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defaultThemeVersion="124226"/>
  <mc:AlternateContent xmlns:mc="http://schemas.openxmlformats.org/markup-compatibility/2006">
    <mc:Choice Requires="x15">
      <x15ac:absPath xmlns:x15ac="http://schemas.microsoft.com/office/spreadsheetml/2010/11/ac" url="C:\Users\aigu.suleimenova\Desktop\Мои документы\СТАТ\СТАТ бюллетень\"/>
    </mc:Choice>
  </mc:AlternateContent>
  <xr:revisionPtr revIDLastSave="0" documentId="13_ncr:1_{272F1D99-8B02-4CBD-A79C-C1C5DD4655E1}" xr6:coauthVersionLast="47" xr6:coauthVersionMax="47" xr10:uidLastSave="{00000000-0000-0000-0000-000000000000}"/>
  <bookViews>
    <workbookView xWindow="-120" yWindow="-120" windowWidth="29040" windowHeight="15840" tabRatio="902" activeTab="12" xr2:uid="{00000000-000D-0000-FFFF-FFFF00000000}"/>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5" sheetId="33" r:id="rId35"/>
    <sheet name="табл 16" sheetId="31" r:id="rId36"/>
    <sheet name="табл 17 кв+1мес" sheetId="34" r:id="rId37"/>
    <sheet name="табл 18" sheetId="35" r:id="rId38"/>
    <sheet name="табл 19 кв" sheetId="37" r:id="rId39"/>
    <sheet name="табл 20 кв" sheetId="38" r:id="rId40"/>
    <sheet name="табл 22 кв" sheetId="40" r:id="rId41"/>
    <sheet name="табл 21 кв " sheetId="39" r:id="rId42"/>
    <sheet name="табл 23" sheetId="64" r:id="rId43"/>
    <sheet name="табл 24 кв+1мес" sheetId="42" r:id="rId44"/>
    <sheet name="табл 25 кв+1мес" sheetId="43" r:id="rId45"/>
    <sheet name="табл 26 пг " sheetId="49" r:id="rId46"/>
    <sheet name="табл 27 пг" sheetId="45" r:id="rId47"/>
    <sheet name="28 табл" sheetId="46" r:id="rId48"/>
    <sheet name="табл 29 пг+1мес" sheetId="47" r:id="rId49"/>
  </sheets>
  <externalReferences>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s>
  <definedNames>
    <definedName name="\E" localSheetId="12">#REF!</definedName>
    <definedName name="\E" localSheetId="45">#REF!</definedName>
    <definedName name="\E" localSheetId="2">#REF!</definedName>
    <definedName name="\E" localSheetId="6">#REF!</definedName>
    <definedName name="\E">#REF!</definedName>
    <definedName name="_____________________MS798" localSheetId="45">#REF!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5">#REF!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5">#REF!</definedName>
    <definedName name="BTR">#REF!</definedName>
    <definedName name="BTRG" localSheetId="45">#REF!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5">#REF!</definedName>
    <definedName name="budfin">#REF!</definedName>
    <definedName name="budget_financing" localSheetId="45">#REF!</definedName>
    <definedName name="budget_financing">#REF!</definedName>
    <definedName name="BuiltIn_AutoFilter___1" localSheetId="45">#REF!</definedName>
    <definedName name="BuiltIn_AutoFilter___1">#REF!</definedName>
    <definedName name="BuiltIn_Print_Titles">#N/A</definedName>
    <definedName name="BuiltIn_Print_Titles___0">#N/A</definedName>
    <definedName name="bul96.xls">[8]!Eeno1</definedName>
    <definedName name="BX" localSheetId="45">#REF!</definedName>
    <definedName name="BX">#REF!</definedName>
    <definedName name="BX.GSR.FCTY.CD" localSheetId="45">#REF!</definedName>
    <definedName name="BX.GSR.FCTY.CD">#REF!</definedName>
    <definedName name="BX.GSR.GNFS.CD" localSheetId="45">#REF!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5">#REF!</definedName>
    <definedName name="CalcBMG">#REF!</definedName>
    <definedName name="CalcBXG" localSheetId="45">#REF!</definedName>
    <definedName name="CalcBXG">#REF!</definedName>
    <definedName name="CalcC_F" localSheetId="45">'[10]BoP-weo'!#REF!</definedName>
    <definedName name="CalcC_F">'[10]BoP-weo'!#REF!</definedName>
    <definedName name="calcCAS">#N/A</definedName>
    <definedName name="calcm">[12]EXP!$A$7</definedName>
    <definedName name="CalcMCV_4" localSheetId="45">#REF!</definedName>
    <definedName name="CalcMCV_4">#REF!</definedName>
    <definedName name="CalcMCV_B" localSheetId="45">#REF!</definedName>
    <definedName name="CalcMCV_B">#REF!</definedName>
    <definedName name="CalcMCV_T" localSheetId="45">#REF!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5">#REF!</definedName>
    <definedName name="CHK1.1">#REF!</definedName>
    <definedName name="CHK2.1" localSheetId="45">#REF!</definedName>
    <definedName name="CHK2.1">#REF!</definedName>
    <definedName name="CHK2.2" localSheetId="45">#REF!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5">#REF!</definedName>
    <definedName name="CPI">#REF!</definedName>
    <definedName name="CredComp" localSheetId="45">#REF!</definedName>
    <definedName name="CredComp">#REF!</definedName>
    <definedName name="CredRates" localSheetId="45">#REF!</definedName>
    <definedName name="CredRates">#REF!</definedName>
    <definedName name="ctylist">#REF!</definedName>
    <definedName name="Currency_Def">[9]Control!$BA$330:$BA$487</definedName>
    <definedName name="Current_account" localSheetId="45">#REF!</definedName>
    <definedName name="Current_account">#REF!</definedName>
    <definedName name="CURRENTYEAR" localSheetId="45">#REF!</definedName>
    <definedName name="CURRENTYEAR">#REF!</definedName>
    <definedName name="D" localSheetId="45">#REF!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2" hidden="1">{"TRADE_COMP",#N/A,FALSE,"TAB23APP";"BOP",#N/A,FALSE,"TAB6";"DOT",#N/A,FALSE,"TAB24APP";"EXTDEBT",#N/A,FALSE,"TAB25APP"}</definedName>
    <definedName name="dddd" localSheetId="45" hidden="1">{"TRADE_COMP",#N/A,FALSE,"TAB23APP";"BOP",#N/A,FALSE,"TAB6";"DOT",#N/A,FALSE,"TAB24APP";"EXTDEBT",#N/A,FALSE,"TAB25APP"}</definedName>
    <definedName name="dddd" localSheetId="48"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5">#REF!,#REF!</definedName>
    <definedName name="DelKreditor">#REF!,#REF!</definedName>
    <definedName name="delstr" localSheetId="45">#REF!,#REF!,#REF!</definedName>
    <definedName name="delstr">#REF!,#REF!,#REF!</definedName>
    <definedName name="DELVD" localSheetId="12">#REF!,#REF!,#REF!,#REF!,#REF!,#REF!,#REF!,#REF!,#REF!,#REF!,#REF!,#REF!,#REF!,#REF!,#REF!,#REF!,#REF!</definedName>
    <definedName name="DELVD" localSheetId="45">#REF!,#REF!,#REF!,#REF!,#REF!,#REF!,#REF!,#REF!,#REF!,#REF!,#REF!,#REF!,#REF!,#REF!,#REF!,#REF!,#REF!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5">#REF!,#REF!,#REF!,#REF!,#REF!,#REF!,#REF!,#REF!,#REF!,#REF!,#REF!,#REF!</definedName>
    <definedName name="DelVd1">#REF!,#REF!,#REF!,#REF!,#REF!,#REF!,#REF!,#REF!,#REF!,#REF!,#REF!,#REF!</definedName>
    <definedName name="DelZaim" localSheetId="45">#REF!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5">#REF!</definedName>
    <definedName name="DMSUM">#REF!</definedName>
    <definedName name="DO" localSheetId="45">#REF!</definedName>
    <definedName name="DO">#REF!</definedName>
    <definedName name="dolyakone4nogosprosa" localSheetId="45">'[16]МОБ-49 Тип I'!#REF!</definedName>
    <definedName name="dolyakone4nogosprosa">'[16]МОБ-49 Тип I'!#REF!</definedName>
    <definedName name="dolyakone4nogosprosa2">'[17]МОБ-49 Тип II'!$BC$380:$BC$428</definedName>
    <definedName name="dolyaVDS">'[17]ТЗВ-2014'!$E$89:$BT$89</definedName>
    <definedName name="Dproj" localSheetId="45">#REF!</definedName>
    <definedName name="Dproj">#REF!</definedName>
    <definedName name="DS" localSheetId="45">#REF!</definedName>
    <definedName name="DS">#REF!</definedName>
    <definedName name="DSD" localSheetId="45">#REF!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5">#REF!</definedName>
    <definedName name="EDNA">#REF!</definedName>
    <definedName name="EdssBatchRange" localSheetId="45">#REF!</definedName>
    <definedName name="EdssBatchRange">#REF!</definedName>
    <definedName name="EF_7D" localSheetId="45">#REF!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5">'[19]РБ_НФ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5">#REF!</definedName>
    <definedName name="F">#REF!</definedName>
    <definedName name="Farm" localSheetId="45">#REF!</definedName>
    <definedName name="Farm">#REF!</definedName>
    <definedName name="FI.RES.GOLD.CD.WB" localSheetId="45">#REF!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5">#REF!</definedName>
    <definedName name="FP.CPI.TOTL">#REF!</definedName>
    <definedName name="FS.XPC.DDPT.CN" localSheetId="45">#REF!</definedName>
    <definedName name="FS.XPC.DDPT.CN">#REF!</definedName>
    <definedName name="FS.XPC.TDPT.CN" localSheetId="45">#REF!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5">#REF!</definedName>
    <definedName name="GGB">#REF!</definedName>
    <definedName name="GGB_NGDP" localSheetId="45">#REF!</definedName>
    <definedName name="GGB_NGDP">#REF!</definedName>
    <definedName name="GGEC" localSheetId="45">#REF!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5">#REF!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2" hidden="1">{"'стр.106'!$A$1:$H$27"}</definedName>
    <definedName name="HTML_Control" localSheetId="45" hidden="1">{"'стр.106'!$A$1:$H$27"}</definedName>
    <definedName name="HTML_Control" localSheetId="48"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5">#REF!</definedName>
    <definedName name="IMF_CRDT">#REF!</definedName>
    <definedName name="IN" localSheetId="45">#REF!</definedName>
    <definedName name="IN">#REF!</definedName>
    <definedName name="In_millions_of_lei" localSheetId="45">#REF!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2">[0]!Eeno1</definedName>
    <definedName name="l" localSheetId="45">[0]!Eeno1</definedName>
    <definedName name="l" localSheetId="48">[0]!Eeno1</definedName>
    <definedName name="l" localSheetId="2">[0]!Eeno1</definedName>
    <definedName name="l" localSheetId="6">[0]!Eeno1</definedName>
    <definedName name="l">[0]!Eeno1</definedName>
    <definedName name="labor" localSheetId="12">#REF!</definedName>
    <definedName name="labor" localSheetId="45">#REF!</definedName>
    <definedName name="labor" localSheetId="2">#REF!</definedName>
    <definedName name="labor" localSheetId="6">#REF!</definedName>
    <definedName name="labor">#REF!</definedName>
    <definedName name="LCM" localSheetId="45">#REF!</definedName>
    <definedName name="LCM">#REF!</definedName>
    <definedName name="LE" localSheetId="45">#REF!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5">#REF!</definedName>
    <definedName name="LIPM">#REF!</definedName>
    <definedName name="liquidity_reserve" localSheetId="45">#REF!</definedName>
    <definedName name="liquidity_reserve">#REF!</definedName>
    <definedName name="Livestock" localSheetId="45">#REF!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5">#REF!</definedName>
    <definedName name="Moldova__Balance_of_Payments__1994_98">#REF!</definedName>
    <definedName name="MONA798" localSheetId="45">#REF!</definedName>
    <definedName name="MONA798">#REF!</definedName>
    <definedName name="Monetary_Program_Parameters" localSheetId="45">#REF!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5">#REF!</definedName>
    <definedName name="MS">#REF!</definedName>
    <definedName name="mt_moneyprog" localSheetId="45">#REF!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5">#REF!</definedName>
    <definedName name="nameobl">#REF!</definedName>
    <definedName name="NAMES" localSheetId="45">#REF!</definedName>
    <definedName name="NAMES">#REF!</definedName>
    <definedName name="NBK" localSheetId="45">#REF!</definedName>
    <definedName name="NBK">#REF!</definedName>
    <definedName name="NC">#REF!</definedName>
    <definedName name="NC_R">#REF!</definedName>
    <definedName name="NCG">#REF!</definedName>
    <definedName name="NCG_R">#REF!</definedName>
    <definedName name="NCol">[14]ANALYSIS!A$1055</definedName>
    <definedName name="NCP" localSheetId="45">#REF!</definedName>
    <definedName name="NCP">#REF!</definedName>
    <definedName name="NCP_R" localSheetId="45">#REF!</definedName>
    <definedName name="NCP_R">#REF!</definedName>
    <definedName name="NE.CON.GOVT.CN" localSheetId="45">#REF!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5">#REF!</definedName>
    <definedName name="NEFT_4_2_1_2011">#REF!</definedName>
    <definedName name="new" localSheetId="12" hidden="1">{"TBILLS_ALL",#N/A,FALSE,"FITB_all"}</definedName>
    <definedName name="new" localSheetId="42" hidden="1">{"TBILLS_ALL",#N/A,FALSE,"FITB_all"}</definedName>
    <definedName name="new" localSheetId="45" hidden="1">{"TBILLS_ALL",#N/A,FALSE,"FITB_all"}</definedName>
    <definedName name="new" localSheetId="48"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5">#REF!</definedName>
    <definedName name="OEF_7D">#REF!</definedName>
    <definedName name="OEF_7DB" localSheetId="45">#REF!</definedName>
    <definedName name="OEF_7DB">#REF!</definedName>
    <definedName name="OEF_7DG" localSheetId="45">#REF!</definedName>
    <definedName name="OEF_7DG">#REF!</definedName>
    <definedName name="oil">[30]IN!$AF$16</definedName>
    <definedName name="OKED" localSheetId="45">#REF!</definedName>
    <definedName name="OKED">#REF!</definedName>
    <definedName name="out">'[14]Phrase Set'!#REF!</definedName>
    <definedName name="PA.NUS.ATLS" localSheetId="45">#REF!</definedName>
    <definedName name="PA.NUS.ATLS">#REF!</definedName>
    <definedName name="PA.NUS.FCRF" localSheetId="45">#REF!</definedName>
    <definedName name="PA.NUS.FCRF">#REF!</definedName>
    <definedName name="PA_7D" localSheetId="45">#REF!</definedName>
    <definedName name="PA_7D">#REF!</definedName>
    <definedName name="PA_7DB">#REF!</definedName>
    <definedName name="PA_7DG">#REF!</definedName>
    <definedName name="pchBM">'[10]BoP-weo'!#REF!</definedName>
    <definedName name="pchBMG" localSheetId="45">#REF!</definedName>
    <definedName name="pchBMG">#REF!</definedName>
    <definedName name="pchBX">'[10]BoP-weo'!#REF!</definedName>
    <definedName name="pchBXG" localSheetId="45">#REF!</definedName>
    <definedName name="pchBXG">#REF!</definedName>
    <definedName name="pchNM_R" localSheetId="45">#REF!</definedName>
    <definedName name="pchNM_R">#REF!</definedName>
    <definedName name="pchNMG_R" localSheetId="45">#REF!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5">#REF!</definedName>
    <definedName name="PRINT_AREA_MI">#REF!</definedName>
    <definedName name="PRINTALL" localSheetId="45">#REF!</definedName>
    <definedName name="PRINTALL">#REF!</definedName>
    <definedName name="PRINTAUCS" localSheetId="45">#REF!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5">#REF!</definedName>
    <definedName name="PRINTTOP">#REF!</definedName>
    <definedName name="PRINTUSD" localSheetId="45">#REF!</definedName>
    <definedName name="PRINTUSD">#REF!</definedName>
    <definedName name="Privat" localSheetId="45">#REF!</definedName>
    <definedName name="Privat">#REF!</definedName>
    <definedName name="prna">#REF!</definedName>
    <definedName name="PX.REC.REER">#REF!</definedName>
    <definedName name="q" localSheetId="12" hidden="1">{"'стр.106'!$A$1:$H$27"}</definedName>
    <definedName name="q" localSheetId="42" hidden="1">{"'стр.106'!$A$1:$H$27"}</definedName>
    <definedName name="q" localSheetId="45" hidden="1">{"'стр.106'!$A$1:$H$27"}</definedName>
    <definedName name="q" localSheetId="48"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5">#REF!</definedName>
    <definedName name="Range_DSTNotes">#REF!</definedName>
    <definedName name="Range_InValidResultsStart" localSheetId="45">#REF!</definedName>
    <definedName name="Range_InValidResultsStart">#REF!</definedName>
    <definedName name="Range_NumberofFailuresStart" localSheetId="45">#REF!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5">#REF!</definedName>
    <definedName name="RES">#REF!</definedName>
    <definedName name="Reserves" localSheetId="45">#REF!</definedName>
    <definedName name="Reserves">#REF!</definedName>
    <definedName name="Result" localSheetId="45">#REF!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5">#REF!</definedName>
    <definedName name="ROP_7D">#REF!</definedName>
    <definedName name="ROP_7DB" localSheetId="45">#REF!</definedName>
    <definedName name="ROP_7DB">#REF!</definedName>
    <definedName name="ROP_7DG" localSheetId="45">#REF!</definedName>
    <definedName name="ROP_7DG">#REF!</definedName>
    <definedName name="RR">#REF!</definedName>
    <definedName name="rrrrr">[31]Control!$A$19:$A$20</definedName>
    <definedName name="rrrrrrrrrr">[31]Control!$C$4</definedName>
    <definedName name="RRSUM" localSheetId="45">#REF!</definedName>
    <definedName name="RRSUM">#REF!</definedName>
    <definedName name="rs" localSheetId="12" hidden="1">{"BOP_TAB",#N/A,FALSE,"N";"MIDTERM_TAB",#N/A,FALSE,"O";"FUND_CRED",#N/A,FALSE,"P";"DEBT_TAB1",#N/A,FALSE,"Q";"DEBT_TAB2",#N/A,FALSE,"Q";"FORFIN_TAB1",#N/A,FALSE,"R";"FORFIN_TAB2",#N/A,FALSE,"R";"BOP_ANALY",#N/A,FALSE,"U"}</definedName>
    <definedName name="rs" localSheetId="42" hidden="1">{"BOP_TAB",#N/A,FALSE,"N";"MIDTERM_TAB",#N/A,FALSE,"O";"FUND_CRED",#N/A,FALSE,"P";"DEBT_TAB1",#N/A,FALSE,"Q";"DEBT_TAB2",#N/A,FALSE,"Q";"FORFIN_TAB1",#N/A,FALSE,"R";"FORFIN_TAB2",#N/A,FALSE,"R";"BOP_ANALY",#N/A,FALSE,"U"}</definedName>
    <definedName name="rs" localSheetId="45" hidden="1">{"BOP_TAB",#N/A,FALSE,"N";"MIDTERM_TAB",#N/A,FALSE,"O";"FUND_CRED",#N/A,FALSE,"P";"DEBT_TAB1",#N/A,FALSE,"Q";"DEBT_TAB2",#N/A,FALSE,"Q";"FORFIN_TAB1",#N/A,FALSE,"R";"FORFIN_TAB2",#N/A,FALSE,"R";"BOP_ANALY",#N/A,FALSE,"U"}</definedName>
    <definedName name="rs" localSheetId="48"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5">#REF!</definedName>
    <definedName name="Scenarios">#REF!</definedName>
    <definedName name="SD" localSheetId="45">#REF!</definedName>
    <definedName name="SD">#REF!</definedName>
    <definedName name="SE.ADT.ILIT.ZS" localSheetId="45">#REF!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2" hidden="1">{#N/A,#N/A,FALSE,"DOC";"TB_28",#N/A,FALSE,"FITB_28";"TB_91",#N/A,FALSE,"FITB_91";"TB_182",#N/A,FALSE,"FITB_182";"TB_273",#N/A,FALSE,"FITB_273";"TB_364",#N/A,FALSE,"FITB_364 ";"SUMMARY",#N/A,FALSE,"Summary"}</definedName>
    <definedName name="ssss" localSheetId="45" hidden="1">{#N/A,#N/A,FALSE,"DOC";"TB_28",#N/A,FALSE,"FITB_28";"TB_91",#N/A,FALSE,"FITB_91";"TB_182",#N/A,FALSE,"FITB_182";"TB_273",#N/A,FALSE,"FITB_273";"TB_364",#N/A,FALSE,"FITB_364 ";"SUMMARY",#N/A,FALSE,"Summary"}</definedName>
    <definedName name="ssss" localSheetId="48"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2" hidden="1">{#N/A,#N/A,FALSE,"SimInp1";#N/A,#N/A,FALSE,"SimInp2";#N/A,#N/A,FALSE,"SimOut1";#N/A,#N/A,FALSE,"SimOut2";#N/A,#N/A,FALSE,"SimOut3";#N/A,#N/A,FALSE,"SimOut4";#N/A,#N/A,FALSE,"SimOut5"}</definedName>
    <definedName name="teset" localSheetId="45" hidden="1">{#N/A,#N/A,FALSE,"SimInp1";#N/A,#N/A,FALSE,"SimInp2";#N/A,#N/A,FALSE,"SimOut1";#N/A,#N/A,FALSE,"SimOut2";#N/A,#N/A,FALSE,"SimOut3";#N/A,#N/A,FALSE,"SimOut4";#N/A,#N/A,FALSE,"SimOut5"}</definedName>
    <definedName name="teset" localSheetId="48"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2">OR(NCol=1,[14]ANALYSIS!A$274=[14]ANALYSIS!XFD$274)</definedName>
    <definedName name="Test2" localSheetId="45">OR(NCol=1,[14]ANALYSIS!A$274=[14]ANALYSIS!XFD$274)</definedName>
    <definedName name="Test2" localSheetId="48">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2">OR(NCol=1,[14]ANALYSIS!A$274=[14]ANALYSIS!XFD$274,[14]ANALYSIS!XFD$501="")</definedName>
    <definedName name="Test3" localSheetId="45">OR(NCol=1,[14]ANALYSIS!A$274=[14]ANALYSIS!XFD$274,[14]ANALYSIS!XFD$501="")</definedName>
    <definedName name="Test3" localSheetId="48">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5">#REF!</definedName>
    <definedName name="TM">#REF!</definedName>
    <definedName name="TM.PRI.NFSV.XU" localSheetId="45">#REF!</definedName>
    <definedName name="TM.PRI.NFSV.XU">#REF!</definedName>
    <definedName name="TM.VAL.ENGY.CD.WB" localSheetId="45">#REF!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5">#REF!</definedName>
    <definedName name="TOP">#REF!</definedName>
    <definedName name="TOP_BORDER">'[24]Crude Oil Reserves1980-2003'!#REF!</definedName>
    <definedName name="Trade_balance" localSheetId="45">#REF!</definedName>
    <definedName name="Trade_balance">#REF!</definedName>
    <definedName name="tretyr" localSheetId="12">[0]!Eeno1</definedName>
    <definedName name="tretyr" localSheetId="42">[0]!Eeno1</definedName>
    <definedName name="tretyr" localSheetId="45">[0]!Eeno1</definedName>
    <definedName name="tretyr" localSheetId="48">[0]!Eeno1</definedName>
    <definedName name="tretyr" localSheetId="2">[0]!Eeno1</definedName>
    <definedName name="tretyr" localSheetId="6">[0]!Eeno1</definedName>
    <definedName name="tretyr">[0]!Eeno1</definedName>
    <definedName name="TTT">[23]!печ_пл1</definedName>
    <definedName name="TX" localSheetId="45">#REF!</definedName>
    <definedName name="TX">#REF!</definedName>
    <definedName name="TX.PRI.NFSV.XU" localSheetId="45">#REF!</definedName>
    <definedName name="TX.PRI.NFSV.XU">#REF!</definedName>
    <definedName name="TX.QTY.COM1.XD.WB" localSheetId="45">#REF!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5">#REF!</definedName>
    <definedName name="USD">#REF!</definedName>
    <definedName name="USDSUM" localSheetId="45">#REF!</definedName>
    <definedName name="USDSUM">#REF!</definedName>
    <definedName name="Valuadd" localSheetId="45">#REF!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2" hidden="1">{"TRADE_COMP",#N/A,FALSE,"TAB23APP";"BOP",#N/A,FALSE,"TAB6";"DOT",#N/A,FALSE,"TAB24APP";"EXTDEBT",#N/A,FALSE,"TAB25APP"}</definedName>
    <definedName name="wrn.97REDBOP." localSheetId="45" hidden="1">{"TRADE_COMP",#N/A,FALSE,"TAB23APP";"BOP",#N/A,FALSE,"TAB6";"DOT",#N/A,FALSE,"TAB24APP";"EXTDEBT",#N/A,FALSE,"TAB25APP"}</definedName>
    <definedName name="wrn.97REDBOP." localSheetId="48"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5"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8"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2" hidden="1">{"BOP_TAB",#N/A,FALSE,"N";"MIDTERM_TAB",#N/A,FALSE,"O"}</definedName>
    <definedName name="wrn.BOP_MIDTERM." localSheetId="45" hidden="1">{"BOP_TAB",#N/A,FALSE,"N";"MIDTERM_TAB",#N/A,FALSE,"O"}</definedName>
    <definedName name="wrn.BOP_MIDTERM." localSheetId="48"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5"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8"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2" hidden="1">{#N/A,#N/A,FALSE,"SimInp1";#N/A,#N/A,FALSE,"SimInp2";#N/A,#N/A,FALSE,"SimOut1";#N/A,#N/A,FALSE,"SimOut2";#N/A,#N/A,FALSE,"SimOut3";#N/A,#N/A,FALSE,"SimOut4";#N/A,#N/A,FALSE,"SimOut5"}</definedName>
    <definedName name="wrn.Input._.and._.output._.tables." localSheetId="45" hidden="1">{#N/A,#N/A,FALSE,"SimInp1";#N/A,#N/A,FALSE,"SimInp2";#N/A,#N/A,FALSE,"SimOut1";#N/A,#N/A,FALSE,"SimOut2";#N/A,#N/A,FALSE,"SimOut3";#N/A,#N/A,FALSE,"SimOut4";#N/A,#N/A,FALSE,"SimOut5"}</definedName>
    <definedName name="wrn.Input._.and._.output._.tables." localSheetId="48"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2" hidden="1">{"BOP_TAB",#N/A,FALSE,"N";"MIDTERM_TAB",#N/A,FALSE,"O";"FUND_CRED",#N/A,FALSE,"P";"DEBT_TAB1",#N/A,FALSE,"Q";"DEBT_TAB2",#N/A,FALSE,"Q";"FORFIN_TAB1",#N/A,FALSE,"R";"FORFIN_TAB2",#N/A,FALSE,"R";"BOP_ANALY",#N/A,FALSE,"U"}</definedName>
    <definedName name="wrn.MDABOP." localSheetId="45" hidden="1">{"BOP_TAB",#N/A,FALSE,"N";"MIDTERM_TAB",#N/A,FALSE,"O";"FUND_CRED",#N/A,FALSE,"P";"DEBT_TAB1",#N/A,FALSE,"Q";"DEBT_TAB2",#N/A,FALSE,"Q";"FORFIN_TAB1",#N/A,FALSE,"R";"FORFIN_TAB2",#N/A,FALSE,"R";"BOP_ANALY",#N/A,FALSE,"U"}</definedName>
    <definedName name="wrn.MDABOP." localSheetId="48"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2" hidden="1">{"MONA",#N/A,FALSE,"S"}</definedName>
    <definedName name="wrn.MONA." localSheetId="45" hidden="1">{"MONA",#N/A,FALSE,"S"}</definedName>
    <definedName name="wrn.MONA." localSheetId="48"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2" hidden="1">{#N/A,#N/A,FALSE,"I";#N/A,#N/A,FALSE,"J";#N/A,#N/A,FALSE,"K";#N/A,#N/A,FALSE,"L";#N/A,#N/A,FALSE,"M";#N/A,#N/A,FALSE,"N";#N/A,#N/A,FALSE,"O"}</definedName>
    <definedName name="wrn.Output._.tables." localSheetId="45" hidden="1">{#N/A,#N/A,FALSE,"I";#N/A,#N/A,FALSE,"J";#N/A,#N/A,FALSE,"K";#N/A,#N/A,FALSE,"L";#N/A,#N/A,FALSE,"M";#N/A,#N/A,FALSE,"N";#N/A,#N/A,FALSE,"O"}</definedName>
    <definedName name="wrn.Output._.tables." localSheetId="48"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2" hidden="1">{"CBA",#N/A,FALSE,"TAB4";"MS",#N/A,FALSE,"TAB5";"BANKLOANS",#N/A,FALSE,"TAB21APP ";"INTEREST",#N/A,FALSE,"TAB22APP"}</definedName>
    <definedName name="wrn.RED97MON." localSheetId="45" hidden="1">{"CBA",#N/A,FALSE,"TAB4";"MS",#N/A,FALSE,"TAB5";"BANKLOANS",#N/A,FALSE,"TAB21APP ";"INTEREST",#N/A,FALSE,"TAB22APP"}</definedName>
    <definedName name="wrn.RED97MON." localSheetId="48"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2" hidden="1">{"WEO",#N/A,FALSE,"T"}</definedName>
    <definedName name="wrn.WEO." localSheetId="45" hidden="1">{"WEO",#N/A,FALSE,"T"}</definedName>
    <definedName name="wrn.WEO." localSheetId="48"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2" hidden="1">{"DEPOSITS",#N/A,FALSE,"COMML_MON";"LOANS",#N/A,FALSE,"COMML_MON"}</definedName>
    <definedName name="yyy" localSheetId="45" hidden="1">{"DEPOSITS",#N/A,FALSE,"COMML_MON";"LOANS",#N/A,FALSE,"COMML_MON"}</definedName>
    <definedName name="yyy" localSheetId="48"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5"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7" hidden="1">'28 табл'!$A$1:$D$44</definedName>
    <definedName name="Z_69687417_BF2D_41EA_9F0C_3ABCA36AC0DF_.wvu.PrintArea" localSheetId="11" hidden="1">'таб 11'!$A$1:$G$103</definedName>
    <definedName name="Z_69687417_BF2D_41EA_9F0C_3ABCA36AC0DF_.wvu.PrintArea" localSheetId="0" hidden="1">'табл 1'!$A$1:$J$40</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5" hidden="1">'табл 16'!$A$1:$E$43</definedName>
    <definedName name="Z_69687417_BF2D_41EA_9F0C_3ABCA36AC0DF_.wvu.PrintArea" localSheetId="37" hidden="1">'табл 18'!$A$1:$I$26</definedName>
    <definedName name="Z_69687417_BF2D_41EA_9F0C_3ABCA36AC0DF_.wvu.PrintArea" localSheetId="1" hidden="1">'табл 2 '!$A$1:$J$42</definedName>
    <definedName name="Z_69687417_BF2D_41EA_9F0C_3ABCA36AC0DF_.wvu.PrintArea" localSheetId="39" hidden="1">'табл 20 кв'!$A$1:$AL$24</definedName>
    <definedName name="Z_69687417_BF2D_41EA_9F0C_3ABCA36AC0DF_.wvu.PrintArea" localSheetId="41" hidden="1">'табл 21 кв '!$A$1:$AL$28</definedName>
    <definedName name="Z_69687417_BF2D_41EA_9F0C_3ABCA36AC0DF_.wvu.PrintArea" localSheetId="43" hidden="1">'табл 24 кв+1мес'!$A$1:$F$25</definedName>
    <definedName name="Z_69687417_BF2D_41EA_9F0C_3ABCA36AC0DF_.wvu.PrintArea" localSheetId="44" hidden="1">'табл 25 кв+1мес'!$A$1:$F$29</definedName>
    <definedName name="Z_69687417_BF2D_41EA_9F0C_3ABCA36AC0DF_.wvu.PrintArea" localSheetId="45" hidden="1">'табл 26 пг '!$A$1:$E$37</definedName>
    <definedName name="Z_69687417_BF2D_41EA_9F0C_3ABCA36AC0DF_.wvu.PrintArea" localSheetId="46" hidden="1">'табл 27 пг'!$A$1:$F$28</definedName>
    <definedName name="Z_69687417_BF2D_41EA_9F0C_3ABCA36AC0DF_.wvu.PrintArea" localSheetId="48" hidden="1">'табл 29 пг+1мес'!$A$1:$I$16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6'!$A$1:$E$32</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0"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5"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7" hidden="1">'28 табл'!$A$1:$D$44</definedName>
    <definedName name="Z_CEB12AB2_2B7C_47EA_8993_91B31C172525_.wvu.PrintArea" localSheetId="11" hidden="1">'таб 11'!$A$1:$G$103</definedName>
    <definedName name="Z_CEB12AB2_2B7C_47EA_8993_91B31C172525_.wvu.PrintArea" localSheetId="0" hidden="1">'табл 1'!$A$1:$J$40</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5" hidden="1">'табл 16'!$A$1:$E$43</definedName>
    <definedName name="Z_CEB12AB2_2B7C_47EA_8993_91B31C172525_.wvu.PrintArea" localSheetId="37" hidden="1">'табл 18'!$A$1:$I$26</definedName>
    <definedName name="Z_CEB12AB2_2B7C_47EA_8993_91B31C172525_.wvu.PrintArea" localSheetId="1" hidden="1">'табл 2 '!$A$1:$J$42</definedName>
    <definedName name="Z_CEB12AB2_2B7C_47EA_8993_91B31C172525_.wvu.PrintArea" localSheetId="39" hidden="1">'табл 20 кв'!$A$1:$AL$24</definedName>
    <definedName name="Z_CEB12AB2_2B7C_47EA_8993_91B31C172525_.wvu.PrintArea" localSheetId="41" hidden="1">'табл 21 кв '!$A$1:$AL$28</definedName>
    <definedName name="Z_CEB12AB2_2B7C_47EA_8993_91B31C172525_.wvu.PrintArea" localSheetId="43" hidden="1">'табл 24 кв+1мес'!$A$1:$F$25</definedName>
    <definedName name="Z_CEB12AB2_2B7C_47EA_8993_91B31C172525_.wvu.PrintArea" localSheetId="44" hidden="1">'табл 25 кв+1мес'!$A$1:$F$29</definedName>
    <definedName name="Z_CEB12AB2_2B7C_47EA_8993_91B31C172525_.wvu.PrintArea" localSheetId="45" hidden="1">'табл 26 пг '!$A$1:$E$37</definedName>
    <definedName name="Z_CEB12AB2_2B7C_47EA_8993_91B31C172525_.wvu.PrintArea" localSheetId="46" hidden="1">'табл 27 пг'!$A$1:$F$28</definedName>
    <definedName name="Z_CEB12AB2_2B7C_47EA_8993_91B31C172525_.wvu.PrintArea" localSheetId="48" hidden="1">'табл 29 пг+1мес'!$A$1:$I$16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6'!$A$1:$E$32</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0"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2" hidden="1">{"TBILLS_ALL",#N/A,FALSE,"FITB_all"}</definedName>
    <definedName name="zzz" localSheetId="45" hidden="1">{"TBILLS_ALL",#N/A,FALSE,"FITB_all"}</definedName>
    <definedName name="zzz" localSheetId="48"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5">#REF!</definedName>
    <definedName name="А1">#REF!</definedName>
    <definedName name="А10" localSheetId="45">#REF!</definedName>
    <definedName name="А10">#REF!</definedName>
    <definedName name="А3" localSheetId="45">#REF!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2" hidden="1">{"DEPOSITS",#N/A,FALSE,"COMML_MON";"LOANS",#N/A,FALSE,"COMML_MON"}</definedName>
    <definedName name="аене" localSheetId="45" hidden="1">{"DEPOSITS",#N/A,FALSE,"COMML_MON";"LOANS",#N/A,FALSE,"COMML_MON"}</definedName>
    <definedName name="аене" localSheetId="48"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2" hidden="1">{"'стр.106'!$A$1:$H$27"}</definedName>
    <definedName name="Актюбинск" localSheetId="45" hidden="1">{"'стр.106'!$A$1:$H$27"}</definedName>
    <definedName name="Актюбинск" localSheetId="48"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5">#REF!</definedName>
    <definedName name="амортиз">#REF!</definedName>
    <definedName name="ап">OR('[34]1 (м.т)'!NCol=1,[14]ANALYSIS!A$274=[14]ANALYSIS!XFD$274)</definedName>
    <definedName name="ап1" localSheetId="12">NCol=1</definedName>
    <definedName name="ап1" localSheetId="42">NCol=1</definedName>
    <definedName name="ап1" localSheetId="45">NCol=1</definedName>
    <definedName name="ап1" localSheetId="48">NCol=1</definedName>
    <definedName name="ап1" localSheetId="2">NCol=1</definedName>
    <definedName name="ап1" localSheetId="6">NCol=1</definedName>
    <definedName name="ап1">NCol=1</definedName>
    <definedName name="ап2" localSheetId="12">NCol=1</definedName>
    <definedName name="ап2" localSheetId="42">NCol=1</definedName>
    <definedName name="ап2" localSheetId="45">NCol=1</definedName>
    <definedName name="ап2" localSheetId="48">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2">OR(NCol=1,[14]ANALYSIS!A$274=[14]ANALYSIS!XFD$274)</definedName>
    <definedName name="апвп" localSheetId="45">OR(NCol=1,[14]ANALYSIS!A$274=[14]ANALYSIS!XFD$274)</definedName>
    <definedName name="апвп" localSheetId="48">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5">#REF!</definedName>
    <definedName name="апр" localSheetId="2">#REF!</definedName>
    <definedName name="апр" localSheetId="6">#REF!</definedName>
    <definedName name="апр">#REF!</definedName>
    <definedName name="арнур" localSheetId="45">#REF!</definedName>
    <definedName name="арнур">#REF!</definedName>
    <definedName name="аршгб" localSheetId="12" hidden="1">{"'стр.106'!$A$1:$H$27"}</definedName>
    <definedName name="аршгб" localSheetId="42" hidden="1">{"'стр.106'!$A$1:$H$27"}</definedName>
    <definedName name="аршгб" localSheetId="45" hidden="1">{"'стр.106'!$A$1:$H$27"}</definedName>
    <definedName name="аршгб" localSheetId="48"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2" hidden="1">{"'стр.106'!$A$1:$H$27"}</definedName>
    <definedName name="асель" localSheetId="45" hidden="1">{"'стр.106'!$A$1:$H$27"}</definedName>
    <definedName name="асель" localSheetId="48"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2" hidden="1">{"'стр.106'!$A$1:$H$27"}</definedName>
    <definedName name="Атырау" localSheetId="45" hidden="1">{"'стр.106'!$A$1:$H$27"}</definedName>
    <definedName name="Атырау" localSheetId="48"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2">[0]!Лист1</definedName>
    <definedName name="Б" localSheetId="45">[0]!Лист1</definedName>
    <definedName name="Б" localSheetId="48">[0]!Лист1</definedName>
    <definedName name="Б" localSheetId="2">[0]!Лист1</definedName>
    <definedName name="Б" localSheetId="6">[0]!Лист1</definedName>
    <definedName name="Б">[0]!Лист1</definedName>
    <definedName name="баз" localSheetId="12">[0]!Лист1</definedName>
    <definedName name="баз" localSheetId="42">[0]!Лист1</definedName>
    <definedName name="баз" localSheetId="45">[0]!Лист1</definedName>
    <definedName name="баз" localSheetId="48">[0]!Лист1</definedName>
    <definedName name="баз" localSheetId="2">[0]!Лист1</definedName>
    <definedName name="баз" localSheetId="6">[0]!Лист1</definedName>
    <definedName name="баз">[0]!Лист1</definedName>
    <definedName name="База">[8]!Лист1</definedName>
    <definedName name="_xlnm.Database" localSheetId="45">#REF!</definedName>
    <definedName name="_xlnm.Database">#REF!</definedName>
    <definedName name="Бальзамы" localSheetId="45">#REF!</definedName>
    <definedName name="Бальзамы">#REF!</definedName>
    <definedName name="бася" localSheetId="12">[0]!Eeno1</definedName>
    <definedName name="бася" localSheetId="42">[0]!Eeno1</definedName>
    <definedName name="бася" localSheetId="45">[0]!Eeno1</definedName>
    <definedName name="бася" localSheetId="48">[0]!Eeno1</definedName>
    <definedName name="бася" localSheetId="2">[0]!Eeno1</definedName>
    <definedName name="бася" localSheetId="6">[0]!Eeno1</definedName>
    <definedName name="бася">[0]!Eeno1</definedName>
    <definedName name="Бренди" localSheetId="12">#REF!</definedName>
    <definedName name="Бренди" localSheetId="45">#REF!</definedName>
    <definedName name="Бренди" localSheetId="2">#REF!</definedName>
    <definedName name="Бренди" localSheetId="6">#REF!</definedName>
    <definedName name="Бренди">#REF!</definedName>
    <definedName name="бюджет" localSheetId="12">[0]!Eeno1</definedName>
    <definedName name="бюджет" localSheetId="42">[0]!Eeno1</definedName>
    <definedName name="бюджет" localSheetId="45">[0]!Eeno1</definedName>
    <definedName name="бюджет" localSheetId="48">[0]!Eeno1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2">[0]!Лист1</definedName>
    <definedName name="бюджет1" localSheetId="45">[0]!Лист1</definedName>
    <definedName name="бюджет1" localSheetId="48">[0]!Лист1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5">#REF!</definedName>
    <definedName name="В128" localSheetId="2">#REF!</definedName>
    <definedName name="В128" localSheetId="6">#REF!</definedName>
    <definedName name="В128">#REF!</definedName>
    <definedName name="В129" localSheetId="45">#REF!</definedName>
    <definedName name="В129">#REF!</definedName>
    <definedName name="вавп" localSheetId="45">#REF!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2">OR(NCol=1,[14]ANALYSIS!A$274=[14]ANALYSIS!XFD$274)</definedName>
    <definedName name="ддд" localSheetId="45">OR(NCol=1,[14]ANALYSIS!A$274=[14]ANALYSIS!XFD$274)</definedName>
    <definedName name="ддд" localSheetId="48">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5">#REF!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5">#REF!</definedName>
    <definedName name="еРЕР">#REF!</definedName>
    <definedName name="ещгрп" localSheetId="12">OR(NCol=1,[14]ANALYSIS!A$274=[14]ANALYSIS!XFD$274,[14]ANALYSIS!XFD$501="")</definedName>
    <definedName name="ещгрп" localSheetId="42">OR(NCol=1,[14]ANALYSIS!A$274=[14]ANALYSIS!XFD$274,[14]ANALYSIS!XFD$501="")</definedName>
    <definedName name="ещгрп" localSheetId="45">OR(NCol=1,[14]ANALYSIS!A$274=[14]ANALYSIS!XFD$274,[14]ANALYSIS!XFD$501="")</definedName>
    <definedName name="ещгрп" localSheetId="48">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2" hidden="1">{"'стр.106'!$A$1:$H$27"}</definedName>
    <definedName name="ж" localSheetId="45" hidden="1">{"'стр.106'!$A$1:$H$27"}</definedName>
    <definedName name="ж" localSheetId="48"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5">#REF!</definedName>
    <definedName name="жжд">#REF!</definedName>
    <definedName name="жжж" localSheetId="12" hidden="1">{"'стр.106'!$A$1:$H$27"}</definedName>
    <definedName name="жжж" localSheetId="42" hidden="1">{"'стр.106'!$A$1:$H$27"}</definedName>
    <definedName name="жжж" localSheetId="45" hidden="1">{"'стр.106'!$A$1:$H$27"}</definedName>
    <definedName name="жжж" localSheetId="48"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2" hidden="1">{#N/A,#N/A,FALSE,"SimInp1";#N/A,#N/A,FALSE,"SimInp2";#N/A,#N/A,FALSE,"SimOut1";#N/A,#N/A,FALSE,"SimOut2";#N/A,#N/A,FALSE,"SimOut3";#N/A,#N/A,FALSE,"SimOut4";#N/A,#N/A,FALSE,"SimOut5"}</definedName>
    <definedName name="жжжжж" localSheetId="45" hidden="1">{#N/A,#N/A,FALSE,"SimInp1";#N/A,#N/A,FALSE,"SimInp2";#N/A,#N/A,FALSE,"SimOut1";#N/A,#N/A,FALSE,"SimOut2";#N/A,#N/A,FALSE,"SimOut3";#N/A,#N/A,FALSE,"SimOut4";#N/A,#N/A,FALSE,"SimOut5"}</definedName>
    <definedName name="жжжжж" localSheetId="48"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2">OR(NCol=1,[14]ANALYSIS!A$274=[14]ANALYSIS!XFD$274,[14]ANALYSIS!XFD$501="")</definedName>
    <definedName name="з" localSheetId="45">OR(NCol=1,[14]ANALYSIS!A$274=[14]ANALYSIS!XFD$274,[14]ANALYSIS!XFD$501="")</definedName>
    <definedName name="з" localSheetId="48">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47">'28 табл'!$1:$8</definedName>
    <definedName name="_xlnm.Print_Titles" localSheetId="11">'таб 11'!$1:$4</definedName>
    <definedName name="_xlnm.Print_Titles" localSheetId="0">'табл 1'!$4:$7</definedName>
    <definedName name="_xlnm.Print_Titles" localSheetId="10">'табл 10'!$1:$4</definedName>
    <definedName name="_xlnm.Print_Titles" localSheetId="12">'табл 12'!$1:$7</definedName>
    <definedName name="_xlnm.Print_Titles" localSheetId="13">'табл 12.1'!$1:$7</definedName>
    <definedName name="_xlnm.Print_Titles" localSheetId="22">'табл 12.10'!$1:$7</definedName>
    <definedName name="_xlnm.Print_Titles" localSheetId="23">'табл 12.11'!$1:$7</definedName>
    <definedName name="_xlnm.Print_Titles" localSheetId="24">'табл 12.12'!$1:$7</definedName>
    <definedName name="_xlnm.Print_Titles" localSheetId="25">'табл 12.13'!$1:$7</definedName>
    <definedName name="_xlnm.Print_Titles" localSheetId="26">'табл 12.14'!$1:$7</definedName>
    <definedName name="_xlnm.Print_Titles" localSheetId="27">'табл 12.15'!$1:$7</definedName>
    <definedName name="_xlnm.Print_Titles" localSheetId="28">'табл 12.16'!$1:$7</definedName>
    <definedName name="_xlnm.Print_Titles" localSheetId="29">'табл 12.17'!$1:$7</definedName>
    <definedName name="_xlnm.Print_Titles" localSheetId="30">'табл 12.18'!$1:$7</definedName>
    <definedName name="_xlnm.Print_Titles" localSheetId="31">'табл 12.19'!$1:$7</definedName>
    <definedName name="_xlnm.Print_Titles" localSheetId="14">'табл 12.2'!$1:$7</definedName>
    <definedName name="_xlnm.Print_Titles" localSheetId="32">'табл 12.20'!$1:$7</definedName>
    <definedName name="_xlnm.Print_Titles" localSheetId="15">'табл 12.3'!$1:$7</definedName>
    <definedName name="_xlnm.Print_Titles" localSheetId="16">'табл 12.4'!$1:$7</definedName>
    <definedName name="_xlnm.Print_Titles" localSheetId="17">'табл 12.5'!$1:$7</definedName>
    <definedName name="_xlnm.Print_Titles" localSheetId="18">'табл 12.6'!$1:$7</definedName>
    <definedName name="_xlnm.Print_Titles" localSheetId="19">'табл 12.7'!$1:$7</definedName>
    <definedName name="_xlnm.Print_Titles" localSheetId="20">'табл 12.8'!$1:$7</definedName>
    <definedName name="_xlnm.Print_Titles" localSheetId="21">'табл 12.9'!$1:$7</definedName>
    <definedName name="_xlnm.Print_Titles" localSheetId="33">'табл 13'!$2:$8</definedName>
    <definedName name="_xlnm.Print_Titles" localSheetId="34">'табл 15'!$2:$7</definedName>
    <definedName name="_xlnm.Print_Titles" localSheetId="35">'табл 16'!$1:$7</definedName>
    <definedName name="_xlnm.Print_Titles" localSheetId="36">'табл 17 кв+1мес'!$1:$9</definedName>
    <definedName name="_xlnm.Print_Titles" localSheetId="37">'табл 18'!$1:$7</definedName>
    <definedName name="_xlnm.Print_Titles" localSheetId="38">'табл 19 кв'!$1:$5</definedName>
    <definedName name="_xlnm.Print_Titles" localSheetId="1">'табл 2 '!$1:$7</definedName>
    <definedName name="_xlnm.Print_Titles" localSheetId="39">'табл 20 кв'!$1:$9</definedName>
    <definedName name="_xlnm.Print_Titles" localSheetId="41">'табл 21 кв '!$2:$10</definedName>
    <definedName name="_xlnm.Print_Titles" localSheetId="40">'табл 22 кв'!$1:$10</definedName>
    <definedName name="_xlnm.Print_Titles" localSheetId="43">'табл 24 кв+1мес'!$2:$11</definedName>
    <definedName name="_xlnm.Print_Titles" localSheetId="44">'табл 25 кв+1мес'!$2:$8</definedName>
    <definedName name="_xlnm.Print_Titles" localSheetId="45">'табл 26 пг '!$1:$6</definedName>
    <definedName name="_xlnm.Print_Titles" localSheetId="46">'табл 27 пг'!$1:$6</definedName>
    <definedName name="_xlnm.Print_Titles" localSheetId="48">'табл 29 пг+1мес'!$1:$7</definedName>
    <definedName name="_xlnm.Print_Titles" localSheetId="2">'табл 3'!$1:$7</definedName>
    <definedName name="_xlnm.Print_Titles" localSheetId="3">'табл 4'!$1:$8</definedName>
    <definedName name="_xlnm.Print_Titles" localSheetId="4">'табл 5'!$1:$9</definedName>
    <definedName name="_xlnm.Print_Titles" localSheetId="5">'табл 6'!$1:$7</definedName>
    <definedName name="_xlnm.Print_Titles" localSheetId="6">'табл 7'!$1:$7</definedName>
    <definedName name="_xlnm.Print_Titles" localSheetId="7">'табл 8 (дох)'!$2:$6</definedName>
    <definedName name="_xlnm.Print_Titles" localSheetId="8">'табл 8 (расх)'!$5:$6</definedName>
    <definedName name="_xlnm.Print_Titles" localSheetId="9">'табл 9'!$2:$9</definedName>
    <definedName name="занят" localSheetId="12">[0]!Лист1</definedName>
    <definedName name="занят" localSheetId="42">[0]!Лист1</definedName>
    <definedName name="занят" localSheetId="45">[0]!Лист1</definedName>
    <definedName name="занят" localSheetId="48">[0]!Лист1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5">#REF!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5">#REF!</definedName>
    <definedName name="иол">#REF!</definedName>
    <definedName name="К" localSheetId="12">NCol=1</definedName>
    <definedName name="К" localSheetId="42">NCol=1</definedName>
    <definedName name="К" localSheetId="45">NCol=1</definedName>
    <definedName name="К" localSheetId="48">NCol=1</definedName>
    <definedName name="К" localSheetId="2">NCol=1</definedName>
    <definedName name="К" localSheetId="6">NCol=1</definedName>
    <definedName name="К">NCol=1</definedName>
    <definedName name="кен" localSheetId="12">#REF!</definedName>
    <definedName name="кен" localSheetId="45">#REF!</definedName>
    <definedName name="кен" localSheetId="2">#REF!</definedName>
    <definedName name="кен" localSheetId="6">#REF!</definedName>
    <definedName name="кен">#REF!</definedName>
    <definedName name="кз">OR('[34]1 (м.т)'!NCol=1,[14]ANALYSIS!A$274=[14]ANALYSIS!XFD$274)</definedName>
    <definedName name="кккк" localSheetId="45">#REF!</definedName>
    <definedName name="кккк">#REF!</definedName>
    <definedName name="комиссия_за_предоставление_кредита">[38]Кредит!$C$15</definedName>
    <definedName name="Коньяк" localSheetId="45">#REF!</definedName>
    <definedName name="Коньяк">#REF!</definedName>
    <definedName name="корг" localSheetId="12">OR(NCol=1,[14]ANALYSIS!A$274=[14]ANALYSIS!XFD$274,[14]ANALYSIS!XFD$501="")</definedName>
    <definedName name="корг" localSheetId="42">OR(NCol=1,[14]ANALYSIS!A$274=[14]ANALYSIS!XFD$274,[14]ANALYSIS!XFD$501="")</definedName>
    <definedName name="корг" localSheetId="45">OR(NCol=1,[14]ANALYSIS!A$274=[14]ANALYSIS!XFD$274,[14]ANALYSIS!XFD$501="")</definedName>
    <definedName name="корг" localSheetId="48">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5">#REF!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5">#REF!</definedName>
    <definedName name="куеуке">#REF!</definedName>
    <definedName name="курс" localSheetId="45">#REF!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2">NCol=1</definedName>
    <definedName name="лист5" localSheetId="45">NCol=1</definedName>
    <definedName name="лист5" localSheetId="48">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2" hidden="1">{#N/A,#N/A,FALSE,"I";#N/A,#N/A,FALSE,"J";#N/A,#N/A,FALSE,"K";#N/A,#N/A,FALSE,"L";#N/A,#N/A,FALSE,"M";#N/A,#N/A,FALSE,"N";#N/A,#N/A,FALSE,"O"}</definedName>
    <definedName name="лллллл" localSheetId="45" hidden="1">{#N/A,#N/A,FALSE,"I";#N/A,#N/A,FALSE,"J";#N/A,#N/A,FALSE,"K";#N/A,#N/A,FALSE,"L";#N/A,#N/A,FALSE,"M";#N/A,#N/A,FALSE,"N";#N/A,#N/A,FALSE,"O"}</definedName>
    <definedName name="лллллл" localSheetId="48"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2" hidden="1">{"'стр.106'!$A$1:$H$27"}</definedName>
    <definedName name="МАР" localSheetId="45" hidden="1">{"'стр.106'!$A$1:$H$27"}</definedName>
    <definedName name="МАР" localSheetId="48"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5">#REF!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5">#REF!</definedName>
    <definedName name="нет">#REF!</definedName>
    <definedName name="Нива" localSheetId="45">#REF!</definedName>
    <definedName name="Нива">#REF!</definedName>
    <definedName name="но" localSheetId="45">#REF!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2">OR(NCol=1,[14]ANALYSIS!A$274=[14]ANALYSIS!XFD$274,[14]ANALYSIS!XFD$501="")</definedName>
    <definedName name="норд" localSheetId="45">OR(NCol=1,[14]ANALYSIS!A$274=[14]ANALYSIS!XFD$274,[14]ANALYSIS!XFD$501="")</definedName>
    <definedName name="норд" localSheetId="48">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7">'28 табл'!$A$1:$D$44</definedName>
    <definedName name="_xlnm.Print_Area" localSheetId="11">'таб 11'!$A$1:$G$97</definedName>
    <definedName name="_xlnm.Print_Area" localSheetId="0">'табл 1'!$A$1:$J$40</definedName>
    <definedName name="_xlnm.Print_Area" localSheetId="10">'табл 10'!$A$1:$G$102</definedName>
    <definedName name="_xlnm.Print_Area" localSheetId="12">'табл 12'!$A$1:$G$48</definedName>
    <definedName name="_xlnm.Print_Area" localSheetId="13">'табл 12.1'!$A$1:$G$49</definedName>
    <definedName name="_xlnm.Print_Area" localSheetId="22">'табл 12.10'!$A$1:$G$49</definedName>
    <definedName name="_xlnm.Print_Area" localSheetId="23">'табл 12.11'!$A$1:$G$49</definedName>
    <definedName name="_xlnm.Print_Area" localSheetId="24">'табл 12.12'!$A$1:$G$49</definedName>
    <definedName name="_xlnm.Print_Area" localSheetId="25">'табл 12.13'!$A$1:$G$49</definedName>
    <definedName name="_xlnm.Print_Area" localSheetId="26">'табл 12.14'!$A$1:$G$49</definedName>
    <definedName name="_xlnm.Print_Area" localSheetId="27">'табл 12.15'!$A$1:$G$49</definedName>
    <definedName name="_xlnm.Print_Area" localSheetId="28">'табл 12.16'!$A$1:$G$49</definedName>
    <definedName name="_xlnm.Print_Area" localSheetId="29">'табл 12.17'!$A$1:$G$49</definedName>
    <definedName name="_xlnm.Print_Area" localSheetId="14">'табл 12.2'!$A$1:$G$49</definedName>
    <definedName name="_xlnm.Print_Area" localSheetId="32">'табл 12.20'!$A$1:$G$48</definedName>
    <definedName name="_xlnm.Print_Area" localSheetId="15">'табл 12.3'!$A$1:$G$49</definedName>
    <definedName name="_xlnm.Print_Area" localSheetId="16">'табл 12.4'!$A$1:$G$49</definedName>
    <definedName name="_xlnm.Print_Area" localSheetId="17">'табл 12.5'!$A$1:$G$49</definedName>
    <definedName name="_xlnm.Print_Area" localSheetId="18">'табл 12.6'!$A$1:$G$49</definedName>
    <definedName name="_xlnm.Print_Area" localSheetId="19">'табл 12.7'!$A$1:$G$48</definedName>
    <definedName name="_xlnm.Print_Area" localSheetId="20">'табл 12.8'!$A$1:$G$49</definedName>
    <definedName name="_xlnm.Print_Area" localSheetId="21">'табл 12.9'!$A$1:$G$49</definedName>
    <definedName name="_xlnm.Print_Area" localSheetId="33">'табл 13'!$A$1:$G$79</definedName>
    <definedName name="_xlnm.Print_Area" localSheetId="35">'табл 16'!$A$1:$E$18</definedName>
    <definedName name="_xlnm.Print_Area" localSheetId="37">'табл 18'!$A$1:$H$30</definedName>
    <definedName name="_xlnm.Print_Area" localSheetId="1">'табл 2 '!$A$1:$J$42</definedName>
    <definedName name="_xlnm.Print_Area" localSheetId="39">'табл 20 кв'!$A$1:$AL$24</definedName>
    <definedName name="_xlnm.Print_Area" localSheetId="41">'табл 21 кв '!$A$1:$AL$28</definedName>
    <definedName name="_xlnm.Print_Area" localSheetId="42">'табл 23'!$A$1:$AD$34</definedName>
    <definedName name="_xlnm.Print_Area" localSheetId="43">'табл 24 кв+1мес'!$A$1:$F$37</definedName>
    <definedName name="_xlnm.Print_Area" localSheetId="44">'табл 25 кв+1мес'!$A$1:$F$32</definedName>
    <definedName name="_xlnm.Print_Area" localSheetId="45">'табл 26 пг '!$A$1:$E$37</definedName>
    <definedName name="_xlnm.Print_Area" localSheetId="46">'табл 27 пг'!$A$1:$F$28</definedName>
    <definedName name="_xlnm.Print_Area" localSheetId="48">'табл 29 пг+1мес'!$A$1:$I$13</definedName>
    <definedName name="_xlnm.Print_Area" localSheetId="2">'табл 3'!$A$1:$G$49</definedName>
    <definedName name="_xlnm.Print_Area" localSheetId="3">'табл 4'!$A$1:$G$296</definedName>
    <definedName name="_xlnm.Print_Area" localSheetId="4">'табл 5'!$A$1:$E$229</definedName>
    <definedName name="_xlnm.Print_Area" localSheetId="5">'табл 6'!$A$1:$E$33</definedName>
    <definedName name="_xlnm.Print_Area" localSheetId="6">'табл 7'!$A$1:$G$46</definedName>
    <definedName name="_xlnm.Print_Area" localSheetId="7">'табл 8 (дох)'!$A$1:$H$212</definedName>
    <definedName name="_xlnm.Print_Area" localSheetId="8">'табл 8 (расх)'!$A$1:$G$638</definedName>
    <definedName name="_xlnm.Print_Area" localSheetId="9">'табл 9'!$A$1:$E$51</definedName>
    <definedName name="_xlnm.Print_Area">#REF!</definedName>
    <definedName name="ооо" localSheetId="45">#REF!</definedName>
    <definedName name="ооо">#REF!</definedName>
    <definedName name="оооооооооо" localSheetId="45">#REF!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2" hidden="1">{"'стр.106'!$A$1:$H$27"}</definedName>
    <definedName name="орпшыура" localSheetId="45" hidden="1">{"'стр.106'!$A$1:$H$27"}</definedName>
    <definedName name="орпшыура" localSheetId="48"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5">#REF!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5">#REF!</definedName>
    <definedName name="пещнзх">#REF!</definedName>
    <definedName name="Пиво" localSheetId="45">#REF!</definedName>
    <definedName name="Пиво">#REF!</definedName>
    <definedName name="План" localSheetId="45">#REF!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2" hidden="1">{"'стр.106'!$A$1:$H$27"}</definedName>
    <definedName name="пр" localSheetId="45" hidden="1">{"'стр.106'!$A$1:$H$27"}</definedName>
    <definedName name="пр" localSheetId="48"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2" hidden="1">{"'стр.106'!$A$1:$H$27"}</definedName>
    <definedName name="пренен" localSheetId="45" hidden="1">{"'стр.106'!$A$1:$H$27"}</definedName>
    <definedName name="пренен" localSheetId="48"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5">#REF!</definedName>
    <definedName name="прил_КПН">#REF!</definedName>
    <definedName name="про" localSheetId="45">#REF!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2" hidden="1">{"'стр.106'!$A$1:$H$27"}</definedName>
    <definedName name="прпрр" localSheetId="45" hidden="1">{"'стр.106'!$A$1:$H$27"}</definedName>
    <definedName name="прпрр" localSheetId="48"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2">[0]!Eeno1</definedName>
    <definedName name="ПФ" localSheetId="45">[0]!Eeno1</definedName>
    <definedName name="ПФ" localSheetId="48">[0]!Eeno1</definedName>
    <definedName name="ПФ" localSheetId="2">[0]!Eeno1</definedName>
    <definedName name="ПФ" localSheetId="6">[0]!Eeno1</definedName>
    <definedName name="ПФ">[0]!Eeno1</definedName>
    <definedName name="р" localSheetId="12">#REF!</definedName>
    <definedName name="р" localSheetId="45">#REF!</definedName>
    <definedName name="р" localSheetId="2">#REF!</definedName>
    <definedName name="р" localSheetId="6">#REF!</definedName>
    <definedName name="р">#REF!</definedName>
    <definedName name="р2_графа1_сравн_пред_гр7" localSheetId="45">#REF!</definedName>
    <definedName name="р2_графа1_сравн_пред_гр7">#REF!</definedName>
    <definedName name="р2_графа7_контроль" localSheetId="45">#REF!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5">#REF!</definedName>
    <definedName name="регионы1">#REF!</definedName>
    <definedName name="резервирование_в_банке">[38]Кредит!$C$14</definedName>
    <definedName name="рем" localSheetId="45">#REF!</definedName>
    <definedName name="рем">#REF!</definedName>
    <definedName name="РЕМОНТ">[13]N_SVOD!$G$6:$Z$90</definedName>
    <definedName name="Респ_монит_начисление_основного_платежа_по_первой_категории" localSheetId="45">#REF!</definedName>
    <definedName name="Респ_монит_начисление_основного_платежа_по_первой_категории">#REF!</definedName>
    <definedName name="Респ_монит_начисление_пени_по_первой_категории" localSheetId="45">#REF!</definedName>
    <definedName name="Респ_монит_начисление_пени_по_первой_категории">#REF!</definedName>
    <definedName name="Респ_монит_поступление_всего_по_первой_категории" localSheetId="45">#REF!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5">#REF!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2" hidden="1">{"'стр.106'!$A$1:$H$27"}</definedName>
    <definedName name="роро" localSheetId="45" hidden="1">{"'стр.106'!$A$1:$H$27"}</definedName>
    <definedName name="роро" localSheetId="48"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2" hidden="1">{"'стр.106'!$A$1:$H$27"}</definedName>
    <definedName name="роррпп" localSheetId="45" hidden="1">{"'стр.106'!$A$1:$H$27"}</definedName>
    <definedName name="роррпп" localSheetId="48"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2" hidden="1">{"'стр.106'!$A$1:$H$27"}</definedName>
    <definedName name="рпр" localSheetId="45" hidden="1">{"'стр.106'!$A$1:$H$27"}</definedName>
    <definedName name="рпр" localSheetId="48"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5">#REF!</definedName>
    <definedName name="ррр">#REF!</definedName>
    <definedName name="ррррр" localSheetId="45">#REF!</definedName>
    <definedName name="ррррр">#REF!</definedName>
    <definedName name="сброс.сброс">[13]!сброс.сброс</definedName>
    <definedName name="сброс1">[13]!сброс1</definedName>
    <definedName name="св12.04" localSheetId="45">#REF!</definedName>
    <definedName name="св12.04">#REF!</definedName>
    <definedName name="сводка" hidden="1">[5]PRIVATE!#REF!</definedName>
    <definedName name="слайд012бп">#REF!</definedName>
    <definedName name="сравн2" localSheetId="12" hidden="1">{"'стр.106'!$A$1:$H$27"}</definedName>
    <definedName name="сравн2" localSheetId="42" hidden="1">{"'стр.106'!$A$1:$H$27"}</definedName>
    <definedName name="сравн2" localSheetId="45" hidden="1">{"'стр.106'!$A$1:$H$27"}</definedName>
    <definedName name="сравн2" localSheetId="48"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2">[0]!Ëèñò1</definedName>
    <definedName name="ссс" localSheetId="45">[0]!Ëèñò1</definedName>
    <definedName name="ссс" localSheetId="48">[0]!Ëèñò1</definedName>
    <definedName name="ссс" localSheetId="2">[0]!Ëèñò1</definedName>
    <definedName name="ссс" localSheetId="6">[0]!Ëèñò1</definedName>
    <definedName name="ссс">[0]!Ëèñò1</definedName>
    <definedName name="ст">[8]!Eeno1</definedName>
    <definedName name="счяс" localSheetId="45">#REF!</definedName>
    <definedName name="счяс">#REF!</definedName>
    <definedName name="табл" localSheetId="45">#REF!</definedName>
    <definedName name="табл">#REF!</definedName>
    <definedName name="тариф_груз" localSheetId="45">'[45]сборы от платности'!#REF!</definedName>
    <definedName name="тариф_груз">'[45]сборы от платности'!#REF!</definedName>
    <definedName name="тариф_груз_2019" localSheetId="45">'[45]сборы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5">#REF!</definedName>
    <definedName name="тгщх">#REF!</definedName>
    <definedName name="тест">#N/A</definedName>
    <definedName name="техн" localSheetId="45">#REF!</definedName>
    <definedName name="техн">#REF!</definedName>
    <definedName name="ТПиН" localSheetId="12" hidden="1">{"'стр.106'!$A$1:$H$27"}</definedName>
    <definedName name="ТПиН" localSheetId="42" hidden="1">{"'стр.106'!$A$1:$H$27"}</definedName>
    <definedName name="ТПиН" localSheetId="45" hidden="1">{"'стр.106'!$A$1:$H$27"}</definedName>
    <definedName name="ТПиН" localSheetId="48"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5">#REF!</definedName>
    <definedName name="тттт">#REF!</definedName>
    <definedName name="ТХ" localSheetId="45">#REF!</definedName>
    <definedName name="ТХ">#REF!</definedName>
    <definedName name="УАЗ" localSheetId="45">#REF!</definedName>
    <definedName name="УАЗ">#REF!</definedName>
    <definedName name="уапа" localSheetId="12" hidden="1">{#N/A,#N/A,FALSE,"I";#N/A,#N/A,FALSE,"J";#N/A,#N/A,FALSE,"K";#N/A,#N/A,FALSE,"L";#N/A,#N/A,FALSE,"M";#N/A,#N/A,FALSE,"N";#N/A,#N/A,FALSE,"O"}</definedName>
    <definedName name="уапа" localSheetId="42" hidden="1">{#N/A,#N/A,FALSE,"I";#N/A,#N/A,FALSE,"J";#N/A,#N/A,FALSE,"K";#N/A,#N/A,FALSE,"L";#N/A,#N/A,FALSE,"M";#N/A,#N/A,FALSE,"N";#N/A,#N/A,FALSE,"O"}</definedName>
    <definedName name="уапа" localSheetId="45" hidden="1">{#N/A,#N/A,FALSE,"I";#N/A,#N/A,FALSE,"J";#N/A,#N/A,FALSE,"K";#N/A,#N/A,FALSE,"L";#N/A,#N/A,FALSE,"M";#N/A,#N/A,FALSE,"N";#N/A,#N/A,FALSE,"O"}</definedName>
    <definedName name="уапа" localSheetId="48"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2">[0]!Eeno1</definedName>
    <definedName name="фффф" localSheetId="45">[0]!Eeno1</definedName>
    <definedName name="фффф" localSheetId="48">[0]!Eeno1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2" hidden="1">{"'стр.106'!$A$1:$H$27"}</definedName>
    <definedName name="фывафы" localSheetId="45" hidden="1">{"'стр.106'!$A$1:$H$27"}</definedName>
    <definedName name="фывафы" localSheetId="48"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2" hidden="1">{"'стр.106'!$A$1:$H$27"}</definedName>
    <definedName name="х" localSheetId="45" hidden="1">{"'стр.106'!$A$1:$H$27"}</definedName>
    <definedName name="х" localSheetId="48"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2">[0]!Eeno1</definedName>
    <definedName name="цу" localSheetId="45">[0]!Eeno1</definedName>
    <definedName name="цу" localSheetId="48">[0]!Eeno1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5">#REF!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5">#REF!</definedName>
    <definedName name="цывапролд">#REF!</definedName>
    <definedName name="ч" localSheetId="12" hidden="1">{"'стр.106'!$A$1:$H$27"}</definedName>
    <definedName name="ч" localSheetId="42" hidden="1">{"'стр.106'!$A$1:$H$27"}</definedName>
    <definedName name="ч" localSheetId="45" hidden="1">{"'стр.106'!$A$1:$H$27"}</definedName>
    <definedName name="ч" localSheetId="48"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2" hidden="1">{"'стр.127'!$A$1:$O$35"}</definedName>
    <definedName name="чан" localSheetId="45" hidden="1">{"'стр.127'!$A$1:$O$35"}</definedName>
    <definedName name="чан" localSheetId="48"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2" hidden="1">{"'стр.106'!$A$1:$H$27"}</definedName>
    <definedName name="ш" localSheetId="45" hidden="1">{"'стр.106'!$A$1:$H$27"}</definedName>
    <definedName name="ш" localSheetId="48"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2" hidden="1">{"BOP_TAB",#N/A,FALSE,"N";"MIDTERM_TAB",#N/A,FALSE,"O";"FUND_CRED",#N/A,FALSE,"P";"DEBT_TAB1",#N/A,FALSE,"Q";"DEBT_TAB2",#N/A,FALSE,"Q";"FORFIN_TAB1",#N/A,FALSE,"R";"FORFIN_TAB2",#N/A,FALSE,"R";"BOP_ANALY",#N/A,FALSE,"U"}</definedName>
    <definedName name="ы" localSheetId="45" hidden="1">{"BOP_TAB",#N/A,FALSE,"N";"MIDTERM_TAB",#N/A,FALSE,"O";"FUND_CRED",#N/A,FALSE,"P";"DEBT_TAB1",#N/A,FALSE,"Q";"DEBT_TAB2",#N/A,FALSE,"Q";"FORFIN_TAB1",#N/A,FALSE,"R";"FORFIN_TAB2",#N/A,FALSE,"R";"BOP_ANALY",#N/A,FALSE,"U"}</definedName>
    <definedName name="ы" localSheetId="48"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2" hidden="1">{"'стр.106'!$A$1:$H$27"}</definedName>
    <definedName name="ывсмы" localSheetId="45" hidden="1">{"'стр.106'!$A$1:$H$27"}</definedName>
    <definedName name="ывсмы" localSheetId="48"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5">#REF!</definedName>
    <definedName name="Этиловый_спирт">#REF!</definedName>
    <definedName name="ээ">OR('[32]02(монит)'!NCol=1,[14]ANALYSIS!A$274=[14]ANALYSIS!XFD$274)</definedName>
    <definedName name="юбю" localSheetId="45">#REF!</definedName>
    <definedName name="юбю">#REF!</definedName>
    <definedName name="Январь_2008" localSheetId="45">#REF!</definedName>
    <definedName name="Январь_2008">#REF!</definedName>
  </definedNames>
  <calcPr calcId="191029"/>
  <customWorkbookViews>
    <customWorkbookView name="bgazdiyeva - Личное представление" guid="{CEB12AB2-2B7C-47EA-8993-91B31C172525}" mergeInterval="0" personalView="1" maximized="1" xWindow="-8" yWindow="-8" windowWidth="1616" windowHeight="876" tabRatio="893" activeSheetId="35"/>
    <customWorkbookView name="Феруза Жолдасбаева - Личное представление" guid="{69687417-BF2D-41EA-9F0C-3ABCA36AC0DF}"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5" i="1" l="1"/>
  <c r="I21" i="1" l="1"/>
  <c r="I20" i="1"/>
  <c r="I19" i="1"/>
  <c r="I18" i="1"/>
  <c r="I17" i="1"/>
  <c r="I16" i="1"/>
  <c r="I15" i="1"/>
  <c r="I14" i="1"/>
  <c r="I12" i="1"/>
  <c r="I13" i="1" s="1"/>
  <c r="H13" i="1"/>
  <c r="F43" i="56"/>
  <c r="F44" i="58"/>
  <c r="F41" i="58"/>
  <c r="F46" i="57" l="1"/>
  <c r="F43" i="57" l="1"/>
  <c r="F43" i="55"/>
  <c r="F44" i="53"/>
  <c r="F44" i="54"/>
  <c r="F44" i="29"/>
  <c r="F44" i="30"/>
  <c r="F44" i="27"/>
  <c r="F44" i="26"/>
  <c r="F44" i="25"/>
  <c r="F44" i="24"/>
  <c r="F44" i="23"/>
  <c r="F44" i="22"/>
  <c r="F43" i="20"/>
  <c r="F44" i="21"/>
  <c r="F44" i="19"/>
  <c r="F44" i="18"/>
  <c r="F44" i="17"/>
  <c r="F44" i="16"/>
  <c r="F44" i="15"/>
  <c r="F44" i="14"/>
  <c r="Z27" i="64" l="1"/>
  <c r="Y27" i="64"/>
  <c r="X27" i="64"/>
  <c r="W27" i="64"/>
  <c r="V27" i="64"/>
  <c r="U27" i="64"/>
  <c r="T27" i="64"/>
  <c r="S27" i="64"/>
  <c r="Q27" i="64"/>
  <c r="P27" i="64"/>
  <c r="O27" i="64"/>
  <c r="N27" i="64"/>
  <c r="M27" i="64"/>
  <c r="L27" i="64"/>
  <c r="K27" i="64"/>
  <c r="J27" i="64"/>
  <c r="I27" i="64"/>
  <c r="H27" i="64"/>
  <c r="G27" i="64"/>
  <c r="F27" i="64"/>
  <c r="E27" i="64"/>
  <c r="D27" i="64"/>
  <c r="C27" i="64"/>
  <c r="B27" i="64"/>
  <c r="B14" i="31"/>
  <c r="C12" i="31"/>
  <c r="B12" i="31"/>
  <c r="B19" i="34" l="1"/>
  <c r="C17" i="34"/>
  <c r="C16" i="34"/>
  <c r="C15" i="34"/>
  <c r="B13" i="34"/>
  <c r="C14" i="34" s="1"/>
  <c r="C13" i="34" s="1"/>
  <c r="C12" i="34"/>
  <c r="C11" i="34"/>
  <c r="C10" i="34"/>
  <c r="I28" i="1" l="1"/>
  <c r="H28" i="1"/>
  <c r="H20" i="1" l="1"/>
  <c r="H21" i="1" s="1"/>
  <c r="H18" i="1"/>
  <c r="H19" i="1" s="1"/>
  <c r="H16" i="1"/>
  <c r="H17" i="1" s="1"/>
  <c r="H14" i="1"/>
  <c r="H15" i="1" s="1"/>
  <c r="H12" i="1"/>
  <c r="H14" i="47" l="1"/>
  <c r="H13" i="47"/>
  <c r="H12" i="47"/>
  <c r="H11" i="47"/>
  <c r="H9" i="47"/>
  <c r="E9" i="47"/>
  <c r="G8" i="47"/>
  <c r="F8" i="47"/>
  <c r="E8" i="47"/>
  <c r="D8" i="47"/>
  <c r="C8" i="47"/>
  <c r="B8" i="47"/>
  <c r="E27" i="45" l="1"/>
  <c r="D27" i="45"/>
  <c r="C27" i="45"/>
  <c r="B27" i="45"/>
  <c r="D36" i="49"/>
  <c r="D35" i="49"/>
  <c r="D34" i="49"/>
  <c r="D33" i="49"/>
  <c r="C32" i="49"/>
  <c r="C37" i="49" s="1"/>
  <c r="D37" i="49" s="1"/>
  <c r="B32" i="49"/>
  <c r="B37" i="49" s="1"/>
  <c r="D31" i="49"/>
  <c r="D30" i="49"/>
  <c r="D29" i="49"/>
  <c r="D28" i="49"/>
  <c r="D27" i="49"/>
  <c r="D26" i="49"/>
  <c r="D25" i="49"/>
  <c r="D24" i="49"/>
  <c r="D23" i="49"/>
  <c r="D22" i="49"/>
  <c r="D21" i="49"/>
  <c r="D20" i="49"/>
  <c r="D19" i="49"/>
  <c r="D18" i="49"/>
  <c r="D17" i="49"/>
  <c r="D16" i="49"/>
  <c r="D15" i="49"/>
  <c r="D14" i="49"/>
  <c r="D13" i="49"/>
  <c r="D12" i="49"/>
  <c r="D11" i="49"/>
  <c r="D10" i="49"/>
  <c r="D9" i="49"/>
  <c r="D8" i="49"/>
  <c r="D32" i="49" l="1"/>
  <c r="G28" i="1" l="1"/>
  <c r="G20" i="1"/>
  <c r="G21" i="1" s="1"/>
  <c r="G18" i="1"/>
  <c r="G19" i="1" s="1"/>
  <c r="G16" i="1"/>
  <c r="G17" i="1" s="1"/>
  <c r="G14" i="1"/>
  <c r="G15" i="1" s="1"/>
  <c r="G12" i="1"/>
  <c r="G13" i="1" s="1"/>
  <c r="W11" i="38" l="1"/>
  <c r="D13" i="1" l="1"/>
  <c r="D15" i="1"/>
  <c r="D17" i="1"/>
  <c r="D19" i="1"/>
  <c r="D21" i="1"/>
  <c r="E21" i="1"/>
  <c r="E19" i="1"/>
  <c r="E17" i="1"/>
  <c r="E15" i="1"/>
  <c r="E13" i="1"/>
  <c r="W16" i="38" l="1"/>
  <c r="W10" i="38" s="1"/>
</calcChain>
</file>

<file path=xl/sharedStrings.xml><?xml version="1.0" encoding="utf-8"?>
<sst xmlns="http://schemas.openxmlformats.org/spreadsheetml/2006/main" count="9589" uniqueCount="3326">
  <si>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</si>
  <si>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</si>
  <si>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</si>
  <si>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</si>
  <si>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</si>
  <si>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</si>
  <si>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</si>
  <si>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</si>
  <si>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</si>
  <si>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</si>
  <si>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</si>
  <si>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</si>
  <si>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</si>
  <si>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</si>
  <si>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</si>
  <si>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</si>
  <si>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</si>
  <si>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</si>
  <si>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</si>
  <si>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</si>
  <si>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</si>
  <si>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</si>
  <si>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</si>
  <si>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</si>
  <si>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</si>
  <si>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</si>
  <si>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</si>
  <si>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</si>
  <si>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</si>
  <si>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</si>
  <si>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</si>
  <si>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</si>
  <si>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</si>
  <si>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</si>
  <si>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</si>
  <si>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</si>
  <si>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</si>
  <si>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</si>
  <si>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</si>
  <si>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</si>
  <si>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</si>
  <si>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</si>
  <si>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</si>
  <si>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</si>
  <si>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</si>
  <si>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</si>
  <si>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</si>
  <si>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</si>
  <si>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</si>
  <si>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</si>
  <si>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</si>
  <si>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</si>
  <si>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</si>
  <si>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</si>
  <si>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</si>
  <si>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</si>
  <si>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</si>
  <si>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</si>
  <si>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</si>
  <si>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</si>
  <si>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</si>
  <si>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</si>
  <si>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</si>
  <si>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</si>
  <si>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</si>
  <si>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</si>
  <si>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</si>
  <si>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</si>
  <si>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</si>
  <si>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</si>
  <si>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</si>
  <si>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</si>
  <si>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</si>
  <si>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</si>
  <si>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</si>
  <si>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</si>
  <si>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</si>
  <si>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</si>
  <si>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</si>
  <si>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</si>
  <si>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</si>
  <si>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</si>
  <si>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</si>
  <si>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</si>
  <si>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</si>
  <si>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</si>
  <si>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</si>
  <si>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</si>
  <si>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</si>
  <si>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</si>
  <si>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</si>
  <si>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</si>
  <si>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</si>
  <si>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</si>
  <si>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</si>
  <si>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</si>
  <si>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</si>
  <si>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</si>
  <si>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</si>
  <si>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</si>
  <si>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</si>
  <si>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</si>
  <si>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</si>
  <si>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</si>
  <si>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</si>
  <si>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</si>
  <si>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</si>
  <si>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</si>
  <si>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</si>
  <si>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</si>
  <si>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</si>
  <si>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</si>
  <si>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</si>
  <si>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</si>
  <si>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</si>
  <si>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</si>
  <si>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</si>
  <si>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</si>
  <si>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</si>
  <si>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</si>
  <si>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</si>
  <si>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</si>
  <si>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</si>
  <si>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</si>
  <si>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</si>
  <si>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</si>
  <si>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</si>
  <si>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</si>
  <si>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</si>
  <si>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</si>
  <si>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</si>
  <si>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</si>
  <si>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</si>
  <si>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</si>
  <si>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</si>
  <si>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</si>
  <si>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</si>
  <si>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</si>
  <si>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</si>
  <si>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</si>
  <si>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</si>
  <si>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</si>
  <si>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</si>
  <si>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</si>
  <si>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</si>
  <si>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</si>
  <si>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</si>
  <si>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</si>
  <si>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</si>
  <si>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</si>
  <si>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</si>
  <si>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</si>
  <si>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</si>
  <si>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</si>
  <si>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</si>
  <si>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</si>
  <si>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</si>
  <si>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</si>
  <si>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</si>
  <si>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</si>
  <si>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</si>
  <si>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</si>
  <si>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</si>
  <si>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</si>
  <si>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</si>
  <si>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</si>
  <si>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</si>
  <si>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</si>
  <si>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</si>
  <si>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</si>
  <si>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</si>
  <si>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</si>
  <si>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</si>
  <si>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</si>
  <si>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</si>
  <si>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</si>
  <si>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</si>
  <si>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</si>
  <si>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</si>
  <si>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</si>
  <si>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</si>
  <si>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</si>
  <si>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</si>
  <si>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</si>
  <si>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</si>
  <si>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</si>
  <si>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</si>
  <si>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</si>
  <si>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</si>
  <si>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</si>
  <si>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</si>
  <si>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</si>
  <si>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</si>
  <si>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</si>
  <si>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</si>
  <si>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</si>
  <si>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</si>
  <si>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</si>
  <si>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</si>
  <si>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</si>
  <si>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</si>
  <si>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</si>
  <si>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</si>
  <si>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</si>
  <si>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</si>
  <si>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</si>
  <si>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</si>
  <si>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</si>
  <si>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</si>
  <si>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</si>
  <si>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</si>
  <si>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</si>
  <si>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</si>
  <si>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</si>
  <si>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</si>
  <si>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</si>
  <si>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</si>
  <si>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</si>
  <si>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</si>
  <si>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</si>
  <si>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</si>
  <si>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</si>
  <si>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</si>
  <si>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</si>
  <si>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</si>
  <si>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</si>
  <si>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</si>
  <si>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</si>
  <si>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</si>
  <si>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</si>
  <si>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</si>
  <si>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</si>
  <si>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</si>
  <si>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</si>
  <si>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</si>
  <si>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</si>
  <si>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</si>
  <si>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</si>
  <si>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</si>
  <si>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</si>
  <si>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</si>
  <si>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</si>
  <si>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</si>
  <si>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</si>
  <si>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</si>
  <si>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</si>
  <si>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</si>
  <si>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</si>
  <si>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</si>
  <si>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</si>
  <si>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</si>
  <si>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</si>
  <si>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</si>
  <si>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</si>
  <si>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</si>
  <si>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</si>
  <si>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</si>
  <si>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</si>
  <si>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</si>
  <si>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</si>
  <si>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</si>
  <si>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</si>
  <si>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</si>
  <si>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</si>
  <si>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</si>
  <si>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</si>
  <si>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</si>
  <si>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</si>
  <si>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</si>
  <si>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</si>
  <si>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</si>
  <si>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 на транспортные средства с юридических лиц</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</si>
  <si>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</si>
  <si>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</si>
  <si>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</si>
  <si>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</si>
  <si>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</si>
  <si>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</si>
  <si>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</si>
  <si>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</si>
  <si>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</si>
  <si>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</si>
  <si>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</si>
  <si>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</si>
  <si>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</si>
  <si>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</si>
  <si>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</si>
  <si>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</si>
  <si>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</si>
  <si>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</si>
  <si>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</si>
  <si>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</si>
  <si>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</si>
  <si>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</si>
  <si>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</si>
  <si>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</si>
  <si>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</si>
  <si>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</si>
  <si>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</si>
  <si>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</si>
  <si>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</si>
  <si>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</si>
  <si>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</si>
  <si>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</si>
  <si>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</si>
  <si>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</si>
  <si>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</si>
  <si>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</si>
  <si>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</si>
  <si>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</si>
  <si>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</si>
  <si>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</si>
  <si>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</si>
  <si>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</si>
  <si>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</si>
  <si>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</si>
  <si>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</si>
  <si>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</si>
  <si>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</si>
  <si>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</si>
  <si>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</si>
  <si>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</si>
  <si>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</si>
  <si>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</si>
  <si>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</si>
  <si>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</si>
  <si>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</si>
  <si>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</si>
  <si>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</si>
  <si>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</si>
  <si>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</si>
  <si>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</si>
  <si>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</si>
  <si>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</si>
  <si>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</si>
  <si>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</si>
  <si>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</si>
  <si>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</si>
  <si>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</si>
  <si>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</si>
  <si>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</si>
  <si>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</si>
  <si>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</si>
  <si>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</si>
  <si>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</si>
  <si>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</si>
  <si>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</si>
  <si>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</si>
  <si>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</si>
  <si>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</si>
  <si>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</si>
  <si>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</si>
  <si>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</si>
  <si>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</si>
  <si>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</si>
  <si>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</si>
  <si>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</si>
  <si>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</si>
  <si>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</si>
  <si>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</si>
  <si>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</si>
  <si>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</si>
  <si>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</si>
  <si>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</si>
  <si>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</si>
  <si>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</si>
  <si>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</si>
  <si>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</si>
  <si>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</si>
  <si>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</si>
  <si>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</si>
  <si>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</si>
  <si>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</si>
  <si>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</si>
  <si>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</si>
  <si>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</si>
  <si>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</si>
  <si>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</si>
  <si>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</si>
  <si>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</si>
  <si>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</si>
  <si>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</si>
  <si>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</si>
  <si>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</si>
  <si>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</si>
  <si>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</si>
  <si>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</si>
  <si>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</si>
  <si>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</si>
  <si>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</si>
  <si>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</si>
  <si>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</si>
  <si>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</si>
  <si>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</si>
  <si>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</si>
  <si>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</si>
  <si>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</si>
  <si>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</si>
  <si>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</si>
  <si>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</si>
  <si>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</si>
  <si>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</si>
  <si>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</si>
  <si>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</si>
  <si>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</si>
  <si>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</si>
  <si>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</si>
  <si>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</si>
  <si>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</si>
  <si>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</si>
  <si>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</si>
  <si>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</si>
  <si>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</si>
  <si>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</si>
  <si>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</si>
  <si>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</si>
  <si>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</si>
  <si>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</si>
  <si>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</si>
  <si>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</si>
  <si>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</si>
  <si>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</si>
  <si>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</si>
  <si>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</si>
  <si>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</si>
  <si>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</si>
  <si>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</si>
  <si>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</si>
  <si>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</si>
  <si>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</si>
  <si>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</si>
  <si>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</si>
  <si>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</si>
  <si>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</si>
  <si>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</si>
  <si>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</si>
  <si>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</si>
  <si>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</si>
  <si>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</si>
  <si>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</si>
  <si>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</si>
  <si>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</si>
  <si>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</si>
  <si>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</si>
  <si>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</si>
  <si>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</si>
  <si>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</si>
  <si>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</si>
  <si>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</si>
  <si>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</si>
  <si>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</si>
  <si>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</si>
  <si>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</si>
  <si>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</si>
  <si>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</si>
  <si>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</si>
  <si>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</si>
  <si>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</si>
  <si>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</si>
  <si>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</si>
  <si>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</si>
  <si>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</si>
  <si>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</si>
  <si>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</si>
  <si>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</si>
  <si>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</si>
  <si>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</si>
  <si>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</si>
  <si>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</si>
  <si>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</si>
  <si>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</si>
  <si>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</si>
  <si>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</si>
  <si>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</si>
  <si>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</si>
  <si>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</si>
  <si>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</si>
  <si>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</si>
  <si>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</si>
  <si>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</si>
  <si>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</si>
  <si>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</si>
  <si>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</si>
  <si>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</si>
  <si>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</si>
  <si>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</si>
  <si>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</si>
  <si>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</si>
  <si>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</si>
  <si>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</si>
  <si>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</si>
  <si>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</si>
  <si>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</si>
  <si>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</si>
  <si>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</si>
  <si>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</si>
  <si>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</si>
  <si>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</si>
  <si>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</si>
  <si>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</si>
  <si>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</si>
  <si>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</si>
  <si>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</si>
  <si>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</si>
  <si>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</si>
  <si>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</si>
  <si>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</si>
  <si>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</si>
  <si>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</si>
  <si>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Управление координации занятости и социальных  программ области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</si>
  <si>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</si>
  <si>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</si>
  <si>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</si>
  <si>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</si>
  <si>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</si>
  <si>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</si>
  <si>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</si>
  <si>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</si>
  <si>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</si>
  <si>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</si>
  <si>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</si>
  <si>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</si>
  <si>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</si>
  <si>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</si>
  <si>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</si>
  <si>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</si>
  <si>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</si>
  <si>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</si>
  <si>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</si>
  <si>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</si>
  <si>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</si>
  <si>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</si>
  <si>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</si>
  <si>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</si>
  <si>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</si>
  <si>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</si>
  <si>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</si>
  <si>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</si>
  <si>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</si>
  <si>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</si>
  <si>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</si>
  <si>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</si>
  <si>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</si>
  <si>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</si>
  <si>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</si>
  <si>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</si>
  <si>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</si>
  <si>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</si>
  <si>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</si>
  <si>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</si>
  <si>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</si>
  <si>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</si>
  <si>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</si>
  <si>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</si>
  <si>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</si>
  <si>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</si>
  <si>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</si>
  <si>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</si>
  <si>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</si>
  <si>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</si>
  <si>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</si>
  <si>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</si>
  <si>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</si>
  <si>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</si>
  <si>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</si>
  <si>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</si>
  <si>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</si>
  <si>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</si>
  <si>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</si>
  <si>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</si>
  <si>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</si>
  <si>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</si>
  <si>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</si>
  <si>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</si>
  <si>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</si>
  <si>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</si>
  <si>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</si>
  <si>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</si>
  <si>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</si>
  <si>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</si>
  <si>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</si>
  <si>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</si>
  <si>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</si>
  <si>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</si>
  <si>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</si>
  <si>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</si>
  <si>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</si>
  <si>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</si>
  <si>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</si>
  <si>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</si>
  <si>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</si>
  <si>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</si>
  <si>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</si>
  <si>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</si>
  <si>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</si>
  <si>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</si>
  <si>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</si>
  <si>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</si>
  <si>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</si>
  <si>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</si>
  <si>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</si>
  <si>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</si>
  <si>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</si>
  <si>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</si>
  <si>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</si>
  <si>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</si>
  <si>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</si>
  <si>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</si>
  <si>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</si>
  <si>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</si>
  <si>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</si>
  <si>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</si>
  <si>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</si>
  <si>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</si>
  <si>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</si>
  <si>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</si>
  <si>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</si>
  <si>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</si>
  <si>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</si>
  <si>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</si>
  <si>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</si>
  <si>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</si>
  <si>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</si>
  <si>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</si>
  <si>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</si>
  <si>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</si>
  <si>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</si>
  <si>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</si>
  <si>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</si>
  <si>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</si>
  <si>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</si>
  <si>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</si>
  <si>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</si>
  <si>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</si>
  <si>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</si>
  <si>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</si>
  <si>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Салықтық емес түсiмдер</t>
  </si>
  <si>
    <t>Негізгі капиталды сатудан түсетін түсімдер</t>
  </si>
  <si>
    <t>Трансферттердің түсімдері</t>
  </si>
  <si>
    <t>5</t>
  </si>
  <si>
    <t>7</t>
  </si>
  <si>
    <t>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</si>
  <si>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</si>
  <si>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</si>
  <si>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</si>
  <si>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</si>
  <si>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</si>
  <si>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</si>
  <si>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</si>
  <si>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</si>
  <si>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</si>
  <si>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</si>
  <si>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</si>
  <si>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</si>
  <si>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</si>
  <si>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Бірыңғай жер салығы</t>
  </si>
  <si>
    <t>Қосылған құн салығы</t>
  </si>
  <si>
    <t>Резидент емес үшін қосылған құн салығы</t>
  </si>
  <si>
    <t>Табиғи және басқа да ресурстарды пайдаланғаны үшiн түсетiн түсiмдер</t>
  </si>
  <si>
    <t>Кәсiпкерлiк және кәсiби қызметтi жүргiзгенi үшiн алынатын алымдар</t>
  </si>
  <si>
    <t>Ойын бизнесіне салық</t>
  </si>
  <si>
    <t>Халықаралық сауда мен сыртқы операцияларға салынатын салықтар</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</si>
  <si>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</si>
  <si>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</si>
  <si>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</si>
  <si>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</si>
  <si>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</si>
  <si>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</si>
  <si>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</si>
  <si>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</si>
  <si>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</si>
  <si>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</si>
  <si>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</si>
  <si>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</si>
  <si>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Мемлекет меншігіндегі акциялардың мемлекеттік пакеттеріне дивидендтер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</si>
  <si>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</si>
  <si>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</si>
  <si>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</si>
  <si>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</si>
  <si>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</si>
  <si>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</si>
  <si>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Атқарушылық санкция</t>
  </si>
  <si>
    <t>Түзету жұмыстарына сотталғандардың еңбекақысынан ұсталатын түсімдер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</si>
  <si>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</si>
  <si>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</si>
  <si>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</si>
  <si>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</si>
  <si>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</si>
  <si>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</si>
  <si>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</si>
  <si>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</si>
  <si>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</si>
  <si>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</si>
  <si>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</si>
  <si>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Мемлекеттік бюджеттен берілген бюджеттік кредиттерді өтеу</t>
  </si>
  <si>
    <t>Жеке тұлғаларға жергілікті бюджеттен берілген бюджеттік кредиттерді өтеу</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</si>
  <si>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</si>
  <si>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</si>
  <si>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</si>
  <si>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</si>
  <si>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</si>
  <si>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</si>
  <si>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</si>
  <si>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</si>
  <si>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</si>
  <si>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</si>
  <si>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</si>
  <si>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</si>
  <si>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</si>
  <si>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</si>
  <si>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</si>
  <si>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</si>
  <si>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</si>
  <si>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</si>
  <si>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</si>
  <si>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</si>
  <si>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</si>
  <si>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</si>
  <si>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</si>
  <si>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</si>
  <si>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</si>
  <si>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</si>
  <si>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</si>
  <si>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</si>
  <si>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</si>
  <si>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</si>
  <si>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</si>
  <si>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</si>
  <si>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</si>
  <si>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</si>
  <si>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</si>
  <si>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</si>
  <si>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</si>
  <si>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</si>
  <si>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</si>
  <si>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</si>
  <si>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</si>
  <si>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</si>
  <si>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</si>
  <si>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</si>
  <si>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</si>
  <si>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</si>
  <si>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</si>
  <si>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</si>
  <si>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</si>
  <si>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</si>
  <si>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</si>
  <si>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</si>
  <si>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</si>
  <si>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</si>
  <si>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</si>
  <si>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</si>
  <si>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</si>
  <si>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</si>
  <si>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</si>
  <si>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</si>
  <si>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</si>
  <si>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</si>
  <si>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</si>
  <si>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</si>
  <si>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</si>
  <si>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</si>
  <si>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</si>
  <si>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</si>
  <si>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</si>
  <si>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</si>
  <si>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</si>
  <si>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</si>
  <si>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</si>
  <si>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</si>
  <si>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</si>
  <si>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</si>
  <si>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</si>
  <si>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</si>
  <si>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</si>
  <si>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</si>
  <si>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</si>
  <si>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</si>
  <si>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</si>
  <si>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</si>
  <si>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</si>
  <si>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</si>
  <si>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</si>
  <si>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</si>
  <si>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</si>
  <si>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</si>
  <si>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</si>
  <si>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</si>
  <si>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</si>
  <si>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</si>
  <si>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</si>
  <si>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</si>
  <si>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</si>
  <si>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</si>
  <si>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</si>
  <si>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</si>
  <si>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</si>
  <si>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</si>
  <si>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</si>
  <si>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</si>
  <si>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</si>
  <si>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</si>
  <si>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</si>
  <si>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</si>
  <si>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</si>
  <si>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</si>
  <si>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</si>
  <si>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</si>
  <si>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</si>
  <si>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</si>
  <si>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</si>
  <si>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</si>
  <si>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</si>
  <si>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</si>
  <si>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</si>
  <si>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</si>
  <si>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</si>
  <si>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</si>
  <si>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</si>
  <si>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</si>
  <si>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</si>
  <si>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</si>
  <si>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</si>
  <si>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</si>
  <si>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</si>
  <si>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</si>
  <si>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</si>
  <si>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</si>
  <si>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</si>
  <si>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</si>
  <si>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</si>
  <si>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</si>
  <si>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</si>
  <si>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</si>
  <si>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</si>
  <si>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</si>
  <si>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</si>
  <si>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</si>
  <si>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</si>
  <si>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</si>
  <si>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</si>
  <si>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</si>
  <si>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</si>
  <si>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</si>
  <si>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</si>
  <si>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</si>
  <si>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</si>
  <si>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</si>
  <si>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</si>
  <si>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</si>
  <si>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</si>
  <si>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</si>
  <si>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</si>
  <si>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</si>
  <si>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</si>
  <si>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</si>
  <si>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</si>
  <si>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</si>
  <si>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</si>
  <si>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Республикалық бюджетке түсетін өзге де салық түсiмдері</t>
  </si>
  <si>
    <t>Прочие налоговые поступления в республиканский бюджет</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</si>
  <si>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</si>
  <si>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</si>
  <si>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</si>
  <si>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</si>
  <si>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</si>
  <si>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</si>
  <si>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</si>
  <si>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</si>
  <si>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</si>
  <si>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</si>
  <si>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</si>
  <si>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</si>
  <si>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</si>
  <si>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</si>
  <si>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</si>
  <si>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</si>
  <si>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</si>
  <si>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</si>
  <si>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</si>
  <si>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</si>
  <si>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</si>
  <si>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</si>
  <si>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</si>
  <si>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</si>
  <si>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</si>
  <si>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</si>
  <si>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</si>
  <si>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</si>
  <si>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</si>
  <si>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</si>
  <si>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</si>
  <si>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</si>
  <si>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</si>
  <si>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</si>
  <si>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</si>
  <si>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</si>
  <si>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</si>
  <si>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</si>
  <si>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</si>
  <si>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</si>
  <si>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</si>
  <si>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</si>
  <si>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</si>
  <si>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</si>
  <si>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</si>
  <si>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</si>
  <si>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</si>
  <si>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</si>
  <si>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</si>
  <si>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</si>
  <si>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</si>
  <si>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</si>
  <si>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</si>
  <si>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</si>
  <si>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</si>
  <si>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</si>
  <si>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</si>
  <si>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</si>
  <si>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</si>
  <si>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</si>
  <si>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</si>
  <si>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</si>
  <si>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</si>
  <si>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</si>
  <si>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</si>
  <si>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</si>
  <si>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</si>
  <si>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</si>
  <si>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</si>
  <si>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</si>
  <si>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</si>
  <si>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</si>
  <si>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</si>
  <si>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</si>
  <si>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Доходы на доли участия в юридических лицах, находящиеся в республиканской собственности</t>
  </si>
  <si>
    <t>Вознаграждения по бюджетным кредитам, выданным из местного бюджета за счет внутренних источников финансовым агентствам</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</si>
  <si>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</si>
  <si>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</si>
  <si>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</si>
  <si>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</si>
  <si>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</si>
  <si>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</si>
  <si>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</si>
  <si>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</si>
  <si>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</si>
  <si>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</si>
  <si>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</si>
  <si>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</si>
  <si>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</si>
  <si>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</si>
  <si>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</si>
  <si>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</si>
  <si>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</si>
  <si>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</si>
  <si>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</si>
  <si>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</si>
  <si>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</si>
  <si>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</si>
  <si>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</si>
  <si>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</si>
  <si>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</si>
  <si>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</si>
  <si>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</si>
  <si>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</si>
  <si>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</si>
  <si>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</si>
  <si>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</si>
  <si>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</si>
  <si>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</si>
  <si>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</si>
  <si>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</si>
  <si>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</si>
  <si>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</si>
  <si>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</si>
  <si>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</si>
  <si>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</si>
  <si>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</si>
  <si>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</si>
  <si>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</si>
  <si>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</si>
  <si>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</si>
  <si>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</si>
  <si>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</si>
  <si>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</si>
  <si>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</si>
  <si>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</si>
  <si>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</si>
  <si>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</si>
  <si>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</si>
  <si>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</si>
  <si>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</si>
  <si>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</si>
  <si>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</si>
  <si>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</si>
  <si>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</si>
  <si>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</si>
  <si>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</si>
  <si>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</si>
  <si>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</si>
  <si>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</si>
  <si>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</si>
  <si>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</si>
  <si>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</si>
  <si>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</si>
  <si>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</si>
  <si>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</si>
  <si>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</si>
  <si>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</si>
  <si>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</si>
  <si>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</si>
  <si>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</si>
  <si>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</si>
  <si>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</si>
  <si>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</si>
  <si>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</si>
  <si>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</si>
  <si>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</si>
  <si>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</si>
  <si>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</si>
  <si>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</si>
  <si>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</si>
  <si>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</si>
  <si>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</si>
  <si>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Материалдық-техникалық қамтамасыз ету басқармасы</t>
  </si>
  <si>
    <t>Управление материально-технического обеспечения</t>
  </si>
  <si>
    <t>Мемлекеттiк әлеуметтiк сақтандыру қорына әлеуметтiк аударымдар</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</si>
  <si>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</si>
  <si>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</si>
  <si>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</si>
  <si>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</si>
  <si>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</si>
  <si>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</si>
  <si>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</si>
  <si>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</si>
  <si>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</si>
  <si>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</si>
  <si>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қосылған құн салығы</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</si>
  <si>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</si>
  <si>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</si>
  <si>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</si>
  <si>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</si>
  <si>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</si>
  <si>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</si>
  <si>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</si>
  <si>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</si>
  <si>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</si>
  <si>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</si>
  <si>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</si>
  <si>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</si>
  <si>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</si>
  <si>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</si>
  <si>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</si>
  <si>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</si>
  <si>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</si>
  <si>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</si>
  <si>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</si>
  <si>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</si>
  <si>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</si>
  <si>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</si>
  <si>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</si>
  <si>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</si>
  <si>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</si>
  <si>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</si>
  <si>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</si>
  <si>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</si>
  <si>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</si>
  <si>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Сбор за легализацию имущества</t>
  </si>
  <si>
    <t>Выплаты вознаграждений по внутренним займам местных исполнительных органов</t>
  </si>
  <si>
    <t>336</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</si>
  <si>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</si>
  <si>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</si>
  <si>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</si>
  <si>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</si>
  <si>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</si>
  <si>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</si>
  <si>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</si>
  <si>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</si>
  <si>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</si>
  <si>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</si>
  <si>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</si>
  <si>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</si>
  <si>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</si>
  <si>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</si>
  <si>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</si>
  <si>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</si>
  <si>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</si>
  <si>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</si>
  <si>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</si>
  <si>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</si>
  <si>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</si>
  <si>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</si>
  <si>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</si>
  <si>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</si>
  <si>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</si>
  <si>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</si>
  <si>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</si>
  <si>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</si>
  <si>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</si>
  <si>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</si>
  <si>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</si>
  <si>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</si>
  <si>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</si>
  <si>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</si>
  <si>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</si>
  <si>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</si>
  <si>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</si>
  <si>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</si>
  <si>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</si>
  <si>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</si>
  <si>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</si>
  <si>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</si>
  <si>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</si>
  <si>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</si>
  <si>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</si>
  <si>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</si>
  <si>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</si>
  <si>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</si>
  <si>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</si>
  <si>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</si>
  <si>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</si>
  <si>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</si>
  <si>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</si>
  <si>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</si>
  <si>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</si>
  <si>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</si>
  <si>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</si>
  <si>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</si>
  <si>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</si>
  <si>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</si>
  <si>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</si>
  <si>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</si>
  <si>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</si>
  <si>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</si>
  <si>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айлық атаулы жалақы        1 қызметкердың, теңге</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</si>
  <si>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</si>
  <si>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</si>
  <si>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</si>
  <si>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</si>
  <si>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</si>
  <si>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</si>
  <si>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</si>
  <si>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</si>
  <si>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</si>
  <si>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</si>
  <si>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</si>
  <si>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15</t>
  </si>
  <si>
    <t>74</t>
  </si>
  <si>
    <t>75</t>
  </si>
  <si>
    <t>76</t>
  </si>
  <si>
    <t>77</t>
  </si>
  <si>
    <t>78</t>
  </si>
  <si>
    <t>79</t>
  </si>
  <si>
    <t>80</t>
  </si>
  <si>
    <t>81</t>
  </si>
  <si>
    <t>82</t>
  </si>
  <si>
    <t>84</t>
  </si>
  <si>
    <t>Бонусы, за исключением поступлений от организаций нефтяногосектора</t>
  </si>
  <si>
    <t>07</t>
  </si>
  <si>
    <t>09</t>
  </si>
  <si>
    <t>16</t>
  </si>
  <si>
    <t>19</t>
  </si>
  <si>
    <t>30</t>
  </si>
  <si>
    <t>24</t>
  </si>
  <si>
    <t>25</t>
  </si>
  <si>
    <t>28</t>
  </si>
  <si>
    <t>29</t>
  </si>
  <si>
    <t>32</t>
  </si>
  <si>
    <t>33</t>
  </si>
  <si>
    <t>34</t>
  </si>
  <si>
    <t>17</t>
  </si>
  <si>
    <t>08</t>
  </si>
  <si>
    <t>26</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</si>
  <si>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</si>
  <si>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</si>
  <si>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</si>
  <si>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</si>
  <si>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</si>
  <si>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</si>
  <si>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</si>
  <si>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</si>
  <si>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42</t>
  </si>
  <si>
    <t>43</t>
  </si>
  <si>
    <t>45</t>
  </si>
  <si>
    <t>47</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</si>
  <si>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</si>
  <si>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</si>
  <si>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</si>
  <si>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</si>
  <si>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</si>
  <si>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</si>
  <si>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</si>
  <si>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</si>
  <si>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</si>
  <si>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</si>
  <si>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</si>
  <si>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</si>
  <si>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</si>
  <si>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</si>
  <si>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</si>
  <si>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</si>
  <si>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</si>
  <si>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</si>
  <si>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</si>
  <si>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</si>
  <si>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</si>
  <si>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</si>
  <si>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</si>
  <si>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</si>
  <si>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</si>
  <si>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</si>
  <si>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</si>
  <si>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</si>
  <si>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</si>
  <si>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</si>
  <si>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</si>
  <si>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</si>
  <si>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</si>
  <si>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</si>
  <si>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</si>
  <si>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</si>
  <si>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</si>
  <si>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</si>
  <si>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</si>
  <si>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277</t>
  </si>
  <si>
    <t>278</t>
  </si>
  <si>
    <t>279</t>
  </si>
  <si>
    <t>280</t>
  </si>
  <si>
    <t>282</t>
  </si>
  <si>
    <t>283</t>
  </si>
  <si>
    <t>284</t>
  </si>
  <si>
    <t>285</t>
  </si>
  <si>
    <t>287</t>
  </si>
  <si>
    <t>288</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</si>
  <si>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</si>
  <si>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</si>
  <si>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</si>
  <si>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</si>
  <si>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</si>
  <si>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</si>
  <si>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</si>
  <si>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</si>
  <si>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</si>
  <si>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</si>
  <si>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</si>
  <si>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</si>
  <si>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</si>
  <si>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</si>
  <si>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</si>
  <si>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</si>
  <si>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</si>
  <si>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</si>
  <si>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</si>
  <si>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</si>
  <si>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</si>
  <si>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</si>
  <si>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</si>
  <si>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</si>
  <si>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</si>
  <si>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</si>
  <si>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</si>
  <si>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</si>
  <si>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</si>
  <si>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</si>
  <si>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</si>
  <si>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</si>
  <si>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</si>
  <si>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</si>
  <si>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</si>
  <si>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</si>
  <si>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</si>
  <si>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</si>
  <si>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</si>
  <si>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</si>
  <si>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</si>
  <si>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</si>
  <si>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</si>
  <si>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</si>
  <si>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</si>
  <si>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</si>
  <si>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</si>
  <si>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</si>
  <si>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</si>
  <si>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</si>
  <si>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</si>
  <si>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</si>
  <si>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</si>
  <si>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</si>
  <si>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</si>
  <si>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</si>
  <si>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</si>
  <si>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</si>
  <si>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</si>
  <si>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739</t>
  </si>
  <si>
    <t>741</t>
  </si>
  <si>
    <t>742</t>
  </si>
  <si>
    <t>743</t>
  </si>
  <si>
    <t>802</t>
  </si>
  <si>
    <t>804</t>
  </si>
  <si>
    <t>805</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</si>
  <si>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</si>
  <si>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</si>
  <si>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</si>
  <si>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</si>
  <si>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</si>
  <si>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</si>
  <si>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</si>
  <si>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</si>
  <si>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</si>
  <si>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</si>
  <si>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</si>
  <si>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</si>
  <si>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</si>
  <si>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</si>
  <si>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</si>
  <si>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</si>
  <si>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</si>
  <si>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</si>
  <si>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</si>
  <si>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</si>
  <si>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</si>
  <si>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</si>
  <si>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</si>
  <si>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</si>
  <si>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</si>
  <si>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</si>
  <si>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</si>
  <si>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</si>
  <si>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</si>
  <si>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</si>
  <si>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</si>
  <si>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</si>
  <si>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</si>
  <si>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</si>
  <si>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</si>
  <si>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</si>
  <si>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</si>
  <si>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</si>
  <si>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</si>
  <si>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</si>
  <si>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</si>
  <si>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</si>
  <si>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</si>
  <si>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</si>
  <si>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</si>
  <si>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</si>
  <si>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</si>
  <si>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</si>
  <si>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</si>
  <si>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</si>
  <si>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</si>
  <si>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</si>
  <si>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</si>
  <si>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</si>
  <si>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</si>
  <si>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</si>
  <si>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001</t>
  </si>
  <si>
    <t>005</t>
  </si>
  <si>
    <t>004</t>
  </si>
  <si>
    <t>227</t>
  </si>
  <si>
    <t>038</t>
  </si>
  <si>
    <t>224</t>
  </si>
  <si>
    <t>202</t>
  </si>
  <si>
    <t>72</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</si>
  <si>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</si>
  <si>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</si>
  <si>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</si>
  <si>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</si>
  <si>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</si>
  <si>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</si>
  <si>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</si>
  <si>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</si>
  <si>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</si>
  <si>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</si>
  <si>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</si>
  <si>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</si>
  <si>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</si>
  <si>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</si>
  <si>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</si>
  <si>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</si>
  <si>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</si>
  <si>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</si>
  <si>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</si>
  <si>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</si>
  <si>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</si>
  <si>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</si>
  <si>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Мемлекеттік-жекешелік әріптестік объектісін басқаруды жүзеге асырғаны үшін сыйақы төлемі бойынша мемлекеттік міндеттемелерді орындау</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</si>
  <si>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</si>
  <si>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</si>
  <si>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</si>
  <si>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</si>
  <si>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</si>
  <si>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</si>
  <si>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</si>
  <si>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</si>
  <si>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</si>
  <si>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</si>
  <si>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</si>
  <si>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</si>
  <si>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</si>
  <si>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</si>
  <si>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</si>
  <si>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</si>
  <si>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</si>
  <si>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</si>
  <si>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</si>
  <si>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307</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</si>
  <si>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</si>
  <si>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</si>
  <si>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</si>
  <si>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</si>
  <si>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</si>
  <si>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</si>
  <si>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</si>
  <si>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</si>
  <si>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</si>
  <si>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</si>
  <si>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</si>
  <si>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</si>
  <si>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</si>
  <si>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</si>
  <si>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</si>
  <si>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</si>
  <si>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</si>
  <si>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</si>
  <si>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</si>
  <si>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</si>
  <si>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</si>
  <si>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</si>
  <si>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</si>
  <si>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</si>
  <si>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</si>
  <si>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</si>
  <si>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</si>
  <si>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</si>
  <si>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</si>
  <si>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</si>
  <si>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</si>
  <si>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жылдық/ годовой</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</si>
  <si>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</si>
  <si>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</si>
  <si>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</si>
  <si>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</si>
  <si>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</si>
  <si>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</si>
  <si>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</si>
  <si>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</si>
  <si>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</si>
  <si>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</si>
  <si>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</si>
  <si>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</si>
  <si>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</si>
  <si>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</si>
  <si>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</si>
  <si>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</si>
  <si>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</si>
  <si>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</si>
  <si>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</si>
  <si>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</si>
  <si>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</si>
  <si>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</si>
  <si>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</si>
  <si>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</si>
  <si>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</si>
  <si>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</si>
  <si>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</si>
  <si>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</si>
  <si>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</si>
  <si>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</si>
  <si>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</si>
  <si>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</si>
  <si>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</si>
  <si>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</si>
  <si>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</si>
  <si>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</si>
  <si>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</si>
  <si>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</si>
  <si>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</si>
  <si>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</si>
  <si>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</si>
  <si>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</si>
  <si>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</si>
  <si>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</si>
  <si>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</si>
  <si>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</si>
  <si>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</si>
  <si>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</si>
  <si>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</si>
  <si>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</si>
  <si>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</si>
  <si>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</si>
  <si>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</si>
  <si>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</si>
  <si>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</si>
  <si>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</si>
  <si>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</si>
  <si>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</si>
  <si>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</si>
  <si>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</si>
  <si>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</si>
  <si>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</si>
  <si>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</si>
  <si>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</si>
  <si>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</si>
  <si>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</si>
  <si>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</si>
  <si>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</si>
  <si>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</si>
  <si>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</si>
  <si>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</si>
  <si>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</si>
  <si>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</si>
  <si>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</si>
  <si>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</si>
  <si>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</si>
  <si>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</si>
  <si>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</si>
  <si>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</si>
  <si>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мемлекеттік активтер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</si>
  <si>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</si>
  <si>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</si>
  <si>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</si>
  <si>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</si>
  <si>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</si>
  <si>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</si>
  <si>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</si>
  <si>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</si>
  <si>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</si>
  <si>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</si>
  <si>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</si>
  <si>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</si>
  <si>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</si>
  <si>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</si>
  <si>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</si>
  <si>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</si>
  <si>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</si>
  <si>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</si>
  <si>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</si>
  <si>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</si>
  <si>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</si>
  <si>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</si>
  <si>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</si>
  <si>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</si>
  <si>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</si>
  <si>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</si>
  <si>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</si>
  <si>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</si>
  <si>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</si>
  <si>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</si>
  <si>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</si>
  <si>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</si>
  <si>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</si>
  <si>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</si>
  <si>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</si>
  <si>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</si>
  <si>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</si>
  <si>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</si>
  <si>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</si>
  <si>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</si>
  <si>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</si>
  <si>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</si>
  <si>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</si>
  <si>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</si>
  <si>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</si>
  <si>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</si>
  <si>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</si>
  <si>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</si>
  <si>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</si>
  <si>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</si>
  <si>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</si>
  <si>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</si>
  <si>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</si>
  <si>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</si>
  <si>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</si>
  <si>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</si>
  <si>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</si>
  <si>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</si>
  <si>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</si>
  <si>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</si>
  <si>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</si>
  <si>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</si>
  <si>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</si>
  <si>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</si>
  <si>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</si>
  <si>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</si>
  <si>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</si>
  <si>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</si>
  <si>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</si>
  <si>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</si>
  <si>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</si>
  <si>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</si>
  <si>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</si>
  <si>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</si>
  <si>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</si>
  <si>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</si>
  <si>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</si>
  <si>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</si>
  <si>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</si>
  <si>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</si>
  <si>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</si>
  <si>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</si>
  <si>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</si>
  <si>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</si>
  <si>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</si>
  <si>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</si>
  <si>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</si>
  <si>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</si>
  <si>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</si>
  <si>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</si>
  <si>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</si>
  <si>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</si>
  <si>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</si>
  <si>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</si>
  <si>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</si>
  <si>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</si>
  <si>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Шетелге берiлетiн ағымдағы трансферттер</t>
  </si>
  <si>
    <t>Шымкент қ.</t>
  </si>
  <si>
    <t xml:space="preserve"> 2021 жылдың 1 сәуір/ </t>
  </si>
  <si>
    <t>БОЙЫНША МЕМЛЕКЕТТІК БЮДЖЕТТІК ОРЫНДАЛУЫ</t>
  </si>
  <si>
    <t>ЭКОНОМИЧЕСКОЙ КЛАССИФИКАЦИИ РАСХОДОВ</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</si>
  <si>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</si>
  <si>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</si>
  <si>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</si>
  <si>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</si>
  <si>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</si>
  <si>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</si>
  <si>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РЕСПУБЛИКАЛЫҚ БЮДЖЕТТІҢ АТҚАРАЛУЫ</t>
  </si>
  <si>
    <t>КЛАССИФИКАЦИИ РАСХОДОВ</t>
  </si>
  <si>
    <t>МЕМЛЕКЕТТІК БЮДЖЕТТІҢ АТҚАРАЛУЫ</t>
  </si>
  <si>
    <t>628</t>
  </si>
  <si>
    <t>Агентство Республики Казахстан по финансовому мониторингу</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</si>
  <si>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</si>
  <si>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</si>
  <si>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</si>
  <si>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</si>
  <si>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</si>
  <si>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</si>
  <si>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</si>
  <si>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</si>
  <si>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</si>
  <si>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</si>
  <si>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</si>
  <si>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</si>
  <si>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</si>
  <si>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</si>
  <si>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</si>
  <si>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</si>
  <si>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</si>
  <si>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</si>
  <si>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</si>
  <si>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17-кесте</t>
  </si>
  <si>
    <t>18 кесте</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</si>
  <si>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</si>
  <si>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</si>
  <si>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</si>
  <si>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</si>
  <si>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</si>
  <si>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</si>
  <si>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</si>
  <si>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</si>
  <si>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</si>
  <si>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</si>
  <si>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</si>
  <si>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</si>
  <si>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</si>
  <si>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</si>
  <si>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</si>
  <si>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</si>
  <si>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</si>
  <si>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</si>
  <si>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</si>
  <si>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</si>
  <si>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</si>
  <si>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</si>
  <si>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</si>
  <si>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</si>
  <si>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</si>
  <si>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</si>
  <si>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</si>
  <si>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</si>
  <si>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</si>
  <si>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</si>
  <si>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</si>
  <si>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</si>
  <si>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</si>
  <si>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</si>
  <si>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</si>
  <si>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</si>
  <si>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</si>
  <si>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</si>
  <si>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</si>
  <si>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</si>
  <si>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</si>
  <si>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</si>
  <si>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</si>
  <si>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</si>
  <si>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</si>
  <si>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</si>
  <si>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</si>
  <si>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</si>
  <si>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</si>
  <si>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</si>
  <si>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</si>
  <si>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</si>
  <si>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</si>
  <si>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</si>
  <si>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</si>
  <si>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</si>
  <si>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</si>
  <si>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157</t>
  </si>
  <si>
    <t>513</t>
  </si>
  <si>
    <t>мерзiмдiлiгi: айлық / периодичность: месячная</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</si>
  <si>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</si>
  <si>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</si>
  <si>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</si>
  <si>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</si>
  <si>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</si>
  <si>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</si>
  <si>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</si>
  <si>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</si>
  <si>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</si>
  <si>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</si>
  <si>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</si>
  <si>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</si>
  <si>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</si>
  <si>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</si>
  <si>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</si>
  <si>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</si>
  <si>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</si>
  <si>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</si>
  <si>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</si>
  <si>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</si>
  <si>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</si>
  <si>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</si>
  <si>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</si>
  <si>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</si>
  <si>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</si>
  <si>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</si>
  <si>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</si>
  <si>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</si>
  <si>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</si>
  <si>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</si>
  <si>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</si>
  <si>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</si>
  <si>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</si>
  <si>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</si>
  <si>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</si>
  <si>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</si>
  <si>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</si>
  <si>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</si>
  <si>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</si>
  <si>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Қоршаған ортаға жағымсыз әсер еткені үшін төлемақы</t>
  </si>
  <si>
    <t>Плата за негативное воздействие на окружающую среду</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</si>
  <si>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</si>
  <si>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АБАЙ ОБЛЫСЫ</t>
  </si>
  <si>
    <t>ЖЕТІСУ ОБЛЫСЫ</t>
  </si>
  <si>
    <t>ОБЛАСТЬ ЖЕТІСУ</t>
  </si>
  <si>
    <t>ҰЛЫТАУ ОБЛЫСЫ</t>
  </si>
  <si>
    <t>АСТАНА Қ.</t>
  </si>
  <si>
    <t>Г.АСТАНА</t>
  </si>
  <si>
    <t>ШЫМКЕНТ Қ.</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</si>
  <si>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</si>
  <si>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</si>
  <si>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</si>
  <si>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</si>
  <si>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</si>
  <si>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</si>
  <si>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</si>
  <si>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</si>
  <si>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</si>
  <si>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</si>
  <si>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</si>
  <si>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</si>
  <si>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</si>
  <si>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</si>
  <si>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</si>
  <si>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</si>
  <si>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</si>
  <si>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</si>
  <si>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</si>
  <si>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</si>
  <si>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</si>
  <si>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</si>
  <si>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</si>
  <si>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</si>
  <si>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</si>
  <si>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</si>
  <si>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</si>
  <si>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</si>
  <si>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</si>
  <si>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</si>
  <si>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</si>
  <si>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</si>
  <si>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</si>
  <si>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</si>
  <si>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VII. БЮДЖЕТТІҢ ТАПШЫЛЫҒЫН ҚАРЖЫЛАНДЫРУ (ПРОФИЦИТТІ ПАЙДАЛАНУ</t>
  </si>
  <si>
    <t>VII. ФИНАНСИРОВАНИЕ ДЕФИЦИТА (ИСПОЛЬЗОВАНИЕ ПРОФИЦИТА) БЮДЖЕТА</t>
  </si>
  <si>
    <t>20</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</si>
  <si>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</si>
  <si>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</si>
  <si>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</si>
  <si>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</si>
  <si>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</si>
  <si>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</si>
  <si>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</si>
  <si>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</si>
  <si>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</si>
  <si>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</si>
  <si>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Мәдениеттегі және өнердегі дарынды балаларды оқыту және тәрбиелеу</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</si>
  <si>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</si>
  <si>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</si>
  <si>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</si>
  <si>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</si>
  <si>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</si>
  <si>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</si>
  <si>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</si>
  <si>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</si>
  <si>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</si>
  <si>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158</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</si>
  <si>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</si>
  <si>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</si>
  <si>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</si>
  <si>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</si>
  <si>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</si>
  <si>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</si>
  <si>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</si>
  <si>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</si>
  <si>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</si>
  <si>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</si>
  <si>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</si>
  <si>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</si>
  <si>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</si>
  <si>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</si>
  <si>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</si>
  <si>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</si>
  <si>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</si>
  <si>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</si>
  <si>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</si>
  <si>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</si>
  <si>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</si>
  <si>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</si>
  <si>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</si>
  <si>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</si>
  <si>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</si>
  <si>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</si>
  <si>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</si>
  <si>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</si>
  <si>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</si>
  <si>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</si>
  <si>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</si>
  <si>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</si>
  <si>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</si>
  <si>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</si>
  <si>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</si>
  <si>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</si>
  <si>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</si>
  <si>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</si>
  <si>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</si>
  <si>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</si>
  <si>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</si>
  <si>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</si>
  <si>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Услуги по наблюдению за соблюдением прав и свобод человека и гражданина</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</si>
  <si>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</si>
  <si>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</si>
  <si>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</si>
  <si>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</si>
  <si>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</si>
  <si>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</si>
  <si>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</si>
  <si>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</si>
  <si>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</si>
  <si>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</si>
  <si>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</si>
  <si>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</si>
  <si>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</si>
  <si>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</si>
  <si>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</si>
  <si>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</si>
  <si>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</si>
  <si>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</si>
  <si>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</si>
  <si>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</si>
  <si>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</si>
  <si>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</si>
  <si>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</si>
  <si>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</si>
  <si>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</si>
  <si>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</si>
  <si>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</si>
  <si>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</si>
  <si>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</si>
  <si>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</si>
  <si>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</si>
  <si>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</si>
  <si>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</si>
  <si>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</si>
  <si>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</si>
  <si>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</si>
  <si>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</si>
  <si>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</si>
  <si>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</si>
  <si>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</si>
  <si>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</si>
  <si>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</si>
  <si>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</si>
  <si>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</si>
  <si>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</si>
  <si>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</si>
  <si>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</si>
  <si>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</si>
  <si>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</si>
  <si>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</si>
  <si>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</si>
  <si>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</si>
  <si>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</si>
  <si>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</si>
  <si>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</si>
  <si>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</si>
  <si>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</si>
  <si>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</si>
  <si>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</si>
  <si>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</si>
  <si>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</si>
  <si>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</si>
  <si>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</si>
  <si>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</si>
  <si>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</si>
  <si>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</si>
  <si>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</si>
  <si>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</si>
  <si>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</si>
  <si>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</si>
  <si>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</si>
  <si>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</si>
  <si>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</si>
  <si>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</si>
  <si>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</si>
  <si>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</si>
  <si>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</si>
  <si>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</si>
  <si>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</si>
  <si>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</si>
  <si>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</si>
  <si>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</si>
  <si>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</si>
  <si>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</si>
  <si>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</si>
  <si>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</si>
  <si>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</si>
  <si>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</si>
  <si>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</si>
  <si>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</si>
  <si>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</si>
  <si>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</si>
  <si>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</si>
  <si>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</si>
  <si>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</si>
  <si>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</si>
  <si>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</si>
  <si>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</si>
  <si>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</si>
  <si>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</si>
  <si>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</si>
  <si>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</si>
  <si>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</si>
  <si>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</si>
  <si>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</si>
  <si>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</si>
  <si>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</si>
  <si>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</si>
  <si>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</si>
  <si>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</si>
  <si>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</si>
  <si>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</si>
  <si>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</si>
  <si>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</si>
  <si>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</si>
  <si>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</si>
  <si>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</si>
  <si>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</si>
  <si>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</si>
  <si>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</si>
  <si>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</si>
  <si>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</si>
  <si>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</si>
  <si>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</si>
  <si>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</si>
  <si>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</si>
  <si>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</si>
  <si>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</si>
  <si>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</si>
  <si>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</si>
  <si>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</si>
  <si>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</si>
  <si>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</si>
  <si>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</si>
  <si>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</si>
  <si>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</si>
  <si>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</si>
  <si>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</si>
  <si>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</si>
  <si>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</si>
  <si>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</si>
  <si>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Обеспечение национальной безопасности</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</si>
  <si>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</si>
  <si>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</si>
  <si>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</si>
  <si>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</si>
  <si>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</si>
  <si>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</si>
  <si>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</si>
  <si>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</si>
  <si>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</si>
  <si>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</si>
  <si>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</si>
  <si>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</si>
  <si>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</si>
  <si>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</si>
  <si>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</si>
  <si>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</si>
  <si>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</si>
  <si>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</si>
  <si>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</si>
  <si>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</si>
  <si>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</si>
  <si>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</si>
  <si>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</si>
  <si>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</si>
  <si>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</si>
  <si>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</si>
  <si>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</si>
  <si>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</si>
  <si>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</si>
  <si>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</si>
  <si>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</si>
  <si>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</si>
  <si>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</si>
  <si>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</si>
  <si>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</si>
  <si>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</si>
  <si>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</si>
  <si>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</si>
  <si>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</si>
  <si>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</si>
  <si>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</si>
  <si>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</si>
  <si>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</si>
  <si>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</si>
  <si>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</si>
  <si>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</si>
  <si>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</si>
  <si>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</si>
  <si>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</si>
  <si>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</si>
  <si>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</si>
  <si>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</si>
  <si>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</si>
  <si>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</si>
  <si>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</si>
  <si>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</si>
  <si>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</si>
  <si>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</si>
  <si>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</si>
  <si>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</si>
  <si>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</si>
  <si>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</si>
  <si>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</si>
  <si>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</si>
  <si>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</si>
  <si>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</si>
  <si>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</si>
  <si>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</si>
  <si>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</si>
  <si>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</si>
  <si>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</si>
  <si>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</si>
  <si>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</si>
  <si>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</si>
  <si>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</si>
  <si>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</si>
  <si>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</si>
  <si>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</si>
  <si>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</si>
  <si>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</si>
  <si>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</si>
  <si>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</si>
  <si>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</si>
  <si>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</si>
  <si>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</si>
  <si>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</si>
  <si>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</si>
  <si>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</si>
  <si>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</si>
  <si>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</si>
  <si>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</si>
  <si>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</si>
  <si>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</si>
  <si>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</si>
  <si>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</si>
  <si>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</si>
  <si>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</si>
  <si>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</si>
  <si>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</si>
  <si>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</si>
  <si>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</si>
  <si>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</si>
  <si>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</si>
  <si>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</si>
  <si>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</si>
  <si>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</si>
  <si>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</si>
  <si>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</si>
  <si>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</si>
  <si>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</si>
  <si>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</si>
  <si>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</si>
  <si>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</si>
  <si>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</si>
  <si>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</si>
  <si>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</si>
  <si>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</si>
  <si>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</si>
  <si>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</si>
  <si>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</si>
  <si>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</si>
  <si>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</si>
  <si>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</si>
  <si>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</si>
  <si>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</si>
  <si>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</si>
  <si>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</si>
  <si>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</si>
  <si>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</si>
  <si>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</si>
  <si>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</si>
  <si>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</si>
  <si>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</si>
  <si>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</si>
  <si>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</si>
  <si>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</si>
  <si>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</si>
  <si>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</si>
  <si>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</si>
  <si>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</si>
  <si>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</si>
  <si>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</si>
  <si>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</si>
  <si>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</si>
  <si>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</si>
  <si>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</si>
  <si>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</si>
  <si>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</si>
  <si>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</si>
  <si>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</si>
  <si>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</si>
  <si>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029</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</si>
  <si>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</si>
  <si>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</si>
  <si>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</si>
  <si>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</si>
  <si>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</si>
  <si>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</si>
  <si>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</si>
  <si>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</si>
  <si>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</si>
  <si>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</si>
  <si>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</si>
  <si>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</si>
  <si>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</si>
  <si>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</si>
  <si>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</si>
  <si>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</si>
  <si>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</si>
  <si>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</si>
  <si>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</si>
  <si>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</si>
  <si>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</si>
  <si>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</si>
  <si>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</si>
  <si>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</si>
  <si>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</si>
  <si>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</si>
  <si>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</si>
  <si>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</si>
  <si>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</si>
  <si>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</si>
  <si>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</si>
  <si>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</si>
  <si>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</si>
  <si>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</si>
  <si>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</si>
  <si>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</si>
  <si>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</si>
  <si>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</si>
  <si>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</si>
  <si>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</si>
  <si>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</si>
  <si>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</si>
  <si>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</si>
  <si>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</si>
  <si>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</si>
  <si>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</si>
  <si>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</si>
  <si>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</si>
  <si>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</si>
  <si>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</si>
  <si>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</si>
  <si>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</si>
  <si>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</si>
  <si>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</si>
  <si>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</si>
  <si>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</si>
  <si>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</si>
  <si>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</si>
  <si>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</si>
  <si>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</si>
  <si>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</si>
  <si>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</si>
  <si>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</si>
  <si>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</si>
  <si>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</si>
  <si>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</si>
  <si>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</si>
  <si>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</si>
  <si>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</si>
  <si>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</si>
  <si>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</si>
  <si>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</si>
  <si>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</si>
  <si>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</si>
  <si>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</si>
  <si>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</si>
  <si>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</si>
  <si>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</si>
  <si>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</si>
  <si>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</si>
  <si>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</si>
  <si>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</si>
  <si>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</si>
  <si>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</si>
  <si>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</si>
  <si>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Развитие автомобильных дорог на республиканском уровне</t>
  </si>
  <si>
    <t>091</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</si>
  <si>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</si>
  <si>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</si>
  <si>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</si>
  <si>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</si>
  <si>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</si>
  <si>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</si>
  <si>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</si>
  <si>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</si>
  <si>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</si>
  <si>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</si>
  <si>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</si>
  <si>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</si>
  <si>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</si>
  <si>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</si>
  <si>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</si>
  <si>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</si>
  <si>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</si>
  <si>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</si>
  <si>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</si>
  <si>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</si>
  <si>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</si>
  <si>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</si>
  <si>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</si>
  <si>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</si>
  <si>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</si>
  <si>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</si>
  <si>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</si>
  <si>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</si>
  <si>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</si>
  <si>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</si>
  <si>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</si>
  <si>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</si>
  <si>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</si>
  <si>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</si>
  <si>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</si>
  <si>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</si>
  <si>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</si>
  <si>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</si>
  <si>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</si>
  <si>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</si>
  <si>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</si>
  <si>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</si>
  <si>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</si>
  <si>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</si>
  <si>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</si>
  <si>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</si>
  <si>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</si>
  <si>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</si>
  <si>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</si>
  <si>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</si>
  <si>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</si>
  <si>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</si>
  <si>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</si>
  <si>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</si>
  <si>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</si>
  <si>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</si>
  <si>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</si>
  <si>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</si>
  <si>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</si>
  <si>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</si>
  <si>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</si>
  <si>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</si>
  <si>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</si>
  <si>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</si>
  <si>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</si>
  <si>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</si>
  <si>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</si>
  <si>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</si>
  <si>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</si>
  <si>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</si>
  <si>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</si>
  <si>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</si>
  <si>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</si>
  <si>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</si>
  <si>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</si>
  <si>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</si>
  <si>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</si>
  <si>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</si>
  <si>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</si>
  <si>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</si>
  <si>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</si>
  <si>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</si>
  <si>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</si>
  <si>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</si>
  <si>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</si>
  <si>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</si>
  <si>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</si>
  <si>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</si>
  <si>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</si>
  <si>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</si>
  <si>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</si>
  <si>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</si>
  <si>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Жамбылская  область</t>
  </si>
  <si>
    <t>740</t>
  </si>
  <si>
    <t>Облыстың  мәдениет және тілдерді дамыту басқармасы</t>
  </si>
  <si>
    <t>Управление культуры и развития языков области</t>
  </si>
  <si>
    <t>Периодичность: месячная</t>
  </si>
  <si>
    <t>II. ИНВЕСТИЦИОННЫЕ ДОХОДЫ ОТ УПРАВЛЕНИЯ НАЦИОНАЛЬНЫМ ФОНДОМ</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</si>
  <si>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</si>
  <si>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</si>
  <si>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</si>
  <si>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</si>
  <si>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</si>
  <si>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на 1 января 2024 года</t>
  </si>
  <si>
    <t>2023ж.                4 тоқсан/ 2023г.            4 квартал</t>
  </si>
  <si>
    <t>2023ж.              4 тоқсан/ 2023г.               4 квартал</t>
  </si>
  <si>
    <t>2023ж.                4 тоқсан/ 2023г.           4 квартал</t>
  </si>
  <si>
    <t>Жасасқан шарттар сомасы/ Сумма заключенных договоров (тенге)</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</si>
  <si>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</si>
  <si>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</si>
  <si>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</si>
  <si>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</si>
  <si>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</si>
  <si>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</si>
  <si>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</si>
  <si>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</si>
  <si>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</si>
  <si>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</si>
  <si>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</si>
  <si>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</si>
  <si>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</si>
  <si>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</si>
  <si>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</si>
  <si>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</si>
  <si>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</si>
  <si>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</si>
  <si>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</si>
  <si>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</si>
  <si>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</si>
  <si>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</si>
  <si>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</si>
  <si>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</si>
  <si>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Мемлекет басшысының қызметін қамтамасыз ету</t>
  </si>
  <si>
    <t>Обеспечение деятельности Главы государства</t>
  </si>
  <si>
    <t>Мемлекет қызметін құқықтық жағынан қамтамасыз ету</t>
  </si>
  <si>
    <t>Тұрғын үй құрылысы саласындағы іс-шараларды іске асыру</t>
  </si>
  <si>
    <t>Реализация мероприятий в области жилищного строительства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</si>
  <si>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</si>
  <si>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</si>
  <si>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</si>
  <si>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</si>
  <si>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</si>
  <si>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Балық шаруашылығы</t>
  </si>
  <si>
    <t>Рыбное хозяйство</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</si>
  <si>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</si>
  <si>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</si>
  <si>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</si>
  <si>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</si>
  <si>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</si>
  <si>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</si>
  <si>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</si>
  <si>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</si>
  <si>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</si>
  <si>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</si>
  <si>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</si>
  <si>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</si>
  <si>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</si>
  <si>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</si>
  <si>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</si>
  <si>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ҚАҒАЗДАРДЫ БАСТАПҚЫ РЫНОКТА ОРНАЛАСТЫРУ</t>
  </si>
  <si>
    <t xml:space="preserve"> 2023 жылдың 1 қаңтарға</t>
  </si>
  <si>
    <t xml:space="preserve"> 2022 жыл/
2022 год                    </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</si>
  <si>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</si>
  <si>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</si>
  <si>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</si>
  <si>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</si>
  <si>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</si>
  <si>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</si>
  <si>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</si>
  <si>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</si>
  <si>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</si>
  <si>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</si>
  <si>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</si>
  <si>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</si>
  <si>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</si>
  <si>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</si>
  <si>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</si>
  <si>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</si>
  <si>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</si>
  <si>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</si>
  <si>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</si>
  <si>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</si>
  <si>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</si>
  <si>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</si>
  <si>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</si>
  <si>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</si>
  <si>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</si>
  <si>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</si>
  <si>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</si>
  <si>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</si>
  <si>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</si>
  <si>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</si>
  <si>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</si>
  <si>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</si>
  <si>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</si>
  <si>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</si>
  <si>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</si>
  <si>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</si>
  <si>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</si>
  <si>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</si>
  <si>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</si>
  <si>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</si>
  <si>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</si>
  <si>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</si>
  <si>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</si>
  <si>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</si>
  <si>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</si>
  <si>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</si>
  <si>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</si>
  <si>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</si>
  <si>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</si>
  <si>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</si>
  <si>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</si>
  <si>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</si>
  <si>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</si>
  <si>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</si>
  <si>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</si>
  <si>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</si>
  <si>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</si>
  <si>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</si>
  <si>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</si>
  <si>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</si>
  <si>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</si>
  <si>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</si>
  <si>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</si>
  <si>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</si>
  <si>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</si>
  <si>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</si>
  <si>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</si>
  <si>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</si>
  <si>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</si>
  <si>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</si>
  <si>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</si>
  <si>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</si>
  <si>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</si>
  <si>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</si>
  <si>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</si>
  <si>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</si>
  <si>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</si>
  <si>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</si>
  <si>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</si>
  <si>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</si>
  <si>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</si>
  <si>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</si>
  <si>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</si>
  <si>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</si>
  <si>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</si>
  <si>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</si>
  <si>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</si>
  <si>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</si>
  <si>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</si>
  <si>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</si>
  <si>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</si>
  <si>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</si>
  <si>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2025 жылдың  1 қаңтардағы /на 1 января 2025 года</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</si>
  <si>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</si>
  <si>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</si>
  <si>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</si>
  <si>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Жоғары аудиторлық палатасы</t>
  </si>
  <si>
    <t>Қазақстан Республикасының Сыртқы iстер министрлiгi</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</si>
  <si>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</si>
  <si>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</si>
  <si>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</si>
  <si>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</si>
  <si>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</si>
  <si>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</si>
  <si>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</si>
  <si>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</si>
  <si>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</si>
  <si>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</si>
  <si>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Су ресурстары және ирригация министрлігі</t>
  </si>
  <si>
    <t>Қазақстан Республикасының Мемлекеттiк қызмет iстерi агенттiгi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</si>
  <si>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</si>
  <si>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</si>
  <si>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</si>
  <si>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</si>
  <si>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</si>
  <si>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</si>
  <si>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Бірыңғай ақпараттық талдау жүйесін дамыту</t>
  </si>
  <si>
    <t>Развитие Единой информационной аналитической системы</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</si>
  <si>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</si>
  <si>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</si>
  <si>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</si>
  <si>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</si>
  <si>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</si>
  <si>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</si>
  <si>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Туризм және спорт министрлігі</t>
  </si>
  <si>
    <t>Арнаулы медициналық резервті сақтауды қамтамасыз ету және денсаулық сақтау инфрақұрылымын дамыту</t>
  </si>
  <si>
    <t>Жылумен жабдықтау жүйелерін дамыту</t>
  </si>
  <si>
    <t>Развитие систем теплоснабжения</t>
  </si>
  <si>
    <t>250</t>
  </si>
  <si>
    <t>Қаржылық көрсетілетін қызметтердің қолжетімділігін арттыру</t>
  </si>
  <si>
    <t>Повышение доступности финансовых услуг</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</si>
  <si>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</si>
  <si>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</si>
  <si>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</si>
  <si>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</si>
  <si>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</si>
  <si>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</si>
  <si>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</si>
  <si>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</si>
  <si>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</si>
  <si>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</si>
  <si>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</si>
  <si>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</si>
  <si>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</si>
  <si>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</si>
  <si>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</si>
  <si>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</si>
  <si>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</si>
  <si>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</si>
  <si>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338</t>
  </si>
  <si>
    <t>Нысаналы трансферттерді қайтару</t>
  </si>
  <si>
    <t>Возврат целевых трансфертов</t>
  </si>
  <si>
    <t>350</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</si>
  <si>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</si>
  <si>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</si>
  <si>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</si>
  <si>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Приобретение нематериальных активов</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</si>
  <si>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</si>
  <si>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</si>
  <si>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</si>
  <si>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</si>
  <si>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</si>
  <si>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</si>
  <si>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</si>
  <si>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</si>
  <si>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</si>
  <si>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</si>
  <si>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</si>
  <si>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</si>
  <si>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</si>
  <si>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</si>
  <si>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</si>
  <si>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</si>
  <si>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Управление по мобилизационной подготовке, территориальной игражданской обороне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</si>
  <si>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</si>
  <si>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</si>
  <si>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</si>
  <si>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</si>
  <si>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</si>
  <si>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</si>
  <si>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</si>
  <si>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</si>
  <si>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</si>
  <si>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</si>
  <si>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</si>
  <si>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</si>
  <si>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</si>
  <si>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</si>
  <si>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</si>
  <si>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</si>
  <si>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</si>
  <si>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</si>
  <si>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</si>
  <si>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</si>
  <si>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166</t>
  </si>
  <si>
    <t>180 ай/180 мес/180 monthes</t>
  </si>
  <si>
    <t>Налог на сверхприбыль, за исключением поступлений от организаций нефтяного сектора</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</si>
  <si>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</si>
  <si>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</si>
  <si>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</si>
  <si>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</si>
  <si>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</si>
  <si>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</si>
  <si>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</si>
  <si>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Тұтыну бағаларының индексі    өткен жылдың айына, %-бен</t>
  </si>
  <si>
    <t>2024 ж. есеп /_x000D_
2024 г.  отчет</t>
  </si>
  <si>
    <t xml:space="preserve">2024 ж. есеп/ 2024 г. отчет </t>
  </si>
  <si>
    <t xml:space="preserve">2023 ж. есеп/ 2023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</si>
  <si>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</si>
  <si>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</si>
  <si>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</si>
  <si>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</si>
  <si>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</si>
  <si>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</si>
  <si>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</si>
  <si>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</si>
  <si>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</si>
  <si>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</si>
  <si>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</si>
  <si>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Еуразиялық экономикалық одаққа мүше мемлекеттер аумағынан импортталған тауарларға қосылған құн салығы</t>
  </si>
  <si>
    <t>Налог на добавленную стоимость на товары, импортированные стерритории государств-членов Евразийского экономического союза</t>
  </si>
  <si>
    <t>Табачные изделия, ввозимые на территорию Республики Казахстан с территории государств-членов Евразийского экономического союза</t>
  </si>
  <si>
    <t>Все виды спирта и (или) виноматериала, алкогольной продукции, ввозимых на территорию Республики Казахстан с территории государств-членов Евразийского экономического союза</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</si>
  <si>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Евразийского экономического союза</t>
  </si>
  <si>
    <t>Табачные изделия, импортируемые на территорию Республики Казахстан с территории государств, не являющихся членами Евразийского экономического союза</t>
  </si>
  <si>
    <t>Прочие виды подакцизных продукций, импортируемые на территорию Республики Казахстан с территории государств, не являющихся членами Евразийского экономического союза</t>
  </si>
  <si>
    <t>Плата за размещение наружной (визуальной) рекламы на открытом пространстве за пределами помещений в городе областного значения, в полосе отвода автомобильных дорог общего пользования, проходящих через территорию города областного значения</t>
  </si>
  <si>
    <t>Плата за размещение наружной (визуальной) рекламы на открытом пространстве за пределами помещений в городе районного значения, селе, поселке и в полосе отвода автомобильных дорог общего пользования, проходящих через территории города районного значения, села, поселка, сельского округа, а также на открытом пространстве за пределами помещений вне населенных пунктов и вне полосы отвода автомобильных дорог общего пользов</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</si>
  <si>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көлікқұралдарын, мемлекеттік қызметшілер мен өзіне сыбайлас жемқорлыққа қарсы шектеулерді қабылдайтын басқа да адамдар, сондай-ақ олардың отбасы мүшелері беретін заттай дәлелдемелерді,</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</si>
  <si>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вещественных доказательств, подарков, переданныхгосударственными служащими и иными лицами, принимающими на себя антикоррупционные ограничения, а также членами их семей,</t>
  </si>
  <si>
    <t>Арнаулы мемлекеттік қорға түсетін түсімдерді қоспағанда, тәркіленген мүлікті, белгіленген тәртіппен коммуналдық меншікке өтеусіз өткен мүлікті, оның ішінде иесіз қалған мүлікті, заттай дәлелдемелерді, мұрагерсіз мүлікті, қадағалаусыз жануарларды, олжаларды, сондай-ақ мұрагерлік құқығы бойынша мемлекетке өткен мүлікті сатудан түсетін түсімдер</t>
  </si>
  <si>
    <t>Поступления от реализации конфискованного имущества, имущества, безвозмездно перешедшего в установленном порядке в коммунальную собственность, в том числе бесхозяйного имущества, вещественных доказательств, выморочного имущества, безнадзорных животных, находок, а также имущества, перешедшего по праву наследования к государству, за исключением поступлений в Специальный государственный фонд</t>
  </si>
  <si>
    <t>Мұнай секторы ұйымдарынан, бюджеттен тыс қорларға түсетін түсімдерді қоспағанда, республикалық бюджетке түсетін басқа да салықтық емес түсімдер</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</si>
  <si>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t>
  </si>
  <si>
    <t>36</t>
  </si>
  <si>
    <t>214</t>
  </si>
  <si>
    <t>V. ПОСТУПЛЕНИЯ В ГФСС</t>
  </si>
  <si>
    <t>VII. ЗАТРАТЫ</t>
  </si>
  <si>
    <t>X. РАСХОДЫ ГФСС</t>
  </si>
  <si>
    <t>2025 жылдың  1 қантардағыі /на 1 января 2025 года</t>
  </si>
  <si>
    <t xml:space="preserve"> 2025 жылғы 1 шілдегі</t>
  </si>
  <si>
    <t>на 1 июля 2025 года</t>
  </si>
  <si>
    <t>2025ж.                2 тоқсан/ 2025г.          2 квартал</t>
  </si>
  <si>
    <t>Орманды пайдаланғаны үшiн төлемақы</t>
  </si>
  <si>
    <t>Телевизия және радио хабарларын тарату ұйымдарына радиожиілік спектрін пайдалануға рұқсат бергені үшін алым</t>
  </si>
  <si>
    <t>629</t>
  </si>
  <si>
    <t>Қазақстан Республикасының Атом энергиясы жөніндегі агенттігі</t>
  </si>
  <si>
    <t>Агентство Республики Казахстан по атомной энергии</t>
  </si>
  <si>
    <t>Атом энергиясы саласындағы қызметті үйлестіру жөніндегі көрсетілетін қызметтер</t>
  </si>
  <si>
    <t>Услуги по координации деятельности в сфере атомной энергии</t>
  </si>
  <si>
    <t>Конкурс тәсілімен жүргізілген мемлекеттік сатып алу. Барлығы</t>
  </si>
  <si>
    <t>Государственные закупки, проведенные через электронный магазин. Всего</t>
  </si>
  <si>
    <t>Республикалық бюджеттен қаржыландырылатын мемлекеттiк мекемелердің тауарларды (жұмыстарды, көрсетілетін қызметтерді) өткізуінен түсетін түсiмдер</t>
  </si>
  <si>
    <t>Жергілікті бюджеттен қаржыландырылатын мемлекеттік мекемелердің тауарларды (жұмыстарды, көрсетілетін қызметтерді) өткізуінен түсетін түсімдер</t>
  </si>
  <si>
    <t>Республикалық бюджеттен қаржыландырылатын мемлекеттiк мекемелер ұйымдастыратын мемлекеттiк сатып алуды өткiзуден түсетiн ақша түсімдері</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</si>
  <si>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</si>
  <si>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</si>
  <si>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</si>
  <si>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өсімпұлдар,санкциялар, өндіріп алулар</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</si>
  <si>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</si>
  <si>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Бас прокуратурасы, республикалық бюджеттен қаржыландырылатын оның аумақтық бөлімшелері салатын әкімшілік айыппұлдар, өсімпұлдар, санкциялар, өндіріп алулар</t>
  </si>
  <si>
    <t>Қазақстан Республикасының Ұлттық қорынан берілетін нысаналытрансферт есебінен республикалық бюджеттен бөлінген пайдаланылмаған (түгел пайдаланылмаған) нысаналы трансферттердің сомасын қайтару</t>
  </si>
  <si>
    <t>Квазимемлекеттік сектор субъектілерінің уақытша бос бюджет қаражатын қаржы құралдарына орналастырудан алынған сыйақылар</t>
  </si>
  <si>
    <t>Вознаграждения, полученные от размещения в финансовые инструменты временно свободных бюджетных средств cубъектами квазигосударственного сектора</t>
  </si>
  <si>
    <t>521</t>
  </si>
  <si>
    <t>Республикалық маңызы бар қаланың, астананың мемлекеттік сәулет-құрылыс бақылау басқармасы</t>
  </si>
  <si>
    <t>Управление государственного архитектурно-строительного контроля города республиканского значения, столицы</t>
  </si>
  <si>
    <t>на 1 октября 2025 года</t>
  </si>
  <si>
    <t>2025ж.                3 тоқсан/ 2025г.          3 квартал</t>
  </si>
  <si>
    <t>2025ж.            3 тоқсан/ 2025г.         3 квартал</t>
  </si>
  <si>
    <t>2025ж.                3 тоқсан/ 2025г.         3 квартал</t>
  </si>
  <si>
    <t xml:space="preserve"> 2025 жылғы 1 қазандағы</t>
  </si>
  <si>
    <t>1.1.8.</t>
  </si>
  <si>
    <t>Государственные казначейские обязательства, индексированные к индексу TONIA TCI</t>
  </si>
  <si>
    <t>TONIA TCI индексіне индекстелген мемлекеттік қазынашылық міндеттемелері</t>
  </si>
  <si>
    <t>276</t>
  </si>
  <si>
    <t>Облыстың балалар құқықтарын қорғау басқармасы</t>
  </si>
  <si>
    <t>Управление по защите прав детей области</t>
  </si>
  <si>
    <t>328</t>
  </si>
  <si>
    <t>Республикалық маңызы бар қаланың, астананың жол қозғалысы және жолаушылар көлігін ұйымдастыру басқармасы</t>
  </si>
  <si>
    <t>Управление организации дорожного движения и пассажирского транспорта города республиканского значения, столицы</t>
  </si>
  <si>
    <t>329</t>
  </si>
  <si>
    <t>Республикалық маңызы бар қаланың, астананың жол инфрақұрылымын дамыту басқармасы</t>
  </si>
  <si>
    <t>Управление развития дорожной инфраструктуры города республиканского значения, столицы</t>
  </si>
  <si>
    <t>Республикалық маңызы бар қаланың, астананың коммуналдық инфрақұрылым және тұрғын үй инспекциясы басқармасы</t>
  </si>
  <si>
    <t>Управление коммунальной инфраструктуры и жилищной инспекциигорода республиканского значения, столицы</t>
  </si>
  <si>
    <t>523</t>
  </si>
  <si>
    <t>Республикалық маңызы бар қаланың, астананың экономика және қаржы басқармасы</t>
  </si>
  <si>
    <t>Управление экономики и финансов города республиканского значения, столицы</t>
  </si>
  <si>
    <t xml:space="preserve">  корпоративтік табыс салығы</t>
  </si>
  <si>
    <t>Қазақстан Республикасының Жасанды интеллект және цифрлық даму министрлігі</t>
  </si>
  <si>
    <t>Министерство искусственного интеллекта и цифрового развитияРеспублики Казахстан</t>
  </si>
  <si>
    <t>Корпоративтік табыс салығы</t>
  </si>
  <si>
    <t>Тауарларға, жұмыстарға және көрсетілетін қызметтерге салынатын iшкi салықтар</t>
  </si>
  <si>
    <t>Кедендік төлемдер</t>
  </si>
  <si>
    <t>Обязательные платежи, взимаемые за совершение юридически значимых действий и (или) выдачу документов уполномоченными нато государственными органами или должностными лицами</t>
  </si>
  <si>
    <t>Мемлекеттік меншіктен түсетін кірістер</t>
  </si>
  <si>
    <t>Мемлекет меншігіндегі заңды тұлғалардағы қатысу үлесіне кірістер</t>
  </si>
  <si>
    <t>Доходы от аренды  имущества, находящегося в государственнойсобственности</t>
  </si>
  <si>
    <t>Мемлекеттік бюджеттен қаржыландырылатын мемлекеттік мекемелердің тауарларды (жұмыстарды, көрсетілетін қызметтерді) өткізуінен түсетін түсімдер</t>
  </si>
  <si>
    <t>Мемлекеттік бюджеттен қаржыландырылатын, сондай-ақ Қазақстан Республикасы Ұлттық Банкінің бюджетінен (шығыстар сметасынан) ұсталатын және қаржыландырылатын мемлекеттік мекемелер салатын айыппұлдар, өсімпұлдар, санкциялар, өндіріп алулар</t>
  </si>
  <si>
    <t>Штрафы, пени, санкции, взыскания, налагаемые государственными учреждениями, финансируемыми из государственного бюджета,а также содержащимися и финансируемыми из бюджета (сметы расходов) Национального Банка Республики Казахстан</t>
  </si>
  <si>
    <t>Мұнай секторы ұйымдарынан түсетін, бюджеттен тыс қорларға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 ұсталатын және қаржыландырылтын айыппұлдар, өсімпұлдар, санкциялар, өндіріп алулар</t>
  </si>
  <si>
    <t>Штрафы, пени, санкции, взыскания, налагаемые государственными учреждениями, финансируемыми из государственного бюджета,а также содержащимися и финансируемыми из бюджета (сметы расходов) Национального Банка Республики Казахстан, за исключеннием поступлений от организаций нефтяного сектора</t>
  </si>
  <si>
    <t>Облыстық бюджеттерден, республикалық маңызы бар қалалар, астана бюджеттерінен трансферттер</t>
  </si>
  <si>
    <t>Трансферты из областных бюджетов, бюджетов городов республиканского значения, столицы</t>
  </si>
  <si>
    <t>Бюджеттік кредиттердің сомаларын қайтару</t>
  </si>
  <si>
    <t>Возврат сумм бюджетных кредитов</t>
  </si>
  <si>
    <t>Административные штрафы, пени, санкции, взыскания, налагаемые Министерством искусственного интеллекта и цифрового развития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</si>
  <si>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мерзімділігі:  жыл/ периодичность: год</t>
  </si>
  <si>
    <t>2026 жылдың  1 қантардағыі /на 1 января 2026 года</t>
  </si>
  <si>
    <t>№КБК</t>
  </si>
  <si>
    <t>101110</t>
  </si>
  <si>
    <t>101111</t>
  </si>
  <si>
    <t>101105</t>
  </si>
  <si>
    <t>101201</t>
  </si>
  <si>
    <t>101202</t>
  </si>
  <si>
    <t>103101</t>
  </si>
  <si>
    <t>104101</t>
  </si>
  <si>
    <t>104102</t>
  </si>
  <si>
    <t>104302</t>
  </si>
  <si>
    <t>104501</t>
  </si>
  <si>
    <t>ФЛ/ЮЛ</t>
  </si>
  <si>
    <t>104401</t>
  </si>
  <si>
    <t>104402</t>
  </si>
  <si>
    <t>105101</t>
  </si>
  <si>
    <t>105284</t>
  </si>
  <si>
    <t>105274</t>
  </si>
  <si>
    <t>105305</t>
  </si>
  <si>
    <t>105325</t>
  </si>
  <si>
    <t>105302</t>
  </si>
  <si>
    <t>105304</t>
  </si>
  <si>
    <t>105306</t>
  </si>
  <si>
    <t>105319</t>
  </si>
  <si>
    <t>105309</t>
  </si>
  <si>
    <t>105502</t>
  </si>
  <si>
    <t>мерзімділігі: жылдық / периодичность:  годовой</t>
  </si>
  <si>
    <t>2026 жылдың  1 қаңтардағы /на 1 января 2026 года</t>
  </si>
  <si>
    <t>2025ж.                4 тоқсан/ 2025г.         4 квартал</t>
  </si>
  <si>
    <t>2025ж.                4 тоқсан/ 2025г.          4 квартал</t>
  </si>
  <si>
    <t xml:space="preserve"> 2025 жылғы 1 қаңтардағы</t>
  </si>
  <si>
    <t>на 1 января 2026 года</t>
  </si>
  <si>
    <t>2025ж.            4 тоқсан/ 2025г.         4 квартал</t>
  </si>
  <si>
    <t>2023 ж. есеп/ 2023 г. отчет</t>
  </si>
  <si>
    <t>2025 ж. есеп/ 2025 г. отчет</t>
  </si>
  <si>
    <t xml:space="preserve"> Арнаулы түсімдер</t>
  </si>
  <si>
    <t xml:space="preserve">  Специальные поступления</t>
  </si>
  <si>
    <t>Техникалық персоналдың және келісімшарттық қызметшілердің еңбегіне ақы төлеу</t>
  </si>
  <si>
    <t>Оплата труда технического персонала и контрактных служащих</t>
  </si>
  <si>
    <t>Техникалық персонал және келісімшарттық қызметшілер бойыншажұмыс берушілердің жарналары</t>
  </si>
  <si>
    <t>Взносы работодателей по техническому персоналу и контрактным служащим</t>
  </si>
  <si>
    <t>Техникалық персоналдың және келісімшарттық қызметшілердің ел ішіндегі іссапарлары мен қызметтiк жол жүрулері</t>
  </si>
  <si>
    <t>Командировки и служебные разъезды внутри страны технического персонала и контрактных служащих</t>
  </si>
  <si>
    <t>Алқабилердің іссапарлық шығыстары</t>
  </si>
  <si>
    <t>Сайлауға және саяси партиялардың қызметіне арналған шығыстар</t>
  </si>
  <si>
    <t>Расходы на выборы и деятельность политических партий</t>
  </si>
  <si>
    <t>168</t>
  </si>
  <si>
    <t>Айыппұлдар, тұрақсыздық айыбы және басқа төлемдер</t>
  </si>
  <si>
    <t>Штрафы, неустойка и другие платежи</t>
  </si>
  <si>
    <t>Мемлекеттік кәсіпорындарға субсидиялар</t>
  </si>
  <si>
    <t>Субсидии государственным предприятиям</t>
  </si>
  <si>
    <t>Мемлекеттік кәсіпорындар болып табылмайтын заңды тұлғаларғасубсидиялар</t>
  </si>
  <si>
    <t>Субсидии юридическим лицам, не являющимися государственнымипредприятиями</t>
  </si>
  <si>
    <t>Құқық қорғау, арнаулы мемлекеттік органдардың, азаматтық қорғау органдарының қызметкерлеріне және әскери қызметшілерге төленетін тұрғын үй т</t>
  </si>
  <si>
    <t>Жилищные выплаты сотрудникам правоохранительных, специальных государственных органов, органов гражданской защиты и военнослужащим</t>
  </si>
  <si>
    <t>Жайларды, ғимараттарды, құрылыстарды беру қондырғыларын күрделі жөндеу</t>
  </si>
  <si>
    <t>Сведения о государственных закупках за  2025 год</t>
  </si>
  <si>
    <t>Приложение 29</t>
  </si>
  <si>
    <t>Заңды тұлғаларға берілетін трансферттер</t>
  </si>
  <si>
    <t>Трансферты юридическим лицам</t>
  </si>
  <si>
    <t>Выполнение государственных обязательств по компенсации операционных (эксплуатационных) затрат по проектам государственно-частного п</t>
  </si>
  <si>
    <t>Выполнение государственных обязательств по выплате вознаграждений за осуществление управления объектом государственно-частного парт</t>
  </si>
  <si>
    <t>Қазақстан Республикасы Үкіметінің Аппараты</t>
  </si>
  <si>
    <t>Қаладағы аудан әкімінің аппараты</t>
  </si>
  <si>
    <t>Аппарат акима района в городе</t>
  </si>
  <si>
    <t>Қазақстан Республикасының Ішкі істер министрлігі</t>
  </si>
  <si>
    <t>Қазақстан Республикасының Қорғаныс министрлігі</t>
  </si>
  <si>
    <t>Қазақстан Республикасының Қаржы министрлігі</t>
  </si>
  <si>
    <t>Қазақстан Республикасының Әділет министрлігі</t>
  </si>
  <si>
    <t xml:space="preserve">Қазақстан Республикасының Оқу-ағарту министрлігі
</t>
  </si>
  <si>
    <t xml:space="preserve">Қазақстан Республикасының Энергетика министрлігі
</t>
  </si>
  <si>
    <t xml:space="preserve">Облыстың өнеркәсіп және индустриалдық-инновациялық даму басқармасы
</t>
  </si>
  <si>
    <t xml:space="preserve">Управление промышленности и индустриально-инновационного развития области
</t>
  </si>
  <si>
    <t xml:space="preserve">Управление предпринимательства и торговли области
</t>
  </si>
  <si>
    <t xml:space="preserve">Управление индустриально-инновационного развития области
</t>
  </si>
  <si>
    <t xml:space="preserve">Управление строительства, архитектуры и градостроительства области
</t>
  </si>
  <si>
    <t>Республикалық маңызы бар қаланың, астананың қоршаған ортанықорғау және табиғатты пайдалану басқармасы</t>
  </si>
  <si>
    <t>Республикалық маңызы бар қаланың, астананың тілдерді дамытужәне мұрағат ісі басқармасы</t>
  </si>
  <si>
    <t>Республикалық маңызы бар қаланың, астананың жер қатынастарыбасқармасы</t>
  </si>
  <si>
    <t>376</t>
  </si>
  <si>
    <t>Республикалық маңызы бар қаланың, астананың балалардың құқықтарын қорғау басқармасы</t>
  </si>
  <si>
    <t>Управление по защите прав детей города республиканского значения, столицы</t>
  </si>
  <si>
    <t>Ревизионная комиссия города реcпубликанского значения, столицы</t>
  </si>
  <si>
    <t>Қазақстан Республикасының Ұлттық қауіпсіздік комитеті</t>
  </si>
  <si>
    <t>Ауданның (облыстық маңызы бар қаланың) экономика және қаржыбөлімі</t>
  </si>
  <si>
    <t>Отдел пассажирского транспорта и автомобильных дорог района(города областного значения)</t>
  </si>
  <si>
    <t>Отдел земельных отношений, архитектуры и градостроительстварайона (города областного значения)</t>
  </si>
  <si>
    <t xml:space="preserve">Отдел государственных активов и закупок района (города областного значения)
</t>
  </si>
  <si>
    <t xml:space="preserve">Ауданның (облыстық маңызы бар қаланың) тұрғын үй- коммуналдық шаруашылық бөлімі
</t>
  </si>
  <si>
    <t xml:space="preserve">Отдел жилищно-коммунального хозяйства района (города областного значения)
</t>
  </si>
  <si>
    <t>522</t>
  </si>
  <si>
    <t>Республикалық маңызы бар қаланың, астананың бюджетінен қаржыландырылатын қылмыстық-атқару (пенитенциарлық) жүйесінің атқарушы органы</t>
  </si>
  <si>
    <t>Исполнительный орган уголовно-исполнительной (пенитенциарной) системы, финансируемый из бюджета города республиканскогозначения, столицы</t>
  </si>
  <si>
    <t>Министерство водных ресурсов и ирригации Республики Казахстан</t>
  </si>
  <si>
    <t>Қазақстан Республикасы Президентiнiң Іс Басқармасы</t>
  </si>
  <si>
    <t>Облыстың ақпараттандыру, мемлекеттік қызметтер көрсету жәнеархивтер басқармасы</t>
  </si>
  <si>
    <t>Управление информатизации, оказания государственных услуг иархивов области</t>
  </si>
  <si>
    <t>774</t>
  </si>
  <si>
    <t>Облыстық бюджеттен қаржыландырылатын қылмыстық-атқару (пенитенциарлық) жүйесінің атқарушы органы</t>
  </si>
  <si>
    <t>Исполнительный орган уголовно-исполнительной (пенитенциарной) системы, финансируемый из областного бюджета</t>
  </si>
  <si>
    <t>Отдел культуры, физической культуры и спорта района (городаобластного значения)</t>
  </si>
  <si>
    <t>Ауданның (облыстық маңызы бар қаланың) экономиканың нақты секторы бөлімі</t>
  </si>
  <si>
    <t>Ауданның (облыстық маңызы бар қаланың) ішкі саясат, мәдениет, тілдерді дамыту және спорт бөлімі)</t>
  </si>
  <si>
    <t>Қазақстан Республикасының аумағында өндiрiлген тауарларға, орындалған жұмыстарға және көрсетілген қызметтерге салынатынқосылған құн салығы</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</si>
  <si>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</si>
  <si>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 xml:space="preserve">
Салық төлеушінің бұрын бюджеттен қайтарылған және салықтықтексеру жүргізу барысында қайтарылуы расталмаған қосылған құн салығының асып кеткен сомасын аударуы  (қайтаруы), өсімпұл сомасын аударуы
</t>
  </si>
  <si>
    <t xml:space="preserve">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
</t>
  </si>
  <si>
    <t>Қазақстан Республикасының аумағына Еуразиялық экономикалық одағына мүше мемлекеттердің аумағынан әкелінетін темекі өнімдері</t>
  </si>
  <si>
    <t>Қазақстан Республикасының аумағына Еуразиялық экономикалық одағына мүше мемлекеттердің аумағынан әкелінетін спирттiң және (немесе) шарап материалының, алкоголь өнімдерінің барлық түрлерi</t>
  </si>
  <si>
    <t>Қазақстан Республикасының аумағына Еуразиялық экономикалық одағына мүше мемлекеттердің аумағынан әкелінетін акцизделетін өнімнің өзге түрлері</t>
  </si>
  <si>
    <t xml:space="preserve">Прочие виды подакцизной продукции, ввозимой на территорию Республики Казахстан с территории государств-членов Евразийского экономического союза
</t>
  </si>
  <si>
    <t xml:space="preserve">Қазақстан Республикасы аумағына Еуразиялық экономикалық одағына мүше мемлекеттердің аумағынан әкелінетін бензин (авиациялықты қоспағанда) және дизель отыны
</t>
  </si>
  <si>
    <t xml:space="preserve">Бензин (за исключением авиационного) и дизельное топливо, ввозимых на территорию Республики Казахстан с территории государств-членов Евразийского экономического союза
</t>
  </si>
  <si>
    <t>Еуразиялық экономикалық одағына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</si>
  <si>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Еуразиялық экономикалық одағына мүше болып табылмайтын мемлекеттердің аумағынан әкелінетін, Қазақстан Республикасының аумағына импортталатын темекі өнімдері</t>
  </si>
  <si>
    <t xml:space="preserve">Еуразиялық экономикалық одағына мүше болып табылмайтын мемлекеттердің аумағынан әкелінетін, Қазақстан Республикасының аумағына импортталатын акцизделетін өнімдердің өзге түрлері
</t>
  </si>
  <si>
    <t xml:space="preserve">Еуразиялық экономикалық одағына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
</t>
  </si>
  <si>
    <t xml:space="preserve">Бензин (за исключением авиационного) и дизельное топливо, импортируемых на территорию Республики Казахстан с территориигосударств, не являющихся членами Евразийского экономического союза
</t>
  </si>
  <si>
    <t xml:space="preserve">Қалааралық және (немесе) халықаралық телефон байланысын, сондай-ақ ұялы байланысты бергені үшін төлемақы
</t>
  </si>
  <si>
    <t xml:space="preserve">Плата за предоставление междугородной и (или) международнойтелефонной связи, а также сотовой связи
</t>
  </si>
  <si>
    <t>Мұнай секторы ұйымдарынан түсетін түсімдерді қоспағанда, үстеме пайдаға салынатын салық</t>
  </si>
  <si>
    <t>Мұнай секторы ұйымдарынан түсетін түсімдерді қоспағанда, бонустар</t>
  </si>
  <si>
    <t>Кең таралған пайдалы қазбаларды, жерасты суларын, емдік балшықтарды және мұнай секторы ұйымдарынан түсетін түсімдерді қоспағанда, пайдалы қазбаларды өндіру салығы</t>
  </si>
  <si>
    <t>Налог на добычу полезных ископаемых, за исключением общераспространенных полезных ископаемых, подземных вод, лечебных грязей и поступлений от организаций нефтяного сектора</t>
  </si>
  <si>
    <t>Мұнай секторы ұйымдарынан түсетін түсімдерді қоспағанда, экспортқа рента салығы</t>
  </si>
  <si>
    <t>Рентный налог на экспорт, за исключением поступлений от организаций нефтяного сектора</t>
  </si>
  <si>
    <t>Мұнай секторы ұйымдарынан түсетін түсімдерді қоспағанда, өнімді бөлу туралы келісімшарт бойынша қызметті жүзеге асыратын жер қойнауын пайдаланушының қосымша төлемі және баламалы салық</t>
  </si>
  <si>
    <t>Дополнительный платеж недропользователя, осуществляющего деятельность по контракту о разделе продукции, и альтернативный налог, за исключением поступлений от организаций нефтяногосектора</t>
  </si>
  <si>
    <t xml:space="preserve">Республикалық бюджетке төленетін тіркелгені үшін алым
</t>
  </si>
  <si>
    <t xml:space="preserve">Регистрационный сбор, зачисляемый в республиканский бюджет
</t>
  </si>
  <si>
    <t>"Астана" халықаралық қаржы орталығының инвестициялық резиденті болып табылатын шетелдіктің немесе азаматтығы жоқ адамның резиденттігін растайтын құжатты бергені үшін алы</t>
  </si>
  <si>
    <t>Сбор за выдачу документа, подтверждающего резидентство иностранца или лица без гражданства, являющегося инвестиционным резидентом Международного финансового центра "Астана"</t>
  </si>
  <si>
    <t>Заңдық маңызы бар 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</si>
  <si>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 xml:space="preserve">Республикалық мемлекеттік кәсіпорындардың таза кірісі бөлігінің түсімдері
</t>
  </si>
  <si>
    <t xml:space="preserve">Поступления части чистого дохода республиканских государственных предприятий
</t>
  </si>
  <si>
    <t>Республикалық меншігіндегі акциялардың мемлекеттік пакеттеріне дивидендтер</t>
  </si>
  <si>
    <t>Республикалық меншігіндегі заңды тулғаларға қатысу үлесіне кірістер</t>
  </si>
  <si>
    <t>Республикалық меншіктегі мүлікті жалға беруден түсетін кірістер</t>
  </si>
  <si>
    <t>Доходы от аренды имущества, находящегося в республиканской собственности</t>
  </si>
  <si>
    <t xml:space="preserve">Мамандандырылған ұйымдарға ішкі көздер есебінен республикалық бюджеттен берілген бюджеттік кредиттер бойынша сыйақылар
</t>
  </si>
  <si>
    <t xml:space="preserve">Вознаграждения по бюджетным кредитам, выданным из республиканского бюджета за счет внутренних источников специализированным организациям
</t>
  </si>
  <si>
    <t>Мемлекеттік бюджеттен қаржыландырылатын  мемлекеттік мекемелер ұйымдастыратын мемлекеттік сатып алуды өткізуден түсетінақша түсімдері</t>
  </si>
  <si>
    <t>Другие неналоговые поступления в республиканский бюджет, заисключением поступлений от организаций нефтяного сектора, во внебюджетные фонды</t>
  </si>
  <si>
    <t>Мүлiктi жария еткенi үшiн алым</t>
  </si>
  <si>
    <t>Арнаулы түсімдер</t>
  </si>
  <si>
    <t>Специальные поступления</t>
  </si>
  <si>
    <t>Жер қойнауын пайдаланушылардың Қазақстан Республикасының аумағындағы ғылыми-зерттеу, ғылыми-техникалық және тәжірибелік-конструкторлық жұмыстарға аударымдары</t>
  </si>
  <si>
    <t>Отчисления недропользователей на научно-исследовательские, научно-технические и опытно-конструкторские работы на территории Республики Казахстан</t>
  </si>
  <si>
    <t>Төмен тұрған мемлекеттiк басқару органдарынан трансферттер</t>
  </si>
  <si>
    <t>Атырау облысының облыстық бюджетiнен  алынатын бюджеттік алу</t>
  </si>
  <si>
    <t>Алматы қаласының бюджетiнен  алынатын бюджеттік алу</t>
  </si>
  <si>
    <t xml:space="preserve">Республикалық бюджетке Ұлттық қордан трансферттер
</t>
  </si>
  <si>
    <t xml:space="preserve">Мамандандырылған ұйымдарға  ішкі көздері есебінен республикалық бюджеттен берілген бюджеттік кредиттерді өтеу
</t>
  </si>
  <si>
    <t xml:space="preserve">Погашение бюджетных кредитов, выданных из республиканского бюджета за счет внутренних источников специализированным организациям 
</t>
  </si>
  <si>
    <t xml:space="preserve">Мамандандырылған ұйымдарға үкіметтік сыртқы қарыздар есебінен республикалық бюджеттен берілген бюджеттік кредиттерді өтеу
</t>
  </si>
  <si>
    <t xml:space="preserve">Погашение бюджетных кредитов, выданных из республиканского бюджета за счет средств правительственных внешних займов специализированным организациям 
</t>
  </si>
  <si>
    <t>Ұлттық қордан нысаналы трансферт есебінен республикалық бюджеттен берілген бюджеттік кредиттерді өтеу</t>
  </si>
  <si>
    <t>Погашение бюджетных кредитов, выданных из республиканского бюджета за счет целевого трансферта из Национального фонда</t>
  </si>
  <si>
    <t>Облыстардың, республикалық маңызы бар қаланың, астананың жергілікті атқарушы органдарына Қазақстан Республикасының Ұлттық қорынан нысаналы трансферт есебінен республикалық бюджеттен берілген бюджеттік кредиттерді өтеу</t>
  </si>
  <si>
    <t>Погашение бюджетных кредитов, выданным из республиканского бюджета за счет целевого трансферта из Национального фонда Республики Казахстан местным исполнительным органам областей,города республиканского значения, столицы</t>
  </si>
  <si>
    <t>Мамандандырылған ұйымдарға Қазақстан Республикасының Ұлттыққорынан нысаналы трансферт есебінен республикалық бюджеттенберілген бюджеттік кредиттерді өтеу</t>
  </si>
  <si>
    <t>Погашение бюджетных кредитов, выданным из республиканского бюджета за счет целевого трансферта из Национального фонда Республики Казахстан специализированным организациям</t>
  </si>
  <si>
    <t>Адамның және азаматтың құқықтары мен бостандықтарының  сақталуын қадағалау жөніндегі көрсетілетін қызметтер</t>
  </si>
  <si>
    <t>Қазақстан Республикасы Жоғары Сот Кеңесінің қызметін қамтамасыз ету жөніндегі көрсетілетін қызметтер</t>
  </si>
  <si>
    <t>Қазақстан Республикасы Президенті Іс Басқармасының мемлекеттік функциялары мен өкілеттіктерін жүзеге асыруды қамтамасызету жөніндегі көрсетілетін қызметтер</t>
  </si>
  <si>
    <t>Услуги по обеспечению осуществления государственных функцийи полномочий Управления Делами Президента Республики Казахстан</t>
  </si>
  <si>
    <t>Халықаралық ұйымдарда, Тәуелсіз Мемлекеттер Достастығының жарғылық және басқа органдарында Қазақстан Республикасының мүдделерін білдіру</t>
  </si>
  <si>
    <t>Представление интересов Республики Казахстан в  международных организациях, уставных и других органах Содружества Независимых Государств</t>
  </si>
  <si>
    <t xml:space="preserve">Ақпараттық-имидждік саясаттың іске асырылуын қамтамасыз ету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</si>
  <si>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t>
  </si>
  <si>
    <t>Халықаралық ұйымдармен бірлесіп жүзеге асырылатын жобалардызерттеулердің іске асырылуын қамтамасыз ету</t>
  </si>
  <si>
    <t>Статистикалық жүйені жетілдіру</t>
  </si>
  <si>
    <t>Совершенствование статистической системы</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</si>
  <si>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</si>
  <si>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Ішкі жəне сыртқы сауда саясаты,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ілгерілету саласында мемлекеттік</t>
  </si>
  <si>
    <t>Цифрландыру,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іске асыру</t>
  </si>
  <si>
    <t>Формирование и реализация политики государства в сфере цифровизации,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</si>
  <si>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Өнеркәсіп, қорғаныс өнеркәсібі, геология, құрылыс, тұрғын үй-коммуналдық шаруашылық саласындағы мемлекеттік саясатты қалыптастыру және іске асыру</t>
  </si>
  <si>
    <t>Формирование и реализация государственной политики в сфере промышленности, оборонной промышленности, геологии, строительства, жилищно-коммунального хозяйства</t>
  </si>
  <si>
    <t>Энергетика, мұнай-газ және мұнай-химия өнеркәсібі саласындағы қызметті үйлестіру жөніндегі көрсетілетін қызметтер</t>
  </si>
  <si>
    <t>Услуги по координации деятельности в сфере энергетики, нефтегазовой и нефтехимической промышленности</t>
  </si>
  <si>
    <t>Қазақстан Республикасы Қарулы Күштерінің даму бағдарламасы</t>
  </si>
  <si>
    <t>Программа развития Вооруженных Сил Республики Казахстан</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</si>
  <si>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</si>
  <si>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Жедел-іздестіру қызметін жүзеге асыру</t>
  </si>
  <si>
    <t xml:space="preserve"> Мемлекеттік органдардың нормашығармашылық қызметін ғылыми сүйемелдеу</t>
  </si>
  <si>
    <t>Обеспечение судебными органами судебной защиты прав, свободи законных интересов граждан и организаций</t>
  </si>
  <si>
    <t xml:space="preserve"> 
Ұлттық қауіпсіздікті қамтамасыз ету</t>
  </si>
  <si>
    <t>Күзетілетін адамдар мен объектілердің қауіпсіздігін қамтамасыз ету</t>
  </si>
  <si>
    <t>Спорттағы дарынды балаларды оқыту және тәрбиелеу</t>
  </si>
  <si>
    <t>Обучение и воспитание одаренных в культуре и искусстве детей</t>
  </si>
  <si>
    <t>Құқық қорғау органдары қызметкерлерінің кәсіби деңгейін арттыру және оларға жоғары білімнен кейінгі білім беру</t>
  </si>
  <si>
    <t>Әлеуметтік медициналық сақтандыру қорына трансферттер</t>
  </si>
  <si>
    <t>Трансферты в фонд социального медицинского страхования</t>
  </si>
  <si>
    <t>Тегін медициналық көмектің кепілдік берілген көлемін қамтамасыз ету</t>
  </si>
  <si>
    <t>Қазақстан Республикасы Президенті Іс Басқармасы медициналықұйымдарының қызметін қамтамасыз ету</t>
  </si>
  <si>
    <t>Обеспечение деятельности медицинских организаций УправленияДелами Президента Республики Казахстан</t>
  </si>
  <si>
    <t xml:space="preserve">Услуги по лечению военнослужащих, сотрудников правоохранительных органов 
</t>
  </si>
  <si>
    <t>Әскери қызметшілерді, құқық қорғау органдарының қызметкерлерін және олардың отбасы мүшелерін емдеу және төтенше жағдайлар кезінде зардап шеккендерге медициналық көмек көрсету жөніндегі көрсетілетін қызметтер</t>
  </si>
  <si>
    <t>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</si>
  <si>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«Назарбаев Университеті» дербес білім беру ұйымына трансферттер</t>
  </si>
  <si>
    <t>Трансферты в автономную организацию образования «Назарбаев Университет»</t>
  </si>
  <si>
    <t>Республикалық деңгейде халықты әлеуметтік қорғау және көмеккөрсету, сондай-ақ әлеуметтік қорғау жүйесін жетілдіру жәнеинфрақұрылымды дамыту</t>
  </si>
  <si>
    <t>Мәдениет және өнер саласының бәсекеге қабілеттілігін арттыру, қазақстандық мәдени мұраны сақтау, зерделеу мен насихаттау және архив ісінің іске асырылу тиімділігін арттыру</t>
  </si>
  <si>
    <t xml:space="preserve">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
</t>
  </si>
  <si>
    <t>Стимулирование развития туризма и туристской деятельности</t>
  </si>
  <si>
    <t>Щучинск-Бурабай курорттық аймағының туристік имиджін қалыптастыру</t>
  </si>
  <si>
    <t>Жер қойнауын ұтымды және кешенді пайдалануды қамтамасыз етужәне Қазақстан Республикасы аумағының геологиялық тұрғыдан зерттелуін арттыру</t>
  </si>
  <si>
    <t>Табиғи монополиялар субъектілері алатын қарыздар, сондай-ақжергілікті атқарушы органдар шығаратын мемлекеттік бағалы қағаздар бойынша сыйақы мөлшерлемесін субсидиялау</t>
  </si>
  <si>
    <t>Субсидирование ставки вознаграждения по займам, получаемым субъектами естественных монополий, а также по государственным ценным бумагам, выпускаемым местными исполнительными органами</t>
  </si>
  <si>
    <t>Развитие тепло-, электроэнергетики</t>
  </si>
  <si>
    <t>Сейсмологиялық ақпаратты мониторингтеу</t>
  </si>
  <si>
    <t>Біріккен Ұлттар Ұйымының Азық-түлік және ауыл шаруашылығы ұйымына жарналар</t>
  </si>
  <si>
    <t>Мал шаруашылығын дамыту және мал шаруашылығы өнiмiн өндіру,өткізу үшін жағдайлар жасау</t>
  </si>
  <si>
    <t xml:space="preserve">Өсімдік шаруашылығы өнiмiн өндіруді, өткізуді дамыту үшін жағдайлар жасау
</t>
  </si>
  <si>
    <t>Орман ресурстары мен жануарлар дүниесін сақтау мен дамытудықамтамасыз ету, басқару</t>
  </si>
  <si>
    <t>Балық ресурстарын басқару, сақтау мен дамытуды қамтамасыз ету</t>
  </si>
  <si>
    <t>Қоршаған ортаны тұрақтандыру және сапасын жақсарту</t>
  </si>
  <si>
    <t xml:space="preserve">Технологияларды және үздік практикаларды ілгерілету, бизнеспен инвестицияларды дамыту арқылы Қазақстанның «жасыл экономикаға» жылдам көшуіне жәрдемдесу
</t>
  </si>
  <si>
    <t>Мұнай-газ химиясы өнеркәсібін және жер қойнауын пайдалануғаарналған келісімшарттардағы жергілікті қамтуды дамыту</t>
  </si>
  <si>
    <t>Сәулет, қала құрылысы және құрылыс қызметін жетілдіру  іс-шараларын іске асыру</t>
  </si>
  <si>
    <t>Реализация мероприятий по совершенствованию  архитектурной,градостроительной и строительной деятельности</t>
  </si>
  <si>
    <t xml:space="preserve">Республикалық деңгейдегі автомобиль жолдарын дамыту
</t>
  </si>
  <si>
    <t xml:space="preserve">Жалпыға ортақ пайдаланылатын автомобиль жолдарын жөндеу және олардың сапасын жақсартуға бағытталған күтіп-ұстауды ұйымдастыру
</t>
  </si>
  <si>
    <t>Реализация мероприятий в рамках проекта «Новая транспортнаясистема города Астаны. LRT (участок от аэропорта до нового железнодорожного вокзала)»</t>
  </si>
  <si>
    <t>Әлеуметтік маңызы бар қатынастар бойынша жолаушыларды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</si>
  <si>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Пилотсыз ғарыш аппараттарын ұшыру үшін орта сыныптағы ғарыштық мақсаттағы жаңа буын зымыраны базасында «Бәйтерек» ғарыштық зымыран кешенін құру</t>
  </si>
  <si>
    <t>«KazEOSat-MR» айыру қабілеті орташа Жерді қашықтықтан зондтау ғарыштық жүйесін құру және пайдалануға беру</t>
  </si>
  <si>
    <t>Қазақстанның инклюзивті экономикасы үшін жеделдетілген цифрландыру жобасы</t>
  </si>
  <si>
    <t>Проект ускоренной цифровизации для инклюзивной экономики Казахстана</t>
  </si>
  <si>
    <t>«Астана» халықаралық қаржы орталығының әкімшілігі» акционерлік қоғамына трансферттер</t>
  </si>
  <si>
    <t>Трансферты в акционерное общество  «Администрация Международного финансового центра «Астана»</t>
  </si>
  <si>
    <t>206</t>
  </si>
  <si>
    <t>Қазақстан Республикасы Президентінің бастамаларына арналғанрезерв</t>
  </si>
  <si>
    <t>Резерв на инициативы Президента Республики Казахстан</t>
  </si>
  <si>
    <t>«Қазақстан Республикасында Интернет желісіне жоғары жылдамдықпен қол жеткізу желілерін салуға инвестициялар туралы келісім» жобасын іске асыруды қамтамасыз ету</t>
  </si>
  <si>
    <t>Обеспечение реализации проекта «Соглашение об инвестициях по строительству сетей высокоскоростного доступа к сети Интернет в Республике Казахстан»</t>
  </si>
  <si>
    <t>Жасанды интеллектінің және инновациялардың экожүйесін дамытуды қамтамасыз ету</t>
  </si>
  <si>
    <t>Обеспечение развития экосистемы искусственного интеллекта иинноваций</t>
  </si>
  <si>
    <t>Халыққа коммуналдық қызметтердің сенімді әрі сапалы көрсетілуін және ел экономикасының орнықты дамуын қамтамасыз ету үшін Қазақстан Республикасындағы энергетикалық және коммуналдық инфрақұрылымды (желілер мен нысандарды) жаңғырту мақсатында</t>
  </si>
  <si>
    <t>Кредитование акционерного общества «Национальный управляющий холдинг «Байтерек» с последующим кредитованием акционерного общества «Казахстанская Жилищная Компания» для модернизации энергетической и коммунальной инфраструктуры (сетей и объек</t>
  </si>
  <si>
    <t>055</t>
  </si>
  <si>
    <t>Қазақстан Республикасының туристік саласының жобаларын қаржыландыру үшін кейіннен «Қазақстанның Даму Банкі» акционерлікқоғамына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</si>
  <si>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проектов туристской отрасли Республики Казахстан</t>
  </si>
  <si>
    <t>Қазақстан Республикасындағы энергетикалық және коммуналдық инфрақұрылымды (желілер мен нысандарды) жаңғырту мақсатында,халыққа коммуналдық қызметтердің сенімді әрі сапалы көрсетілуін қамтамасыз ету және ел экономикасының орнықты дамуын қол</t>
  </si>
  <si>
    <t>Агроөнеркәсіптік кешен субъектілерін қаржыландыру үшін инвестициялық жобаларға «Аграрлық несие корпорациясы» акционерлік қоғамына кредит беру</t>
  </si>
  <si>
    <t>Кредитование акционерного общества «Аграрная кредитная корпорация» для финансирования субъектов агропромышленного комплекса на инвестиционные проекты</t>
  </si>
  <si>
    <t>Агроөнеркәсіптік кешен жобаларын қаржыландыру үшін кейіннен«Қазақстанның Даму банкі» акционерлік 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</si>
  <si>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проектов агропромышленного комплекса</t>
  </si>
  <si>
    <t>Қазақстанда өндірілген және/немесе құрастырылған ауыл шаруашылығы техникасын кейіннен лизингке беру үшін сатып алуды қаржыландыру үшін кейіннен «ҚазАгроҚаржы» акционерлік қоғамынакредит бере отырып, «Аграрлық несие корпорациясы» акционерлі</t>
  </si>
  <si>
    <t>Кредитование акционерного общества «Аграрная кредитная корпорация» с последующим кредитованием акционерного общества «КазАгроФинанс» для финансирования приобретения сельскохозяйственной техники казахстанского производства и/или сборки для п</t>
  </si>
  <si>
    <t>Агроөнеркәсіптік кешен субъектілерін қолдау жөніндегі іс-шараларды жүргізу үшін «Аграрлық несие корпорациясы» акционерлік қоғамына кредит беру</t>
  </si>
  <si>
    <t>Кредитование акционерного общества «Аграрная кредитная корпорация» для проведения мероприятий по поддержке субъектов агропромышленного комплекса</t>
  </si>
  <si>
    <t>Өңдеуші өнеркәсіптің ірі жобаларын қаржыландыру үшін кейіннен «Қазақстанның Даму Банкі» акционерлік 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</si>
  <si>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крупных проектов обрабатывающей промышленности</t>
  </si>
  <si>
    <t>«Қазақстан темір жолы» ұлттық компаниясы» акционерлік қоғамының кейіннен «Жолаушылар тасымалы» акционерлік қоғамына жолаушылар вагондары паркін жаңартуды қаржыландыруға кредит беруі үшін «Самұрық-Қазына» ұлттық әл-ауқат қоры» акционерлік қо</t>
  </si>
  <si>
    <t>Кредитование акционерного общества «Фонд национального благосостояния «Самрук-Қазына» с последующим кредитованием акционерного общества «Национальная компания «Қазақстан темір жолы» с последующим кредитованием акционерного общества «Пассажи</t>
  </si>
  <si>
    <t>216</t>
  </si>
  <si>
    <t>Шағын және орта бизнесті қаржыландыруды кеңейту және экономиканың орнықты өсуін қамтамасыз ету үшін кейіннен «Даму» кәсіпкерлікті дамыту қоры» акционерлік қоғамына  кредит бере отырып, «Бәйтерек» ұлттық басқарушы холдингі» акционерлік қоғам</t>
  </si>
  <si>
    <t>Кредитование акционерного общества «Национальный управляющий холдинг «Байтерек» с последующим кредитованием акционерного общества  «Фонд развития предпринимательства «Даму» для расширения финансирования малого и среднего бизнеса и обеспечен</t>
  </si>
  <si>
    <t>Алдын ала және аралық тұрғын үй қарыздарын беру үшін «Отбасы банк» тұрғын үй құрылыс жинақ банкі» акционерлік қоғамына бюджеттік кредит беру</t>
  </si>
  <si>
    <t>Бюджетное кредитование акционерного общества «Жилищный строительный сберегательный банк «Отбасы банк» для предоставления предварительных и промежуточных жилищных займов</t>
  </si>
  <si>
    <t>Ғылыми ұйымдарды жаңғырту үшін «Ұлттық аграрлық ғылыми-білім беру орталығы» коммерциялық емес акционерлік қоғамының жарғылық капиталын ұлғайту</t>
  </si>
  <si>
    <t>Увеличение уставного капитала некоммерческого акционерного общества «Национальный аграрный научно-образовательный центр» для модернизации научных организаций</t>
  </si>
  <si>
    <t>«Қазсушар» шаруашылық жүргізу құқығындағы республикалық мемлекеттік кәсіпорнының жарғылық капиталын ұлғайту</t>
  </si>
  <si>
    <t>Увеличение уставного капитала республиканского государственного предприятия на праве хозяйственного ведения «Казводхоз»</t>
  </si>
  <si>
    <t>Рений және басқа сирек металдарды ала отырып, рений сульфиді мен ыстыққа төзімді никель қорытпалары металлургиялық өндірісінің қалдықтары түріндегі импорттық шикізатты қайта өңдеуді дамытуға «Жезқазғансирекмет» шаруашылық жүргізу құқығындағ</t>
  </si>
  <si>
    <t>Өңдеуші өнеркәсіп және көлік инфрақұрылымы жобаларын қаржыландыру үшін кейіннен «Өнеркәсіпті дамыту қоры» акционерлік қоғамының жарғылық капиталын ұлғайта отырып, кейіннен «Қазақстанның Даму Банкі» акционерлік қоғамының жарғылық капиталын ұ</t>
  </si>
  <si>
    <t>Увеличение уставного капитала акционерного общества «Национальный управляющий холдинг «Байтерек» с последующим увеличением уставного капитала акционерного общества «Банк Развития Казахстана» с последующим увеличением уставного капитала акци</t>
  </si>
  <si>
    <t>Тікелей инвестициялар қорын (қорларын) қорландыру үшін кейіннен «Qazaqstan Investment Corporation» акционерлік қоғамының жарғылық капиталын ұлғайта отырып, «Бәйтерек» ұлттық басқарушы холдингі» акционерлік қоғамының жарғылық капиталын ұлғай</t>
  </si>
  <si>
    <t>Увеличение уставного капитала акционерного общества «Национальный управляющий холдинг «Байтерек» с последующим увеличением уставного капитала акционерного общества «Qazaqstan Investment Corporation» для фондирования фонда (фондов) прямых ин</t>
  </si>
  <si>
    <t>Қазақстандық шикізаттық емес тауар өндірушілер мен көрсетілетін қызметтерді берушілердің сыртқы нарықтардағы экспортқа бағдарланған перспективалық жобаларын қолдау және олардың бәсекеге қабілеттілігін күшейту мақсатында кейіннен «Қазақстанн</t>
  </si>
  <si>
    <t>Увеличение уставного капитала акционерного общества «Национальный управляющий холдинг «Байтерек» для последующего увеличения уставного капитала акционерного общества «Экспортно-кредитное агентство Казахстана» с целью поддержки перспективных</t>
  </si>
  <si>
    <t>Заңды тұлғалардан көлік құралы салығы</t>
  </si>
  <si>
    <t>Жеке тұлғалардан көлік құралы салығы</t>
  </si>
  <si>
    <t xml:space="preserve">Қазақстан Республикасының аумағында өндірілген спирттiң және (немесе) шарап материалының, алкоголь өнімдерінің барлық түрлерi 
</t>
  </si>
  <si>
    <t xml:space="preserve">Все виды спирта и (или) виноматериала, алкогольной продукции, произведенных на территории Республики Казахстан
</t>
  </si>
  <si>
    <t>Қазақстан Республикасының аумағында өндірілген темекі өнімдері, жеңiл автомобильдер (мүгедектігі бар адамдарға арнайы жасалған қолмен басқарылатын немесе қолмен басқаруға бейімделген автомобильдерден басқа)</t>
  </si>
  <si>
    <t>Қазақстан Республикасының аумағында өндірілген және асырылған бензин (авиациялық бензинді қоспағанда), дизель отыны, газохол, бензанол, мұнай еріткіш, жеңіл көмірсутектер қоспасы және экологиялық отыны</t>
  </si>
  <si>
    <t>Бензин (за исключением авиационного) и дизельное топливо, газохол, бензанол, нефрас, смесь легких углеводородов и экологическое топливо, произведенных и реализованных на территории Республики Казахстан</t>
  </si>
  <si>
    <t>Жерүсті көздерінің су ресурстарын пайдаланғаны үшін төлемақы</t>
  </si>
  <si>
    <t>Плата за лесные пользования</t>
  </si>
  <si>
    <t>Мұнай секторы ұйымдарынан түсетін түсімдерді қоспағанда, кең таралған пайдалы қазбаларға, жерасты суларына және емдік балшықтарға салынатын пайдалы қазбаларды өндіру салығы</t>
  </si>
  <si>
    <t>Налог на добычу полезных ископаемых на общераспространенныеполезные ископаемые, подземные воды и лечебные грязи, за исключением поступлений от организаций нефтяного сектора</t>
  </si>
  <si>
    <t>Жануарлар дүниесін пайдаланғаны үшін төлемақы </t>
  </si>
  <si>
    <t>Жер учаскелерін пайдаланғаны үшін төлемақы </t>
  </si>
  <si>
    <t>Өсімдіктер дүниесін арнаулы пайдалану тәртібімен өсімдіктерресурстарын пайдаланғаны үшін төлемақы</t>
  </si>
  <si>
    <t>Плата за пользование растительными ресурсами в порядке специального пользования растительным миром</t>
  </si>
  <si>
    <t>Тарихи шығындарды өтеу бойынша төлем </t>
  </si>
  <si>
    <t>Сбор за право занятия  отдельными видами деятельности (сборза выдачу лицензий на занятие отдельными видами деятельности)</t>
  </si>
  <si>
    <t xml:space="preserve">Автокөлік құралдарының Қазақстан Республикасының аумағымен жүріп өткені үшін алым
</t>
  </si>
  <si>
    <t>Сыртқы (көрнекі) жарнаманы республикалық маңызы бар қаладағы, астанадағы үй-жайлардың шегінен тыс ашық кеңістікте, республикалық маңызы бар қала, астана аумағы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</si>
  <si>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 в полосе отвода автомобильных дорог общего пользования, проходящих через территории города республиканского значения, столицы</t>
  </si>
  <si>
    <t>Облыстық маңызы бар қаладағы үй-жайлардан тыс ашық кеңістікте, облыстық маңызы бар қаланың аумағы арқылы өтетін жалпығаортақ пайдаланылатын автомобиль жолдарының бөлінген белдеуінде сыртқы (көрнекі) жарнаманы орналастырғаны үшін төлемақы</t>
  </si>
  <si>
    <t xml:space="preserve">Жергілікті бюджетке төленетін тіркелгені үшін алым
</t>
  </si>
  <si>
    <t xml:space="preserve">Регистрационный сбор, зачисляемый в местный бюджет
</t>
  </si>
  <si>
    <t>Аудандық маңызы бар қаладағы, ауылдағы, кенттегі үй- үй-жайлардың шегінен тыс ашық кеңістікте және аудандық маңызы бар қаланың, ауылдың, кенттің, ауылдық округтің аумақтары арқылыөтетін жалпыға ортақ пайдаланылатын автомобиль жолдарының бөлiнген белдеуiнде, сондай-ақ елді мекендерден тыс жердегі үй-жайлардың шегінен тыс ашық кеңістікте және жалпыға ортақ пайдаланылатын автомобиль жолдарының бөлінген белдеуінен тыс ж</t>
  </si>
  <si>
    <t>Жекелеген қызмет түрлерімен айналысуға арналған лицензияларды пайдаланғаны үшін төлемақы</t>
  </si>
  <si>
    <t>Ойын бизнесі салығы</t>
  </si>
  <si>
    <t xml:space="preserve">Жергілікті бюджетке төленетін мемлекеттік баж
</t>
  </si>
  <si>
    <t xml:space="preserve">Государственная пошлина, зачисляемая в местный бюджет
</t>
  </si>
  <si>
    <t xml:space="preserve">Коммуналдық мемлекеттік кәсіпорындардың таза кірісінің бөлігінің түсімдері
</t>
  </si>
  <si>
    <t xml:space="preserve">Поступления части чистого дохода коммунальных государственных предприятий
</t>
  </si>
  <si>
    <t xml:space="preserve">Коммуналдық меншігіндегі акциялардың мемлекеттік пакеттеріне дивидендтер
</t>
  </si>
  <si>
    <t xml:space="preserve">Дивиденды на государственные пакеты акций, находящиеся в коммунальной собственности
</t>
  </si>
  <si>
    <t>Коммуналдық меншігіндегі заңды тулғаларға қатысу үлесіне кірістер</t>
  </si>
  <si>
    <t>Облыстың коммуналдық меншігіндегі тұрғын үй қорынан тұрғынжайларды жалға беруден түсетін кірістер</t>
  </si>
  <si>
    <t>Республикалық маңызы бар қаланың, астананың коммуналдық меншігіндегі тұрғын үй қорынан тұрғынжайларды жалға беруден түсетін кірістер</t>
  </si>
  <si>
    <t>Аудандық маңызы бар қала, ауыл, кент, ауылдық округ әкімдерінің басқаруындағы, ауданның (облыстық маңызы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</si>
  <si>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 xml:space="preserve">Мамандандырылған ұйымдарға жергілікті бюджеттен берілген бюджеттік кредиттер бойынша сыйақылар
</t>
  </si>
  <si>
    <t xml:space="preserve">Вознаграждения по бюджетным кредитам, выданным из местного бюджета специализированным организациям
</t>
  </si>
  <si>
    <t>Қаржы агенттіктеріне ішкі көздер есебінен жергілікті бюджеттен берілген бюджеттік кредиттер бойынша сыйақылар</t>
  </si>
  <si>
    <t>Поступления от реализации товаров (работ, услуг), предоставляемых государственными  учреждениями, финансируемыми из местного бюджета</t>
  </si>
  <si>
    <t>Жергілікті бюджеттен қаржыландырылатын мемлекеттік мекемелер ұйымдастыратын мемлекеттік сатып алуды өткізуден түсетін ақша түсімдері</t>
  </si>
  <si>
    <t>Облыстық бюджеттен қаржыландыратын мемлекеттік мекемелер  салатын әкімшілік айыппұлдар, өсімпұлдар, санкциялар, өндіріпалулар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</si>
  <si>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</si>
  <si>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</si>
  <si>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</si>
  <si>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</si>
  <si>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</si>
  <si>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бөлімшелерісалатын әкiмшiлiк айыппұлдар, өсімпұлдар, санкциялар, өндіріп алулар</t>
  </si>
  <si>
    <t>Мұнай секторы ұйымдарынан және салықтық емес төлемдер есебінен қалыптастырылатын бюджеттен тыс қорларға түсетін түсімдерді қоспағанда,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</si>
  <si>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за исключением поступленийот организаций нефтяного сектора и во внебюджетные фонды, формируемые за счет неналоговых платежей</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</si>
  <si>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өндіріпалулар</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</si>
  <si>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салатынәкiмшiлiк айыппұлдар, өсімпұлдар, санкциялар, өндіріп алулар</t>
  </si>
  <si>
    <t>Мұнай секторы ұйымдарынан түсетін түсімдерді қоспағанда, Қазақстан Республикасы Жасанды интеллект және цифрлық даму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</si>
  <si>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акимами города районного значения, села, поселка, сельского округа</t>
  </si>
  <si>
    <t>Мұнай секторы ұйымдарынан түсетін түсімдерді қоспағанда, Қазақстан Республикасының каржы нарығын реттеу және дамыту Агенттігі салатын әкiмшiлiк айыппұлдар, өсімпұлдар, санкциялар,өндіріп алулар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</si>
  <si>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</si>
  <si>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</si>
  <si>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Арнаулы мемлекеттік қорға түсетін түсімдерді қоспағанда, жергіліктік бюджетке түсетін басқа да салықтық емес түсімдер</t>
  </si>
  <si>
    <t>Другие неналоговые поступления в местный бюджет, за исключением поступлений в Специальный государственный фонд</t>
  </si>
  <si>
    <t>Мемлекеттік мекемелерге бекітілген  мемлекеттік мүлікті сату</t>
  </si>
  <si>
    <t>Жергілікті бюджеттен қаржыландырылатын мемлекеттік мекемелерге бекітілген мүлікті сатудан  түсетін түсімдер</t>
  </si>
  <si>
    <t>Мемлекеттік тұрғын үй қорынан тұрғынжайларды жекешелендіруден түсетін түсімдер</t>
  </si>
  <si>
    <t>Жер учаскелерін жалдау құқығын сатқаны үшін төлемақы</t>
  </si>
  <si>
    <t>Жер қойнауын пайдаланушылардың өңірдің әлеуметтік-экономикалық дамуына, оның инфрақұрылымын дамытуға аударымдары</t>
  </si>
  <si>
    <t>Отчисления недропользователей на социально-экономическое развитие региона, развитие его инфраструктуры</t>
  </si>
  <si>
    <t>Жер қойнауын пайдаланушылардың қазақстандық кадрларды оқытуды қаржыландыруға аударымдары</t>
  </si>
  <si>
    <t>Отчисления недропользователей на финансирование обучения казахстанских кадров</t>
  </si>
  <si>
    <t>Жер қойнауын пайдаланушылардан және мұнай секторы ұйымдарынан зиянды өтеу туралы талап қою бойынша алынған қаражат, Қазақстан Республикасының әкімшілік құқық бұзушылықтар туралы заңнамасына сәйкес салынатын, қоршаған ортаға жағымсыз әсер ететін объектінің орналасқан жері бойынша есепке жатқызылуға тиісті қоршаған ортаны қорғау саласындағы айыппұлдар</t>
  </si>
  <si>
    <t>Средства, полученные от недропользователей и организаций нефтяного сектора по искам о возмещении вреда, штрафы в области охраны окружающей среды, налагаемые в соответствии с законодательством Республики Казахстан об административных правонарушениях, подлежащие зачислению по месту нахождения объекта, оказывающего негативное воздействие на окружающую среду</t>
  </si>
  <si>
    <t xml:space="preserve">Мамандандырылған ұйымдарға жергілікті бюджеттен берілген бюджеттік кредиттерді өтеу
</t>
  </si>
  <si>
    <t xml:space="preserve">Погашение бюджетных кредитов, выданных из местного бюджета специализированным организациям 
</t>
  </si>
  <si>
    <t>ұсыныс көлемі/объем предложений/quantity supplied</t>
  </si>
  <si>
    <t>орналастыру көлемі/объем размещения/ flotation value</t>
  </si>
  <si>
    <t xml:space="preserve">сураныстардың көлемі/объем спроса/quantity demanded </t>
  </si>
  <si>
    <t xml:space="preserve">2025 ж. есеп/ 2025 г. отчет </t>
  </si>
  <si>
    <t>СПЕЦИАЛЬНЫЕ ПОСТУПЛЕНИЯ</t>
  </si>
  <si>
    <t>XII. РАСХОДЫ СГФ</t>
  </si>
  <si>
    <t>XIII. ЧИСТОЕ БЮДЖЕТНОЕ КРЕДИТОВАНИЕ</t>
  </si>
  <si>
    <t>XIV. САЛЬДО ПО ОПЕРАЦИЯМ С ФИНАНСОВЫМИ АКТИВАМИ</t>
  </si>
  <si>
    <t>XV. ДЕФИЦИТ (ПРОФИЦИТ) БЮДЖЕТА</t>
  </si>
  <si>
    <t>XVII. ФИНАНСИРОВАНИЕ ДЕФИЦИТА (ИСПОЛЬЗОВАНИЕ ПРОФИЦИТА) БЮДЖЕТА</t>
  </si>
  <si>
    <t>2026 жылға түзету енгізілген бюджет (млн. теңге)/ скорректированный бюджет на 2026 год (млн.тенге)</t>
  </si>
  <si>
    <t>Налоги на имущество</t>
  </si>
  <si>
    <t>Налог на транспортные средства</t>
  </si>
  <si>
    <t>Налог на добавленную стоимость</t>
  </si>
  <si>
    <t>Мемлекеттің қаржы активтерін сатудан түсетін түсімдер</t>
  </si>
  <si>
    <t>Қаржы активтерін ел  ішінде  сатудан түсетін түсімдер</t>
  </si>
  <si>
    <t>Поступления от продажи финансовых активов внутри страны</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</si>
  <si>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</si>
  <si>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</si>
  <si>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 xml:space="preserve">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жүргізуіндегі өзге мемлекеттік мүлікті сатудан түсетін түсімдер
</t>
  </si>
  <si>
    <t xml:space="preserve">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
</t>
  </si>
  <si>
    <t xml:space="preserve">  Поступление трансфертов</t>
  </si>
  <si>
    <t>Спорттағы дарынды балаларды оқытуды және тәрбиелеуді қамтамасыз 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</si>
  <si>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</si>
  <si>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 xml:space="preserve">  налог на добавленную стоимость</t>
  </si>
  <si>
    <t xml:space="preserve">Мұнай секторы ұйымдарынан түсетін түсімдерді қоспағанда, жасалған келісімшарттар бойынша өнімді бөлу жөніндегі Қазақстан Республикасының үлесі
</t>
  </si>
  <si>
    <t xml:space="preserve">Доля Республики Казахстан по разделу продукции по заключенным контрактам, за исключением поступлений от организаций нефтяного сектора </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</si>
  <si>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</si>
  <si>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</si>
  <si>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Жер қойнауы туралы ақпаратты пайдалануға берілгені үшін ақы</t>
  </si>
  <si>
    <t>Плата за предоставление в пользование информации о недрах</t>
  </si>
  <si>
    <t>Мемлекеттiк  резервтерден алынған тауарлар үшiн берешектi өтеуден түсетiн түсiмдер</t>
  </si>
  <si>
    <t>Поступления от погашения задолженности за полученные товарыиз государственных  резервов</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</si>
  <si>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</si>
  <si>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</si>
  <si>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</si>
  <si>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целевыхтрансфертов на развитие, выделенных в истекшем финансовом году, разрешенных доиспользовать по решению Правительства Республики Казахстан</t>
  </si>
  <si>
    <t>Республикалық бюджеттен берілген пайдаланылмаған бюджеттік кредиттерді облыстық бюджеттерінен, республикалық маңызы барқалалардың, астананың бюджеттерінен қайтару</t>
  </si>
  <si>
    <t>Возврат из областных бюджетов, бюджетов города республиканского значения, столицы неиспользованных бюджетных кредитов, выданных из республиканского бюджета</t>
  </si>
  <si>
    <t>Қазақстан Республикасы Президентінің бастамаларына арналғанрезервінің есебінен бюджеттік инвестициялық жобаларды іске асыру</t>
  </si>
  <si>
    <t>Реализация бюджетных инвестиционных проектов за счет резерва на инициативы Президента Республики Казахстан</t>
  </si>
  <si>
    <t>Қазақстан Республикасы Үкіметінің төтенше резерві есебінен ағымды іс-шаралар өткізу</t>
  </si>
  <si>
    <t>Проведение текущих мероприятий за счет чрезвычайного резерва Правительства Республики Казахстан</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</si>
  <si>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қатысуын қамтамасыз ету</t>
  </si>
  <si>
    <t>Обеспечение участия Казахстана в инициативах и инструментахОрганизации экономического сотрудничества и развития в рамках сотрудничества Казахстана с Организацией экономического сотрудничества и развития</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</si>
  <si>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зерттеулержүргізуді қамтамасыз ету</t>
  </si>
  <si>
    <t>Обеспечение проведения исследований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</si>
  <si>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</si>
  <si>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</si>
  <si>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Қазақстан Республикасы Үкіметі резервінің қаражаты есебіненсоттардың шешімдері бойынша орталық мемлекеттік органдардыңміндеттемелерін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</si>
  <si>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</si>
  <si>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Бюджеттік кредиттер</t>
  </si>
  <si>
    <t>Бюджетные кредиты</t>
  </si>
  <si>
    <t>510</t>
  </si>
  <si>
    <t>Ішкі бюджеттік кредиттер</t>
  </si>
  <si>
    <t>Внутренние бюджетные кредиты</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</si>
  <si>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</si>
  <si>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</si>
  <si>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</si>
  <si>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</si>
  <si>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Қоршаған ортаға жағымсыз әсер ететін объектінің орналасқан жері бойынша есепке жатқызылуға тиісті, жер қойнауын пайдаланушылардан қоршаған ортаға жол берілетін антропогендік әсер ету нормативтерін бұзғаны үшін айыппұлдар</t>
  </si>
  <si>
    <t>Штрафы за нарушение нормативов допустимого антропогенного воздействия на окружающую среду от недропользователей</t>
  </si>
  <si>
    <t xml:space="preserve">Жергілікті бюджеттен берілген нысаналы мақсаты бойынша пайдаланылмаған кредиттерді жеке және заңды тұлғалардың қайтаруы
</t>
  </si>
  <si>
    <t xml:space="preserve">Возврат физическими и юридическими лицами использованных непо целевому назначению кредитов, выданных из местного бюджета
</t>
  </si>
  <si>
    <t>156</t>
  </si>
  <si>
    <t>Консалтингтік қызметтерге ақы төлеу</t>
  </si>
  <si>
    <t>Оплата консалтинговых услуг</t>
  </si>
  <si>
    <t>Мемлекеттiк басқарудың басқа деңгейлерiне берiлетiн ағымдағы трансферттер</t>
  </si>
  <si>
    <t>435</t>
  </si>
  <si>
    <t>Мемлекеттік кәсіпорындардың жаңа объектілерін салу және қолдағы бар объектілерін реконструкциялау</t>
  </si>
  <si>
    <t>Строительство новых объектов и реконструкция имеющихся объектов государственных предприятий</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</si>
  <si>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</si>
  <si>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</si>
  <si>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</si>
  <si>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</si>
  <si>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</si>
  <si>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</si>
  <si>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Бюджеттік инвестициялық жобаларды іске асыруға арналған бюджеттік кредиттерді қоспағанда, жергілікті атқарушы органдарға бюджеттік кредиттер</t>
  </si>
  <si>
    <t>Бюджетные кредиты местным исполнительным органам, за исключением бюджетных кредитов на реализацию бюджетных инвестиционных проектов</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</si>
  <si>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</si>
  <si>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</si>
  <si>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</si>
  <si>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413</t>
  </si>
  <si>
    <t>Көлік құралдарын сатып алу</t>
  </si>
  <si>
    <t>Приобретение транспортных средств</t>
  </si>
  <si>
    <t>417</t>
  </si>
  <si>
    <t>Биологиялық активтерді сатып алу</t>
  </si>
  <si>
    <t>Приобретение биологических  активов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</si>
  <si>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</si>
  <si>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</si>
  <si>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</si>
  <si>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</si>
  <si>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</si>
  <si>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</si>
  <si>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Мамандандырылған ұйымдарға бюджеттік кредиттер</t>
  </si>
  <si>
    <t>Бюджетные кредиты специализированным организациям</t>
  </si>
  <si>
    <t>МЕККАМ (млн. тенге)/MEКKAM (mln)</t>
  </si>
  <si>
    <t>12 ай/12 мес/12 monthes</t>
  </si>
  <si>
    <t>Назарбаев Зияткерлік мектептерінде мемлекеттік білім беру тапсырысын іске асыру</t>
  </si>
  <si>
    <t>Реализация государственного образовательного заказа в Назарбаев Интеллектуальных школах</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</si>
  <si>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</si>
  <si>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</si>
  <si>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</si>
  <si>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</si>
  <si>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 xml:space="preserve"> 2025 жыл/
2025 год                    </t>
  </si>
  <si>
    <t>519</t>
  </si>
  <si>
    <t>Өзге де ішкі бюджеттік кредиттер</t>
  </si>
  <si>
    <t>Прочие внутренние бюджетные кредиты</t>
  </si>
  <si>
    <t>370</t>
  </si>
  <si>
    <t>371</t>
  </si>
  <si>
    <t>Білім беру гранты</t>
  </si>
  <si>
    <t>Образовательный грант</t>
  </si>
  <si>
    <t>434</t>
  </si>
  <si>
    <t>Ақпараттық жүйелерді құру, енгізу және дамыту</t>
  </si>
  <si>
    <t>Создание, внедрение и развитие информационных систем</t>
  </si>
  <si>
    <t>Қазақстан Республикасының Ұлттық қорынан берілетін нысаналытрансферт есебінен республикалық бюджеттен бөлінген мақсатқа сай пайдаланылмаған нысаналы трансферттерді қайтару</t>
  </si>
  <si>
    <t>Возврат, использованных не по целевому назначению целевых трансфертов, выделенных из республиканского бюджета за счет целевого трансферта из Национального фонда Республики Казахстан</t>
  </si>
  <si>
    <t>138</t>
  </si>
  <si>
    <t>Мемлекеттік қызметшілердің біліктілігін арттыруын қамтамасыз ету</t>
  </si>
  <si>
    <t>Обеспечение повышения квалификации государственных служащих</t>
  </si>
  <si>
    <t xml:space="preserve">Мемлекеттік қызметшілердің біліктілігін арттыруын қамтамасыз ету
</t>
  </si>
  <si>
    <t xml:space="preserve">Обеспечение повышения квалификации государственных служащих
</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</si>
  <si>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t>
  </si>
  <si>
    <t>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t>
  </si>
  <si>
    <t>Жергілікті өкілді органдардың шешімдері бойынша өткізілетінмемлекеттік лотереялардан түсетін кірістердің түсімі</t>
  </si>
  <si>
    <t>Поступления доходов от государственных лотерей, проводимых по решениям местных представительных органов</t>
  </si>
  <si>
    <t>Мамандандырылған ұйымдарға, шет мемлекеттерге, жеке тұлғаларға бюджеттік кредиттер (қарыздар) бойынша республикалық бюджеттен берілген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</si>
  <si>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специализированным организациям, иностранным государствам, физическим лицам</t>
  </si>
  <si>
    <t>64</t>
  </si>
  <si>
    <t>Мұнай секторы ұйымдарынан түсетін түсімдерді қоспағанда, Қазақстан Республикасы Мемлекеттік күзет қызмет салатын әкiмшiлiк айыппұлдар, өсімпұлдар, санкциялар, өндіріп алулар</t>
  </si>
  <si>
    <t>Административные штрафы, пени, санкции, взыскания, налагаемые Службой государственной охраны Республики Казахстан, за исключением поступлений от организаций нефтяного сектора</t>
  </si>
  <si>
    <t>Шетелдіктер үшін туристік жарналар</t>
  </si>
  <si>
    <t>Туристские взносы для иностранцев</t>
  </si>
  <si>
    <t>104</t>
  </si>
  <si>
    <t>Саламатты өмір салтын насихаттау</t>
  </si>
  <si>
    <t>Пропаганда здорового образа жизни</t>
  </si>
  <si>
    <t>105</t>
  </si>
  <si>
    <t>ЖИТС профилактикасы және оған қарсы күрес жөніндегі іс-шараларды іске асыру</t>
  </si>
  <si>
    <t>Реализация мероприятий по профилактике и борьбе со СПИД</t>
  </si>
  <si>
    <t>96 ай/96 мес/96 monthes</t>
  </si>
  <si>
    <t>2026 жылдың қаңтар-наурыз айларындағы жоспары / план на  январь-март 2026 года</t>
  </si>
  <si>
    <t>2026 жылдың қаңтар-наурыз айларындағы орындалу /исполнение за январь -март месяцы 2026 года</t>
  </si>
  <si>
    <t>2026ж.           1 тоқсан/ 2026г.           1 квартал</t>
  </si>
  <si>
    <t>2026ж.                1 тоқсан/ 2026г.          1 квартал</t>
  </si>
  <si>
    <t xml:space="preserve"> 2026 жылғы 1 сәуірдегі</t>
  </si>
  <si>
    <t>на 1 апреля 2026 года</t>
  </si>
  <si>
    <t>курс доллара США на 31.03.2026г. - 481,54 тенге</t>
  </si>
  <si>
    <t>ВВП на 2026 год (прогноз) - 183 788,2 млрд. тенге</t>
  </si>
  <si>
    <r>
      <t>2</t>
    </r>
    <r>
      <rPr>
        <sz val="10"/>
        <rFont val="Arial"/>
        <family val="2"/>
        <charset val="204"/>
      </rPr>
      <t xml:space="preserve"> - оценка долга подлежит уточнению по завершению процесса формирования и сверки </t>
    </r>
  </si>
  <si>
    <t>базы данных по долговым обязательствам местных исполнительных органов</t>
  </si>
  <si>
    <t>Анықтама:</t>
  </si>
  <si>
    <t>31.03.2026 жылғы АҚШ долларының бағамы - 481,54 теңге</t>
  </si>
  <si>
    <t>2026 жылға ЖІӨ (болжам) - 183 788,2 млрд. теңге</t>
  </si>
  <si>
    <t>Көзі:</t>
  </si>
  <si>
    <t>Қазақстан Республикасы Қаржы министрлігі</t>
  </si>
  <si>
    <t>Ескерту:</t>
  </si>
  <si>
    <r>
      <t xml:space="preserve">1 </t>
    </r>
    <r>
      <rPr>
        <sz val="10"/>
        <rFont val="Arial"/>
        <family val="2"/>
        <charset val="204"/>
      </rPr>
      <t>- екі жақты талаптарды есептемегенде (Қазақстан Республикасы Үкіметінің алдындағы  жергілікті атқарушы органдарының борышы)</t>
    </r>
  </si>
  <si>
    <r>
      <t>2</t>
    </r>
    <r>
      <rPr>
        <sz val="10"/>
        <rFont val="Arial"/>
        <family val="2"/>
        <charset val="204"/>
      </rPr>
      <t xml:space="preserve"> - жергілікті атқарушы органдарының қарыз борышының міндеттемелері бойынша </t>
    </r>
  </si>
  <si>
    <t xml:space="preserve">деректер базасын қалыптастыру және салыстыру процесі аяқталған соң </t>
  </si>
  <si>
    <t>соң қарызды бағалау нақтылануға тиіс</t>
  </si>
  <si>
    <t>2026ж.                1 тоқсан/ 2026г.         1 квартал</t>
  </si>
  <si>
    <t>2025 ж. есеп /_x000D_
2025 г.  отчет</t>
  </si>
  <si>
    <t>2026 ж. қаңтар-наурыз / 
январь-март отчет 2026 г.</t>
  </si>
  <si>
    <t>Единица измерения: тыс.тг</t>
  </si>
  <si>
    <t>IIi. ПОСТУПЛЕНИЯ ОТ  ПРОДАЖИ  ОРГАНИЗАЦИЕЙ,  СПЕЦИАЛИЗИРУЮЩЕЙСЯ НА УЛУЧШЕНИИ КАЧЕСТВА КРЕДИТНЫХ ПОРТФЕЛЕЙ БАНКОВ ВТОРОГО УРОВНЯ, АКТИВОВ</t>
  </si>
  <si>
    <t>IV.  ИНЫЕ ПОСТУПЛЕНИЯ И ДОХОДЫ, НЕ ЗАПРЕЩЕННЫЕ ЗАКОНОДАТЕЛЬСТВОМ РЕСПУБЛИКИ КАЗАХСТАН</t>
  </si>
  <si>
    <t>VI.   ПОСТУПЛЕНИЯ В ФСМС</t>
  </si>
  <si>
    <t>VIII.   ВЫПЛАТЫ С КСН ФКП</t>
  </si>
  <si>
    <t>IX..  ПОКРЫТИЕ РАСХОДОВ, СВЯЗАННЫХ С УПРАВЛЕНИЕМ НАЦИОНАЛЬНЫМ ФОНДОМ И ПРОВЕДЕНИЕМ ЕЖЕГОДНОГО ВНЕШНЕГО АУДИТА</t>
  </si>
  <si>
    <t>XI.  РАСХОДЫ ФСМС</t>
  </si>
  <si>
    <t>XVI.  НЕНЕФТЯНОЙ ДЕФИЦИТ (ПРОФИЦИТ) БЮДЖЕТА</t>
  </si>
  <si>
    <t>Справочно:
Остатки бюджетных средств</t>
  </si>
  <si>
    <t>2026 жылдың қаңтар-сәуір айларына мемлекеттік меншік, барлығы/ Государственная собственность на январь-апрель 2026 года, всего</t>
  </si>
  <si>
    <t>Беларусь Республикасынан түскен кедендік баждарды, салықтарды төлеуді қамтамасыз етудің өндіріп алынған сомалары</t>
  </si>
  <si>
    <t>Взысканные суммы обеспечения уплаты таможенных пошлин, налогов, поступающие из Республики Беларусь</t>
  </si>
  <si>
    <t>Ұйымдастырылған бағалы қағаздар рыногында сатып алынған мемлекеттік эмиссиялық бағалы қағаздардан түсетін сыйақылар</t>
  </si>
  <si>
    <t>Вознаграждения от государственных эмиссионных ценных бумаг,приобретенных на организованном рынке ценных бумаг</t>
  </si>
  <si>
    <t>Мемлекеттік мекемелермен алынатын өзге де айыппұлдар, өсімпұлдар, санкциялар</t>
  </si>
  <si>
    <t>Прочие штрафы, пени, санкции, взыскания, налагаемые государственными учреждениями</t>
  </si>
  <si>
    <t>Мұнай секторы ұйымдарынан түсетін түсімдерді қоспағанда, республикалық бюджеттен қаржыландырылатын  Қазақстан Республикасы Ғылым және жоғары білім министрлігі  салатын  әкімшілік айыппұлдар, өсімпұлдар, санкциялар, өндіріп алулар</t>
  </si>
  <si>
    <t>Административные штрафы, пени, санкции, взыскания, налагаемые Министерством науки и высшего образования Республики Казахстан, финансируемым из республиканского бюджета, за исключением поступлений от организаций нефтяного сектора</t>
  </si>
  <si>
    <t>Жергілікті атқарушы органдар тарататын гранттар</t>
  </si>
  <si>
    <t>Гранты, привлекаемые местными исполнительными органами</t>
  </si>
  <si>
    <t>Төленген мемлекеттік кепілдіктер бойынша талаптарды қайтару</t>
  </si>
  <si>
    <t>Возврат требований по оплаченным государственным гарантиям</t>
  </si>
  <si>
    <t>Төленген мемлекеттік кепілдіктер бойынша талаптарды заңды тұлғалардың қайтаруы</t>
  </si>
  <si>
    <t>Возврат юридическими лицами требований по оплаченным государственным гарантиям</t>
  </si>
  <si>
    <t>Бюджеттік кредиттер, сондай-ақ мемлекеттік кепілдіктер бойынша міндеттемелерді орындауға бағытталған бюджеттік қаражат бойынша берешекті өтеу есебіне мемлекет пайдасына алынған неөндіріп алынған мүлікті сатудан түсетін түсімдер</t>
  </si>
  <si>
    <t>Поступления от реализации имущества, полученного или взысканного в пользу государства в счет погашения задолженности побюджетным кредитам, а также бюджетным средствам, направленным на исполнение обязательств по государственным гарантиям</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</si>
  <si>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нысаналы даму трансферттер</t>
  </si>
  <si>
    <t>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t>
  </si>
  <si>
    <t>Қазақстан Республикасы Президентінің бастамаларына арналғанрезервінің есебінен заңды тұлғалардың жарғылық капиталын қалыптастыру немесе ұлғайту</t>
  </si>
  <si>
    <t>Формирование или увеличение уставного капитала юридических лиц за счет резерва на инициативы Президента Республики Казахстан</t>
  </si>
  <si>
    <t xml:space="preserve">2026 ЖЫЛДЫҢ 1 ТОҚСАНЫ БОЙЫНША </t>
  </si>
  <si>
    <t>ЗА 1 КВАРТАЛ 2026 ГОДА</t>
  </si>
  <si>
    <t>Студенттерді, магистранттарды және докторанттарды жатақханаларда жаңа енгізілетін орындармен қамтамасыз ету</t>
  </si>
  <si>
    <t>Обеспечение студентов, магистрантов и докторантов вновь вводимыми местами в общежитиях</t>
  </si>
  <si>
    <t>ҚАЗАҚСТАН РЕСПУБЛИКАСЫНЫҢ ҚАРЖЫ МИНИСТРЛІГІ ЭМИССИЯЛАЙТЫН МЕМЛЕКЕТТІК БАҒАЛЫ</t>
  </si>
  <si>
    <t>156 ай/156 мес/156 monthes</t>
  </si>
  <si>
    <t>300ай/300 мес/300 monthes</t>
  </si>
  <si>
    <t>2026 ж. қантар-мамыр есеп/январь-май отчет 2026 г.</t>
  </si>
  <si>
    <t>қантар-мамыр/январь-май</t>
  </si>
  <si>
    <t>2026 ж. қаңтар-мамыр есеп/_x000D_
январь-май 2026 г.</t>
  </si>
  <si>
    <t>2026 ж. қаңтар-мамыр есеп/_x000D_
  январь-май отчет 2026 г.</t>
  </si>
  <si>
    <t>Жеке тұлғаларға республикалық бюджеттен берілген бюджеттік кредиттерді өтеу</t>
  </si>
  <si>
    <t>Погашение бюджетных кредитов, выданных из республиканского бюджета физическим лицам</t>
  </si>
  <si>
    <t>2026 қаңтар-мамыр есеп/_x000D_
  январь-май отчет 2026г.</t>
  </si>
  <si>
    <t>Целевые текущие трансферты другим уровням государственного уровням государственного управления на проведение мероприятий за счет резерва Правительства Республики Казахстан на неотложные затраты</t>
  </si>
  <si>
    <t>Қазақстан Республикасы Президентінің бастамаларына арналғанрезервінің есебінен іс-шаралар өткізуге арналған мемлекеттік басқарудың басқа деңгейлеріне берілетін нысаналы даму трансферттері</t>
  </si>
  <si>
    <t>Целевые трансферты на развитие другим уровням государственного управления на проведение мероприятий за счет резерва на инициативы Президента Республики Казахстан</t>
  </si>
  <si>
    <t>2026 ж. қаңтар-мамыр/январь-май отчет 2026 г.</t>
  </si>
  <si>
    <t>2026 ж. қаңтар-мамыр/_x000D_
январь-май отчет 2026 г.</t>
  </si>
  <si>
    <t>Материалдық емес активтерді сатып алу</t>
  </si>
  <si>
    <t>Ішкі қарыздары бойынша сыйақыларды төлеу</t>
  </si>
  <si>
    <t>Жеке тұлғаларға субсидиялар</t>
  </si>
  <si>
    <t>Субсидии физическим лицам</t>
  </si>
  <si>
    <t>Өзге де ағымдағы трансферттер</t>
  </si>
  <si>
    <t>Прочие текущие трансферты</t>
  </si>
  <si>
    <t>359</t>
  </si>
  <si>
    <t xml:space="preserve">Капитальный ремонт помещений, зданий, сооружений государственных предприятий
</t>
  </si>
  <si>
    <t>429</t>
  </si>
  <si>
    <t>Өзге де негізгі қаражатты күрделі жөндеу</t>
  </si>
  <si>
    <t>Капитальный ремонт прочих основных средств</t>
  </si>
  <si>
    <t>2026 ж. қаңтар-мамыр есеп/
  январь-май отчет 2026 г.</t>
  </si>
  <si>
    <t>Колледж студенттерін жатақханаларда жаңа енгізілетін орындармен қамтамасыз ету</t>
  </si>
  <si>
    <t>Обеспечение студентов колледжей вновь вводимыми местами в общежитиях</t>
  </si>
  <si>
    <t>2026 жылдың мамыр айына</t>
  </si>
  <si>
    <t>МЕТИСКАМ (млн. тенге)/  МЕТИСКАМ (mln)</t>
  </si>
  <si>
    <t>108 ай/108 мес/108 monthes</t>
  </si>
  <si>
    <t>48 ай/48 мес/48 monthes</t>
  </si>
  <si>
    <t>84 ай/84 мес/84 monthes</t>
  </si>
  <si>
    <t>МЕККАМ-012  05.05.2026 жаңа/новая/new</t>
  </si>
  <si>
    <t>МЕККАМ-012  05.05.2026 қосымша/доразмещение/аdditional placement</t>
  </si>
  <si>
    <t>МЕУКАМ-96  05.05.2026 қайта/повтор/repeat</t>
  </si>
  <si>
    <t>МЕУКАМ-96  05.05.2026 қосымша/доразмещение/аdditional placement</t>
  </si>
  <si>
    <t>МЕТИСКАМ-48  05.05.2026 жаңа/новая/new</t>
  </si>
  <si>
    <t>МЕТИСКАМ-84  12.05.2026 жаңа/новая/new</t>
  </si>
  <si>
    <t>МЕУКАМ-300  12.05.2026 қайта/повтор/repeat</t>
  </si>
  <si>
    <t>МЕУКАМ-180  12.05.2026 қайта/повтор/repeat</t>
  </si>
  <si>
    <t>МЕУКАМ-180  12.05.2026 қосымша/доразмещение/аdditional placement</t>
  </si>
  <si>
    <t>МЕУКАМ-96 19.05.2026 қайта/повтор/repeat</t>
  </si>
  <si>
    <t>МЕТИСКАМ-48  19.05.2026 қайта/повтор/repeat</t>
  </si>
  <si>
    <t>МЕККАМ-012  19.05.2026 қайта/повтор/repeat</t>
  </si>
  <si>
    <t>МЕККАМ-012  19.05.2026 қосымша/доразмещение/аdditional placement</t>
  </si>
  <si>
    <t>МЕУКАМ-156 26.05.2026 қайта/повтор/repeat</t>
  </si>
  <si>
    <t>МЕУКАМ-180 26.05.2026 қайта/повтор/repeat</t>
  </si>
  <si>
    <t>МЕУКАМ-180 26.05.2026  қосымша/доразмещение/аdditional placement</t>
  </si>
  <si>
    <t>МЕУКАМ-108 26.05.2026 қайта/повтор/repeat</t>
  </si>
  <si>
    <t>МЕУКАМ-108 26.05.2026  қосымша/доразмещение/аdditional placement</t>
  </si>
  <si>
    <t>Итого мамыр 2026/май 2026г./Total for маy  2026</t>
  </si>
  <si>
    <t xml:space="preserve">2026 ж. қантар - мамыр  есеп / январь - май 2026 г. отчет </t>
  </si>
  <si>
    <t xml:space="preserve">2025 ж. қантар - мамыр  есеп / январь - май 2025 г. отчет </t>
  </si>
  <si>
    <t>на 1 июня 2026  года</t>
  </si>
  <si>
    <t>2026 жылғы қаңтар-мамыр атқарылуы (млн. теңге)/ исполнение за январь-май 2026 года (млн.тенге)</t>
  </si>
  <si>
    <t>2025 ж. қаңтар-мамыр %-бен 2026 ж. қаңтар-мамырға/
2026 г. январь-май в % к январю-маю 2025 г.</t>
  </si>
  <si>
    <t xml:space="preserve">2026 ж. 1 маусымдағы есеп/ 
отчет на 1 июня
 2026 г. </t>
  </si>
  <si>
    <t>Валовой внутренний продукт,  млрд.тенге январь-март 2026 года (оперативные данные)</t>
  </si>
  <si>
    <t>Объем промышленного производства, млрд.тенге (январь-май 2026г.)</t>
  </si>
  <si>
    <t>Среднемесячная номинальная заработная плата 1 работника, тенге (1 квартал 2026г.)</t>
  </si>
  <si>
    <t>Экспорт, млн. долл. США  (январь -апрель 2026г.)</t>
  </si>
  <si>
    <t>Импорт, млн. долл. США (январь -апрель 2026г.)</t>
  </si>
  <si>
    <t>в среднем за апрель 2026 года</t>
  </si>
  <si>
    <t>2026 жылдың           1 маусымына /на 1 июня 2026 года</t>
  </si>
  <si>
    <t xml:space="preserve">  % май 2026г. к маю 2025г.</t>
  </si>
  <si>
    <t xml:space="preserve">Индекс потребительских цен в % май 2026г. к маю  2025г. </t>
  </si>
  <si>
    <t>Индекс потребительских цен май 2026 к апрелю 2026, в %</t>
  </si>
  <si>
    <t>Тұтыну бағасының индексі 2026 жылғы мамыр 2025 жылғы мамырға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</si>
</sst>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mmmm\ d\,\ yyyy"/>
    <numFmt numFmtId="184" formatCode="0.000000"/>
    <numFmt numFmtId="185" formatCode="_-* #,##0_?_._-;\-* #,##0_?_._-;_-* &quot;-&quot;_?_._-;_-@_-"/>
    <numFmt numFmtId="186" formatCode="_-* #,##0.00_?_._-;\-* #,##0.00_?_._-;_-* &quot;-&quot;??_?_._-;_-@_-"/>
    <numFmt numFmtId="187" formatCode="_-* #,##0_ð_._-;\-* #,##0_ð_._-;_-* &quot;-&quot;_ð_._-;_-@_-"/>
    <numFmt numFmtId="188" formatCode="_-* #,##0.00_ð_._-;\-* #,##0.00_ð_._-;_-* &quot;-&quot;??_ð_._-;_-@_-"/>
    <numFmt numFmtId="189" formatCode="_(* #,##0.00_);_(* \(#,##0.00\);_(* &quot;-&quot;??_);_(@_)"/>
    <numFmt numFmtId="190" formatCode="#\ ###\ ###\ ###\ ##0.0;\-#\ ###\ ###\ ###\ ##0.0"/>
    <numFmt numFmtId="191" formatCode="_-* #,##0_т_-;\-* #,##0_т_-;_-* &quot;-&quot;_т_-;_-@_-"/>
    <numFmt numFmtId="192" formatCode="_-* #,##0.00_т_-;\-* #,##0.00_т_-;_-* &quot;-&quot;??_т_-;_-@_-"/>
    <numFmt numFmtId="193" formatCode="00"/>
    <numFmt numFmtId="194" formatCode="#.00"/>
    <numFmt numFmtId="195" formatCode="000"/>
    <numFmt numFmtId="196" formatCode="#\ ###\ ###\ ##0.0;\-#\ ###\ ###\ ##0.0;#\ ###\ ###\ ##0.0"/>
    <numFmt numFmtId="197" formatCode="_-* #,##0.00_р_._-;\-* #,##0.00_р_._-;_-* &quot;-&quot;_р_._-;_-@_-"/>
    <numFmt numFmtId="198" formatCode="#\ ###\ ###.#;\-#\ ###\ ###.#;0"/>
    <numFmt numFmtId="199" formatCode="#,##0;\-#,##0;0"/>
    <numFmt numFmtId="200" formatCode="#\ ###\ ###\ ##0.0;#\ ###\ ###\ ##0.0"/>
    <numFmt numFmtId="201" formatCode="###\ ###\ ###\ ###"/>
    <numFmt numFmtId="202" formatCode="#\ ###\ ###\ ##0.0"/>
  </numFmts>
  <fonts count="212">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sz val="10"/>
      <name val="Arial"/>
      <family val="2"/>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10"/>
      <color rgb="FF000000"/>
      <name val="Arial"/>
      <family val="2"/>
      <charset val="204"/>
    </font>
    <font>
      <sz val="12"/>
      <color theme="1"/>
      <name val="Calibri"/>
      <family val="2"/>
      <charset val="204"/>
      <scheme val="minor"/>
    </font>
    <font>
      <b/>
      <sz val="1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b/>
      <sz val="8"/>
      <color indexed="8"/>
      <name val="Arial KZ"/>
      <charset val="204"/>
    </font>
    <font>
      <sz val="8"/>
      <color indexed="8"/>
      <name val="Arial KZ"/>
      <charset val="204"/>
    </font>
    <font>
      <b/>
      <sz val="8"/>
      <color rgb="FF222222"/>
      <name val="Arial"/>
      <family val="2"/>
      <charset val="204"/>
    </font>
    <font>
      <b/>
      <sz val="11"/>
      <color indexed="8"/>
      <name val="Arial KZ"/>
      <charset val="204"/>
    </font>
    <font>
      <sz val="10"/>
      <color indexed="8"/>
      <name val="Arial KZ"/>
      <charset val="204"/>
    </font>
    <font>
      <sz val="10"/>
      <color rgb="FF000000"/>
      <name val="Times New Roman"/>
      <family val="1"/>
      <charset val="204"/>
    </font>
    <font>
      <sz val="9"/>
      <color rgb="FF333333"/>
      <name val="Arial"/>
      <family val="2"/>
      <charset val="204"/>
    </font>
    <font>
      <b/>
      <sz val="10"/>
      <color rgb="FF000000"/>
      <name val="Times New Roman"/>
      <family val="1"/>
      <charset val="204"/>
    </font>
    <font>
      <b/>
      <sz val="10"/>
      <color rgb="FF333333"/>
      <name val="Times New Roman"/>
      <family val="1"/>
      <charset val="204"/>
    </font>
    <font>
      <sz val="10"/>
      <color rgb="FF000000"/>
      <name val="Arial"/>
      <family val="2"/>
      <charset val="204"/>
    </font>
    <font>
      <b/>
      <sz val="8"/>
      <color rgb="FF000000"/>
      <name val="Times New Roman"/>
      <family val="1"/>
      <charset val="204"/>
    </font>
    <font>
      <i/>
      <sz val="10"/>
      <color rgb="FF000000"/>
      <name val="Times New Roman"/>
      <family val="1"/>
      <charset val="204"/>
    </font>
    <font>
      <b/>
      <sz val="16"/>
      <name val="Times New Roman"/>
      <family val="1"/>
      <charset val="204"/>
    </font>
    <font>
      <sz val="11"/>
      <color indexed="8"/>
      <name val="Arial KZ"/>
      <charset val="204"/>
    </font>
    <font>
      <b/>
      <sz val="10"/>
      <color indexed="8"/>
      <name val="Arial KZ"/>
      <charset val="204"/>
    </font>
    <font>
      <sz val="8"/>
      <name val="Arial KZ"/>
      <charset val="204"/>
    </font>
    <font>
      <b/>
      <sz val="8"/>
      <name val="Arial KZ"/>
      <charset val="204"/>
    </font>
    <font>
      <b/>
      <sz val="9"/>
      <color rgb="FF333333"/>
      <name val="Times New Roman"/>
      <family val="1"/>
      <charset val="204"/>
    </font>
    <font>
      <b/>
      <sz val="9"/>
      <color rgb="FF000000"/>
      <name val="Times New Roman"/>
      <family val="1"/>
      <charset val="204"/>
    </font>
    <font>
      <b/>
      <i/>
      <sz val="10"/>
      <color rgb="FF000000"/>
      <name val="Times New Roman"/>
      <family val="1"/>
      <charset val="204"/>
    </font>
    <font>
      <i/>
      <sz val="9"/>
      <color rgb="FF000000"/>
      <name val="Times New Roman"/>
      <family val="1"/>
      <charset val="204"/>
    </font>
    <font>
      <sz val="8"/>
      <color rgb="FF333333"/>
      <name val="Times New Roman"/>
      <family val="1"/>
      <charset val="204"/>
    </font>
    <font>
      <sz val="10"/>
      <color rgb="FF333333"/>
      <name val="Times New Roman"/>
      <family val="1"/>
      <charset val="204"/>
    </font>
    <font>
      <b/>
      <i/>
      <sz val="10"/>
      <color rgb="FF333333"/>
      <name val="Times New Roman"/>
      <family val="1"/>
      <charset val="204"/>
    </font>
    <font>
      <sz val="10"/>
      <color rgb="FF333333"/>
      <name val="Arial"/>
      <family val="2"/>
      <charset val="204"/>
    </font>
    <font>
      <b/>
      <sz val="14"/>
      <color rgb="FF000000"/>
      <name val="Times New Roman"/>
      <family val="1"/>
      <charset val="204"/>
    </font>
    <font>
      <b/>
      <sz val="9"/>
      <name val="Times New Roman"/>
      <family val="1"/>
      <charset val="204"/>
    </font>
    <font>
      <b/>
      <i/>
      <sz val="8"/>
      <color rgb="FF333333"/>
      <name val="Times New Roman"/>
      <family val="1"/>
      <charset val="204"/>
    </font>
    <font>
      <sz val="8"/>
      <color rgb="FF000000"/>
      <name val="Times New Roman"/>
      <family val="1"/>
      <charset val="204"/>
    </font>
    <font>
      <i/>
      <sz val="8"/>
      <color rgb="FF333333"/>
      <name val="Times New Roman"/>
      <family val="1"/>
      <charset val="204"/>
    </font>
    <font>
      <i/>
      <sz val="8"/>
      <color rgb="FF000000"/>
      <name val="Times New Roman"/>
      <family val="1"/>
      <charset val="204"/>
    </font>
    <font>
      <i/>
      <sz val="10"/>
      <color rgb="FF333333"/>
      <name val="Times New Roman"/>
      <family val="1"/>
      <charset val="204"/>
    </font>
    <font>
      <b/>
      <sz val="16"/>
      <color rgb="FFFF0000"/>
      <name val="Times New Roman"/>
      <family val="1"/>
      <charset val="204"/>
    </font>
    <font>
      <b/>
      <sz val="10"/>
      <color rgb="FFFFFFFF"/>
      <name val="Times New Roman"/>
      <family val="1"/>
      <charset val="204"/>
    </font>
    <font>
      <b/>
      <sz val="14"/>
      <color rgb="FF333333"/>
      <name val="Times New Roman"/>
      <family val="1"/>
      <charset val="204"/>
    </font>
    <font>
      <b/>
      <sz val="12"/>
      <color rgb="FFFFFFFF"/>
      <name val="Times New Roman"/>
      <family val="1"/>
      <charset val="204"/>
    </font>
    <font>
      <sz val="12"/>
      <color rgb="FFFFFFFF"/>
      <name val="Times New Roman"/>
      <family val="1"/>
      <charset val="204"/>
    </font>
    <font>
      <sz val="12"/>
      <color rgb="FF000000"/>
      <name val="Times New Roman"/>
      <family val="1"/>
      <charset val="204"/>
    </font>
    <font>
      <sz val="7"/>
      <color rgb="FF333333"/>
      <name val="Times New Roman"/>
      <family val="1"/>
      <charset val="204"/>
    </font>
    <font>
      <sz val="8"/>
      <color rgb="FFFFFFFF"/>
      <name val="Times New Roman"/>
      <family val="1"/>
      <charset val="204"/>
    </font>
    <font>
      <b/>
      <sz val="11"/>
      <color rgb="FF333333"/>
      <name val="Times New Roman"/>
      <family val="1"/>
      <charset val="204"/>
    </font>
    <font>
      <sz val="9"/>
      <color rgb="FF333333"/>
      <name val="Times New Roman"/>
      <family val="1"/>
      <charset val="204"/>
    </font>
    <font>
      <sz val="9"/>
      <color rgb="FF000000"/>
      <name val="Times New Roman"/>
      <family val="1"/>
      <charset val="204"/>
    </font>
    <font>
      <sz val="9"/>
      <color rgb="FF000000"/>
      <name val="Arial"/>
      <family val="2"/>
      <charset val="204"/>
    </font>
    <font>
      <b/>
      <sz val="9"/>
      <color rgb="FF000000"/>
      <name val="Arial"/>
      <family val="2"/>
      <charset val="204"/>
    </font>
    <font>
      <sz val="9"/>
      <color rgb="FFFFFFFF"/>
      <name val="Arial"/>
      <family val="2"/>
      <charset val="204"/>
    </font>
    <font>
      <b/>
      <sz val="9"/>
      <color rgb="FFFFFFFF"/>
      <name val="Arial"/>
      <family val="2"/>
      <charset val="204"/>
    </font>
    <font>
      <b/>
      <sz val="7"/>
      <color rgb="FF000000"/>
      <name val="Times New Roman"/>
      <family val="1"/>
      <charset val="204"/>
    </font>
    <font>
      <b/>
      <sz val="9"/>
      <color rgb="FFFFFFFF"/>
      <name val="Times New Roman"/>
      <family val="1"/>
      <charset val="204"/>
    </font>
    <font>
      <b/>
      <i/>
      <sz val="7"/>
      <color rgb="FF000000"/>
      <name val="Times New Roman"/>
      <family val="1"/>
      <charset val="204"/>
    </font>
    <font>
      <sz val="9"/>
      <color rgb="FFFFFFFF"/>
      <name val="Times New Roman"/>
      <family val="1"/>
      <charset val="204"/>
    </font>
    <font>
      <sz val="7"/>
      <color rgb="FF000000"/>
      <name val="Times New Roman"/>
      <family val="1"/>
      <charset val="204"/>
    </font>
    <font>
      <b/>
      <i/>
      <sz val="9"/>
      <color rgb="FF000000"/>
      <name val="Times New Roman"/>
      <family val="1"/>
      <charset val="204"/>
    </font>
    <font>
      <sz val="10"/>
      <color rgb="FFFFFFFF"/>
      <name val="Times New Roman"/>
      <family val="1"/>
      <charset val="204"/>
    </font>
    <font>
      <i/>
      <sz val="10"/>
      <color rgb="FFFF0000"/>
      <name val="Times New Roman"/>
      <family val="1"/>
      <charset val="204"/>
    </font>
    <font>
      <sz val="10"/>
      <color rgb="FFFF0000"/>
      <name val="Times New Roman"/>
      <family val="1"/>
      <charset val="204"/>
    </font>
    <font>
      <sz val="8"/>
      <color rgb="FFFF0000"/>
      <name val="Times New Roman"/>
      <family val="1"/>
      <charset val="204"/>
    </font>
    <font>
      <sz val="8"/>
      <color rgb="FF333333"/>
      <name val="Times New Roman"/>
      <family val="1"/>
      <charset val="204"/>
    </font>
  </fonts>
  <fills count="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rgb="FF000000"/>
      </patternFill>
    </fill>
    <fill>
      <patternFill patternType="solid">
        <fgColor rgb="FFFFFF00"/>
        <bgColor indexed="64"/>
      </patternFill>
    </fill>
    <fill>
      <patternFill patternType="solid">
        <fgColor rgb="FFFF0000"/>
        <bgColor indexed="64"/>
      </patternFill>
    </fill>
    <fill>
      <patternFill patternType="solid">
        <fgColor theme="6" tint="0.59999389629810485"/>
        <bgColor indexed="64"/>
      </patternFill>
    </fill>
    <fill>
      <patternFill patternType="solid">
        <fgColor theme="2"/>
        <bgColor indexed="64"/>
      </patternFill>
    </fill>
  </fills>
  <borders count="96">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rgb="FF000000"/>
      </left>
      <right/>
      <top style="thin">
        <color rgb="FF000000"/>
      </top>
      <bottom style="thin">
        <color rgb="FF000000"/>
      </bottom>
      <diagonal/>
    </border>
    <border>
      <left style="thin">
        <color rgb="FFEBEBEB"/>
      </left>
      <right style="thin">
        <color rgb="FFEBEBEB"/>
      </right>
      <top style="thin">
        <color rgb="FFEBEBEB"/>
      </top>
      <bottom style="thin">
        <color rgb="FFEBEBEB"/>
      </bottom>
      <diagonal/>
    </border>
    <border>
      <left style="thin">
        <color rgb="FFEBEBEB"/>
      </left>
      <right style="thin">
        <color rgb="FF000000"/>
      </right>
      <top style="thin">
        <color rgb="FFEBEBEB"/>
      </top>
      <bottom style="thin">
        <color rgb="FFEBEBEB"/>
      </bottom>
      <diagonal/>
    </border>
    <border>
      <left style="thin">
        <color rgb="FFEBEBEB"/>
      </left>
      <right style="thin">
        <color rgb="FFEBEBEB"/>
      </right>
      <top style="thin">
        <color rgb="FFEBEBEB"/>
      </top>
      <bottom style="thin">
        <color rgb="FF000000"/>
      </bottom>
      <diagonal/>
    </border>
    <border>
      <left style="thin">
        <color rgb="FFEBEBEB"/>
      </left>
      <right style="thin">
        <color rgb="FF000000"/>
      </right>
      <top style="thin">
        <color rgb="FFEBEBEB"/>
      </top>
      <bottom style="thin">
        <color rgb="FF000000"/>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style="double">
        <color rgb="FFFFFFFF"/>
      </left>
      <right style="double">
        <color rgb="FFFFFFFF"/>
      </right>
      <top style="double">
        <color rgb="FFFFFFFF"/>
      </top>
      <bottom style="double">
        <color rgb="FFFFFFFF"/>
      </bottom>
      <diagonal/>
    </border>
    <border>
      <left/>
      <right style="medium">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hair">
        <color indexed="64"/>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indexed="64"/>
      </left>
      <right/>
      <top style="medium">
        <color indexed="64"/>
      </top>
      <bottom/>
      <diagonal/>
    </border>
    <border>
      <left style="medium">
        <color indexed="64"/>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thin">
        <color rgb="FFEBEBEB"/>
      </left>
      <right/>
      <top style="thin">
        <color rgb="FF000000"/>
      </top>
      <bottom style="thin">
        <color rgb="FFEBEBEB"/>
      </bottom>
      <diagonal/>
    </border>
    <border>
      <left style="thin">
        <color rgb="FFEBEBEB"/>
      </left>
      <right/>
      <top style="thin">
        <color rgb="FFEBEBEB"/>
      </top>
      <bottom style="thin">
        <color rgb="FFEBEBEB"/>
      </bottom>
      <diagonal/>
    </border>
    <border>
      <left style="thin">
        <color rgb="FFEBEBEB"/>
      </left>
      <right/>
      <top style="thin">
        <color rgb="FFEBEBEB"/>
      </top>
      <bottom style="thin">
        <color rgb="FF000000"/>
      </bottom>
      <diagonal/>
    </border>
    <border>
      <left style="thin">
        <color indexed="64"/>
      </left>
      <right style="thin">
        <color indexed="64"/>
      </right>
      <top style="thin">
        <color rgb="FFEBEBEB"/>
      </top>
      <bottom style="thin">
        <color rgb="FFEBEBEB"/>
      </bottom>
      <diagonal/>
    </border>
    <border>
      <left style="thin">
        <color indexed="64"/>
      </left>
      <right style="thin">
        <color indexed="64"/>
      </right>
      <top style="thin">
        <color rgb="FFEBEBEB"/>
      </top>
      <bottom style="thin">
        <color indexed="64"/>
      </bottom>
      <diagonal/>
    </border>
  </borders>
  <cellStyleXfs count="19347">
    <xf numFmtId="0" fontId="0" fillId="0" borderId="0"/>
    <xf numFmtId="0" fontId="40"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40" fillId="0" borderId="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39" fillId="0" borderId="0" applyNumberFormat="0" applyFont="0" applyFill="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168" fontId="42" fillId="0" borderId="0" applyFon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7" fillId="0" borderId="0"/>
    <xf numFmtId="9" fontId="37" fillId="0" borderId="0" applyFont="0" applyFill="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9" fontId="37" fillId="0" borderId="0" applyFont="0" applyFill="0" applyBorder="0" applyAlignment="0" applyProtection="0"/>
    <xf numFmtId="170" fontId="37" fillId="0" borderId="0" applyFont="0" applyFill="0" applyBorder="0" applyAlignment="0" applyProtection="0"/>
    <xf numFmtId="0" fontId="37" fillId="0" borderId="0"/>
    <xf numFmtId="168" fontId="37" fillId="0" borderId="0" applyFont="0" applyFill="0" applyBorder="0" applyAlignment="0" applyProtection="0"/>
    <xf numFmtId="0" fontId="86" fillId="0" borderId="0"/>
    <xf numFmtId="9" fontId="86" fillId="0" borderId="0" applyFont="0" applyFill="0" applyBorder="0" applyAlignment="0" applyProtection="0"/>
    <xf numFmtId="0" fontId="36" fillId="0" borderId="0"/>
    <xf numFmtId="170" fontId="67" fillId="0" borderId="0" applyFont="0" applyFill="0" applyBorder="0" applyAlignment="0" applyProtection="0"/>
    <xf numFmtId="0" fontId="37" fillId="0" borderId="0"/>
    <xf numFmtId="181" fontId="41" fillId="0" borderId="0"/>
    <xf numFmtId="0" fontId="37" fillId="0" borderId="0"/>
    <xf numFmtId="0" fontId="35" fillId="0" borderId="0"/>
    <xf numFmtId="0" fontId="34" fillId="0" borderId="0"/>
    <xf numFmtId="170" fontId="34" fillId="0" borderId="0" applyFont="0" applyFill="0" applyBorder="0" applyAlignment="0" applyProtection="0"/>
    <xf numFmtId="0" fontId="37" fillId="0" borderId="0"/>
    <xf numFmtId="0" fontId="87" fillId="0" borderId="0"/>
    <xf numFmtId="0" fontId="87" fillId="0" borderId="0"/>
    <xf numFmtId="0" fontId="41" fillId="0" borderId="0"/>
    <xf numFmtId="0" fontId="33" fillId="0" borderId="0"/>
    <xf numFmtId="0" fontId="33" fillId="0" borderId="0"/>
    <xf numFmtId="0" fontId="33" fillId="0" borderId="0"/>
    <xf numFmtId="0" fontId="87" fillId="0" borderId="0"/>
    <xf numFmtId="170" fontId="33" fillId="0" borderId="0" applyFont="0" applyFill="0" applyBorder="0" applyAlignment="0" applyProtection="0"/>
    <xf numFmtId="170" fontId="33" fillId="0" borderId="0" applyFont="0" applyFill="0" applyBorder="0" applyAlignment="0" applyProtection="0"/>
    <xf numFmtId="0" fontId="89" fillId="0" borderId="0"/>
    <xf numFmtId="0" fontId="32"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0"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1"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3" borderId="0" applyNumberFormat="0" applyBorder="0" applyAlignment="0" applyProtection="0"/>
    <xf numFmtId="170" fontId="37" fillId="0" borderId="0" applyFont="0" applyFill="0" applyBorder="0" applyAlignment="0" applyProtection="0"/>
    <xf numFmtId="168" fontId="37" fillId="0" borderId="0" applyFont="0" applyFill="0" applyBorder="0" applyAlignment="0" applyProtection="0"/>
    <xf numFmtId="9" fontId="41" fillId="0" borderId="0" applyFont="0" applyFill="0" applyBorder="0" applyAlignment="0" applyProtection="0"/>
    <xf numFmtId="0" fontId="31" fillId="0" borderId="0"/>
    <xf numFmtId="170" fontId="67" fillId="0" borderId="0" applyFont="0" applyFill="0" applyBorder="0" applyAlignment="0" applyProtection="0"/>
    <xf numFmtId="168" fontId="37" fillId="0" borderId="0" applyFont="0" applyFill="0" applyBorder="0" applyAlignment="0" applyProtection="0"/>
    <xf numFmtId="0" fontId="31" fillId="0" borderId="0"/>
    <xf numFmtId="0" fontId="31" fillId="0" borderId="0"/>
    <xf numFmtId="170" fontId="31" fillId="0" borderId="0" applyFont="0" applyFill="0" applyBorder="0" applyAlignment="0" applyProtection="0"/>
    <xf numFmtId="0" fontId="31" fillId="0" borderId="0"/>
    <xf numFmtId="0" fontId="31" fillId="0" borderId="0"/>
    <xf numFmtId="0" fontId="31" fillId="0" borderId="0"/>
    <xf numFmtId="170" fontId="31" fillId="0" borderId="0" applyFont="0" applyFill="0" applyBorder="0" applyAlignment="0" applyProtection="0"/>
    <xf numFmtId="170" fontId="31" fillId="0" borderId="0" applyFont="0" applyFill="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8" fillId="13" borderId="0" applyNumberFormat="0" applyBorder="0" applyAlignment="0" applyProtection="0"/>
    <xf numFmtId="0" fontId="67" fillId="9" borderId="0" applyNumberFormat="0" applyBorder="0" applyAlignment="0" applyProtection="0"/>
    <xf numFmtId="0" fontId="68" fillId="10" borderId="0" applyNumberFormat="0" applyBorder="0" applyAlignment="0" applyProtection="0"/>
    <xf numFmtId="0" fontId="68" fillId="9" borderId="0" applyNumberFormat="0" applyBorder="0" applyAlignment="0" applyProtection="0"/>
    <xf numFmtId="0" fontId="68" fillId="12" borderId="0" applyNumberFormat="0" applyBorder="0" applyAlignment="0" applyProtection="0"/>
    <xf numFmtId="0" fontId="67" fillId="11" borderId="0" applyNumberFormat="0" applyBorder="0" applyAlignment="0" applyProtection="0"/>
    <xf numFmtId="0" fontId="67" fillId="8" borderId="0" applyNumberFormat="0" applyBorder="0" applyAlignment="0" applyProtection="0"/>
    <xf numFmtId="0" fontId="67" fillId="5" borderId="0" applyNumberFormat="0" applyBorder="0" applyAlignment="0" applyProtection="0"/>
    <xf numFmtId="0" fontId="67" fillId="10" borderId="0" applyNumberFormat="0" applyBorder="0" applyAlignment="0" applyProtection="0"/>
    <xf numFmtId="0" fontId="68" fillId="15" borderId="0" applyNumberFormat="0" applyBorder="0" applyAlignment="0" applyProtection="0"/>
    <xf numFmtId="0" fontId="68" fillId="14"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4" borderId="0" applyNumberFormat="0" applyBorder="0" applyAlignment="0" applyProtection="0"/>
    <xf numFmtId="170" fontId="37" fillId="0" borderId="0" applyFont="0" applyFill="0" applyBorder="0" applyAlignment="0" applyProtection="0"/>
    <xf numFmtId="0" fontId="92" fillId="0" borderId="0"/>
    <xf numFmtId="0" fontId="93" fillId="0" borderId="0"/>
    <xf numFmtId="0" fontId="94" fillId="0" borderId="0"/>
    <xf numFmtId="0" fontId="95" fillId="0" borderId="0"/>
    <xf numFmtId="0" fontId="96"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30" fillId="0" borderId="0"/>
    <xf numFmtId="170" fontId="37" fillId="0" borderId="0" applyFont="0" applyFill="0" applyBorder="0" applyAlignment="0" applyProtection="0"/>
    <xf numFmtId="0" fontId="87" fillId="0" borderId="0"/>
    <xf numFmtId="0" fontId="87" fillId="0" borderId="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41" fillId="0" borderId="0"/>
    <xf numFmtId="0" fontId="87" fillId="0" borderId="0"/>
    <xf numFmtId="0" fontId="87" fillId="0" borderId="0"/>
    <xf numFmtId="0" fontId="41"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29"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87" fillId="0" borderId="0"/>
    <xf numFmtId="0" fontId="9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170" fontId="37"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8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8" fillId="9" borderId="0" applyNumberFormat="0" applyBorder="0" applyAlignment="0" applyProtection="0"/>
    <xf numFmtId="0" fontId="70" fillId="20" borderId="2" applyNumberFormat="0" applyAlignment="0" applyProtection="0"/>
    <xf numFmtId="0" fontId="68" fillId="12" borderId="0" applyNumberFormat="0" applyBorder="0" applyAlignment="0" applyProtection="0"/>
    <xf numFmtId="0" fontId="68" fillId="17" borderId="0" applyNumberFormat="0" applyBorder="0" applyAlignment="0" applyProtection="0"/>
    <xf numFmtId="0" fontId="81" fillId="0" borderId="9" applyNumberFormat="0" applyFill="0" applyAlignment="0" applyProtection="0"/>
    <xf numFmtId="0" fontId="68" fillId="14" borderId="0" applyNumberFormat="0" applyBorder="0" applyAlignment="0" applyProtection="0"/>
    <xf numFmtId="0" fontId="79" fillId="3" borderId="0" applyNumberFormat="0" applyBorder="0" applyAlignment="0" applyProtection="0"/>
    <xf numFmtId="0" fontId="68" fillId="14" borderId="0" applyNumberFormat="0" applyBorder="0" applyAlignment="0" applyProtection="0"/>
    <xf numFmtId="0" fontId="68" fillId="13"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8" fillId="16" borderId="0" applyNumberFormat="0" applyBorder="0" applyAlignment="0" applyProtection="0"/>
    <xf numFmtId="0" fontId="27" fillId="0" borderId="0"/>
    <xf numFmtId="0" fontId="82" fillId="0" borderId="0" applyNumberFormat="0" applyFill="0" applyBorder="0" applyAlignment="0" applyProtection="0"/>
    <xf numFmtId="0" fontId="77" fillId="0" borderId="0" applyNumberFormat="0" applyFill="0" applyBorder="0" applyAlignment="0" applyProtection="0"/>
    <xf numFmtId="0" fontId="27" fillId="0" borderId="0"/>
    <xf numFmtId="0" fontId="27" fillId="0" borderId="0"/>
    <xf numFmtId="170" fontId="27" fillId="0" borderId="0" applyFont="0" applyFill="0" applyBorder="0" applyAlignment="0" applyProtection="0"/>
    <xf numFmtId="0" fontId="67" fillId="2"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67" fillId="5" borderId="0" applyNumberFormat="0" applyBorder="0" applyAlignment="0" applyProtection="0"/>
    <xf numFmtId="0" fontId="74" fillId="0" borderId="5" applyNumberFormat="0" applyFill="0" applyAlignment="0" applyProtection="0"/>
    <xf numFmtId="0" fontId="67" fillId="7" borderId="0" applyNumberFormat="0" applyBorder="0" applyAlignment="0" applyProtection="0"/>
    <xf numFmtId="0" fontId="67" fillId="11" borderId="0" applyNumberFormat="0" applyBorder="0" applyAlignment="0" applyProtection="0"/>
    <xf numFmtId="0" fontId="80" fillId="0" borderId="0" applyNumberForma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73" fillId="0" borderId="4" applyNumberFormat="0" applyFill="0" applyAlignment="0" applyProtection="0"/>
    <xf numFmtId="0" fontId="67" fillId="9" borderId="0" applyNumberFormat="0" applyBorder="0" applyAlignment="0" applyProtection="0"/>
    <xf numFmtId="0" fontId="68" fillId="10" borderId="0" applyNumberFormat="0" applyBorder="0" applyAlignment="0" applyProtection="0"/>
    <xf numFmtId="0" fontId="78" fillId="22" borderId="0" applyNumberFormat="0" applyBorder="0" applyAlignment="0" applyProtection="0"/>
    <xf numFmtId="0" fontId="68" fillId="13" borderId="0" applyNumberFormat="0" applyBorder="0" applyAlignment="0" applyProtection="0"/>
    <xf numFmtId="0" fontId="74" fillId="0" borderId="0" applyNumberFormat="0" applyFill="0" applyBorder="0" applyAlignment="0" applyProtection="0"/>
    <xf numFmtId="0" fontId="67" fillId="6"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68" fillId="18"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83" fillId="4" borderId="0" applyNumberFormat="0" applyBorder="0" applyAlignment="0" applyProtection="0"/>
    <xf numFmtId="0" fontId="67" fillId="10"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2"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8" fillId="12" borderId="0" applyNumberFormat="0" applyBorder="0" applyAlignment="0" applyProtection="0"/>
    <xf numFmtId="0" fontId="68" fillId="15" borderId="0" applyNumberFormat="0" applyBorder="0" applyAlignment="0" applyProtection="0"/>
    <xf numFmtId="0" fontId="67" fillId="8" borderId="0" applyNumberFormat="0" applyBorder="0" applyAlignment="0" applyProtection="0"/>
    <xf numFmtId="0" fontId="68" fillId="13" borderId="0" applyNumberFormat="0" applyBorder="0" applyAlignment="0" applyProtection="0"/>
    <xf numFmtId="0" fontId="67" fillId="10" borderId="0" applyNumberFormat="0" applyBorder="0" applyAlignment="0" applyProtection="0"/>
    <xf numFmtId="0" fontId="68" fillId="9" borderId="0" applyNumberFormat="0" applyBorder="0" applyAlignment="0" applyProtection="0"/>
    <xf numFmtId="0" fontId="67" fillId="11" borderId="0" applyNumberFormat="0" applyBorder="0" applyAlignment="0" applyProtection="0"/>
    <xf numFmtId="0" fontId="68" fillId="14" borderId="0" applyNumberFormat="0" applyBorder="0" applyAlignment="0" applyProtection="0"/>
    <xf numFmtId="0" fontId="67" fillId="5" borderId="0" applyNumberFormat="0" applyBorder="0" applyAlignment="0" applyProtection="0"/>
    <xf numFmtId="0" fontId="68" fillId="10" borderId="0" applyNumberFormat="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67" fillId="8" borderId="0" applyNumberFormat="0" applyBorder="0" applyAlignment="0" applyProtection="0"/>
    <xf numFmtId="0" fontId="69" fillId="7" borderId="1" applyNumberFormat="0" applyAlignment="0" applyProtection="0"/>
    <xf numFmtId="0" fontId="67" fillId="3" borderId="0" applyNumberFormat="0" applyBorder="0" applyAlignment="0" applyProtection="0"/>
    <xf numFmtId="0" fontId="37" fillId="23" borderId="8" applyNumberFormat="0" applyFont="0" applyAlignment="0" applyProtection="0"/>
    <xf numFmtId="0" fontId="67" fillId="4" borderId="0" applyNumberFormat="0" applyBorder="0" applyAlignment="0" applyProtection="0"/>
    <xf numFmtId="0" fontId="75" fillId="0" borderId="6" applyNumberFormat="0" applyFill="0" applyAlignment="0" applyProtection="0"/>
    <xf numFmtId="0" fontId="72" fillId="0" borderId="3" applyNumberFormat="0" applyFill="0" applyAlignment="0" applyProtection="0"/>
    <xf numFmtId="0" fontId="68" fillId="15" borderId="0" applyNumberFormat="0" applyBorder="0" applyAlignment="0" applyProtection="0"/>
    <xf numFmtId="0" fontId="68" fillId="19" borderId="0" applyNumberFormat="0" applyBorder="0" applyAlignment="0" applyProtection="0"/>
    <xf numFmtId="0" fontId="71" fillId="20" borderId="1" applyNumberFormat="0" applyAlignment="0" applyProtection="0"/>
    <xf numFmtId="0" fontId="76" fillId="21" borderId="7" applyNumberFormat="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171" fontId="37"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1" fontId="37" fillId="0" borderId="0" applyFont="0" applyFill="0" applyBorder="0" applyAlignment="0" applyProtection="0"/>
    <xf numFmtId="170" fontId="67" fillId="0" borderId="0" applyFont="0" applyFill="0" applyBorder="0" applyAlignment="0" applyProtection="0"/>
    <xf numFmtId="168" fontId="41" fillId="0" borderId="0" applyFont="0" applyFill="0" applyBorder="0" applyAlignment="0" applyProtection="0"/>
    <xf numFmtId="170" fontId="41" fillId="0" borderId="0" applyFont="0" applyFill="0" applyBorder="0" applyAlignment="0" applyProtection="0"/>
    <xf numFmtId="3" fontId="41" fillId="0" borderId="0" applyFill="0" applyBorder="0" applyAlignment="0" applyProtection="0"/>
    <xf numFmtId="166" fontId="41" fillId="0" borderId="0" applyFill="0" applyBorder="0" applyAlignment="0" applyProtection="0"/>
    <xf numFmtId="167" fontId="41" fillId="0" borderId="0" applyFont="0" applyFill="0" applyBorder="0" applyAlignment="0" applyProtection="0"/>
    <xf numFmtId="169" fontId="41" fillId="0" borderId="0" applyFont="0" applyFill="0" applyBorder="0" applyAlignment="0" applyProtection="0"/>
    <xf numFmtId="165" fontId="41" fillId="0" borderId="0" applyFill="0" applyBorder="0" applyAlignment="0" applyProtection="0"/>
    <xf numFmtId="183" fontId="41" fillId="0" borderId="0" applyFill="0" applyBorder="0" applyAlignment="0" applyProtection="0"/>
    <xf numFmtId="2" fontId="41" fillId="0" borderId="0" applyFill="0" applyBorder="0" applyAlignment="0" applyProtection="0"/>
    <xf numFmtId="0" fontId="98" fillId="0" borderId="0" applyNumberFormat="0" applyFill="0" applyBorder="0" applyAlignment="0" applyProtection="0"/>
    <xf numFmtId="0" fontId="54" fillId="0" borderId="0" applyNumberFormat="0" applyFill="0" applyBorder="0" applyAlignment="0" applyProtection="0"/>
    <xf numFmtId="0" fontId="99" fillId="0" borderId="0">
      <alignment wrapText="1"/>
    </xf>
    <xf numFmtId="0" fontId="100" fillId="0" borderId="0"/>
    <xf numFmtId="0" fontId="41" fillId="0" borderId="0" applyNumberFormat="0" applyFill="0" applyBorder="0" applyAlignment="0" applyProtection="0"/>
    <xf numFmtId="184" fontId="101" fillId="0" borderId="0"/>
    <xf numFmtId="185" fontId="102" fillId="0" borderId="0" applyFont="0" applyFill="0" applyBorder="0" applyAlignment="0" applyProtection="0"/>
    <xf numFmtId="186" fontId="102" fillId="0" borderId="0" applyFont="0" applyFill="0" applyBorder="0" applyAlignment="0" applyProtection="0"/>
    <xf numFmtId="187" fontId="102" fillId="0" borderId="0" applyFont="0" applyFill="0" applyBorder="0" applyAlignment="0" applyProtection="0"/>
    <xf numFmtId="188" fontId="102"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103" fillId="0" borderId="0">
      <alignment horizontal="center" vertical="center"/>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center" vertical="center"/>
    </xf>
    <xf numFmtId="0" fontId="104" fillId="0" borderId="0">
      <alignment horizontal="center" vertical="center"/>
    </xf>
    <xf numFmtId="0" fontId="103" fillId="0" borderId="0">
      <alignment horizontal="right"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4" fontId="105" fillId="22" borderId="38" applyNumberFormat="0" applyProtection="0">
      <alignment vertical="center"/>
    </xf>
    <xf numFmtId="4" fontId="105" fillId="22" borderId="38" applyNumberFormat="0" applyProtection="0">
      <alignment vertical="center"/>
    </xf>
    <xf numFmtId="4" fontId="106" fillId="27" borderId="38" applyNumberFormat="0" applyProtection="0">
      <alignment horizontal="right" vertical="center"/>
    </xf>
    <xf numFmtId="4" fontId="106" fillId="27" borderId="38" applyNumberFormat="0" applyProtection="0">
      <alignment horizontal="right" vertical="center"/>
    </xf>
    <xf numFmtId="0" fontId="41" fillId="0" borderId="39" applyNumberFormat="0" applyFill="0" applyAlignment="0" applyProtection="0"/>
    <xf numFmtId="0" fontId="69" fillId="7" borderId="1" applyNumberFormat="0" applyAlignment="0" applyProtection="0"/>
    <xf numFmtId="0" fontId="69" fillId="7" borderId="1" applyNumberFormat="0" applyAlignment="0" applyProtection="0"/>
    <xf numFmtId="0" fontId="69" fillId="7" borderId="1" applyNumberFormat="0" applyAlignment="0" applyProtection="0"/>
    <xf numFmtId="0" fontId="70" fillId="20" borderId="2" applyNumberFormat="0" applyAlignment="0" applyProtection="0"/>
    <xf numFmtId="0" fontId="70" fillId="20" borderId="2" applyNumberFormat="0" applyAlignment="0" applyProtection="0"/>
    <xf numFmtId="0" fontId="70" fillId="20" borderId="2"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107" fillId="0" borderId="0" applyNumberFormat="0" applyFill="0" applyBorder="0" applyAlignment="0" applyProtection="0">
      <alignment vertical="top"/>
      <protection locked="0"/>
    </xf>
    <xf numFmtId="169" fontId="37" fillId="0" borderId="0" applyFont="0" applyFill="0" applyBorder="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37" fillId="0" borderId="0"/>
    <xf numFmtId="0" fontId="41" fillId="0" borderId="0"/>
    <xf numFmtId="0" fontId="25" fillId="0" borderId="0"/>
    <xf numFmtId="0" fontId="41" fillId="0" borderId="0" applyNumberFormat="0" applyFont="0" applyFill="0" applyBorder="0" applyAlignment="0" applyProtection="0">
      <alignment vertical="top"/>
    </xf>
    <xf numFmtId="0" fontId="108" fillId="0" borderId="0"/>
    <xf numFmtId="0" fontId="41" fillId="0" borderId="0"/>
    <xf numFmtId="0" fontId="37" fillId="0" borderId="0"/>
    <xf numFmtId="0" fontId="3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0" fontId="6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08" fillId="0" borderId="0" applyFont="0" applyFill="0" applyBorder="0" applyAlignment="0" applyProtection="0"/>
    <xf numFmtId="9" fontId="109"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89" fontId="41" fillId="0" borderId="0" applyFont="0" applyFill="0" applyBorder="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171" fontId="37"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24" fillId="0" borderId="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0" fontId="110" fillId="0" borderId="0"/>
    <xf numFmtId="170" fontId="37" fillId="0" borderId="0" applyFont="0" applyFill="0" applyBorder="0" applyAlignment="0" applyProtection="0"/>
    <xf numFmtId="0" fontId="23" fillId="0" borderId="0"/>
    <xf numFmtId="164" fontId="23" fillId="0" borderId="0" applyFont="0" applyFill="0" applyBorder="0" applyAlignment="0" applyProtection="0"/>
    <xf numFmtId="0" fontId="113" fillId="0" borderId="0"/>
    <xf numFmtId="0" fontId="114" fillId="0" borderId="0"/>
    <xf numFmtId="170" fontId="41" fillId="0" borderId="0" applyFont="0" applyFill="0" applyBorder="0" applyAlignment="0" applyProtection="0"/>
    <xf numFmtId="0" fontId="22" fillId="0" borderId="0"/>
    <xf numFmtId="170" fontId="22"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87" fillId="0" borderId="0"/>
    <xf numFmtId="0" fontId="21" fillId="0" borderId="0"/>
    <xf numFmtId="164" fontId="21"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117" fillId="0" borderId="0"/>
    <xf numFmtId="0" fontId="120" fillId="0" borderId="0"/>
    <xf numFmtId="0" fontId="121" fillId="0" borderId="0"/>
    <xf numFmtId="0" fontId="122" fillId="0" borderId="0"/>
    <xf numFmtId="0" fontId="124" fillId="0" borderId="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25" fillId="0" borderId="0"/>
    <xf numFmtId="0" fontId="130" fillId="0" borderId="0"/>
    <xf numFmtId="0" fontId="134" fillId="0" borderId="0"/>
    <xf numFmtId="0" fontId="20" fillId="0" borderId="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35" fillId="0" borderId="0"/>
    <xf numFmtId="0" fontId="41" fillId="0" borderId="0"/>
    <xf numFmtId="0" fontId="18" fillId="0" borderId="0"/>
    <xf numFmtId="170" fontId="18" fillId="0" borderId="0" applyFont="0" applyFill="0" applyBorder="0" applyAlignment="0" applyProtection="0"/>
    <xf numFmtId="0" fontId="17" fillId="0" borderId="0"/>
    <xf numFmtId="0" fontId="17" fillId="0" borderId="0"/>
    <xf numFmtId="164" fontId="37"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41"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87" fillId="0" borderId="0"/>
    <xf numFmtId="0" fontId="87" fillId="0" borderId="0"/>
    <xf numFmtId="0" fontId="41" fillId="0" borderId="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87" fillId="0" borderId="0"/>
    <xf numFmtId="0" fontId="87" fillId="0" borderId="0"/>
    <xf numFmtId="0" fontId="87" fillId="0" borderId="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170" fontId="15" fillId="0" borderId="0" applyFont="0" applyFill="0" applyBorder="0" applyAlignment="0" applyProtection="0"/>
    <xf numFmtId="0" fontId="15" fillId="0" borderId="0"/>
    <xf numFmtId="0" fontId="15" fillId="0" borderId="0"/>
    <xf numFmtId="43" fontId="37" fillId="0" borderId="0" applyFont="0" applyFill="0" applyBorder="0" applyAlignment="0" applyProtection="0"/>
    <xf numFmtId="0" fontId="87"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37" fillId="23" borderId="8" applyNumberFormat="0" applyFont="0" applyAlignment="0" applyProtection="0"/>
    <xf numFmtId="0" fontId="101" fillId="0" borderId="0"/>
    <xf numFmtId="175" fontId="41" fillId="0" borderId="0" applyFill="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9" fontId="37" fillId="0" borderId="0" applyFont="0" applyFill="0" applyBorder="0" applyAlignment="0" applyProtection="0"/>
    <xf numFmtId="0" fontId="71" fillId="20" borderId="1" applyNumberFormat="0" applyAlignment="0" applyProtection="0"/>
    <xf numFmtId="0" fontId="13" fillId="2" borderId="0" applyNumberFormat="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37"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42" fillId="0" borderId="51">
      <protection locked="0"/>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4" fontId="105" fillId="22" borderId="38" applyNumberFormat="0" applyProtection="0">
      <alignment vertical="center"/>
    </xf>
    <xf numFmtId="0" fontId="146" fillId="30" borderId="17">
      <alignment horizontal="left" vertical="top" wrapText="1"/>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164" fontId="10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71" fillId="20" borderId="1" applyNumberFormat="0" applyAlignment="0" applyProtection="0"/>
    <xf numFmtId="164" fontId="108"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2" borderId="0" applyNumberFormat="0" applyBorder="0" applyAlignment="0" applyProtection="0"/>
    <xf numFmtId="43" fontId="37"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70" fillId="20" borderId="2" applyNumberFormat="0" applyAlignment="0" applyProtection="0"/>
    <xf numFmtId="43" fontId="13" fillId="0" borderId="0" applyFont="0" applyFill="0" applyBorder="0" applyAlignment="0" applyProtection="0"/>
    <xf numFmtId="192" fontId="37" fillId="0" borderId="0" applyFont="0" applyFill="0" applyBorder="0" applyAlignment="0" applyProtection="0"/>
    <xf numFmtId="171" fontId="13" fillId="0" borderId="0" applyFont="0" applyFill="0" applyBorder="0" applyAlignment="0" applyProtection="0"/>
    <xf numFmtId="0" fontId="37" fillId="0" borderId="0"/>
    <xf numFmtId="0" fontId="70" fillId="20" borderId="2" applyNumberFormat="0" applyAlignment="0" applyProtection="0"/>
    <xf numFmtId="175" fontId="41" fillId="0" borderId="0" applyFill="0" applyBorder="0" applyAlignment="0" applyProtection="0"/>
    <xf numFmtId="164" fontId="108" fillId="0" borderId="0" applyFont="0" applyFill="0" applyBorder="0" applyAlignment="0" applyProtection="0"/>
    <xf numFmtId="170" fontId="37" fillId="0" borderId="0" applyFont="0" applyFill="0" applyBorder="0" applyAlignment="0" applyProtection="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37" fillId="23" borderId="8" applyNumberFormat="0" applyFont="0" applyAlignment="0" applyProtection="0"/>
    <xf numFmtId="0" fontId="153" fillId="0" borderId="0"/>
    <xf numFmtId="0" fontId="37" fillId="0" borderId="0"/>
    <xf numFmtId="4" fontId="106" fillId="27" borderId="38" applyNumberFormat="0" applyProtection="0">
      <alignment horizontal="right" vertical="center"/>
    </xf>
    <xf numFmtId="0" fontId="37" fillId="23" borderId="8" applyNumberFormat="0" applyFont="0" applyAlignment="0" applyProtection="0"/>
    <xf numFmtId="0" fontId="40" fillId="0" borderId="0"/>
    <xf numFmtId="0" fontId="69" fillId="7" borderId="1" applyNumberFormat="0" applyAlignment="0" applyProtection="0"/>
    <xf numFmtId="0" fontId="40" fillId="0" borderId="0"/>
    <xf numFmtId="41" fontId="13" fillId="0" borderId="0" applyFont="0" applyFill="0" applyBorder="0" applyAlignment="0" applyProtection="0"/>
    <xf numFmtId="0" fontId="108" fillId="0" borderId="0"/>
    <xf numFmtId="192" fontId="37" fillId="0" borderId="0" applyFont="0" applyFill="0" applyBorder="0" applyAlignment="0" applyProtection="0"/>
    <xf numFmtId="195" fontId="149" fillId="0" borderId="17">
      <alignment horizontal="center" vertical="top" wrapText="1"/>
    </xf>
    <xf numFmtId="0" fontId="13" fillId="0" borderId="0"/>
    <xf numFmtId="171" fontId="13" fillId="0" borderId="0" applyFont="0" applyFill="0" applyBorder="0" applyAlignment="0" applyProtection="0"/>
    <xf numFmtId="2" fontId="41" fillId="0" borderId="0" applyFill="0" applyBorder="0" applyAlignment="0" applyProtection="0"/>
    <xf numFmtId="195" fontId="149" fillId="0" borderId="17">
      <alignment horizontal="center" vertical="top" wrapText="1"/>
    </xf>
    <xf numFmtId="170" fontId="67" fillId="0" borderId="0" applyFont="0" applyFill="0" applyBorder="0" applyAlignment="0" applyProtection="0"/>
    <xf numFmtId="0" fontId="144" fillId="0" borderId="0">
      <protection locked="0"/>
    </xf>
    <xf numFmtId="0" fontId="40" fillId="0" borderId="0"/>
    <xf numFmtId="0" fontId="40" fillId="0" borderId="0"/>
    <xf numFmtId="0" fontId="147" fillId="0" borderId="0"/>
    <xf numFmtId="0" fontId="67" fillId="23" borderId="8" applyNumberFormat="0" applyFont="0" applyAlignment="0" applyProtection="0"/>
    <xf numFmtId="0" fontId="75" fillId="0" borderId="6" applyNumberFormat="0" applyFill="0" applyAlignment="0" applyProtection="0"/>
    <xf numFmtId="0" fontId="70" fillId="20" borderId="2" applyNumberFormat="0" applyAlignment="0" applyProtection="0"/>
    <xf numFmtId="0" fontId="37" fillId="0" borderId="0"/>
    <xf numFmtId="0" fontId="41" fillId="0" borderId="0"/>
    <xf numFmtId="0" fontId="37" fillId="23" borderId="8" applyNumberFormat="0" applyFont="0" applyAlignment="0" applyProtection="0"/>
    <xf numFmtId="0" fontId="40" fillId="0" borderId="0"/>
    <xf numFmtId="0" fontId="40" fillId="0" borderId="0"/>
    <xf numFmtId="170" fontId="67" fillId="0" borderId="0" applyFont="0" applyFill="0" applyBorder="0" applyAlignment="0" applyProtection="0"/>
    <xf numFmtId="0" fontId="101" fillId="0" borderId="0"/>
    <xf numFmtId="0" fontId="40" fillId="0" borderId="0"/>
    <xf numFmtId="0" fontId="40" fillId="0" borderId="0"/>
    <xf numFmtId="0" fontId="40" fillId="0" borderId="0"/>
    <xf numFmtId="0" fontId="40" fillId="0" borderId="0"/>
    <xf numFmtId="0" fontId="101" fillId="0" borderId="0"/>
    <xf numFmtId="0" fontId="40" fillId="0" borderId="0"/>
    <xf numFmtId="0" fontId="40" fillId="0" borderId="0"/>
    <xf numFmtId="0" fontId="40" fillId="0" borderId="0"/>
    <xf numFmtId="0" fontId="40" fillId="0" borderId="0"/>
    <xf numFmtId="0" fontId="40" fillId="0" borderId="0"/>
    <xf numFmtId="0" fontId="40" fillId="0" borderId="0"/>
    <xf numFmtId="9" fontId="37" fillId="0" borderId="0" applyFont="0" applyFill="0" applyBorder="0" applyAlignment="0" applyProtection="0"/>
    <xf numFmtId="0" fontId="69" fillId="7" borderId="1" applyNumberFormat="0" applyAlignment="0" applyProtection="0"/>
    <xf numFmtId="0" fontId="101" fillId="0" borderId="0"/>
    <xf numFmtId="0" fontId="37" fillId="0" borderId="0"/>
    <xf numFmtId="0" fontId="71" fillId="20" borderId="1" applyNumberFormat="0" applyAlignment="0" applyProtection="0"/>
    <xf numFmtId="43" fontId="37" fillId="0" borderId="0" applyFont="0" applyFill="0" applyBorder="0" applyAlignment="0" applyProtection="0"/>
    <xf numFmtId="175" fontId="41" fillId="0" borderId="0" applyFill="0" applyBorder="0" applyAlignment="0" applyProtection="0"/>
    <xf numFmtId="4" fontId="105" fillId="22" borderId="38" applyNumberFormat="0" applyProtection="0">
      <alignment vertical="center"/>
    </xf>
    <xf numFmtId="0" fontId="69" fillId="7" borderId="1" applyNumberFormat="0" applyAlignment="0" applyProtection="0"/>
    <xf numFmtId="9" fontId="108" fillId="0" borderId="0" applyFont="0" applyFill="0" applyBorder="0" applyAlignment="0" applyProtection="0"/>
    <xf numFmtId="170" fontId="13" fillId="0" borderId="0" applyFont="0" applyFill="0" applyBorder="0" applyAlignment="0" applyProtection="0"/>
    <xf numFmtId="9" fontId="67" fillId="0" borderId="0" applyFont="0" applyFill="0" applyBorder="0" applyAlignment="0" applyProtection="0"/>
    <xf numFmtId="0" fontId="71" fillId="20" borderId="1" applyNumberFormat="0" applyAlignment="0" applyProtection="0"/>
    <xf numFmtId="0" fontId="37" fillId="23" borderId="8" applyNumberFormat="0" applyFont="0" applyAlignment="0" applyProtection="0"/>
    <xf numFmtId="0" fontId="142" fillId="0" borderId="0">
      <protection locked="0"/>
    </xf>
    <xf numFmtId="0" fontId="41" fillId="0" borderId="39" applyNumberFormat="0" applyFill="0" applyAlignment="0" applyProtection="0"/>
    <xf numFmtId="170" fontId="109" fillId="0" borderId="0" applyFont="0" applyFill="0" applyBorder="0" applyAlignment="0" applyProtection="0"/>
    <xf numFmtId="170" fontId="37" fillId="0" borderId="0" applyFont="0" applyFill="0" applyBorder="0" applyAlignment="0" applyProtection="0"/>
    <xf numFmtId="9" fontId="37" fillId="0" borderId="0" applyFont="0" applyFill="0" applyBorder="0" applyAlignment="0" applyProtection="0"/>
    <xf numFmtId="0" fontId="69" fillId="7" borderId="1" applyNumberFormat="0" applyAlignment="0" applyProtection="0"/>
    <xf numFmtId="0" fontId="40" fillId="0" borderId="0"/>
    <xf numFmtId="0" fontId="40" fillId="0" borderId="0"/>
    <xf numFmtId="0" fontId="75" fillId="0" borderId="6" applyNumberFormat="0" applyFill="0" applyAlignment="0" applyProtection="0"/>
    <xf numFmtId="0" fontId="37" fillId="23" borderId="8" applyNumberFormat="0" applyFont="0" applyAlignment="0" applyProtection="0"/>
    <xf numFmtId="0" fontId="37" fillId="0" borderId="0"/>
    <xf numFmtId="0" fontId="69" fillId="7" borderId="1" applyNumberFormat="0" applyAlignment="0" applyProtection="0"/>
    <xf numFmtId="164" fontId="108" fillId="0" borderId="0" applyFont="0" applyFill="0" applyBorder="0" applyAlignment="0" applyProtection="0"/>
    <xf numFmtId="170" fontId="13" fillId="0" borderId="0" applyFont="0" applyFill="0" applyBorder="0" applyAlignment="0" applyProtection="0"/>
    <xf numFmtId="10" fontId="41" fillId="0" borderId="0" applyFill="0" applyBorder="0" applyAlignment="0" applyProtection="0"/>
    <xf numFmtId="0" fontId="108" fillId="0" borderId="0"/>
    <xf numFmtId="0" fontId="142" fillId="0" borderId="0">
      <protection locked="0"/>
    </xf>
    <xf numFmtId="0" fontId="70" fillId="20" borderId="2" applyNumberFormat="0" applyAlignment="0" applyProtection="0"/>
    <xf numFmtId="0" fontId="37" fillId="23" borderId="8" applyNumberFormat="0" applyFont="0" applyAlignment="0" applyProtection="0"/>
    <xf numFmtId="171" fontId="13" fillId="0" borderId="0" applyFont="0" applyFill="0" applyBorder="0" applyAlignment="0" applyProtection="0"/>
    <xf numFmtId="43" fontId="37" fillId="0" borderId="0" applyFont="0" applyFill="0" applyBorder="0" applyAlignment="0" applyProtection="0"/>
    <xf numFmtId="0" fontId="37" fillId="23" borderId="8" applyNumberFormat="0" applyFont="0" applyAlignment="0" applyProtection="0"/>
    <xf numFmtId="0" fontId="101" fillId="0" borderId="0"/>
    <xf numFmtId="0" fontId="124" fillId="0" borderId="0"/>
    <xf numFmtId="9" fontId="37" fillId="0" borderId="0" applyFont="0" applyFill="0" applyBorder="0" applyAlignment="0" applyProtection="0"/>
    <xf numFmtId="0" fontId="144" fillId="0" borderId="0">
      <protection locked="0"/>
    </xf>
    <xf numFmtId="170" fontId="13" fillId="0" borderId="0" applyFont="0" applyFill="0" applyBorder="0" applyAlignment="0" applyProtection="0"/>
    <xf numFmtId="0" fontId="37" fillId="0" borderId="0"/>
    <xf numFmtId="0" fontId="40" fillId="0" borderId="0"/>
    <xf numFmtId="0" fontId="40" fillId="0" borderId="0"/>
    <xf numFmtId="0" fontId="71" fillId="20" borderId="1" applyNumberFormat="0" applyAlignment="0" applyProtection="0"/>
    <xf numFmtId="0" fontId="69" fillId="7" borderId="1" applyNumberFormat="0" applyAlignment="0" applyProtection="0"/>
    <xf numFmtId="171" fontId="13" fillId="0" borderId="0" applyFont="0" applyFill="0" applyBorder="0" applyAlignment="0" applyProtection="0"/>
    <xf numFmtId="171" fontId="13" fillId="0" borderId="0" applyFont="0" applyFill="0" applyBorder="0" applyAlignment="0" applyProtection="0"/>
    <xf numFmtId="0" fontId="67" fillId="23" borderId="8" applyNumberFormat="0" applyFont="0" applyAlignment="0" applyProtection="0"/>
    <xf numFmtId="0" fontId="69" fillId="7" borderId="1" applyNumberFormat="0" applyAlignment="0" applyProtection="0"/>
    <xf numFmtId="0" fontId="71" fillId="20" borderId="1" applyNumberFormat="0" applyAlignment="0" applyProtection="0"/>
    <xf numFmtId="170" fontId="67" fillId="0" borderId="0" applyFont="0" applyFill="0" applyBorder="0" applyAlignment="0" applyProtection="0"/>
    <xf numFmtId="0" fontId="101" fillId="0" borderId="0"/>
    <xf numFmtId="0" fontId="40" fillId="0" borderId="0"/>
    <xf numFmtId="0" fontId="37" fillId="23" borderId="8" applyNumberFormat="0" applyFont="0" applyAlignment="0" applyProtection="0"/>
    <xf numFmtId="9" fontId="109" fillId="0" borderId="0" applyFont="0" applyFill="0" applyBorder="0" applyAlignment="0" applyProtection="0"/>
    <xf numFmtId="0" fontId="13" fillId="0" borderId="0"/>
    <xf numFmtId="0" fontId="75" fillId="0" borderId="6" applyNumberFormat="0" applyFill="0" applyAlignment="0" applyProtection="0"/>
    <xf numFmtId="0" fontId="37" fillId="23" borderId="8" applyNumberFormat="0" applyFont="0" applyAlignment="0" applyProtection="0"/>
    <xf numFmtId="0" fontId="37" fillId="0" borderId="0"/>
    <xf numFmtId="192" fontId="37" fillId="0" borderId="0" applyFont="0" applyFill="0" applyBorder="0" applyAlignment="0" applyProtection="0"/>
    <xf numFmtId="0" fontId="37" fillId="23" borderId="8" applyNumberFormat="0" applyFont="0" applyAlignment="0" applyProtection="0"/>
    <xf numFmtId="4" fontId="105" fillId="22" borderId="38" applyNumberFormat="0" applyProtection="0">
      <alignment vertical="center"/>
    </xf>
    <xf numFmtId="0" fontId="67" fillId="0" borderId="0"/>
    <xf numFmtId="0" fontId="101" fillId="0" borderId="0"/>
    <xf numFmtId="194" fontId="142" fillId="0" borderId="0">
      <protection locked="0"/>
    </xf>
    <xf numFmtId="194" fontId="142" fillId="0" borderId="0">
      <protection locked="0"/>
    </xf>
    <xf numFmtId="0" fontId="69" fillId="7" borderId="1" applyNumberFormat="0" applyAlignment="0" applyProtection="0"/>
    <xf numFmtId="170" fontId="37" fillId="0" borderId="0" applyFont="0" applyFill="0" applyBorder="0" applyAlignment="0" applyProtection="0"/>
    <xf numFmtId="0" fontId="75" fillId="0" borderId="6" applyNumberFormat="0" applyFill="0" applyAlignment="0" applyProtection="0"/>
    <xf numFmtId="170" fontId="37" fillId="0" borderId="0" applyFont="0" applyFill="0" applyBorder="0" applyAlignment="0" applyProtection="0"/>
    <xf numFmtId="0" fontId="40" fillId="0" borderId="0"/>
    <xf numFmtId="0" fontId="109" fillId="0" borderId="0"/>
    <xf numFmtId="0" fontId="69" fillId="7" borderId="1" applyNumberFormat="0" applyAlignment="0" applyProtection="0"/>
    <xf numFmtId="0" fontId="75" fillId="0" borderId="6" applyNumberFormat="0" applyFill="0" applyAlignment="0" applyProtection="0"/>
    <xf numFmtId="0" fontId="70" fillId="20" borderId="2" applyNumberFormat="0" applyAlignment="0" applyProtection="0"/>
    <xf numFmtId="0" fontId="70" fillId="20" borderId="2" applyNumberFormat="0" applyAlignment="0" applyProtection="0"/>
    <xf numFmtId="0" fontId="40" fillId="0" borderId="0"/>
    <xf numFmtId="0" fontId="101" fillId="0" borderId="0"/>
    <xf numFmtId="175" fontId="41" fillId="0" borderId="0" applyFill="0" applyBorder="0" applyAlignment="0" applyProtection="0"/>
    <xf numFmtId="1" fontId="149" fillId="0" borderId="0">
      <alignment horizontal="center" vertical="top" wrapText="1"/>
    </xf>
    <xf numFmtId="4" fontId="106" fillId="27" borderId="38" applyNumberFormat="0" applyProtection="0">
      <alignment horizontal="right" vertical="center"/>
    </xf>
    <xf numFmtId="0" fontId="37" fillId="23" borderId="8" applyNumberFormat="0" applyFont="0" applyAlignment="0" applyProtection="0"/>
    <xf numFmtId="195" fontId="149" fillId="0" borderId="17">
      <alignment horizontal="center" vertical="top" wrapText="1"/>
    </xf>
    <xf numFmtId="0" fontId="70" fillId="20" borderId="2" applyNumberFormat="0" applyAlignment="0" applyProtection="0"/>
    <xf numFmtId="0" fontId="75" fillId="0" borderId="6" applyNumberFormat="0" applyFill="0" applyAlignment="0" applyProtection="0"/>
    <xf numFmtId="0" fontId="144" fillId="0" borderId="0">
      <protection locked="0"/>
    </xf>
    <xf numFmtId="0" fontId="151" fillId="0" borderId="0"/>
    <xf numFmtId="0" fontId="40" fillId="0" borderId="0"/>
    <xf numFmtId="0" fontId="40" fillId="0" borderId="0"/>
    <xf numFmtId="171" fontId="13" fillId="0" borderId="0" applyFont="0" applyFill="0" applyBorder="0" applyAlignment="0" applyProtection="0"/>
    <xf numFmtId="0" fontId="108" fillId="0" borderId="0"/>
    <xf numFmtId="0" fontId="67" fillId="23" borderId="8" applyNumberFormat="0" applyFont="0" applyAlignment="0" applyProtection="0"/>
    <xf numFmtId="170" fontId="67" fillId="0" borderId="0" applyFont="0" applyFill="0" applyBorder="0" applyAlignment="0" applyProtection="0"/>
    <xf numFmtId="0" fontId="40" fillId="0" borderId="0"/>
    <xf numFmtId="0" fontId="37" fillId="0" borderId="0"/>
    <xf numFmtId="0" fontId="70" fillId="20" borderId="2" applyNumberFormat="0" applyAlignment="0" applyProtection="0"/>
    <xf numFmtId="170" fontId="13" fillId="0" borderId="0" applyFont="0" applyFill="0" applyBorder="0" applyAlignment="0" applyProtection="0"/>
    <xf numFmtId="9" fontId="67" fillId="0" borderId="0" applyFont="0" applyFill="0" applyBorder="0" applyAlignment="0" applyProtection="0"/>
    <xf numFmtId="0" fontId="37" fillId="23" borderId="8" applyNumberFormat="0" applyFont="0" applyAlignment="0" applyProtection="0"/>
    <xf numFmtId="0" fontId="75" fillId="0" borderId="6" applyNumberFormat="0" applyFill="0" applyAlignment="0" applyProtection="0"/>
    <xf numFmtId="0" fontId="40" fillId="0" borderId="0"/>
    <xf numFmtId="193" fontId="141" fillId="0" borderId="17">
      <alignment horizontal="center" vertical="top" wrapText="1"/>
    </xf>
    <xf numFmtId="164" fontId="108" fillId="0" borderId="0" applyFont="0" applyFill="0" applyBorder="0" applyAlignment="0" applyProtection="0"/>
    <xf numFmtId="170" fontId="13" fillId="0" borderId="0" applyFont="0" applyFill="0" applyBorder="0" applyAlignment="0" applyProtection="0"/>
    <xf numFmtId="0" fontId="143" fillId="0" borderId="0"/>
    <xf numFmtId="171" fontId="13" fillId="0" borderId="0" applyFont="0" applyFill="0" applyBorder="0" applyAlignment="0" applyProtection="0"/>
    <xf numFmtId="0" fontId="143" fillId="30" borderId="37" applyAlignment="0">
      <alignment vertical="center"/>
    </xf>
    <xf numFmtId="0" fontId="109" fillId="0" borderId="0"/>
    <xf numFmtId="0" fontId="69" fillId="7" borderId="1" applyNumberFormat="0" applyAlignment="0" applyProtection="0"/>
    <xf numFmtId="0" fontId="75" fillId="0" borderId="6" applyNumberFormat="0" applyFill="0" applyAlignment="0" applyProtection="0"/>
    <xf numFmtId="0" fontId="37" fillId="0" borderId="0"/>
    <xf numFmtId="191" fontId="37" fillId="0" borderId="0" applyFont="0" applyFill="0" applyBorder="0" applyAlignment="0" applyProtection="0"/>
    <xf numFmtId="170" fontId="152" fillId="0" borderId="0" applyFont="0" applyFill="0" applyBorder="0" applyAlignment="0" applyProtection="0"/>
    <xf numFmtId="0" fontId="108" fillId="0" borderId="0"/>
    <xf numFmtId="9" fontId="37" fillId="0" borderId="0" applyFont="0" applyFill="0" applyBorder="0" applyAlignment="0" applyProtection="0"/>
    <xf numFmtId="0" fontId="69" fillId="7" borderId="1" applyNumberFormat="0" applyAlignment="0" applyProtection="0"/>
    <xf numFmtId="0" fontId="71" fillId="20" borderId="1" applyNumberFormat="0" applyAlignment="0" applyProtection="0"/>
    <xf numFmtId="183" fontId="41" fillId="0" borderId="0" applyFill="0" applyBorder="0" applyAlignment="0" applyProtection="0"/>
    <xf numFmtId="0" fontId="41" fillId="0" borderId="0"/>
    <xf numFmtId="0" fontId="13" fillId="0" borderId="0"/>
    <xf numFmtId="0" fontId="37" fillId="23" borderId="8" applyNumberFormat="0" applyFont="0" applyAlignment="0" applyProtection="0"/>
    <xf numFmtId="0" fontId="145" fillId="0" borderId="0" applyNumberFormat="0" applyFill="0" applyBorder="0" applyAlignment="0" applyProtection="0">
      <alignment vertical="top"/>
      <protection locked="0"/>
    </xf>
    <xf numFmtId="0" fontId="101" fillId="0" borderId="0"/>
    <xf numFmtId="0" fontId="40" fillId="0" borderId="0"/>
    <xf numFmtId="171" fontId="13" fillId="0" borderId="0" applyFont="0" applyFill="0" applyBorder="0" applyAlignment="0" applyProtection="0"/>
    <xf numFmtId="9" fontId="150" fillId="0" borderId="0" applyFont="0" applyFill="0" applyBorder="0" applyAlignment="0" applyProtection="0"/>
    <xf numFmtId="170" fontId="67" fillId="0" borderId="0" applyFont="0" applyFill="0" applyBorder="0" applyAlignment="0" applyProtection="0"/>
    <xf numFmtId="43" fontId="13" fillId="0" borderId="0" applyFont="0" applyFill="0" applyBorder="0" applyAlignment="0" applyProtection="0"/>
    <xf numFmtId="0" fontId="70" fillId="20" borderId="2" applyNumberFormat="0" applyAlignment="0" applyProtection="0"/>
    <xf numFmtId="0" fontId="144" fillId="0" borderId="0">
      <protection locked="0"/>
    </xf>
    <xf numFmtId="0" fontId="101" fillId="0" borderId="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13" fillId="0" borderId="0"/>
    <xf numFmtId="0" fontId="37" fillId="23" borderId="8" applyNumberFormat="0" applyFont="0" applyAlignment="0" applyProtection="0"/>
    <xf numFmtId="0" fontId="106" fillId="0" borderId="0">
      <alignment vertical="top"/>
    </xf>
    <xf numFmtId="0" fontId="71" fillId="20" borderId="1" applyNumberFormat="0" applyAlignment="0" applyProtection="0"/>
    <xf numFmtId="0" fontId="40" fillId="0" borderId="0"/>
    <xf numFmtId="0" fontId="70" fillId="20" borderId="2" applyNumberFormat="0" applyAlignment="0" applyProtection="0"/>
    <xf numFmtId="4" fontId="106" fillId="27" borderId="38" applyNumberFormat="0" applyProtection="0">
      <alignment horizontal="right" vertical="center"/>
    </xf>
    <xf numFmtId="43" fontId="37" fillId="0" borderId="0" applyFont="0" applyFill="0" applyBorder="0" applyAlignment="0" applyProtection="0"/>
    <xf numFmtId="192" fontId="37" fillId="0" borderId="0" applyFont="0" applyFill="0" applyBorder="0" applyAlignment="0" applyProtection="0"/>
    <xf numFmtId="0" fontId="13" fillId="2" borderId="0" applyNumberFormat="0" applyBorder="0" applyAlignment="0" applyProtection="0"/>
    <xf numFmtId="0" fontId="37" fillId="0" borderId="0"/>
    <xf numFmtId="0" fontId="37" fillId="0" borderId="0"/>
    <xf numFmtId="0" fontId="41" fillId="29" borderId="50" applyNumberFormat="0" applyFont="0" applyAlignment="0" applyProtection="0"/>
    <xf numFmtId="4" fontId="106" fillId="27" borderId="38" applyNumberFormat="0" applyProtection="0">
      <alignment horizontal="right" vertical="center"/>
    </xf>
    <xf numFmtId="0" fontId="146" fillId="30" borderId="17">
      <alignment horizontal="left" vertical="top" wrapText="1"/>
    </xf>
    <xf numFmtId="0" fontId="70" fillId="20" borderId="2" applyNumberFormat="0" applyAlignment="0" applyProtection="0"/>
    <xf numFmtId="0" fontId="69" fillId="7" borderId="1" applyNumberFormat="0" applyAlignment="0" applyProtection="0"/>
    <xf numFmtId="41" fontId="13" fillId="0" borderId="0" applyFont="0" applyFill="0" applyBorder="0" applyAlignment="0" applyProtection="0"/>
    <xf numFmtId="0" fontId="40" fillId="0" borderId="0"/>
    <xf numFmtId="0" fontId="101" fillId="0" borderId="0"/>
    <xf numFmtId="170" fontId="37" fillId="0" borderId="0" applyFont="0" applyFill="0" applyBorder="0" applyAlignment="0" applyProtection="0"/>
    <xf numFmtId="0" fontId="13" fillId="2" borderId="0" applyNumberFormat="0" applyBorder="0" applyAlignment="0" applyProtection="0"/>
    <xf numFmtId="170" fontId="67" fillId="0" borderId="0" applyFont="0" applyFill="0" applyBorder="0" applyAlignment="0" applyProtection="0"/>
    <xf numFmtId="171" fontId="13" fillId="0" borderId="0" applyFont="0" applyFill="0" applyBorder="0" applyAlignment="0" applyProtection="0"/>
    <xf numFmtId="4" fontId="105" fillId="22" borderId="38" applyNumberFormat="0" applyProtection="0">
      <alignment vertical="center"/>
    </xf>
    <xf numFmtId="0" fontId="148" fillId="0" borderId="0" applyFont="0">
      <alignment horizontal="centerContinuous"/>
    </xf>
    <xf numFmtId="0" fontId="75" fillId="0" borderId="6" applyNumberFormat="0" applyFill="0" applyAlignment="0" applyProtection="0"/>
    <xf numFmtId="0" fontId="37" fillId="23" borderId="8" applyNumberFormat="0" applyFont="0" applyAlignment="0" applyProtection="0"/>
    <xf numFmtId="0" fontId="142" fillId="0" borderId="51">
      <protection locked="0"/>
    </xf>
    <xf numFmtId="0" fontId="75" fillId="0" borderId="6" applyNumberFormat="0" applyFill="0" applyAlignment="0" applyProtection="0"/>
    <xf numFmtId="0" fontId="13" fillId="2" borderId="0" applyNumberFormat="0" applyBorder="0" applyAlignment="0" applyProtection="0"/>
    <xf numFmtId="43" fontId="13" fillId="0" borderId="0" applyFont="0" applyFill="0" applyBorder="0" applyAlignment="0" applyProtection="0"/>
    <xf numFmtId="0" fontId="70" fillId="20" borderId="2" applyNumberFormat="0" applyAlignment="0" applyProtection="0"/>
    <xf numFmtId="0" fontId="40" fillId="0" borderId="0"/>
    <xf numFmtId="0" fontId="141" fillId="0" borderId="17">
      <alignment horizontal="left" vertical="top" wrapText="1"/>
    </xf>
    <xf numFmtId="170" fontId="67" fillId="0" borderId="0" applyFont="0" applyFill="0" applyBorder="0" applyAlignment="0" applyProtection="0"/>
    <xf numFmtId="0" fontId="67" fillId="23" borderId="8" applyNumberFormat="0" applyFont="0" applyAlignment="0" applyProtection="0"/>
    <xf numFmtId="43" fontId="13"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163" fillId="0" borderId="0"/>
    <xf numFmtId="0" fontId="8" fillId="0" borderId="0"/>
    <xf numFmtId="170" fontId="8"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2" borderId="0" applyNumberFormat="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7" fillId="2" borderId="0" applyNumberFormat="0" applyBorder="0" applyAlignment="0" applyProtection="0"/>
    <xf numFmtId="43" fontId="3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43" fontId="7" fillId="0" borderId="0" applyFont="0" applyFill="0" applyBorder="0" applyAlignment="0" applyProtection="0"/>
    <xf numFmtId="171" fontId="7" fillId="0" borderId="0" applyFont="0" applyFill="0" applyBorder="0" applyAlignment="0" applyProtection="0"/>
    <xf numFmtId="41" fontId="7" fillId="0" borderId="0" applyFont="0" applyFill="0" applyBorder="0" applyAlignment="0" applyProtection="0"/>
    <xf numFmtId="0" fontId="7" fillId="0" borderId="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43" fontId="7" fillId="0" borderId="0" applyFont="0" applyFill="0" applyBorder="0" applyAlignment="0" applyProtection="0"/>
    <xf numFmtId="0" fontId="7" fillId="0" borderId="0"/>
    <xf numFmtId="43" fontId="37" fillId="0" borderId="0" applyFont="0" applyFill="0" applyBorder="0" applyAlignment="0" applyProtection="0"/>
    <xf numFmtId="0" fontId="7" fillId="2" borderId="0" applyNumberFormat="0" applyBorder="0" applyAlignment="0" applyProtection="0"/>
    <xf numFmtId="41" fontId="7" fillId="0" borderId="0" applyFont="0" applyFill="0" applyBorder="0" applyAlignment="0" applyProtection="0"/>
    <xf numFmtId="0" fontId="7" fillId="2" borderId="0" applyNumberFormat="0" applyBorder="0" applyAlignment="0" applyProtection="0"/>
    <xf numFmtId="171" fontId="7" fillId="0" borderId="0" applyFont="0" applyFill="0" applyBorder="0" applyAlignment="0" applyProtection="0"/>
    <xf numFmtId="0" fontId="7" fillId="2"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87" fillId="0" borderId="0"/>
    <xf numFmtId="0" fontId="7" fillId="0" borderId="0"/>
    <xf numFmtId="170" fontId="7" fillId="0" borderId="0" applyFont="0" applyFill="0" applyBorder="0" applyAlignment="0" applyProtection="0"/>
    <xf numFmtId="43" fontId="37"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5" fillId="0" borderId="0"/>
    <xf numFmtId="170" fontId="5"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43" fontId="46" fillId="0" borderId="0" applyFont="0" applyFill="0" applyBorder="0" applyAlignment="0" applyProtection="0"/>
    <xf numFmtId="0" fontId="3" fillId="0" borderId="0"/>
    <xf numFmtId="170" fontId="3" fillId="0" borderId="0" applyFont="0" applyFill="0" applyBorder="0" applyAlignment="0" applyProtection="0"/>
    <xf numFmtId="0" fontId="2" fillId="0" borderId="0"/>
    <xf numFmtId="170" fontId="2" fillId="0" borderId="0" applyFont="0" applyFill="0" applyBorder="0" applyAlignment="0" applyProtection="0"/>
    <xf numFmtId="43" fontId="46" fillId="0" borderId="0" applyFont="0" applyFill="0" applyBorder="0" applyAlignment="0" applyProtection="0"/>
    <xf numFmtId="0" fontId="1" fillId="0" borderId="0"/>
    <xf numFmtId="170" fontId="1" fillId="0" borderId="0" applyFont="0" applyFill="0" applyBorder="0" applyAlignment="0" applyProtection="0"/>
    <xf numFmtId="43" fontId="46" fillId="0" borderId="0" applyFont="0" applyFill="0" applyBorder="0" applyAlignment="0" applyProtection="0"/>
    <xf numFmtId="43" fontId="37" fillId="0" borderId="0" applyFont="0" applyFill="0" applyBorder="0" applyAlignment="0" applyProtection="0"/>
  </cellStyleXfs>
  <cellXfs count="1009">
    <xf numFmtId="0" fontId="0" fillId="0" borderId="0" xfId="0"/>
    <xf numFmtId="0" fontId="47" fillId="0" borderId="0" xfId="0" applyFont="1"/>
    <xf numFmtId="0" fontId="47" fillId="0" borderId="0" xfId="0" applyFont="1" applyFill="1"/>
    <xf numFmtId="0" fontId="44" fillId="0" borderId="10" xfId="0" applyFont="1" applyFill="1" applyBorder="1" applyAlignment="1">
      <alignment vertical="top" wrapText="1"/>
    </xf>
    <xf numFmtId="0" fontId="53" fillId="0" borderId="0" xfId="0" applyFont="1"/>
    <xf numFmtId="0" fontId="44" fillId="0" borderId="0" xfId="0" applyFont="1" applyFill="1" applyAlignment="1">
      <alignment horizontal="right"/>
    </xf>
    <xf numFmtId="0" fontId="46" fillId="0" borderId="10" xfId="0" applyFont="1" applyFill="1" applyBorder="1" applyAlignment="1">
      <alignment vertical="top" wrapText="1"/>
    </xf>
    <xf numFmtId="0" fontId="57" fillId="0" borderId="0" xfId="38" applyNumberFormat="1" applyFont="1" applyFill="1" applyBorder="1" applyAlignment="1" applyProtection="1"/>
    <xf numFmtId="0" fontId="44" fillId="0" borderId="0" xfId="0" applyFont="1" applyFill="1" applyAlignment="1">
      <alignment horizontal="left"/>
    </xf>
    <xf numFmtId="0" fontId="56" fillId="0" borderId="0" xfId="0" applyFont="1" applyFill="1"/>
    <xf numFmtId="0" fontId="44" fillId="0" borderId="10" xfId="0" applyFont="1" applyFill="1" applyBorder="1" applyAlignment="1">
      <alignment vertical="center" wrapText="1"/>
    </xf>
    <xf numFmtId="168" fontId="44" fillId="0" borderId="10" xfId="0" applyNumberFormat="1" applyFont="1" applyFill="1" applyBorder="1" applyAlignment="1">
      <alignment horizontal="right" vertical="center"/>
    </xf>
    <xf numFmtId="0" fontId="46" fillId="0" borderId="10" xfId="0" applyFont="1" applyFill="1" applyBorder="1" applyAlignment="1">
      <alignment vertical="center" wrapText="1"/>
    </xf>
    <xf numFmtId="49" fontId="54" fillId="0" borderId="11" xfId="0" applyNumberFormat="1" applyFont="1" applyFill="1" applyBorder="1" applyAlignment="1">
      <alignment horizontal="right" vertical="top"/>
    </xf>
    <xf numFmtId="0" fontId="44" fillId="0" borderId="21" xfId="0" applyFont="1" applyFill="1" applyBorder="1" applyAlignment="1">
      <alignment vertical="top" wrapText="1"/>
    </xf>
    <xf numFmtId="0" fontId="56" fillId="0" borderId="0" xfId="0" applyFont="1"/>
    <xf numFmtId="0" fontId="56" fillId="0" borderId="0" xfId="0" applyFont="1" applyFill="1" applyAlignment="1">
      <alignment horizontal="center" vertical="center"/>
    </xf>
    <xf numFmtId="0" fontId="60" fillId="0" borderId="0" xfId="0" applyFont="1" applyFill="1"/>
    <xf numFmtId="49" fontId="56" fillId="0" borderId="22" xfId="0" applyNumberFormat="1" applyFont="1" applyFill="1" applyBorder="1" applyAlignment="1">
      <alignment horizontal="center" vertical="center" wrapText="1"/>
    </xf>
    <xf numFmtId="49" fontId="5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top"/>
    </xf>
    <xf numFmtId="49" fontId="46" fillId="0" borderId="10" xfId="0" applyNumberFormat="1" applyFont="1" applyFill="1" applyBorder="1" applyAlignment="1">
      <alignment horizontal="left" vertical="top"/>
    </xf>
    <xf numFmtId="49" fontId="54" fillId="0" borderId="10" xfId="0" applyNumberFormat="1" applyFont="1" applyFill="1" applyBorder="1" applyAlignment="1">
      <alignment horizontal="left" vertical="top"/>
    </xf>
    <xf numFmtId="0" fontId="61" fillId="0" borderId="0" xfId="0" applyFont="1" applyAlignment="1">
      <alignment vertical="center"/>
    </xf>
    <xf numFmtId="0" fontId="61" fillId="0" borderId="0" xfId="0" applyFont="1" applyAlignment="1">
      <alignment horizontal="right" vertical="center"/>
    </xf>
    <xf numFmtId="0" fontId="61" fillId="0" borderId="11" xfId="0" applyFont="1" applyBorder="1" applyAlignment="1">
      <alignment horizontal="center" vertical="center"/>
    </xf>
    <xf numFmtId="0" fontId="62" fillId="0" borderId="12" xfId="0" applyFont="1" applyBorder="1" applyAlignment="1">
      <alignment vertical="center" wrapText="1"/>
    </xf>
    <xf numFmtId="0" fontId="62" fillId="0" borderId="13" xfId="0" applyFont="1" applyBorder="1" applyAlignment="1">
      <alignment vertical="center" wrapText="1"/>
    </xf>
    <xf numFmtId="0" fontId="64" fillId="0" borderId="10" xfId="0" applyFont="1" applyBorder="1" applyAlignment="1">
      <alignment vertical="center" wrapText="1"/>
    </xf>
    <xf numFmtId="0" fontId="64" fillId="0" borderId="14" xfId="0" applyFont="1" applyBorder="1" applyAlignment="1">
      <alignment vertical="center" wrapText="1"/>
    </xf>
    <xf numFmtId="0" fontId="61" fillId="0" borderId="10" xfId="0" applyFont="1" applyBorder="1" applyAlignment="1">
      <alignment vertical="center" wrapText="1"/>
    </xf>
    <xf numFmtId="0" fontId="61" fillId="0" borderId="14" xfId="0" applyFont="1" applyBorder="1" applyAlignment="1">
      <alignment vertical="center" wrapText="1"/>
    </xf>
    <xf numFmtId="0" fontId="62" fillId="0" borderId="0" xfId="0" applyFont="1" applyAlignment="1">
      <alignment vertical="center"/>
    </xf>
    <xf numFmtId="0" fontId="61" fillId="0" borderId="15" xfId="0" applyFont="1" applyBorder="1" applyAlignment="1">
      <alignment vertical="center" wrapText="1"/>
    </xf>
    <xf numFmtId="0" fontId="61" fillId="0" borderId="16" xfId="0" applyFont="1" applyBorder="1" applyAlignment="1">
      <alignment vertical="center" wrapText="1"/>
    </xf>
    <xf numFmtId="0" fontId="65" fillId="0" borderId="0" xfId="0" applyFont="1" applyAlignment="1">
      <alignment vertical="center"/>
    </xf>
    <xf numFmtId="0" fontId="61" fillId="0" borderId="10" xfId="0" applyFont="1" applyBorder="1" applyAlignment="1">
      <alignment vertical="top" wrapText="1"/>
    </xf>
    <xf numFmtId="0" fontId="61" fillId="0" borderId="10" xfId="0" applyFont="1" applyBorder="1" applyAlignment="1">
      <alignment horizontal="left" vertical="center" wrapText="1"/>
    </xf>
    <xf numFmtId="0" fontId="61" fillId="0" borderId="0" xfId="0" applyFont="1" applyBorder="1" applyAlignment="1">
      <alignment vertical="center" wrapText="1"/>
    </xf>
    <xf numFmtId="49" fontId="54" fillId="0" borderId="0" xfId="0" applyNumberFormat="1" applyFont="1" applyFill="1" applyBorder="1" applyAlignment="1">
      <alignment horizontal="right" vertical="top"/>
    </xf>
    <xf numFmtId="168" fontId="44" fillId="0" borderId="0" xfId="0" applyNumberFormat="1" applyFont="1" applyFill="1" applyBorder="1" applyAlignment="1">
      <alignment horizontal="right" vertical="top"/>
    </xf>
    <xf numFmtId="176" fontId="44" fillId="0" borderId="0" xfId="0" applyNumberFormat="1" applyFont="1" applyFill="1" applyBorder="1" applyAlignment="1">
      <alignment horizontal="right" vertical="top"/>
    </xf>
    <xf numFmtId="0" fontId="66" fillId="0" borderId="0" xfId="0" applyFont="1" applyAlignment="1">
      <alignment vertical="center"/>
    </xf>
    <xf numFmtId="0" fontId="66" fillId="0" borderId="0" xfId="0" applyFont="1" applyBorder="1"/>
    <xf numFmtId="168" fontId="46" fillId="0" borderId="10" xfId="0" applyNumberFormat="1" applyFont="1" applyFill="1" applyBorder="1" applyAlignment="1">
      <alignment horizontal="right" vertical="center"/>
    </xf>
    <xf numFmtId="0" fontId="56" fillId="0" borderId="0" xfId="0" applyFont="1" applyFill="1" applyBorder="1"/>
    <xf numFmtId="168" fontId="41" fillId="0" borderId="10" xfId="0" applyNumberFormat="1" applyFont="1" applyFill="1" applyBorder="1" applyAlignment="1">
      <alignment horizontal="right" vertical="center"/>
    </xf>
    <xf numFmtId="176" fontId="41" fillId="0" borderId="10" xfId="0" applyNumberFormat="1" applyFont="1" applyFill="1" applyBorder="1" applyAlignment="1">
      <alignment horizontal="right" vertical="center"/>
    </xf>
    <xf numFmtId="0" fontId="56" fillId="0" borderId="11" xfId="0" applyFont="1" applyFill="1" applyBorder="1" applyAlignment="1">
      <alignment horizontal="center" vertical="center" wrapText="1"/>
    </xf>
    <xf numFmtId="0" fontId="85" fillId="25" borderId="0" xfId="0" applyFont="1" applyFill="1" applyAlignment="1">
      <alignment horizontal="left"/>
    </xf>
    <xf numFmtId="0" fontId="53" fillId="0" borderId="11" xfId="0" applyFont="1" applyBorder="1" applyAlignment="1">
      <alignment horizontal="center" vertical="center" wrapText="1"/>
    </xf>
    <xf numFmtId="0" fontId="41" fillId="0" borderId="10" xfId="0" applyFont="1" applyFill="1" applyBorder="1" applyAlignment="1">
      <alignment vertical="center" wrapText="1"/>
    </xf>
    <xf numFmtId="49" fontId="41" fillId="0" borderId="10" xfId="0" applyNumberFormat="1" applyFont="1" applyFill="1" applyBorder="1" applyAlignment="1">
      <alignment horizontal="left" vertical="center"/>
    </xf>
    <xf numFmtId="168" fontId="53" fillId="0" borderId="0" xfId="185" applyNumberFormat="1" applyFont="1" applyFill="1" applyBorder="1" applyAlignment="1">
      <alignment vertical="center"/>
    </xf>
    <xf numFmtId="177" fontId="53" fillId="0" borderId="0" xfId="185" applyNumberFormat="1" applyFont="1" applyFill="1" applyBorder="1" applyAlignment="1">
      <alignment vertical="center"/>
    </xf>
    <xf numFmtId="49" fontId="41" fillId="0" borderId="18" xfId="0" applyNumberFormat="1" applyFont="1" applyFill="1" applyBorder="1" applyAlignment="1">
      <alignment horizontal="center" vertical="center" wrapText="1"/>
    </xf>
    <xf numFmtId="0" fontId="41" fillId="0" borderId="0" xfId="0" applyFont="1" applyFill="1" applyAlignment="1">
      <alignment horizontal="center" vertical="center"/>
    </xf>
    <xf numFmtId="49" fontId="41" fillId="0" borderId="17" xfId="0" applyNumberFormat="1" applyFont="1" applyFill="1" applyBorder="1" applyAlignment="1">
      <alignment horizontal="center" vertical="center"/>
    </xf>
    <xf numFmtId="49" fontId="41" fillId="0" borderId="17" xfId="0" applyNumberFormat="1" applyFont="1" applyFill="1" applyBorder="1" applyAlignment="1">
      <alignment horizontal="center" vertical="center" wrapText="1"/>
    </xf>
    <xf numFmtId="0" fontId="41" fillId="0" borderId="0" xfId="0" applyFont="1" applyFill="1" applyAlignment="1"/>
    <xf numFmtId="168" fontId="44" fillId="0" borderId="10" xfId="0" applyNumberFormat="1" applyFont="1" applyFill="1" applyBorder="1" applyAlignment="1">
      <alignment horizontal="right" vertical="top"/>
    </xf>
    <xf numFmtId="168" fontId="46" fillId="0" borderId="10" xfId="0" applyNumberFormat="1" applyFont="1" applyFill="1" applyBorder="1" applyAlignment="1">
      <alignment horizontal="right" vertical="top"/>
    </xf>
    <xf numFmtId="176" fontId="44" fillId="0" borderId="10" xfId="0" applyNumberFormat="1" applyFont="1" applyFill="1" applyBorder="1" applyAlignment="1">
      <alignment horizontal="right" vertical="top"/>
    </xf>
    <xf numFmtId="168" fontId="44" fillId="0" borderId="11" xfId="0" applyNumberFormat="1" applyFont="1" applyFill="1" applyBorder="1" applyAlignment="1">
      <alignment horizontal="right" vertical="top"/>
    </xf>
    <xf numFmtId="0" fontId="0" fillId="0" borderId="0" xfId="0" applyFill="1"/>
    <xf numFmtId="0" fontId="84" fillId="0" borderId="0" xfId="0" applyFont="1" applyFill="1"/>
    <xf numFmtId="179" fontId="59" fillId="0" borderId="0" xfId="0" applyNumberFormat="1" applyFont="1" applyFill="1"/>
    <xf numFmtId="180" fontId="0" fillId="0" borderId="0" xfId="0" applyNumberFormat="1" applyFill="1"/>
    <xf numFmtId="179" fontId="0" fillId="0" borderId="0" xfId="0" applyNumberFormat="1" applyFill="1"/>
    <xf numFmtId="174" fontId="88" fillId="0" borderId="0" xfId="131" applyNumberFormat="1" applyFont="1" applyFill="1"/>
    <xf numFmtId="0" fontId="41" fillId="0" borderId="17" xfId="0" applyFont="1" applyBorder="1" applyAlignment="1">
      <alignment vertical="center"/>
    </xf>
    <xf numFmtId="0" fontId="41" fillId="0" borderId="0" xfId="0" applyFont="1" applyAlignment="1">
      <alignment wrapText="1"/>
    </xf>
    <xf numFmtId="182" fontId="44" fillId="0" borderId="11" xfId="0" applyNumberFormat="1" applyFont="1" applyFill="1" applyBorder="1" applyAlignment="1">
      <alignment horizontal="right" vertical="top"/>
    </xf>
    <xf numFmtId="182" fontId="41" fillId="0" borderId="10" xfId="0" applyNumberFormat="1" applyFont="1" applyFill="1" applyBorder="1" applyAlignment="1">
      <alignment horizontal="right" vertical="center"/>
    </xf>
    <xf numFmtId="182" fontId="46" fillId="0" borderId="10" xfId="0" applyNumberFormat="1" applyFont="1" applyFill="1" applyBorder="1" applyAlignment="1">
      <alignment horizontal="right" vertical="center"/>
    </xf>
    <xf numFmtId="182" fontId="44" fillId="0" borderId="10" xfId="0" applyNumberFormat="1" applyFont="1" applyFill="1" applyBorder="1" applyAlignment="1">
      <alignment horizontal="right" vertical="top"/>
    </xf>
    <xf numFmtId="182" fontId="46" fillId="0" borderId="10" xfId="0" applyNumberFormat="1" applyFont="1" applyFill="1" applyBorder="1" applyAlignment="1">
      <alignment horizontal="right" vertical="top"/>
    </xf>
    <xf numFmtId="0" fontId="44" fillId="0" borderId="0" xfId="0" applyFont="1" applyFill="1" applyBorder="1" applyAlignment="1">
      <alignment horizontal="left"/>
    </xf>
    <xf numFmtId="0" fontId="53" fillId="0" borderId="11" xfId="0" applyFont="1" applyFill="1" applyBorder="1" applyAlignment="1">
      <alignment horizontal="center" vertical="center" wrapText="1"/>
    </xf>
    <xf numFmtId="0" fontId="61" fillId="0" borderId="0" xfId="0" applyFont="1" applyBorder="1" applyAlignment="1">
      <alignment vertical="center"/>
    </xf>
    <xf numFmtId="0" fontId="53" fillId="0" borderId="0" xfId="0" applyFont="1" applyBorder="1" applyAlignment="1">
      <alignment horizontal="center" vertical="center" wrapText="1"/>
    </xf>
    <xf numFmtId="0" fontId="61" fillId="0" borderId="0" xfId="0" applyFont="1" applyBorder="1" applyAlignment="1">
      <alignment horizontal="center" vertical="center"/>
    </xf>
    <xf numFmtId="0" fontId="62" fillId="0" borderId="0" xfId="0" applyFont="1" applyBorder="1" applyAlignment="1">
      <alignment vertical="center" wrapText="1"/>
    </xf>
    <xf numFmtId="177" fontId="54" fillId="0" borderId="0" xfId="185" applyNumberFormat="1" applyFont="1" applyFill="1" applyBorder="1" applyAlignment="1">
      <alignment vertical="center"/>
    </xf>
    <xf numFmtId="0" fontId="64" fillId="0" borderId="0" xfId="0" applyFont="1" applyBorder="1" applyAlignment="1">
      <alignment vertical="center" wrapText="1"/>
    </xf>
    <xf numFmtId="177" fontId="55" fillId="0" borderId="0" xfId="185" applyNumberFormat="1" applyFont="1" applyFill="1" applyBorder="1" applyAlignment="1">
      <alignment vertical="center"/>
    </xf>
    <xf numFmtId="0" fontId="62" fillId="0" borderId="0" xfId="0" applyFont="1" applyBorder="1" applyAlignment="1">
      <alignment vertical="center"/>
    </xf>
    <xf numFmtId="0" fontId="61" fillId="0" borderId="0" xfId="0" applyFont="1" applyBorder="1" applyAlignment="1">
      <alignment vertical="top" wrapText="1"/>
    </xf>
    <xf numFmtId="0" fontId="61" fillId="0" borderId="0" xfId="0" applyFont="1" applyBorder="1" applyAlignment="1">
      <alignment horizontal="left" vertical="center" wrapText="1"/>
    </xf>
    <xf numFmtId="0" fontId="65" fillId="0" borderId="0" xfId="0" applyFont="1" applyBorder="1" applyAlignment="1">
      <alignment vertical="center"/>
    </xf>
    <xf numFmtId="3" fontId="54" fillId="0" borderId="10" xfId="185" applyNumberFormat="1" applyFont="1" applyFill="1" applyBorder="1" applyAlignment="1">
      <alignment vertical="center"/>
    </xf>
    <xf numFmtId="3" fontId="55" fillId="0" borderId="10" xfId="185" applyNumberFormat="1" applyFont="1" applyFill="1" applyBorder="1" applyAlignment="1">
      <alignment vertical="center"/>
    </xf>
    <xf numFmtId="3" fontId="53" fillId="0" borderId="10" xfId="185" applyNumberFormat="1" applyFont="1" applyFill="1" applyBorder="1" applyAlignment="1">
      <alignment vertical="center"/>
    </xf>
    <xf numFmtId="3" fontId="53" fillId="0" borderId="15" xfId="185" applyNumberFormat="1" applyFont="1" applyFill="1" applyBorder="1" applyAlignment="1">
      <alignment vertical="center"/>
    </xf>
    <xf numFmtId="0" fontId="44" fillId="0" borderId="0" xfId="0" applyFont="1" applyFill="1" applyBorder="1" applyAlignment="1"/>
    <xf numFmtId="3" fontId="54" fillId="0" borderId="14" xfId="185" applyNumberFormat="1" applyFont="1" applyFill="1" applyBorder="1" applyAlignment="1">
      <alignment vertical="center"/>
    </xf>
    <xf numFmtId="3" fontId="53" fillId="0" borderId="16" xfId="185" applyNumberFormat="1" applyFont="1" applyFill="1" applyBorder="1" applyAlignment="1">
      <alignment vertical="center"/>
    </xf>
    <xf numFmtId="0" fontId="41" fillId="0" borderId="0" xfId="0" applyFont="1" applyFill="1" applyAlignment="1">
      <alignment horizontal="left"/>
    </xf>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3" fontId="54" fillId="0" borderId="14" xfId="185" applyNumberFormat="1" applyFont="1" applyFill="1" applyBorder="1" applyAlignment="1">
      <alignment horizontal="right" vertical="center"/>
    </xf>
    <xf numFmtId="3" fontId="55" fillId="0" borderId="14" xfId="185" applyNumberFormat="1" applyFont="1" applyFill="1" applyBorder="1" applyAlignment="1">
      <alignment horizontal="right" vertical="center"/>
    </xf>
    <xf numFmtId="3" fontId="53" fillId="0" borderId="14" xfId="185" applyNumberFormat="1" applyFont="1" applyFill="1" applyBorder="1" applyAlignment="1">
      <alignment horizontal="right" vertical="center"/>
    </xf>
    <xf numFmtId="3" fontId="53" fillId="0" borderId="10" xfId="185" applyNumberFormat="1" applyFont="1" applyFill="1" applyBorder="1" applyAlignment="1">
      <alignment horizontal="right" vertical="center"/>
    </xf>
    <xf numFmtId="3" fontId="53" fillId="0" borderId="15" xfId="185" applyNumberFormat="1" applyFont="1" applyFill="1" applyBorder="1" applyAlignment="1">
      <alignment horizontal="right" vertical="center"/>
    </xf>
    <xf numFmtId="3" fontId="53" fillId="0" borderId="16" xfId="185" applyNumberFormat="1" applyFont="1" applyFill="1" applyBorder="1" applyAlignment="1">
      <alignment horizontal="right" vertical="center"/>
    </xf>
    <xf numFmtId="0" fontId="41" fillId="0" borderId="11" xfId="0" applyFont="1" applyBorder="1" applyAlignment="1">
      <alignment vertical="center"/>
    </xf>
    <xf numFmtId="0" fontId="0" fillId="0" borderId="0" xfId="0" applyAlignment="1">
      <alignment horizontal="center" vertical="center" wrapText="1"/>
    </xf>
    <xf numFmtId="0" fontId="38" fillId="0" borderId="0" xfId="0" applyFont="1" applyFill="1"/>
    <xf numFmtId="0" fontId="0" fillId="0" borderId="0" xfId="0"/>
    <xf numFmtId="0" fontId="47" fillId="0" borderId="0" xfId="0" applyFont="1" applyAlignment="1">
      <alignment horizontal="right"/>
    </xf>
    <xf numFmtId="0" fontId="53" fillId="0" borderId="0" xfId="0" applyFont="1"/>
    <xf numFmtId="0" fontId="56" fillId="0" borderId="0" xfId="0" applyFont="1" applyBorder="1"/>
    <xf numFmtId="175" fontId="48" fillId="0" borderId="0" xfId="0" applyNumberFormat="1" applyFont="1" applyFill="1" applyBorder="1" applyAlignment="1">
      <alignment horizontal="right" vertical="top"/>
    </xf>
    <xf numFmtId="0" fontId="47" fillId="0" borderId="11" xfId="0" applyFont="1" applyBorder="1" applyAlignment="1">
      <alignment horizontal="center" vertical="center" wrapText="1"/>
    </xf>
    <xf numFmtId="0" fontId="53" fillId="0" borderId="0" xfId="0" applyFont="1" applyFill="1"/>
    <xf numFmtId="0" fontId="53" fillId="0" borderId="0" xfId="0" applyFont="1" applyAlignment="1">
      <alignment horizontal="right"/>
    </xf>
    <xf numFmtId="0" fontId="41" fillId="0" borderId="11" xfId="0" applyFont="1" applyBorder="1" applyAlignment="1">
      <alignment horizontal="center" vertical="top"/>
    </xf>
    <xf numFmtId="0" fontId="44" fillId="0" borderId="0" xfId="0" applyFont="1" applyFill="1" applyBorder="1" applyAlignment="1">
      <alignment vertical="top" wrapText="1"/>
    </xf>
    <xf numFmtId="0" fontId="41" fillId="0" borderId="0" xfId="0" applyFont="1" applyFill="1" applyBorder="1"/>
    <xf numFmtId="0" fontId="52" fillId="0" borderId="0" xfId="0" applyFont="1"/>
    <xf numFmtId="0" fontId="41" fillId="0" borderId="0" xfId="0" applyFont="1" applyFill="1"/>
    <xf numFmtId="0" fontId="41" fillId="0" borderId="0" xfId="0" applyFont="1" applyAlignment="1">
      <alignment horizontal="center" vertical="center" wrapText="1"/>
    </xf>
    <xf numFmtId="0" fontId="41" fillId="0" borderId="0" xfId="0" applyFont="1"/>
    <xf numFmtId="0" fontId="111" fillId="0" borderId="0" xfId="0" applyFont="1" applyAlignment="1">
      <alignment vertical="center"/>
    </xf>
    <xf numFmtId="179" fontId="44" fillId="24" borderId="42" xfId="208" applyNumberFormat="1" applyFont="1" applyFill="1" applyBorder="1" applyAlignment="1">
      <alignment horizontal="center" vertical="center"/>
    </xf>
    <xf numFmtId="179" fontId="44" fillId="24" borderId="41" xfId="208" applyNumberFormat="1" applyFont="1" applyFill="1" applyBorder="1" applyAlignment="1">
      <alignment horizontal="center" vertical="center"/>
    </xf>
    <xf numFmtId="179" fontId="44" fillId="24" borderId="0" xfId="208" applyNumberFormat="1" applyFont="1" applyFill="1" applyBorder="1" applyAlignment="1">
      <alignment horizontal="center" vertical="center"/>
    </xf>
    <xf numFmtId="174" fontId="41" fillId="0" borderId="0" xfId="131" applyNumberFormat="1" applyFont="1"/>
    <xf numFmtId="168" fontId="41" fillId="0" borderId="0" xfId="185" applyFont="1" applyBorder="1"/>
    <xf numFmtId="174" fontId="56" fillId="0" borderId="0" xfId="131" applyNumberFormat="1" applyFont="1"/>
    <xf numFmtId="168" fontId="56" fillId="0" borderId="0" xfId="185" applyFont="1" applyBorder="1"/>
    <xf numFmtId="0" fontId="119" fillId="0" borderId="0" xfId="0" applyFont="1" applyAlignment="1">
      <alignment horizontal="left" indent="2"/>
    </xf>
    <xf numFmtId="0" fontId="0" fillId="0" borderId="0" xfId="0" applyFill="1" applyBorder="1" applyAlignment="1">
      <alignment horizontal="center" vertical="center"/>
    </xf>
    <xf numFmtId="0" fontId="53" fillId="0" borderId="0" xfId="0" applyFont="1" applyFill="1" applyBorder="1" applyAlignment="1">
      <alignment horizontal="center" vertical="center" wrapText="1"/>
    </xf>
    <xf numFmtId="0" fontId="61" fillId="0" borderId="0" xfId="0" applyFont="1" applyFill="1" applyBorder="1" applyAlignment="1">
      <alignment vertical="center"/>
    </xf>
    <xf numFmtId="179" fontId="44" fillId="24" borderId="43" xfId="208" applyNumberFormat="1" applyFont="1" applyFill="1" applyBorder="1" applyAlignment="1">
      <alignment horizontal="center" vertical="center"/>
    </xf>
    <xf numFmtId="3" fontId="61" fillId="0" borderId="0" xfId="0" applyNumberFormat="1"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175" fontId="47" fillId="0" borderId="0" xfId="0" applyNumberFormat="1" applyFont="1"/>
    <xf numFmtId="0" fontId="41" fillId="0" borderId="0" xfId="0" applyFont="1" applyFill="1" applyAlignment="1">
      <alignment wrapText="1"/>
    </xf>
    <xf numFmtId="1" fontId="47" fillId="0" borderId="0" xfId="0" applyNumberFormat="1" applyFont="1"/>
    <xf numFmtId="0" fontId="0" fillId="0" borderId="0" xfId="0"/>
    <xf numFmtId="0" fontId="41" fillId="0" borderId="0" xfId="0" applyFont="1" applyAlignment="1">
      <alignment horizontal="left"/>
    </xf>
    <xf numFmtId="0" fontId="41" fillId="0" borderId="12" xfId="0" applyFont="1" applyFill="1" applyBorder="1" applyAlignment="1">
      <alignment horizontal="center" vertical="center" wrapText="1"/>
    </xf>
    <xf numFmtId="49" fontId="41" fillId="24" borderId="41" xfId="0" applyNumberFormat="1" applyFont="1" applyFill="1" applyBorder="1" applyAlignment="1">
      <alignment horizontal="left" vertical="center"/>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0" fillId="0" borderId="0" xfId="0"/>
    <xf numFmtId="0" fontId="111" fillId="0" borderId="0" xfId="0" applyFont="1" applyAlignment="1">
      <alignment horizontal="left" vertical="center"/>
    </xf>
    <xf numFmtId="0" fontId="111" fillId="0" borderId="0" xfId="0" applyFont="1" applyAlignment="1">
      <alignment horizontal="center" vertical="center"/>
    </xf>
    <xf numFmtId="0" fontId="0" fillId="0" borderId="0" xfId="0"/>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8" fillId="0" borderId="12" xfId="0" applyFont="1" applyBorder="1" applyAlignment="1">
      <alignment horizontal="left" vertical="center" wrapText="1"/>
    </xf>
    <xf numFmtId="175" fontId="48" fillId="0" borderId="10" xfId="0" applyNumberFormat="1" applyFont="1" applyFill="1" applyBorder="1" applyAlignment="1">
      <alignment horizontal="left" vertical="center"/>
    </xf>
    <xf numFmtId="0" fontId="47" fillId="0" borderId="10" xfId="0" applyFont="1" applyBorder="1" applyAlignment="1">
      <alignment horizontal="left" vertical="center" wrapText="1"/>
    </xf>
    <xf numFmtId="0" fontId="48" fillId="0" borderId="10" xfId="0" applyFont="1" applyBorder="1" applyAlignment="1">
      <alignment horizontal="left" vertical="center" wrapText="1"/>
    </xf>
    <xf numFmtId="0" fontId="48" fillId="0" borderId="10" xfId="0" applyFont="1" applyFill="1" applyBorder="1" applyAlignment="1">
      <alignment horizontal="left" vertical="center" wrapText="1"/>
    </xf>
    <xf numFmtId="0" fontId="47" fillId="0" borderId="10" xfId="0" applyFont="1" applyFill="1" applyBorder="1" applyAlignment="1">
      <alignment horizontal="left" vertical="center" wrapText="1"/>
    </xf>
    <xf numFmtId="175" fontId="48" fillId="0" borderId="10" xfId="0" applyNumberFormat="1" applyFont="1" applyFill="1" applyBorder="1" applyAlignment="1">
      <alignment horizontal="left" vertical="center" wrapText="1"/>
    </xf>
    <xf numFmtId="0" fontId="47" fillId="0" borderId="15" xfId="0" applyFont="1" applyBorder="1" applyAlignment="1">
      <alignment horizontal="left" vertical="center" wrapText="1"/>
    </xf>
    <xf numFmtId="0" fontId="47" fillId="0" borderId="0" xfId="0" applyFont="1" applyBorder="1" applyAlignment="1">
      <alignment horizontal="left" vertical="center" wrapText="1"/>
    </xf>
    <xf numFmtId="173" fontId="47" fillId="0" borderId="0" xfId="0" applyNumberFormat="1" applyFont="1" applyFill="1" applyBorder="1" applyAlignment="1">
      <alignment horizontal="left" vertical="center"/>
    </xf>
    <xf numFmtId="0" fontId="53" fillId="0" borderId="0" xfId="0" applyFont="1" applyAlignment="1">
      <alignment vertical="center"/>
    </xf>
    <xf numFmtId="0" fontId="41" fillId="0" borderId="0" xfId="0" applyFont="1" applyAlignment="1">
      <alignment vertical="center"/>
    </xf>
    <xf numFmtId="0" fontId="56" fillId="0" borderId="0" xfId="0" applyFont="1" applyAlignment="1">
      <alignment vertical="center"/>
    </xf>
    <xf numFmtId="0" fontId="41" fillId="0" borderId="0" xfId="0" applyFont="1" applyAlignment="1">
      <alignment horizontal="left" vertical="top" wrapText="1"/>
    </xf>
    <xf numFmtId="0" fontId="41" fillId="0" borderId="12" xfId="0" applyFont="1" applyBorder="1" applyAlignment="1">
      <alignment horizontal="center"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0" fillId="0" borderId="0" xfId="0" applyFill="1"/>
    <xf numFmtId="0" fontId="84" fillId="0" borderId="0" xfId="0" applyFont="1" applyFill="1"/>
    <xf numFmtId="0" fontId="59" fillId="0" borderId="41" xfId="0" applyFont="1" applyBorder="1"/>
    <xf numFmtId="0" fontId="38" fillId="0" borderId="0" xfId="0" applyFont="1" applyFill="1"/>
    <xf numFmtId="0" fontId="44" fillId="0" borderId="41" xfId="0" applyFont="1" applyBorder="1" applyAlignment="1">
      <alignment horizontal="left" vertical="center"/>
    </xf>
    <xf numFmtId="0" fontId="62" fillId="0" borderId="41" xfId="0" applyFont="1" applyBorder="1"/>
    <xf numFmtId="0" fontId="54" fillId="0" borderId="41" xfId="0" applyFont="1" applyBorder="1" applyAlignment="1">
      <alignment horizontal="left" vertical="center"/>
    </xf>
    <xf numFmtId="0" fontId="44" fillId="0" borderId="41" xfId="0" applyFont="1" applyBorder="1" applyAlignment="1">
      <alignment horizontal="left" vertical="center" wrapText="1"/>
    </xf>
    <xf numFmtId="0" fontId="57" fillId="0" borderId="0" xfId="38" applyNumberFormat="1" applyFont="1" applyFill="1" applyBorder="1" applyAlignment="1" applyProtection="1">
      <alignment wrapText="1"/>
    </xf>
    <xf numFmtId="0" fontId="41" fillId="0" borderId="0" xfId="0" applyFont="1" applyFill="1" applyBorder="1" applyAlignment="1">
      <alignment wrapText="1"/>
    </xf>
    <xf numFmtId="0" fontId="44" fillId="0" borderId="0" xfId="0" applyFont="1" applyFill="1" applyBorder="1" applyAlignment="1">
      <alignment wrapText="1"/>
    </xf>
    <xf numFmtId="0" fontId="41" fillId="0" borderId="0" xfId="0" applyFont="1" applyAlignment="1">
      <alignment horizontal="left" wrapText="1"/>
    </xf>
    <xf numFmtId="0" fontId="56" fillId="0" borderId="11" xfId="0" applyFont="1" applyBorder="1" applyAlignment="1">
      <alignment horizontal="center" vertical="center" wrapText="1"/>
    </xf>
    <xf numFmtId="0" fontId="47" fillId="0" borderId="11" xfId="0" applyFont="1" applyFill="1" applyBorder="1" applyAlignment="1">
      <alignment horizontal="center" vertical="center" wrapText="1"/>
    </xf>
    <xf numFmtId="0" fontId="0" fillId="0" borderId="0" xfId="0"/>
    <xf numFmtId="0" fontId="41" fillId="0" borderId="0" xfId="0" applyFont="1" applyAlignment="1">
      <alignment vertical="center" wrapText="1"/>
    </xf>
    <xf numFmtId="0" fontId="47" fillId="0" borderId="0" xfId="0" applyFont="1" applyAlignment="1">
      <alignment horizontal="right" vertical="center"/>
    </xf>
    <xf numFmtId="3" fontId="41" fillId="0" borderId="11" xfId="0" applyNumberFormat="1" applyFont="1" applyBorder="1" applyAlignment="1">
      <alignment horizontal="center" vertical="top" wrapText="1"/>
    </xf>
    <xf numFmtId="0" fontId="41" fillId="0" borderId="11" xfId="0" applyFont="1" applyBorder="1" applyAlignment="1">
      <alignment vertical="top" wrapText="1"/>
    </xf>
    <xf numFmtId="0" fontId="44" fillId="0" borderId="0" xfId="0" applyFont="1" applyAlignment="1">
      <alignment vertical="center" wrapText="1"/>
    </xf>
    <xf numFmtId="0" fontId="41" fillId="0" borderId="0" xfId="0" applyFont="1" applyAlignment="1">
      <alignment vertical="top" wrapText="1"/>
    </xf>
    <xf numFmtId="0" fontId="51" fillId="0" borderId="0" xfId="0" applyFont="1" applyAlignment="1" applyProtection="1">
      <alignment horizontal="left"/>
      <protection locked="0"/>
    </xf>
    <xf numFmtId="0" fontId="44" fillId="0" borderId="0" xfId="0"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84" fillId="0" borderId="0" xfId="0" applyFont="1" applyFill="1" applyAlignment="1">
      <alignment horizontal="left"/>
    </xf>
    <xf numFmtId="0" fontId="84" fillId="0" borderId="0" xfId="0" applyFont="1" applyFill="1" applyBorder="1" applyAlignment="1">
      <alignment horizontal="left"/>
    </xf>
    <xf numFmtId="0" fontId="0" fillId="0" borderId="0" xfId="0" applyFill="1" applyAlignment="1">
      <alignment horizontal="left"/>
    </xf>
    <xf numFmtId="0" fontId="38" fillId="0" borderId="0" xfId="0" applyFont="1" applyFill="1" applyAlignment="1">
      <alignment horizontal="left"/>
    </xf>
    <xf numFmtId="0" fontId="138" fillId="0" borderId="0" xfId="0" applyFont="1" applyAlignment="1">
      <alignment horizontal="center" vertical="center" wrapText="1"/>
    </xf>
    <xf numFmtId="0" fontId="111" fillId="0" borderId="0" xfId="0" applyFont="1"/>
    <xf numFmtId="164" fontId="111" fillId="0" borderId="0" xfId="0" applyNumberFormat="1" applyFont="1"/>
    <xf numFmtId="49" fontId="118" fillId="25" borderId="0" xfId="0" applyNumberFormat="1" applyFont="1" applyFill="1" applyAlignment="1">
      <alignment horizontal="center"/>
    </xf>
    <xf numFmtId="3" fontId="139" fillId="0" borderId="0" xfId="0" applyNumberFormat="1" applyFont="1"/>
    <xf numFmtId="0" fontId="115" fillId="0" borderId="0" xfId="0" applyFont="1" applyAlignment="1">
      <alignment horizontal="left" vertical="center"/>
    </xf>
    <xf numFmtId="3" fontId="139" fillId="24" borderId="11" xfId="0" applyNumberFormat="1" applyFont="1" applyFill="1" applyBorder="1" applyAlignment="1">
      <alignment horizontal="center" vertical="center"/>
    </xf>
    <xf numFmtId="3" fontId="111" fillId="0" borderId="0" xfId="0" applyNumberFormat="1" applyFont="1" applyAlignment="1">
      <alignment horizontal="center" vertical="center"/>
    </xf>
    <xf numFmtId="0" fontId="139" fillId="28" borderId="11" xfId="0" applyFont="1" applyFill="1" applyBorder="1" applyAlignment="1">
      <alignment vertical="center" wrapText="1"/>
    </xf>
    <xf numFmtId="0" fontId="139" fillId="24" borderId="11" xfId="0" applyFont="1" applyFill="1" applyBorder="1" applyAlignment="1">
      <alignment vertical="center" wrapText="1"/>
    </xf>
    <xf numFmtId="3" fontId="139" fillId="24" borderId="0" xfId="0" applyNumberFormat="1" applyFont="1" applyFill="1"/>
    <xf numFmtId="3" fontId="139" fillId="24" borderId="0" xfId="0" applyNumberFormat="1" applyFont="1" applyFill="1" applyAlignment="1">
      <alignment vertical="center"/>
    </xf>
    <xf numFmtId="0" fontId="111" fillId="24" borderId="0" xfId="0" applyFont="1" applyFill="1" applyAlignment="1">
      <alignment vertical="center"/>
    </xf>
    <xf numFmtId="0" fontId="47" fillId="0" borderId="0" xfId="1101" applyFont="1" applyAlignment="1">
      <alignment vertical="center"/>
    </xf>
    <xf numFmtId="0" fontId="47" fillId="0" borderId="0" xfId="1101" applyFont="1" applyAlignment="1">
      <alignment horizontal="right" vertical="center" wrapText="1"/>
    </xf>
    <xf numFmtId="0" fontId="54" fillId="0" borderId="0" xfId="1101" applyFont="1" applyAlignment="1">
      <alignment horizontal="center" vertical="center" wrapText="1"/>
    </xf>
    <xf numFmtId="0" fontId="41" fillId="0" borderId="0" xfId="1101" applyFont="1" applyAlignment="1">
      <alignment horizontal="right" vertical="center" wrapText="1"/>
    </xf>
    <xf numFmtId="0" fontId="112" fillId="0" borderId="0" xfId="0" applyFont="1" applyAlignment="1">
      <alignment horizontal="center" vertical="center" wrapText="1"/>
    </xf>
    <xf numFmtId="0" fontId="115" fillId="0" borderId="0" xfId="0" applyFont="1" applyAlignment="1">
      <alignment horizontal="center" vertical="center" wrapText="1"/>
    </xf>
    <xf numFmtId="0" fontId="0" fillId="0" borderId="0" xfId="0" applyAlignment="1">
      <alignment horizontal="right"/>
    </xf>
    <xf numFmtId="0" fontId="116" fillId="0" borderId="0" xfId="0" applyFont="1"/>
    <xf numFmtId="0" fontId="41" fillId="0" borderId="0" xfId="0" applyFont="1" applyFill="1"/>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applyBorder="1" applyAlignment="1">
      <alignment horizontal="right"/>
    </xf>
    <xf numFmtId="0" fontId="53" fillId="0" borderId="0" xfId="0" applyFont="1" applyFill="1"/>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xf numFmtId="0" fontId="41" fillId="0" borderId="12" xfId="0" applyFont="1" applyFill="1" applyBorder="1" applyAlignment="1">
      <alignment horizontal="center" vertical="center" wrapText="1"/>
    </xf>
    <xf numFmtId="0" fontId="0" fillId="0" borderId="0" xfId="0"/>
    <xf numFmtId="0" fontId="41" fillId="0" borderId="0" xfId="0" applyFont="1"/>
    <xf numFmtId="0" fontId="128" fillId="0" borderId="0" xfId="0" applyFont="1"/>
    <xf numFmtId="0" fontId="41" fillId="0" borderId="17" xfId="0" applyFont="1" applyBorder="1" applyAlignment="1">
      <alignment vertical="center" wrapText="1"/>
    </xf>
    <xf numFmtId="0" fontId="133" fillId="0" borderId="17" xfId="0" applyFont="1" applyBorder="1" applyAlignment="1">
      <alignment vertical="center" wrapText="1"/>
    </xf>
    <xf numFmtId="0" fontId="133" fillId="0" borderId="0" xfId="0" applyFont="1" applyAlignment="1">
      <alignment vertical="center" wrapText="1"/>
    </xf>
    <xf numFmtId="175" fontId="0" fillId="0" borderId="0" xfId="0" applyNumberFormat="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3" fontId="41" fillId="0" borderId="11" xfId="0" applyNumberFormat="1" applyFont="1" applyBorder="1" applyAlignment="1">
      <alignment vertical="center" wrapText="1"/>
    </xf>
    <xf numFmtId="3" fontId="44" fillId="0" borderId="11" xfId="0" applyNumberFormat="1" applyFont="1" applyBorder="1" applyAlignment="1">
      <alignment vertical="center" wrapText="1"/>
    </xf>
    <xf numFmtId="3" fontId="41" fillId="0" borderId="0" xfId="0" applyNumberFormat="1" applyFont="1"/>
    <xf numFmtId="49" fontId="118" fillId="25" borderId="0" xfId="0" applyNumberFormat="1" applyFont="1" applyFill="1"/>
    <xf numFmtId="3" fontId="131" fillId="31" borderId="11" xfId="2862" applyNumberFormat="1" applyFont="1" applyFill="1" applyBorder="1" applyAlignment="1">
      <alignment horizontal="center" vertical="center"/>
    </xf>
    <xf numFmtId="0" fontId="111" fillId="24" borderId="0" xfId="0" applyFont="1" applyFill="1"/>
    <xf numFmtId="0" fontId="47" fillId="0" borderId="0" xfId="0" applyFont="1" applyAlignment="1">
      <alignment vertical="center"/>
    </xf>
    <xf numFmtId="3" fontId="41" fillId="0" borderId="0" xfId="0" applyNumberFormat="1" applyFont="1" applyAlignment="1">
      <alignment vertical="center"/>
    </xf>
    <xf numFmtId="0" fontId="41" fillId="24" borderId="0" xfId="0" applyFont="1" applyFill="1" applyAlignment="1">
      <alignment vertical="center"/>
    </xf>
    <xf numFmtId="0" fontId="41" fillId="0" borderId="0" xfId="0" applyFont="1" applyFill="1"/>
    <xf numFmtId="0" fontId="41" fillId="0" borderId="0" xfId="0" applyFont="1" applyAlignment="1">
      <alignment horizontal="right"/>
    </xf>
    <xf numFmtId="0" fontId="41" fillId="0" borderId="0" xfId="0" applyFont="1"/>
    <xf numFmtId="0" fontId="41" fillId="0" borderId="0" xfId="0" applyNumberFormat="1" applyFont="1" applyFill="1" applyBorder="1" applyAlignment="1" applyProtection="1">
      <alignment horizontal="left"/>
      <protection locked="0"/>
    </xf>
    <xf numFmtId="0" fontId="41" fillId="0" borderId="0" xfId="184" applyFont="1"/>
    <xf numFmtId="175" fontId="48" fillId="0" borderId="10" xfId="0" applyNumberFormat="1" applyFont="1" applyFill="1" applyBorder="1" applyAlignment="1">
      <alignment horizontal="center" vertical="center"/>
    </xf>
    <xf numFmtId="175" fontId="48" fillId="0" borderId="14" xfId="0" applyNumberFormat="1" applyFont="1" applyFill="1" applyBorder="1" applyAlignment="1">
      <alignment horizontal="center" vertical="center"/>
    </xf>
    <xf numFmtId="175" fontId="48" fillId="0" borderId="12" xfId="0" applyNumberFormat="1" applyFont="1" applyFill="1" applyBorder="1" applyAlignment="1">
      <alignment horizontal="center" vertical="center"/>
    </xf>
    <xf numFmtId="175" fontId="48" fillId="24" borderId="12" xfId="0" applyNumberFormat="1" applyFont="1" applyFill="1" applyBorder="1" applyAlignment="1">
      <alignment horizontal="center" vertical="center"/>
    </xf>
    <xf numFmtId="175" fontId="48" fillId="0" borderId="12" xfId="0" applyNumberFormat="1" applyFont="1" applyBorder="1" applyAlignment="1">
      <alignment horizontal="center" vertical="center"/>
    </xf>
    <xf numFmtId="175" fontId="47" fillId="0" borderId="10" xfId="0" applyNumberFormat="1" applyFont="1" applyFill="1" applyBorder="1" applyAlignment="1">
      <alignment horizontal="center" vertical="center"/>
    </xf>
    <xf numFmtId="175" fontId="47" fillId="24" borderId="10" xfId="0" applyNumberFormat="1" applyFont="1" applyFill="1" applyBorder="1" applyAlignment="1">
      <alignment horizontal="center" vertical="center"/>
    </xf>
    <xf numFmtId="175" fontId="47" fillId="0" borderId="10" xfId="0" applyNumberFormat="1" applyFont="1" applyBorder="1" applyAlignment="1">
      <alignment horizontal="center" vertical="center"/>
    </xf>
    <xf numFmtId="175" fontId="48" fillId="0" borderId="0" xfId="0" applyNumberFormat="1" applyFont="1" applyFill="1" applyBorder="1" applyAlignment="1">
      <alignment horizontal="center" vertical="center"/>
    </xf>
    <xf numFmtId="175" fontId="48" fillId="0" borderId="10" xfId="0" applyNumberFormat="1" applyFont="1" applyBorder="1" applyAlignment="1">
      <alignment horizontal="center" vertical="center"/>
    </xf>
    <xf numFmtId="175" fontId="47" fillId="0" borderId="14" xfId="0" applyNumberFormat="1" applyFont="1" applyFill="1" applyBorder="1" applyAlignment="1">
      <alignment horizontal="center" vertical="center"/>
    </xf>
    <xf numFmtId="175" fontId="47" fillId="0" borderId="0" xfId="0" applyNumberFormat="1" applyFont="1" applyFill="1" applyBorder="1" applyAlignment="1">
      <alignment horizontal="center" vertical="center"/>
    </xf>
    <xf numFmtId="178" fontId="48" fillId="25" borderId="10" xfId="0" applyNumberFormat="1" applyFont="1" applyFill="1" applyBorder="1" applyAlignment="1">
      <alignment horizontal="center" vertical="center"/>
    </xf>
    <xf numFmtId="178" fontId="48" fillId="25" borderId="0" xfId="0" applyNumberFormat="1" applyFont="1" applyFill="1" applyBorder="1" applyAlignment="1">
      <alignment horizontal="center" vertical="center"/>
    </xf>
    <xf numFmtId="175" fontId="48" fillId="0" borderId="17" xfId="0" applyNumberFormat="1" applyFont="1" applyFill="1" applyBorder="1" applyAlignment="1">
      <alignment horizontal="center" vertical="center"/>
    </xf>
    <xf numFmtId="3" fontId="48" fillId="0" borderId="14" xfId="0" applyNumberFormat="1" applyFont="1" applyFill="1" applyBorder="1" applyAlignment="1">
      <alignment horizontal="center" vertical="center"/>
    </xf>
    <xf numFmtId="3" fontId="48" fillId="0" borderId="10" xfId="0" applyNumberFormat="1" applyFont="1" applyFill="1" applyBorder="1" applyAlignment="1">
      <alignment horizontal="center" vertical="center"/>
    </xf>
    <xf numFmtId="3" fontId="48" fillId="0" borderId="0" xfId="0" applyNumberFormat="1" applyFont="1" applyFill="1" applyBorder="1" applyAlignment="1">
      <alignment horizontal="center" vertical="center"/>
    </xf>
    <xf numFmtId="175" fontId="47" fillId="0" borderId="30" xfId="0" applyNumberFormat="1" applyFont="1" applyFill="1" applyBorder="1" applyAlignment="1">
      <alignment horizontal="center" vertical="center"/>
    </xf>
    <xf numFmtId="175" fontId="48" fillId="0" borderId="31" xfId="0" applyNumberFormat="1" applyFont="1" applyFill="1" applyBorder="1" applyAlignment="1">
      <alignment horizontal="center" vertical="center"/>
    </xf>
    <xf numFmtId="175" fontId="48" fillId="0" borderId="47" xfId="0" applyNumberFormat="1" applyFont="1" applyFill="1" applyBorder="1" applyAlignment="1">
      <alignment horizontal="center" vertical="center"/>
    </xf>
    <xf numFmtId="175" fontId="48" fillId="0" borderId="31" xfId="0" applyNumberFormat="1" applyFont="1" applyBorder="1" applyAlignment="1">
      <alignment horizontal="center" vertical="center"/>
    </xf>
    <xf numFmtId="0" fontId="48" fillId="0" borderId="10" xfId="0" applyFont="1" applyFill="1" applyBorder="1" applyAlignment="1">
      <alignment horizontal="center" vertical="center" wrapText="1"/>
    </xf>
    <xf numFmtId="175" fontId="48" fillId="0" borderId="49" xfId="0" applyNumberFormat="1" applyFont="1" applyBorder="1" applyAlignment="1">
      <alignment horizontal="center" vertical="center"/>
    </xf>
    <xf numFmtId="175" fontId="48" fillId="0" borderId="49" xfId="0" applyNumberFormat="1" applyFont="1" applyFill="1" applyBorder="1" applyAlignment="1">
      <alignment horizontal="center" vertical="center"/>
    </xf>
    <xf numFmtId="173" fontId="47" fillId="0" borderId="16" xfId="0" applyNumberFormat="1" applyFont="1" applyFill="1" applyBorder="1" applyAlignment="1">
      <alignment horizontal="center" vertical="center"/>
    </xf>
    <xf numFmtId="173" fontId="47" fillId="0" borderId="15" xfId="0" applyNumberFormat="1" applyFont="1" applyFill="1" applyBorder="1" applyAlignment="1">
      <alignment horizontal="center" vertical="center"/>
    </xf>
    <xf numFmtId="173" fontId="47" fillId="0" borderId="20" xfId="0" applyNumberFormat="1" applyFont="1" applyFill="1" applyBorder="1" applyAlignment="1">
      <alignment horizontal="center" vertical="center"/>
    </xf>
    <xf numFmtId="173" fontId="47" fillId="0" borderId="15" xfId="0" applyNumberFormat="1" applyFont="1" applyBorder="1" applyAlignment="1">
      <alignment horizontal="center" vertical="center"/>
    </xf>
    <xf numFmtId="0" fontId="123" fillId="0" borderId="0" xfId="0" applyFont="1" applyAlignment="1">
      <alignment horizontal="right"/>
    </xf>
    <xf numFmtId="0" fontId="123" fillId="0" borderId="0" xfId="0" applyFont="1"/>
    <xf numFmtId="0" fontId="0" fillId="0" borderId="0" xfId="0"/>
    <xf numFmtId="0" fontId="41" fillId="0" borderId="0" xfId="0" applyFont="1" applyFill="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1" fillId="0" borderId="41" xfId="184" applyFont="1" applyBorder="1" applyAlignment="1">
      <alignment horizontal="left" vertical="center" wrapText="1"/>
    </xf>
    <xf numFmtId="0" fontId="46" fillId="0" borderId="0" xfId="2861" applyFont="1" applyAlignment="1"/>
    <xf numFmtId="0" fontId="41" fillId="0" borderId="0" xfId="0" applyFont="1" applyAlignment="1">
      <alignment horizontal="left" vertical="top"/>
    </xf>
    <xf numFmtId="179" fontId="84" fillId="0" borderId="0" xfId="0" applyNumberFormat="1" applyFont="1" applyFill="1"/>
    <xf numFmtId="0" fontId="160" fillId="25" borderId="0" xfId="0" applyFont="1" applyFill="1" applyAlignment="1">
      <alignment horizontal="left"/>
    </xf>
    <xf numFmtId="0" fontId="37" fillId="0" borderId="11" xfId="0" applyFont="1" applyBorder="1" applyAlignment="1">
      <alignment horizontal="center" vertical="center" wrapText="1"/>
    </xf>
    <xf numFmtId="0" fontId="0" fillId="0" borderId="11" xfId="0" applyBorder="1" applyAlignment="1">
      <alignment horizontal="center" vertical="center" wrapText="1"/>
    </xf>
    <xf numFmtId="0" fontId="59" fillId="0" borderId="11" xfId="0" applyFont="1" applyBorder="1" applyAlignment="1">
      <alignment horizontal="left" vertical="center" wrapText="1"/>
    </xf>
    <xf numFmtId="0" fontId="41" fillId="0" borderId="12" xfId="0" applyFont="1" applyBorder="1" applyAlignment="1">
      <alignment horizontal="center" vertical="top" wrapText="1"/>
    </xf>
    <xf numFmtId="3" fontId="41" fillId="0" borderId="11" xfId="0" applyNumberFormat="1" applyFont="1" applyBorder="1" applyAlignment="1">
      <alignment horizontal="center" vertical="center" wrapText="1"/>
    </xf>
    <xf numFmtId="3" fontId="41" fillId="0" borderId="11" xfId="1101" applyNumberFormat="1" applyFont="1" applyBorder="1" applyAlignment="1">
      <alignment horizontal="center" vertical="center" wrapText="1"/>
    </xf>
    <xf numFmtId="3" fontId="44" fillId="0" borderId="11" xfId="1101" applyNumberFormat="1" applyFont="1" applyBorder="1" applyAlignment="1">
      <alignment horizontal="center" vertical="center" wrapText="1"/>
    </xf>
    <xf numFmtId="0" fontId="0" fillId="0" borderId="0" xfId="0"/>
    <xf numFmtId="0" fontId="108" fillId="0" borderId="0" xfId="1101"/>
    <xf numFmtId="0" fontId="41" fillId="0" borderId="0" xfId="1101" applyFont="1" applyAlignment="1">
      <alignment vertical="center"/>
    </xf>
    <xf numFmtId="0" fontId="41" fillId="0" borderId="11" xfId="1101" applyFont="1" applyBorder="1" applyAlignment="1">
      <alignment horizontal="center" vertical="center" wrapText="1"/>
    </xf>
    <xf numFmtId="0" fontId="56" fillId="0" borderId="11" xfId="1101" applyFont="1" applyBorder="1" applyAlignment="1">
      <alignment horizontal="center" vertical="center" wrapText="1"/>
    </xf>
    <xf numFmtId="0" fontId="56" fillId="0" borderId="11" xfId="1101" applyFont="1" applyBorder="1" applyAlignment="1">
      <alignment horizontal="center" vertical="center"/>
    </xf>
    <xf numFmtId="0" fontId="56" fillId="0" borderId="0" xfId="1101" applyFont="1" applyAlignment="1">
      <alignment vertical="center"/>
    </xf>
    <xf numFmtId="0" fontId="45" fillId="0" borderId="11" xfId="1101" applyFont="1" applyBorder="1" applyAlignment="1">
      <alignment vertical="top" wrapText="1"/>
    </xf>
    <xf numFmtId="0" fontId="41" fillId="0" borderId="11" xfId="1101" applyFont="1" applyBorder="1" applyAlignment="1">
      <alignment vertical="center"/>
    </xf>
    <xf numFmtId="0" fontId="45" fillId="0" borderId="11" xfId="1101" applyFont="1" applyBorder="1" applyAlignment="1">
      <alignment horizontal="left" vertical="center" wrapText="1"/>
    </xf>
    <xf numFmtId="0" fontId="41" fillId="0" borderId="11" xfId="1101" applyFont="1" applyBorder="1" applyAlignment="1">
      <alignment horizontal="left" vertical="center" wrapText="1"/>
    </xf>
    <xf numFmtId="3" fontId="41" fillId="0" borderId="11" xfId="1101" applyNumberFormat="1" applyFont="1" applyBorder="1" applyAlignment="1">
      <alignment horizontal="center" vertical="center"/>
    </xf>
    <xf numFmtId="3" fontId="129" fillId="24" borderId="11" xfId="1101" applyNumberFormat="1" applyFont="1" applyFill="1" applyBorder="1" applyAlignment="1">
      <alignment horizontal="center" vertical="center"/>
    </xf>
    <xf numFmtId="177" fontId="129" fillId="24" borderId="11" xfId="1101" applyNumberFormat="1" applyFont="1" applyFill="1" applyBorder="1" applyAlignment="1">
      <alignment horizontal="center" vertical="center" wrapText="1"/>
    </xf>
    <xf numFmtId="0" fontId="41" fillId="24" borderId="11" xfId="1101" applyFont="1" applyFill="1" applyBorder="1" applyAlignment="1">
      <alignment horizontal="left" vertical="center" wrapText="1"/>
    </xf>
    <xf numFmtId="3" fontId="41" fillId="24" borderId="11" xfId="1101" applyNumberFormat="1" applyFont="1" applyFill="1" applyBorder="1" applyAlignment="1">
      <alignment horizontal="center" vertical="center"/>
    </xf>
    <xf numFmtId="0" fontId="44" fillId="24" borderId="11" xfId="1101" applyFont="1" applyFill="1" applyBorder="1" applyAlignment="1">
      <alignment horizontal="left" vertical="center" wrapText="1"/>
    </xf>
    <xf numFmtId="3" fontId="44" fillId="24" borderId="11" xfId="1101" applyNumberFormat="1" applyFont="1" applyFill="1" applyBorder="1" applyAlignment="1">
      <alignment horizontal="center" vertical="center"/>
    </xf>
    <xf numFmtId="0" fontId="46" fillId="24" borderId="11" xfId="1101" applyFont="1" applyFill="1" applyBorder="1" applyAlignment="1">
      <alignment vertical="center" wrapText="1"/>
    </xf>
    <xf numFmtId="0" fontId="44" fillId="24" borderId="11" xfId="1101" applyFont="1" applyFill="1" applyBorder="1" applyAlignment="1">
      <alignment vertical="center" wrapText="1"/>
    </xf>
    <xf numFmtId="168" fontId="44" fillId="24" borderId="11" xfId="1101" applyNumberFormat="1" applyFont="1" applyFill="1" applyBorder="1" applyAlignment="1">
      <alignment horizontal="center" vertical="center"/>
    </xf>
    <xf numFmtId="0" fontId="41" fillId="0" borderId="12" xfId="0" applyFont="1" applyFill="1" applyBorder="1" applyAlignment="1">
      <alignment horizontal="center" vertical="center" wrapText="1"/>
    </xf>
    <xf numFmtId="3" fontId="48" fillId="0" borderId="10" xfId="0" applyNumberFormat="1" applyFont="1" applyFill="1" applyBorder="1" applyAlignment="1">
      <alignment horizontal="left"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168" fontId="44" fillId="0" borderId="10" xfId="129" applyNumberFormat="1" applyFont="1" applyFill="1" applyBorder="1" applyAlignment="1">
      <alignment horizontal="center" vertical="center"/>
    </xf>
    <xf numFmtId="197" fontId="41" fillId="0" borderId="0" xfId="129" applyNumberFormat="1" applyFont="1" applyFill="1" applyBorder="1" applyAlignment="1">
      <alignment horizontal="left" vertical="top"/>
    </xf>
    <xf numFmtId="9" fontId="41" fillId="0" borderId="12" xfId="129" applyFont="1" applyFill="1" applyBorder="1" applyAlignment="1">
      <alignment horizontal="center" vertical="center" wrapText="1"/>
    </xf>
    <xf numFmtId="168" fontId="41" fillId="0" borderId="10" xfId="129" applyNumberFormat="1" applyFont="1" applyFill="1" applyBorder="1" applyAlignment="1">
      <alignment horizontal="left" vertical="top"/>
    </xf>
    <xf numFmtId="172" fontId="44" fillId="0" borderId="0" xfId="129" applyNumberFormat="1" applyFont="1" applyFill="1" applyBorder="1" applyAlignment="1">
      <alignment vertical="top"/>
    </xf>
    <xf numFmtId="168" fontId="41" fillId="0" borderId="10" xfId="129" applyNumberFormat="1" applyFont="1" applyFill="1" applyBorder="1" applyAlignment="1">
      <alignment vertical="top"/>
    </xf>
    <xf numFmtId="197" fontId="41" fillId="0" borderId="0" xfId="129" applyNumberFormat="1" applyFont="1" applyFill="1" applyBorder="1" applyAlignment="1">
      <alignment vertical="top"/>
    </xf>
    <xf numFmtId="0" fontId="47" fillId="0" borderId="16" xfId="0" applyFont="1" applyBorder="1" applyAlignment="1">
      <alignment horizontal="left" vertical="center" wrapText="1"/>
    </xf>
    <xf numFmtId="3" fontId="131" fillId="25" borderId="11" xfId="2862" applyNumberFormat="1" applyFont="1" applyFill="1" applyBorder="1" applyAlignment="1">
      <alignment horizontal="center" vertical="center"/>
    </xf>
    <xf numFmtId="1" fontId="139" fillId="24" borderId="11" xfId="0" applyNumberFormat="1" applyFont="1" applyFill="1" applyBorder="1" applyAlignment="1">
      <alignment horizontal="center" vertical="center"/>
    </xf>
    <xf numFmtId="3" fontId="139" fillId="35" borderId="11" xfId="0" applyNumberFormat="1" applyFont="1" applyFill="1" applyBorder="1" applyAlignment="1">
      <alignment horizontal="center" vertical="center"/>
    </xf>
    <xf numFmtId="4" fontId="139" fillId="35" borderId="11" xfId="0" applyNumberFormat="1" applyFont="1" applyFill="1" applyBorder="1" applyAlignment="1">
      <alignment horizontal="center" vertical="center"/>
    </xf>
    <xf numFmtId="0" fontId="139" fillId="24" borderId="11" xfId="0" applyFont="1" applyFill="1" applyBorder="1" applyAlignment="1">
      <alignment horizontal="left" vertical="center" wrapText="1"/>
    </xf>
    <xf numFmtId="0" fontId="41" fillId="0" borderId="0" xfId="0" applyFont="1" applyAlignment="1">
      <alignment horizontal="right" vertical="center" wrapText="1"/>
    </xf>
    <xf numFmtId="0" fontId="41" fillId="0" borderId="11" xfId="0" applyFont="1" applyBorder="1" applyAlignment="1">
      <alignment horizontal="center" vertical="center" wrapText="1"/>
    </xf>
    <xf numFmtId="0" fontId="44" fillId="0" borderId="11" xfId="0" applyFont="1" applyBorder="1" applyAlignment="1">
      <alignment horizontal="left" vertical="top" wrapText="1"/>
    </xf>
    <xf numFmtId="175" fontId="44" fillId="0" borderId="11" xfId="0" applyNumberFormat="1" applyFont="1" applyBorder="1" applyAlignment="1">
      <alignment horizontal="right" vertical="top" wrapText="1"/>
    </xf>
    <xf numFmtId="0" fontId="41" fillId="0" borderId="11" xfId="0" applyFont="1" applyBorder="1" applyAlignment="1">
      <alignment horizontal="left" vertical="top" wrapText="1"/>
    </xf>
    <xf numFmtId="175" fontId="41" fillId="0" borderId="11" xfId="0" applyNumberFormat="1" applyFont="1" applyBorder="1" applyAlignment="1">
      <alignment horizontal="right" vertical="top" wrapText="1"/>
    </xf>
    <xf numFmtId="0" fontId="41" fillId="0" borderId="15" xfId="0" applyFont="1" applyBorder="1" applyAlignment="1">
      <alignment horizontal="left" vertical="top" wrapText="1"/>
    </xf>
    <xf numFmtId="0" fontId="41" fillId="0" borderId="0" xfId="0" applyFont="1"/>
    <xf numFmtId="4" fontId="44"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top" wrapText="1"/>
    </xf>
    <xf numFmtId="0" fontId="59" fillId="0" borderId="0" xfId="0" applyFont="1" applyAlignment="1">
      <alignment horizontal="center" vertical="top" wrapText="1"/>
    </xf>
    <xf numFmtId="0" fontId="0" fillId="0" borderId="11" xfId="0" applyBorder="1" applyAlignment="1">
      <alignment horizontal="left" vertical="center" wrapText="1"/>
    </xf>
    <xf numFmtId="0" fontId="44" fillId="0" borderId="0" xfId="0" applyFont="1" applyAlignment="1">
      <alignment horizontal="center" vertical="top" wrapText="1"/>
    </xf>
    <xf numFmtId="0" fontId="0" fillId="0" borderId="0" xfId="0"/>
    <xf numFmtId="4" fontId="47" fillId="0" borderId="10" xfId="0" applyNumberFormat="1" applyFont="1" applyFill="1" applyBorder="1" applyAlignment="1">
      <alignment horizontal="center" vertical="center"/>
    </xf>
    <xf numFmtId="4" fontId="47" fillId="0" borderId="15" xfId="0" applyNumberFormat="1" applyFont="1" applyFill="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49" fontId="41" fillId="0" borderId="41" xfId="0" applyNumberFormat="1" applyFont="1" applyBorder="1" applyAlignment="1">
      <alignment horizontal="left" vertical="center"/>
    </xf>
    <xf numFmtId="168" fontId="44" fillId="0" borderId="12" xfId="0" applyNumberFormat="1" applyFont="1" applyFill="1" applyBorder="1" applyAlignment="1">
      <alignment horizontal="right" vertical="center"/>
    </xf>
    <xf numFmtId="179" fontId="44" fillId="24" borderId="66" xfId="208" applyNumberFormat="1" applyFont="1" applyFill="1" applyBorder="1" applyAlignment="1">
      <alignment horizontal="center" vertical="center"/>
    </xf>
    <xf numFmtId="0" fontId="41" fillId="0" borderId="41" xfId="184" applyFont="1" applyBorder="1" applyAlignment="1">
      <alignment horizontal="left" vertical="center"/>
    </xf>
    <xf numFmtId="0" fontId="61" fillId="0" borderId="12" xfId="0" applyFont="1" applyBorder="1" applyAlignment="1">
      <alignment vertical="center"/>
    </xf>
    <xf numFmtId="0" fontId="62" fillId="0" borderId="10" xfId="0" applyFont="1" applyBorder="1" applyAlignment="1">
      <alignment vertical="center"/>
    </xf>
    <xf numFmtId="0" fontId="61" fillId="0" borderId="10" xfId="0" applyFont="1" applyBorder="1" applyAlignment="1">
      <alignment vertical="center"/>
    </xf>
    <xf numFmtId="0" fontId="61" fillId="0" borderId="15" xfId="0" applyFont="1" applyBorder="1" applyAlignment="1">
      <alignment vertical="center"/>
    </xf>
    <xf numFmtId="0" fontId="44" fillId="0" borderId="0" xfId="184" applyFont="1"/>
    <xf numFmtId="0" fontId="44" fillId="0" borderId="0" xfId="184" applyFont="1" applyAlignment="1">
      <alignment horizontal="right"/>
    </xf>
    <xf numFmtId="0" fontId="44" fillId="0" borderId="0" xfId="184" applyFont="1" applyAlignment="1">
      <alignment vertical="top"/>
    </xf>
    <xf numFmtId="0" fontId="44" fillId="0" borderId="20" xfId="184" applyFont="1" applyBorder="1" applyAlignment="1">
      <alignment vertical="top" wrapText="1"/>
    </xf>
    <xf numFmtId="0" fontId="41" fillId="0" borderId="20" xfId="184" applyFont="1" applyBorder="1" applyAlignment="1">
      <alignment horizontal="right" vertical="top" wrapText="1"/>
    </xf>
    <xf numFmtId="0" fontId="41" fillId="0" borderId="11" xfId="184" applyFont="1" applyBorder="1" applyAlignment="1">
      <alignment horizontal="center" vertical="center"/>
    </xf>
    <xf numFmtId="0" fontId="46" fillId="0" borderId="10" xfId="184" applyFont="1" applyBorder="1" applyAlignment="1">
      <alignment horizontal="left" indent="1"/>
    </xf>
    <xf numFmtId="168" fontId="44" fillId="0" borderId="10" xfId="184" applyNumberFormat="1" applyFont="1" applyBorder="1" applyAlignment="1">
      <alignment vertical="top"/>
    </xf>
    <xf numFmtId="172" fontId="44" fillId="0" borderId="10" xfId="184" applyNumberFormat="1" applyFont="1" applyBorder="1" applyAlignment="1">
      <alignment horizontal="center"/>
    </xf>
    <xf numFmtId="0" fontId="41" fillId="0" borderId="10" xfId="184" applyFont="1" applyBorder="1" applyAlignment="1">
      <alignment horizontal="left" indent="1"/>
    </xf>
    <xf numFmtId="0" fontId="41" fillId="0" borderId="10" xfId="184" applyFont="1" applyBorder="1" applyAlignment="1">
      <alignment horizontal="left" vertical="top" wrapText="1" indent="1"/>
    </xf>
    <xf numFmtId="0" fontId="46" fillId="0" borderId="10" xfId="184" applyFont="1" applyBorder="1" applyAlignment="1">
      <alignment horizontal="left" vertical="top" indent="1"/>
    </xf>
    <xf numFmtId="0" fontId="41" fillId="0" borderId="10" xfId="184" applyFont="1" applyBorder="1" applyAlignment="1">
      <alignment horizontal="left" vertical="top"/>
    </xf>
    <xf numFmtId="0" fontId="41" fillId="0" borderId="10" xfId="184" applyFont="1" applyBorder="1" applyAlignment="1">
      <alignment horizontal="left" vertical="top" indent="1"/>
    </xf>
    <xf numFmtId="0" fontId="44" fillId="0" borderId="15" xfId="184" applyFont="1" applyBorder="1" applyAlignment="1">
      <alignment horizontal="left" vertical="top" indent="1"/>
    </xf>
    <xf numFmtId="168" fontId="44" fillId="0" borderId="15" xfId="184" applyNumberFormat="1" applyFont="1" applyBorder="1" applyAlignment="1">
      <alignment vertical="top"/>
    </xf>
    <xf numFmtId="172" fontId="44" fillId="0" borderId="15" xfId="184" applyNumberFormat="1" applyFont="1" applyBorder="1" applyAlignment="1">
      <alignment vertical="top"/>
    </xf>
    <xf numFmtId="0" fontId="44" fillId="0" borderId="0" xfId="184" applyFont="1" applyAlignment="1">
      <alignment horizontal="left" vertical="top" indent="1"/>
    </xf>
    <xf numFmtId="168" fontId="44" fillId="0" borderId="0" xfId="184" applyNumberFormat="1" applyFont="1" applyAlignment="1">
      <alignment horizontal="center"/>
    </xf>
    <xf numFmtId="172" fontId="44" fillId="0" borderId="0" xfId="184" applyNumberFormat="1" applyFont="1" applyAlignment="1">
      <alignment vertical="top"/>
    </xf>
    <xf numFmtId="0" fontId="49" fillId="0" borderId="0" xfId="184" applyFont="1" applyAlignment="1" applyProtection="1">
      <alignment horizontal="left"/>
      <protection locked="0"/>
    </xf>
    <xf numFmtId="0" fontId="0" fillId="0" borderId="0" xfId="0"/>
    <xf numFmtId="0" fontId="56" fillId="0" borderId="10" xfId="1646" applyNumberFormat="1" applyFont="1" applyFill="1" applyBorder="1" applyAlignment="1">
      <alignment horizontal="center" wrapText="1"/>
    </xf>
    <xf numFmtId="0" fontId="155" fillId="0" borderId="0" xfId="0" applyFont="1" applyAlignment="1">
      <alignment horizontal="center" wrapText="1"/>
    </xf>
    <xf numFmtId="0" fontId="155" fillId="0" borderId="0" xfId="0" applyFont="1" applyAlignment="1">
      <alignment wrapText="1"/>
    </xf>
    <xf numFmtId="174" fontId="158" fillId="0" borderId="11" xfId="19346" applyNumberFormat="1" applyFont="1" applyBorder="1" applyAlignment="1">
      <alignment horizontal="center" wrapText="1"/>
    </xf>
    <xf numFmtId="174" fontId="158" fillId="0" borderId="22" xfId="19346" applyNumberFormat="1" applyFont="1" applyBorder="1" applyAlignment="1">
      <alignment horizontal="center" wrapText="1"/>
    </xf>
    <xf numFmtId="174" fontId="158" fillId="0" borderId="44" xfId="19346" applyNumberFormat="1" applyFont="1" applyBorder="1" applyAlignment="1">
      <alignment horizontal="center" wrapText="1"/>
    </xf>
    <xf numFmtId="10" fontId="158" fillId="0" borderId="11" xfId="19346" applyNumberFormat="1" applyFont="1" applyBorder="1" applyAlignment="1">
      <alignment horizontal="center" wrapText="1"/>
    </xf>
    <xf numFmtId="174" fontId="158" fillId="0" borderId="21" xfId="19346" applyNumberFormat="1" applyFont="1" applyBorder="1" applyAlignment="1">
      <alignment horizontal="center" wrapText="1"/>
    </xf>
    <xf numFmtId="174" fontId="158" fillId="0" borderId="11" xfId="19346" applyNumberFormat="1" applyFont="1" applyFill="1" applyBorder="1" applyAlignment="1">
      <alignment horizontal="center" wrapText="1"/>
    </xf>
    <xf numFmtId="174" fontId="158" fillId="0" borderId="22" xfId="19346" applyNumberFormat="1" applyFont="1" applyFill="1" applyBorder="1" applyAlignment="1">
      <alignment horizontal="center" wrapText="1"/>
    </xf>
    <xf numFmtId="174" fontId="158" fillId="0" borderId="44" xfId="19346" applyNumberFormat="1" applyFont="1" applyFill="1" applyBorder="1" applyAlignment="1">
      <alignment horizontal="center" wrapText="1"/>
    </xf>
    <xf numFmtId="10" fontId="158" fillId="0" borderId="11" xfId="19346" applyNumberFormat="1" applyFont="1" applyFill="1" applyBorder="1" applyAlignment="1">
      <alignment horizontal="center" wrapText="1"/>
    </xf>
    <xf numFmtId="174" fontId="155" fillId="0" borderId="0" xfId="0" applyNumberFormat="1" applyFont="1" applyAlignment="1">
      <alignment wrapText="1"/>
    </xf>
    <xf numFmtId="174" fontId="155" fillId="0" borderId="0" xfId="0" applyNumberFormat="1" applyFont="1" applyAlignment="1">
      <alignment horizontal="center" wrapText="1"/>
    </xf>
    <xf numFmtId="3" fontId="155" fillId="0" borderId="0" xfId="0" applyNumberFormat="1" applyFont="1" applyAlignment="1">
      <alignment wrapText="1"/>
    </xf>
    <xf numFmtId="3" fontId="155" fillId="0" borderId="0" xfId="0" applyNumberFormat="1" applyFont="1" applyAlignment="1">
      <alignment horizontal="center" wrapText="1"/>
    </xf>
    <xf numFmtId="0" fontId="53" fillId="0" borderId="0" xfId="0" applyFont="1" applyAlignment="1">
      <alignment horizontal="right" vertical="center"/>
    </xf>
    <xf numFmtId="0" fontId="56" fillId="0" borderId="11" xfId="0" applyFont="1" applyBorder="1" applyAlignment="1">
      <alignment horizontal="center" vertical="center"/>
    </xf>
    <xf numFmtId="0" fontId="126" fillId="0" borderId="12" xfId="0" applyFont="1" applyBorder="1" applyAlignment="1">
      <alignment horizontal="center"/>
    </xf>
    <xf numFmtId="0" fontId="126" fillId="0" borderId="0" xfId="0" applyFont="1"/>
    <xf numFmtId="0" fontId="56" fillId="0" borderId="10" xfId="0" applyFont="1" applyBorder="1" applyAlignment="1">
      <alignment horizontal="left" wrapText="1"/>
    </xf>
    <xf numFmtId="3" fontId="56" fillId="0" borderId="0" xfId="0" applyNumberFormat="1" applyFont="1" applyAlignment="1">
      <alignment horizontal="center" wrapText="1"/>
    </xf>
    <xf numFmtId="175" fontId="84" fillId="0" borderId="10" xfId="0" applyNumberFormat="1" applyFont="1" applyBorder="1" applyAlignment="1">
      <alignment horizontal="center" wrapText="1"/>
    </xf>
    <xf numFmtId="175" fontId="56" fillId="0" borderId="10" xfId="0" applyNumberFormat="1" applyFont="1" applyBorder="1" applyAlignment="1">
      <alignment horizontal="center" wrapText="1"/>
    </xf>
    <xf numFmtId="0" fontId="127" fillId="0" borderId="10" xfId="0" applyFont="1" applyBorder="1" applyAlignment="1">
      <alignment horizontal="left" wrapText="1"/>
    </xf>
    <xf numFmtId="3" fontId="56" fillId="0" borderId="10" xfId="0" applyNumberFormat="1" applyFont="1" applyBorder="1" applyAlignment="1">
      <alignment horizontal="center" wrapText="1"/>
    </xf>
    <xf numFmtId="175" fontId="56" fillId="0" borderId="0" xfId="0" applyNumberFormat="1" applyFont="1" applyAlignment="1">
      <alignment horizontal="center" wrapText="1"/>
    </xf>
    <xf numFmtId="0" fontId="56" fillId="0" borderId="15" xfId="0" applyFont="1" applyBorder="1" applyAlignment="1">
      <alignment horizontal="left" wrapText="1"/>
    </xf>
    <xf numFmtId="0" fontId="126" fillId="0" borderId="23" xfId="0" applyFont="1" applyBorder="1"/>
    <xf numFmtId="175" fontId="127" fillId="0" borderId="14" xfId="0" applyNumberFormat="1" applyFont="1" applyBorder="1" applyAlignment="1">
      <alignment horizontal="center" wrapText="1"/>
    </xf>
    <xf numFmtId="175" fontId="127" fillId="0" borderId="10" xfId="0" applyNumberFormat="1" applyFont="1" applyBorder="1" applyAlignment="1">
      <alignment horizontal="center" wrapText="1"/>
    </xf>
    <xf numFmtId="175" fontId="132" fillId="0" borderId="10" xfId="0" applyNumberFormat="1" applyFont="1" applyBorder="1" applyAlignment="1">
      <alignment horizontal="center" wrapText="1"/>
    </xf>
    <xf numFmtId="4" fontId="56" fillId="0" borderId="10" xfId="0" applyNumberFormat="1" applyFont="1" applyBorder="1" applyAlignment="1">
      <alignment horizontal="center" wrapText="1"/>
    </xf>
    <xf numFmtId="0" fontId="56" fillId="0" borderId="0" xfId="0" applyFont="1" applyAlignment="1">
      <alignment horizontal="center" vertical="center"/>
    </xf>
    <xf numFmtId="0" fontId="127" fillId="0" borderId="15" xfId="0" applyFont="1" applyBorder="1" applyAlignment="1">
      <alignment horizontal="left" wrapText="1"/>
    </xf>
    <xf numFmtId="175" fontId="56" fillId="0" borderId="15" xfId="0" applyNumberFormat="1" applyFont="1" applyBorder="1" applyAlignment="1">
      <alignment horizontal="center" wrapText="1"/>
    </xf>
    <xf numFmtId="175" fontId="59" fillId="0" borderId="11" xfId="0" applyNumberFormat="1" applyFont="1" applyBorder="1" applyAlignment="1">
      <alignment horizontal="right" vertical="center" wrapText="1"/>
    </xf>
    <xf numFmtId="175" fontId="0" fillId="0" borderId="11" xfId="0" applyNumberFormat="1" applyBorder="1" applyAlignment="1">
      <alignment horizontal="right" vertical="center" wrapText="1"/>
    </xf>
    <xf numFmtId="174" fontId="158" fillId="0" borderId="67" xfId="19346" applyNumberFormat="1" applyFont="1" applyBorder="1" applyAlignment="1">
      <alignment horizontal="center" wrapText="1"/>
    </xf>
    <xf numFmtId="174" fontId="158" fillId="0" borderId="68" xfId="19346" applyNumberFormat="1" applyFont="1" applyBorder="1" applyAlignment="1">
      <alignment horizontal="center" wrapText="1"/>
    </xf>
    <xf numFmtId="174" fontId="158" fillId="0" borderId="70" xfId="19346" applyNumberFormat="1" applyFont="1" applyBorder="1" applyAlignment="1">
      <alignment horizontal="center" wrapText="1"/>
    </xf>
    <xf numFmtId="174" fontId="158" fillId="0" borderId="71" xfId="19346" applyNumberFormat="1" applyFont="1" applyBorder="1" applyAlignment="1">
      <alignment horizontal="center" wrapText="1"/>
    </xf>
    <xf numFmtId="0" fontId="41" fillId="36" borderId="0" xfId="0" applyFont="1" applyFill="1" applyAlignment="1">
      <alignment vertical="center"/>
    </xf>
    <xf numFmtId="177" fontId="129" fillId="0" borderId="11" xfId="1101" applyNumberFormat="1" applyFont="1" applyBorder="1" applyAlignment="1">
      <alignment horizontal="center" vertical="center" wrapText="1"/>
    </xf>
    <xf numFmtId="3" fontId="44" fillId="0" borderId="11" xfId="1101" applyNumberFormat="1"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61" fillId="0" borderId="2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1" fillId="0" borderId="66" xfId="0" applyFont="1" applyBorder="1" applyAlignment="1">
      <alignment horizontal="left" vertical="center"/>
    </xf>
    <xf numFmtId="0" fontId="37" fillId="0" borderId="66" xfId="0" applyFont="1" applyBorder="1" applyAlignment="1">
      <alignment horizontal="left"/>
    </xf>
    <xf numFmtId="0" fontId="37" fillId="0" borderId="75" xfId="0" applyFont="1" applyBorder="1" applyAlignment="1">
      <alignment horizontal="left"/>
    </xf>
    <xf numFmtId="0" fontId="44" fillId="0" borderId="11" xfId="0" applyFont="1" applyFill="1" applyBorder="1" applyAlignment="1">
      <alignment vertical="top" wrapText="1"/>
    </xf>
    <xf numFmtId="0" fontId="41" fillId="0" borderId="0" xfId="184" applyFont="1" applyAlignment="1">
      <alignment horizontal="left"/>
    </xf>
    <xf numFmtId="0" fontId="41" fillId="0" borderId="0" xfId="184" applyFont="1" applyAlignment="1">
      <alignment horizontal="right"/>
    </xf>
    <xf numFmtId="0" fontId="41" fillId="0" borderId="0" xfId="184" applyFont="1" applyAlignment="1">
      <alignment horizontal="center" vertical="center"/>
    </xf>
    <xf numFmtId="4" fontId="41" fillId="0" borderId="0" xfId="184" applyNumberFormat="1" applyFont="1"/>
    <xf numFmtId="10" fontId="41" fillId="0" borderId="0" xfId="184" applyNumberFormat="1" applyFont="1"/>
    <xf numFmtId="3" fontId="41" fillId="0" borderId="0" xfId="184" applyNumberFormat="1" applyFont="1"/>
    <xf numFmtId="0" fontId="51" fillId="0" borderId="0" xfId="184" applyFont="1" applyAlignment="1" applyProtection="1">
      <alignment horizontal="left"/>
      <protection locked="0"/>
    </xf>
    <xf numFmtId="0" fontId="41" fillId="0" borderId="0" xfId="184" applyFont="1" applyAlignment="1">
      <alignment wrapText="1"/>
    </xf>
    <xf numFmtId="49" fontId="131" fillId="25" borderId="11" xfId="0" applyNumberFormat="1" applyFont="1" applyFill="1" applyBorder="1" applyAlignment="1">
      <alignment horizontal="left" vertical="center"/>
    </xf>
    <xf numFmtId="49" fontId="131" fillId="25" borderId="11" xfId="0" applyNumberFormat="1" applyFont="1" applyFill="1" applyBorder="1" applyAlignment="1">
      <alignment horizontal="center" vertical="center"/>
    </xf>
    <xf numFmtId="49" fontId="118" fillId="31" borderId="0" xfId="0" applyNumberFormat="1" applyFont="1" applyFill="1" applyAlignment="1">
      <alignment horizontal="center"/>
    </xf>
    <xf numFmtId="0" fontId="138" fillId="24" borderId="0" xfId="0" applyFont="1" applyFill="1" applyAlignment="1">
      <alignment horizontal="center" vertical="center" wrapText="1"/>
    </xf>
    <xf numFmtId="0" fontId="140" fillId="0" borderId="11" xfId="0" applyFont="1" applyBorder="1" applyAlignment="1">
      <alignment vertical="center" wrapText="1"/>
    </xf>
    <xf numFmtId="3" fontId="166" fillId="24" borderId="0" xfId="0" applyNumberFormat="1" applyFont="1" applyFill="1" applyAlignment="1">
      <alignment horizontal="center" vertical="center"/>
    </xf>
    <xf numFmtId="0" fontId="111" fillId="24" borderId="0" xfId="0" applyFont="1" applyFill="1" applyAlignment="1">
      <alignment horizontal="center" vertical="center"/>
    </xf>
    <xf numFmtId="0" fontId="155" fillId="33" borderId="54" xfId="0" applyFont="1" applyFill="1" applyBorder="1" applyAlignment="1">
      <alignment horizontal="center" vertical="center" wrapText="1"/>
    </xf>
    <xf numFmtId="14" fontId="155" fillId="32" borderId="84" xfId="0" applyNumberFormat="1" applyFont="1" applyFill="1" applyBorder="1" applyAlignment="1">
      <alignment horizontal="center" vertical="center" wrapText="1"/>
    </xf>
    <xf numFmtId="10" fontId="158" fillId="0" borderId="68" xfId="19346" applyNumberFormat="1" applyFont="1" applyBorder="1" applyAlignment="1">
      <alignment horizontal="center" wrapText="1"/>
    </xf>
    <xf numFmtId="14" fontId="155" fillId="32" borderId="80" xfId="0" applyNumberFormat="1" applyFont="1" applyFill="1" applyBorder="1" applyAlignment="1">
      <alignment horizontal="center" vertical="center" wrapText="1"/>
    </xf>
    <xf numFmtId="0" fontId="41" fillId="37" borderId="0" xfId="0" applyFont="1" applyFill="1"/>
    <xf numFmtId="49" fontId="159" fillId="25" borderId="28" xfId="0" applyNumberFormat="1" applyFont="1" applyFill="1" applyBorder="1" applyAlignment="1">
      <alignment horizontal="center" vertical="center"/>
    </xf>
    <xf numFmtId="0" fontId="159" fillId="25" borderId="28" xfId="0" applyFont="1" applyFill="1" applyBorder="1" applyAlignment="1">
      <alignment horizontal="center" vertical="center" wrapText="1"/>
    </xf>
    <xf numFmtId="0" fontId="169" fillId="38" borderId="65" xfId="0" applyFont="1" applyFill="1" applyBorder="1" applyAlignment="1">
      <alignment horizontal="center" wrapText="1"/>
    </xf>
    <xf numFmtId="0" fontId="169" fillId="38" borderId="53" xfId="0" applyFont="1" applyFill="1" applyBorder="1" applyAlignment="1">
      <alignment horizontal="center" wrapText="1"/>
    </xf>
    <xf numFmtId="0" fontId="169" fillId="38" borderId="53" xfId="0" applyFont="1" applyFill="1" applyBorder="1" applyAlignment="1">
      <alignment horizontal="center" vertical="center" wrapText="1"/>
    </xf>
    <xf numFmtId="0" fontId="170" fillId="39" borderId="65" xfId="0" applyFont="1" applyFill="1" applyBorder="1" applyAlignment="1">
      <alignment horizontal="center" wrapText="1"/>
    </xf>
    <xf numFmtId="0" fontId="170" fillId="39" borderId="53" xfId="0" applyFont="1" applyFill="1" applyBorder="1" applyAlignment="1">
      <alignment horizontal="center" wrapText="1"/>
    </xf>
    <xf numFmtId="0" fontId="170" fillId="39" borderId="53" xfId="0" applyFont="1" applyFill="1" applyBorder="1" applyAlignment="1">
      <alignment horizontal="center" vertical="center" wrapText="1"/>
    </xf>
    <xf numFmtId="0" fontId="169" fillId="38" borderId="54" xfId="0" applyFont="1" applyFill="1" applyBorder="1" applyAlignment="1">
      <alignment horizontal="center" wrapText="1"/>
    </xf>
    <xf numFmtId="0" fontId="169" fillId="38" borderId="54" xfId="0" applyFont="1" applyFill="1" applyBorder="1" applyAlignment="1">
      <alignment horizontal="center" vertical="center" wrapText="1"/>
    </xf>
    <xf numFmtId="14" fontId="155" fillId="32" borderId="87" xfId="0" applyNumberFormat="1" applyFont="1" applyFill="1" applyBorder="1" applyAlignment="1">
      <alignment horizontal="center" vertical="center" wrapText="1"/>
    </xf>
    <xf numFmtId="174" fontId="158" fillId="0" borderId="69" xfId="19346" applyNumberFormat="1" applyFont="1" applyBorder="1" applyAlignment="1">
      <alignment horizontal="center" vertical="center" wrapText="1"/>
    </xf>
    <xf numFmtId="14" fontId="155" fillId="32" borderId="54" xfId="0" applyNumberFormat="1" applyFont="1" applyFill="1" applyBorder="1" applyAlignment="1">
      <alignment horizontal="center" vertical="center" wrapText="1"/>
    </xf>
    <xf numFmtId="174" fontId="158" fillId="0" borderId="13" xfId="19346" applyNumberFormat="1" applyFont="1" applyBorder="1" applyAlignment="1">
      <alignment horizontal="center" wrapText="1"/>
    </xf>
    <xf numFmtId="174" fontId="158" fillId="0" borderId="12" xfId="19346" applyNumberFormat="1" applyFont="1" applyFill="1" applyBorder="1" applyAlignment="1">
      <alignment horizontal="center" wrapText="1"/>
    </xf>
    <xf numFmtId="174" fontId="158" fillId="0" borderId="18" xfId="19346" applyNumberFormat="1" applyFont="1" applyFill="1" applyBorder="1" applyAlignment="1">
      <alignment horizontal="center" wrapText="1"/>
    </xf>
    <xf numFmtId="174" fontId="158" fillId="0" borderId="89" xfId="19346" applyNumberFormat="1" applyFont="1" applyFill="1" applyBorder="1" applyAlignment="1">
      <alignment horizontal="center" wrapText="1"/>
    </xf>
    <xf numFmtId="0" fontId="154" fillId="32" borderId="53" xfId="0" applyFont="1" applyFill="1" applyBorder="1" applyAlignment="1">
      <alignment horizontal="center" vertical="center" wrapText="1"/>
    </xf>
    <xf numFmtId="174" fontId="154" fillId="34" borderId="53" xfId="0" applyNumberFormat="1" applyFont="1" applyFill="1" applyBorder="1" applyAlignment="1">
      <alignment horizontal="center" vertical="center" wrapText="1"/>
    </xf>
    <xf numFmtId="4" fontId="47" fillId="0" borderId="10" xfId="0" applyNumberFormat="1" applyFont="1" applyBorder="1" applyAlignment="1">
      <alignment horizontal="center" vertical="center"/>
    </xf>
    <xf numFmtId="4" fontId="47" fillId="0" borderId="15" xfId="0" applyNumberFormat="1" applyFont="1" applyBorder="1" applyAlignment="1">
      <alignment horizontal="center" vertical="center"/>
    </xf>
    <xf numFmtId="0" fontId="157" fillId="33" borderId="37" xfId="0" applyFont="1" applyFill="1" applyBorder="1" applyAlignment="1">
      <alignment horizontal="center" wrapText="1"/>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23" xfId="0"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20" xfId="0" applyFont="1" applyBorder="1" applyAlignment="1">
      <alignment horizontal="center" vertical="center"/>
    </xf>
    <xf numFmtId="0" fontId="155" fillId="32" borderId="90" xfId="0" applyFont="1" applyFill="1" applyBorder="1" applyAlignment="1">
      <alignment horizontal="center" wrapText="1"/>
    </xf>
    <xf numFmtId="0" fontId="169" fillId="34" borderId="53" xfId="0" applyFont="1" applyFill="1" applyBorder="1" applyAlignment="1">
      <alignment horizontal="center" vertical="center" wrapText="1"/>
    </xf>
    <xf numFmtId="174" fontId="158" fillId="0" borderId="69" xfId="19346" applyNumberFormat="1" applyFont="1" applyBorder="1" applyAlignment="1">
      <alignment horizontal="center" wrapText="1"/>
    </xf>
    <xf numFmtId="174" fontId="158" fillId="0" borderId="70" xfId="19346" applyNumberFormat="1" applyFont="1" applyBorder="1" applyAlignment="1">
      <alignment horizontal="center" vertical="center" wrapText="1"/>
    </xf>
    <xf numFmtId="10" fontId="158" fillId="0" borderId="67" xfId="19346" applyNumberFormat="1" applyFont="1" applyBorder="1" applyAlignment="1">
      <alignment horizontal="center" wrapText="1"/>
    </xf>
    <xf numFmtId="10" fontId="158" fillId="0" borderId="70" xfId="19346" applyNumberFormat="1" applyFont="1" applyBorder="1" applyAlignment="1">
      <alignment horizontal="center" wrapText="1"/>
    </xf>
    <xf numFmtId="10" fontId="158" fillId="0" borderId="71" xfId="19346" applyNumberFormat="1" applyFont="1" applyBorder="1" applyAlignment="1">
      <alignment horizontal="center" wrapText="1"/>
    </xf>
    <xf numFmtId="10" fontId="158" fillId="0" borderId="44" xfId="19346" applyNumberFormat="1" applyFont="1" applyBorder="1" applyAlignment="1">
      <alignment horizontal="center" wrapText="1"/>
    </xf>
    <xf numFmtId="10" fontId="158" fillId="0" borderId="44" xfId="19346" applyNumberFormat="1" applyFont="1" applyFill="1" applyBorder="1" applyAlignment="1">
      <alignment horizontal="center" wrapText="1"/>
    </xf>
    <xf numFmtId="174" fontId="158" fillId="0" borderId="88" xfId="19346" applyNumberFormat="1" applyFont="1" applyBorder="1" applyAlignment="1">
      <alignment horizontal="center" wrapText="1"/>
    </xf>
    <xf numFmtId="3" fontId="154" fillId="34" borderId="53" xfId="0" applyNumberFormat="1" applyFont="1" applyFill="1" applyBorder="1" applyAlignment="1">
      <alignment horizontal="center" vertical="center" wrapText="1"/>
    </xf>
    <xf numFmtId="0" fontId="155" fillId="34" borderId="53" xfId="0" applyFont="1" applyFill="1" applyBorder="1" applyAlignment="1">
      <alignment wrapText="1"/>
    </xf>
    <xf numFmtId="0" fontId="176" fillId="25" borderId="27" xfId="0" applyFont="1" applyFill="1" applyBorder="1" applyAlignment="1">
      <alignment horizontal="center" vertical="center" wrapText="1"/>
    </xf>
    <xf numFmtId="49" fontId="176" fillId="25" borderId="25" xfId="0" applyNumberFormat="1" applyFont="1" applyFill="1" applyBorder="1" applyAlignment="1">
      <alignment horizontal="center" vertical="center"/>
    </xf>
    <xf numFmtId="49" fontId="162" fillId="25" borderId="24" xfId="0" applyNumberFormat="1" applyFont="1" applyFill="1" applyBorder="1" applyAlignment="1">
      <alignment horizontal="left" vertical="center" wrapText="1"/>
    </xf>
    <xf numFmtId="178" fontId="162" fillId="25" borderId="24" xfId="0" applyNumberFormat="1" applyFont="1" applyFill="1" applyBorder="1" applyAlignment="1">
      <alignment horizontal="right" vertical="center"/>
    </xf>
    <xf numFmtId="200" fontId="162" fillId="25" borderId="24" xfId="0" applyNumberFormat="1" applyFont="1" applyFill="1" applyBorder="1" applyAlignment="1">
      <alignment horizontal="right" vertical="center"/>
    </xf>
    <xf numFmtId="0" fontId="177" fillId="25" borderId="24" xfId="0" applyFont="1" applyFill="1" applyBorder="1" applyAlignment="1">
      <alignment horizontal="left" vertical="center" wrapText="1"/>
    </xf>
    <xf numFmtId="178" fontId="177" fillId="25" borderId="24" xfId="0" applyNumberFormat="1" applyFont="1" applyFill="1" applyBorder="1" applyAlignment="1">
      <alignment horizontal="right" vertical="center"/>
    </xf>
    <xf numFmtId="200" fontId="177" fillId="25" borderId="24" xfId="0" applyNumberFormat="1" applyFont="1" applyFill="1" applyBorder="1" applyAlignment="1">
      <alignment horizontal="right" vertical="center"/>
    </xf>
    <xf numFmtId="49" fontId="176" fillId="25" borderId="24" xfId="0" applyNumberFormat="1" applyFont="1" applyFill="1" applyBorder="1" applyAlignment="1">
      <alignment horizontal="left" vertical="center" wrapText="1"/>
    </xf>
    <xf numFmtId="178" fontId="176" fillId="25" borderId="24" xfId="0" applyNumberFormat="1" applyFont="1" applyFill="1" applyBorder="1" applyAlignment="1">
      <alignment horizontal="right" vertical="center"/>
    </xf>
    <xf numFmtId="200" fontId="176" fillId="25" borderId="24" xfId="0" applyNumberFormat="1" applyFont="1" applyFill="1" applyBorder="1" applyAlignment="1">
      <alignment horizontal="right" vertical="center"/>
    </xf>
    <xf numFmtId="49" fontId="177" fillId="25" borderId="24" xfId="0" applyNumberFormat="1" applyFont="1" applyFill="1" applyBorder="1" applyAlignment="1">
      <alignment horizontal="left" vertical="center" wrapText="1"/>
    </xf>
    <xf numFmtId="196" fontId="162" fillId="25" borderId="24" xfId="0" applyNumberFormat="1" applyFont="1" applyFill="1" applyBorder="1" applyAlignment="1">
      <alignment horizontal="right" vertical="center"/>
    </xf>
    <xf numFmtId="49" fontId="173" fillId="25" borderId="24" xfId="0" applyNumberFormat="1" applyFont="1" applyFill="1" applyBorder="1" applyAlignment="1">
      <alignment horizontal="right" vertical="center"/>
    </xf>
    <xf numFmtId="196" fontId="177" fillId="25" borderId="24" xfId="0" applyNumberFormat="1" applyFont="1" applyFill="1" applyBorder="1" applyAlignment="1">
      <alignment horizontal="right" vertical="center"/>
    </xf>
    <xf numFmtId="179" fontId="44" fillId="24" borderId="10" xfId="208" applyNumberFormat="1" applyFont="1" applyFill="1" applyBorder="1" applyAlignment="1">
      <alignment horizontal="center" vertical="center"/>
    </xf>
    <xf numFmtId="0" fontId="46" fillId="0" borderId="0" xfId="0" applyFont="1"/>
    <xf numFmtId="0" fontId="50" fillId="0" borderId="0" xfId="0" applyFont="1" applyAlignment="1">
      <alignment wrapText="1"/>
    </xf>
    <xf numFmtId="0" fontId="50" fillId="0" borderId="0" xfId="0" applyFont="1"/>
    <xf numFmtId="0" fontId="46" fillId="0" borderId="0" xfId="184" applyFont="1"/>
    <xf numFmtId="0" fontId="50" fillId="0" borderId="0" xfId="184" applyFont="1" applyAlignment="1">
      <alignment wrapText="1"/>
    </xf>
    <xf numFmtId="0" fontId="50" fillId="0" borderId="0" xfId="184" applyFont="1"/>
    <xf numFmtId="0" fontId="41" fillId="0" borderId="0" xfId="184" applyFont="1" applyAlignment="1">
      <alignment horizontal="left" vertical="top"/>
    </xf>
    <xf numFmtId="49" fontId="176" fillId="25" borderId="0" xfId="0" applyNumberFormat="1" applyFont="1" applyFill="1" applyAlignment="1">
      <alignment horizontal="left" vertical="center"/>
    </xf>
    <xf numFmtId="49" fontId="176" fillId="25" borderId="0" xfId="0" applyNumberFormat="1" applyFont="1" applyFill="1" applyAlignment="1">
      <alignment horizontal="right" vertical="center"/>
    </xf>
    <xf numFmtId="49" fontId="161" fillId="25" borderId="32" xfId="0" applyNumberFormat="1" applyFont="1" applyFill="1" applyBorder="1" applyAlignment="1">
      <alignment horizontal="left" vertical="top" wrapText="1"/>
    </xf>
    <xf numFmtId="3" fontId="159" fillId="25" borderId="32" xfId="0" applyNumberFormat="1" applyFont="1" applyFill="1" applyBorder="1" applyAlignment="1">
      <alignment horizontal="right" vertical="top"/>
    </xf>
    <xf numFmtId="49" fontId="159" fillId="25" borderId="33" xfId="0" applyNumberFormat="1" applyFont="1" applyFill="1" applyBorder="1" applyAlignment="1">
      <alignment horizontal="left" vertical="top" wrapText="1"/>
    </xf>
    <xf numFmtId="3" fontId="159" fillId="25" borderId="33" xfId="0" applyNumberFormat="1" applyFont="1" applyFill="1" applyBorder="1" applyAlignment="1">
      <alignment horizontal="right" vertical="top"/>
    </xf>
    <xf numFmtId="49" fontId="161" fillId="25" borderId="33" xfId="0" applyNumberFormat="1" applyFont="1" applyFill="1" applyBorder="1" applyAlignment="1">
      <alignment horizontal="left" vertical="top" wrapText="1"/>
    </xf>
    <xf numFmtId="49" fontId="161" fillId="25" borderId="34" xfId="0" applyNumberFormat="1" applyFont="1" applyFill="1" applyBorder="1" applyAlignment="1">
      <alignment horizontal="left" vertical="top" wrapText="1"/>
    </xf>
    <xf numFmtId="3" fontId="159" fillId="25" borderId="35" xfId="0" applyNumberFormat="1" applyFont="1" applyFill="1" applyBorder="1" applyAlignment="1">
      <alignment horizontal="right" vertical="top"/>
    </xf>
    <xf numFmtId="49" fontId="161" fillId="25" borderId="35" xfId="0" applyNumberFormat="1" applyFont="1" applyFill="1" applyBorder="1" applyAlignment="1">
      <alignment horizontal="left" vertical="top" wrapText="1"/>
    </xf>
    <xf numFmtId="49" fontId="178" fillId="25" borderId="0" xfId="0" applyNumberFormat="1" applyFont="1" applyFill="1" applyAlignment="1">
      <alignment horizontal="left" vertical="center"/>
    </xf>
    <xf numFmtId="201" fontId="161" fillId="25" borderId="32" xfId="0" applyNumberFormat="1" applyFont="1" applyFill="1" applyBorder="1" applyAlignment="1">
      <alignment horizontal="right" vertical="top"/>
    </xf>
    <xf numFmtId="49" fontId="161" fillId="25" borderId="36" xfId="0" applyNumberFormat="1" applyFont="1" applyFill="1" applyBorder="1" applyAlignment="1">
      <alignment horizontal="left" vertical="top" wrapText="1"/>
    </xf>
    <xf numFmtId="201" fontId="159" fillId="25" borderId="33" xfId="0" applyNumberFormat="1" applyFont="1" applyFill="1" applyBorder="1" applyAlignment="1">
      <alignment horizontal="right" vertical="top"/>
    </xf>
    <xf numFmtId="49" fontId="165" fillId="25" borderId="33" xfId="0" applyNumberFormat="1" applyFont="1" applyFill="1" applyBorder="1" applyAlignment="1">
      <alignment horizontal="left" vertical="top" wrapText="1"/>
    </xf>
    <xf numFmtId="201" fontId="165" fillId="25" borderId="33" xfId="0" applyNumberFormat="1" applyFont="1" applyFill="1" applyBorder="1" applyAlignment="1">
      <alignment horizontal="right" vertical="top"/>
    </xf>
    <xf numFmtId="201" fontId="161" fillId="25" borderId="33" xfId="0" applyNumberFormat="1" applyFont="1" applyFill="1" applyBorder="1" applyAlignment="1">
      <alignment horizontal="right" vertical="top"/>
    </xf>
    <xf numFmtId="201" fontId="161" fillId="25" borderId="34" xfId="0" applyNumberFormat="1" applyFont="1" applyFill="1" applyBorder="1" applyAlignment="1">
      <alignment horizontal="right" vertical="top"/>
    </xf>
    <xf numFmtId="175" fontId="171" fillId="25" borderId="0" xfId="0" applyNumberFormat="1" applyFont="1" applyFill="1" applyAlignment="1">
      <alignment horizontal="left"/>
    </xf>
    <xf numFmtId="175" fontId="172" fillId="25" borderId="0" xfId="0" applyNumberFormat="1" applyFont="1" applyFill="1" applyAlignment="1">
      <alignment horizontal="center" vertical="center"/>
    </xf>
    <xf numFmtId="175" fontId="85" fillId="25" borderId="0" xfId="0" applyNumberFormat="1" applyFont="1" applyFill="1" applyAlignment="1">
      <alignment horizontal="left"/>
    </xf>
    <xf numFmtId="49" fontId="172" fillId="25" borderId="27" xfId="0" applyNumberFormat="1" applyFont="1" applyFill="1" applyBorder="1" applyAlignment="1">
      <alignment horizontal="center" vertical="center" wrapText="1"/>
    </xf>
    <xf numFmtId="49" fontId="172" fillId="25" borderId="57" xfId="0" applyNumberFormat="1" applyFont="1" applyFill="1" applyBorder="1" applyAlignment="1">
      <alignment horizontal="center" vertical="center" wrapText="1"/>
    </xf>
    <xf numFmtId="49" fontId="172" fillId="25" borderId="27" xfId="0" applyNumberFormat="1" applyFont="1" applyFill="1" applyBorder="1" applyAlignment="1">
      <alignment horizontal="center" vertical="top" wrapText="1"/>
    </xf>
    <xf numFmtId="49" fontId="172" fillId="25" borderId="57" xfId="0" applyNumberFormat="1" applyFont="1" applyFill="1" applyBorder="1" applyAlignment="1">
      <alignment horizontal="center" vertical="top" wrapText="1"/>
    </xf>
    <xf numFmtId="49" fontId="174" fillId="25" borderId="62" xfId="0" applyNumberFormat="1" applyFont="1" applyFill="1" applyBorder="1" applyAlignment="1">
      <alignment horizontal="center" vertical="top" wrapText="1"/>
    </xf>
    <xf numFmtId="49" fontId="172" fillId="25" borderId="91" xfId="0" applyNumberFormat="1" applyFont="1" applyFill="1" applyBorder="1" applyAlignment="1">
      <alignment horizontal="left" vertical="top" wrapText="1"/>
    </xf>
    <xf numFmtId="196" fontId="172" fillId="25" borderId="58" xfId="0" applyNumberFormat="1" applyFont="1" applyFill="1" applyBorder="1" applyAlignment="1">
      <alignment horizontal="center" vertical="top" wrapText="1"/>
    </xf>
    <xf numFmtId="196" fontId="172" fillId="25" borderId="59" xfId="0" applyNumberFormat="1" applyFont="1" applyFill="1" applyBorder="1" applyAlignment="1">
      <alignment horizontal="center" vertical="top" wrapText="1"/>
    </xf>
    <xf numFmtId="49" fontId="172" fillId="25" borderId="92" xfId="0" applyNumberFormat="1" applyFont="1" applyFill="1" applyBorder="1" applyAlignment="1">
      <alignment horizontal="left" vertical="top" wrapText="1"/>
    </xf>
    <xf numFmtId="49" fontId="174" fillId="25" borderId="92" xfId="0" applyNumberFormat="1" applyFont="1" applyFill="1" applyBorder="1" applyAlignment="1">
      <alignment horizontal="left" vertical="top" wrapText="1"/>
    </xf>
    <xf numFmtId="196" fontId="174" fillId="25" borderId="58" xfId="0" applyNumberFormat="1" applyFont="1" applyFill="1" applyBorder="1" applyAlignment="1">
      <alignment horizontal="center" vertical="top" wrapText="1"/>
    </xf>
    <xf numFmtId="196" fontId="174" fillId="25" borderId="59" xfId="0" applyNumberFormat="1" applyFont="1" applyFill="1" applyBorder="1" applyAlignment="1">
      <alignment horizontal="center" vertical="top" wrapText="1"/>
    </xf>
    <xf numFmtId="0" fontId="180" fillId="24" borderId="0" xfId="0" applyFont="1" applyFill="1" applyAlignment="1">
      <alignment vertical="center" wrapText="1"/>
    </xf>
    <xf numFmtId="49" fontId="174" fillId="31" borderId="62" xfId="0" applyNumberFormat="1" applyFont="1" applyFill="1" applyBorder="1" applyAlignment="1">
      <alignment horizontal="center" vertical="top" wrapText="1"/>
    </xf>
    <xf numFmtId="49" fontId="174" fillId="31" borderId="92" xfId="0" applyNumberFormat="1" applyFont="1" applyFill="1" applyBorder="1" applyAlignment="1">
      <alignment horizontal="left" vertical="top" wrapText="1"/>
    </xf>
    <xf numFmtId="196" fontId="174" fillId="31" borderId="58" xfId="0" applyNumberFormat="1" applyFont="1" applyFill="1" applyBorder="1" applyAlignment="1">
      <alignment horizontal="center" vertical="top" wrapText="1"/>
    </xf>
    <xf numFmtId="196" fontId="174" fillId="31" borderId="59" xfId="0" applyNumberFormat="1" applyFont="1" applyFill="1" applyBorder="1" applyAlignment="1">
      <alignment horizontal="center" vertical="top" wrapText="1"/>
    </xf>
    <xf numFmtId="175" fontId="171" fillId="31" borderId="0" xfId="0" applyNumberFormat="1" applyFont="1" applyFill="1" applyAlignment="1">
      <alignment horizontal="left"/>
    </xf>
    <xf numFmtId="0" fontId="85" fillId="31" borderId="0" xfId="0" applyFont="1" applyFill="1" applyAlignment="1">
      <alignment horizontal="left"/>
    </xf>
    <xf numFmtId="49" fontId="172" fillId="25" borderId="59" xfId="0" applyNumberFormat="1" applyFont="1" applyFill="1" applyBorder="1" applyAlignment="1">
      <alignment horizontal="center" vertical="top" wrapText="1"/>
    </xf>
    <xf numFmtId="49" fontId="174" fillId="25" borderId="58" xfId="0" applyNumberFormat="1" applyFont="1" applyFill="1" applyBorder="1" applyAlignment="1">
      <alignment horizontal="left" vertical="top"/>
    </xf>
    <xf numFmtId="0" fontId="172" fillId="25" borderId="92" xfId="0" applyFont="1" applyFill="1" applyBorder="1" applyAlignment="1">
      <alignment horizontal="left" vertical="top" wrapText="1"/>
    </xf>
    <xf numFmtId="49" fontId="174" fillId="25" borderId="63" xfId="0" applyNumberFormat="1" applyFont="1" applyFill="1" applyBorder="1" applyAlignment="1">
      <alignment horizontal="center" vertical="top" wrapText="1"/>
    </xf>
    <xf numFmtId="49" fontId="172" fillId="25" borderId="93" xfId="0" applyNumberFormat="1" applyFont="1" applyFill="1" applyBorder="1" applyAlignment="1">
      <alignment horizontal="left" vertical="top" wrapText="1"/>
    </xf>
    <xf numFmtId="196" fontId="172" fillId="25" borderId="60" xfId="0" applyNumberFormat="1" applyFont="1" applyFill="1" applyBorder="1" applyAlignment="1">
      <alignment horizontal="center" vertical="top" wrapText="1"/>
    </xf>
    <xf numFmtId="196" fontId="172" fillId="25" borderId="61" xfId="0" applyNumberFormat="1" applyFont="1" applyFill="1" applyBorder="1" applyAlignment="1">
      <alignment horizontal="center" vertical="top" wrapText="1"/>
    </xf>
    <xf numFmtId="175" fontId="161" fillId="0" borderId="0" xfId="0" applyNumberFormat="1" applyFont="1"/>
    <xf numFmtId="0" fontId="181" fillId="25" borderId="24" xfId="0" applyFont="1" applyFill="1" applyBorder="1" applyAlignment="1">
      <alignment horizontal="left" vertical="center" wrapText="1"/>
    </xf>
    <xf numFmtId="178" fontId="181" fillId="25" borderId="24" xfId="0" applyNumberFormat="1" applyFont="1" applyFill="1" applyBorder="1" applyAlignment="1">
      <alignment horizontal="right" vertical="center"/>
    </xf>
    <xf numFmtId="49" fontId="181" fillId="25" borderId="24" xfId="0" applyNumberFormat="1" applyFont="1" applyFill="1" applyBorder="1" applyAlignment="1">
      <alignment horizontal="left" vertical="center" wrapText="1"/>
    </xf>
    <xf numFmtId="49" fontId="182" fillId="25" borderId="24" xfId="0" applyNumberFormat="1" applyFont="1" applyFill="1" applyBorder="1" applyAlignment="1">
      <alignment horizontal="left" vertical="top" wrapText="1"/>
    </xf>
    <xf numFmtId="49" fontId="183" fillId="25" borderId="24" xfId="0" applyNumberFormat="1" applyFont="1" applyFill="1" applyBorder="1" applyAlignment="1">
      <alignment horizontal="left" vertical="top" wrapText="1"/>
    </xf>
    <xf numFmtId="178" fontId="183" fillId="25" borderId="24" xfId="0" applyNumberFormat="1" applyFont="1" applyFill="1" applyBorder="1" applyAlignment="1">
      <alignment horizontal="right" vertical="center"/>
    </xf>
    <xf numFmtId="49" fontId="183" fillId="25" borderId="24" xfId="0" applyNumberFormat="1" applyFont="1" applyFill="1" applyBorder="1" applyAlignment="1">
      <alignment horizontal="left" vertical="center" wrapText="1"/>
    </xf>
    <xf numFmtId="49" fontId="184" fillId="25" borderId="24" xfId="0" applyNumberFormat="1" applyFont="1" applyFill="1" applyBorder="1" applyAlignment="1">
      <alignment horizontal="right" vertical="center"/>
    </xf>
    <xf numFmtId="49" fontId="182" fillId="25" borderId="24" xfId="0" applyNumberFormat="1" applyFont="1" applyFill="1" applyBorder="1" applyAlignment="1">
      <alignment horizontal="right" vertical="center"/>
    </xf>
    <xf numFmtId="49" fontId="182" fillId="25" borderId="76" xfId="0" applyNumberFormat="1" applyFont="1" applyFill="1" applyBorder="1" applyAlignment="1">
      <alignment horizontal="right" vertical="center"/>
    </xf>
    <xf numFmtId="49" fontId="182" fillId="25" borderId="25" xfId="0" applyNumberFormat="1" applyFont="1" applyFill="1" applyBorder="1" applyAlignment="1">
      <alignment horizontal="right" vertical="center"/>
    </xf>
    <xf numFmtId="49" fontId="185" fillId="25" borderId="24" xfId="0" applyNumberFormat="1" applyFont="1" applyFill="1" applyBorder="1" applyAlignment="1">
      <alignment horizontal="left" vertical="top" wrapText="1"/>
    </xf>
    <xf numFmtId="178" fontId="185" fillId="25" borderId="24" xfId="0" applyNumberFormat="1" applyFont="1" applyFill="1" applyBorder="1" applyAlignment="1">
      <alignment horizontal="right" vertical="center"/>
    </xf>
    <xf numFmtId="178" fontId="185" fillId="25" borderId="78" xfId="0" applyNumberFormat="1" applyFont="1" applyFill="1" applyBorder="1" applyAlignment="1">
      <alignment horizontal="right" vertical="center"/>
    </xf>
    <xf numFmtId="49" fontId="185" fillId="25" borderId="24" xfId="0" applyNumberFormat="1" applyFont="1" applyFill="1" applyBorder="1" applyAlignment="1">
      <alignment horizontal="left" vertical="center"/>
    </xf>
    <xf numFmtId="178" fontId="187" fillId="25" borderId="24" xfId="0" applyNumberFormat="1" applyFont="1" applyFill="1" applyBorder="1" applyAlignment="1">
      <alignment horizontal="right" vertical="center"/>
    </xf>
    <xf numFmtId="178" fontId="187" fillId="25" borderId="78" xfId="0" applyNumberFormat="1" applyFont="1" applyFill="1" applyBorder="1" applyAlignment="1">
      <alignment horizontal="right" vertical="center"/>
    </xf>
    <xf numFmtId="49" fontId="189" fillId="25" borderId="24" xfId="0" applyNumberFormat="1" applyFont="1" applyFill="1" applyBorder="1" applyAlignment="1">
      <alignment horizontal="left"/>
    </xf>
    <xf numFmtId="49" fontId="190" fillId="26" borderId="24" xfId="0" applyNumberFormat="1" applyFont="1" applyFill="1" applyBorder="1" applyAlignment="1">
      <alignment horizontal="left"/>
    </xf>
    <xf numFmtId="49" fontId="190" fillId="25" borderId="24" xfId="0" applyNumberFormat="1" applyFont="1" applyFill="1" applyBorder="1" applyAlignment="1">
      <alignment horizontal="left"/>
    </xf>
    <xf numFmtId="0" fontId="190" fillId="25" borderId="24" xfId="0" applyFont="1" applyFill="1" applyBorder="1" applyAlignment="1">
      <alignment horizontal="left"/>
    </xf>
    <xf numFmtId="0" fontId="190" fillId="26" borderId="24" xfId="0" applyFont="1" applyFill="1" applyBorder="1" applyAlignment="1">
      <alignment horizontal="left"/>
    </xf>
    <xf numFmtId="49" fontId="189" fillId="25" borderId="77" xfId="0" applyNumberFormat="1" applyFont="1" applyFill="1" applyBorder="1" applyAlignment="1">
      <alignment horizontal="left"/>
    </xf>
    <xf numFmtId="49" fontId="191" fillId="26" borderId="25" xfId="0" applyNumberFormat="1" applyFont="1" applyFill="1" applyBorder="1" applyAlignment="1">
      <alignment horizontal="left"/>
    </xf>
    <xf numFmtId="0" fontId="190" fillId="25" borderId="25" xfId="0" applyFont="1" applyFill="1" applyBorder="1" applyAlignment="1">
      <alignment horizontal="left"/>
    </xf>
    <xf numFmtId="0" fontId="182" fillId="25" borderId="27" xfId="0" applyFont="1" applyFill="1" applyBorder="1" applyAlignment="1">
      <alignment horizontal="center" vertical="center"/>
    </xf>
    <xf numFmtId="49" fontId="193" fillId="25" borderId="24" xfId="0" applyNumberFormat="1" applyFont="1" applyFill="1" applyBorder="1" applyAlignment="1">
      <alignment horizontal="left" wrapText="1"/>
    </xf>
    <xf numFmtId="49" fontId="182" fillId="25" borderId="24" xfId="0" applyNumberFormat="1" applyFont="1" applyFill="1" applyBorder="1" applyAlignment="1">
      <alignment horizontal="center" vertical="center" wrapText="1"/>
    </xf>
    <xf numFmtId="178" fontId="182" fillId="25" borderId="24" xfId="0" applyNumberFormat="1" applyFont="1" applyFill="1" applyBorder="1" applyAlignment="1">
      <alignment horizontal="right" vertical="top" wrapText="1"/>
    </xf>
    <xf numFmtId="0" fontId="193" fillId="25" borderId="24" xfId="0" applyFont="1" applyFill="1" applyBorder="1" applyAlignment="1">
      <alignment horizontal="left" wrapText="1"/>
    </xf>
    <xf numFmtId="49" fontId="193" fillId="25" borderId="25" xfId="0" applyNumberFormat="1" applyFont="1" applyFill="1" applyBorder="1" applyAlignment="1">
      <alignment horizontal="left" wrapText="1"/>
    </xf>
    <xf numFmtId="49" fontId="182" fillId="25" borderId="25" xfId="0" applyNumberFormat="1" applyFont="1" applyFill="1" applyBorder="1" applyAlignment="1">
      <alignment horizontal="center" vertical="center" wrapText="1"/>
    </xf>
    <xf numFmtId="49" fontId="182" fillId="25" borderId="25" xfId="0" applyNumberFormat="1" applyFont="1" applyFill="1" applyBorder="1" applyAlignment="1">
      <alignment horizontal="left" vertical="top" wrapText="1"/>
    </xf>
    <xf numFmtId="178" fontId="182" fillId="25" borderId="25" xfId="0" applyNumberFormat="1" applyFont="1" applyFill="1" applyBorder="1" applyAlignment="1">
      <alignment horizontal="right" vertical="top" wrapText="1"/>
    </xf>
    <xf numFmtId="0" fontId="194" fillId="25" borderId="0" xfId="0" applyFont="1" applyFill="1" applyAlignment="1">
      <alignment horizontal="center" vertical="top" wrapText="1"/>
    </xf>
    <xf numFmtId="49" fontId="195" fillId="25" borderId="0" xfId="0" applyNumberFormat="1" applyFont="1" applyFill="1" applyAlignment="1">
      <alignment horizontal="right" vertical="center"/>
    </xf>
    <xf numFmtId="49" fontId="196" fillId="25" borderId="27" xfId="0" applyNumberFormat="1" applyFont="1" applyFill="1" applyBorder="1" applyAlignment="1">
      <alignment horizontal="center" vertical="center" wrapText="1"/>
    </xf>
    <xf numFmtId="49" fontId="196" fillId="25" borderId="40" xfId="0" applyNumberFormat="1" applyFont="1" applyFill="1" applyBorder="1" applyAlignment="1">
      <alignment horizontal="center" vertical="center"/>
    </xf>
    <xf numFmtId="0" fontId="196" fillId="25" borderId="27" xfId="0" applyFont="1" applyFill="1" applyBorder="1" applyAlignment="1">
      <alignment horizontal="center" vertical="center" wrapText="1"/>
    </xf>
    <xf numFmtId="49" fontId="196" fillId="25" borderId="27" xfId="0" applyNumberFormat="1" applyFont="1" applyFill="1" applyBorder="1" applyAlignment="1">
      <alignment horizontal="center" vertical="center"/>
    </xf>
    <xf numFmtId="49" fontId="196" fillId="25" borderId="25" xfId="0" applyNumberFormat="1" applyFont="1" applyFill="1" applyBorder="1" applyAlignment="1">
      <alignment horizontal="center"/>
    </xf>
    <xf numFmtId="49" fontId="196" fillId="25" borderId="29" xfId="0" applyNumberFormat="1" applyFont="1" applyFill="1" applyBorder="1" applyAlignment="1">
      <alignment horizontal="center"/>
    </xf>
    <xf numFmtId="0" fontId="197" fillId="25" borderId="24" xfId="0" applyFont="1" applyFill="1" applyBorder="1" applyAlignment="1">
      <alignment horizontal="left"/>
    </xf>
    <xf numFmtId="49" fontId="196" fillId="25" borderId="26" xfId="0" applyNumberFormat="1" applyFont="1" applyFill="1" applyBorder="1" applyAlignment="1">
      <alignment horizontal="left" vertical="center"/>
    </xf>
    <xf numFmtId="49" fontId="196" fillId="25" borderId="24" xfId="0" applyNumberFormat="1" applyFont="1" applyFill="1" applyBorder="1" applyAlignment="1">
      <alignment horizontal="left" vertical="center"/>
    </xf>
    <xf numFmtId="49" fontId="197" fillId="25" borderId="24" xfId="0" applyNumberFormat="1" applyFont="1" applyFill="1" applyBorder="1" applyAlignment="1">
      <alignment horizontal="left"/>
    </xf>
    <xf numFmtId="0" fontId="198" fillId="25" borderId="24" xfId="0" applyFont="1" applyFill="1" applyBorder="1" applyAlignment="1">
      <alignment horizontal="left"/>
    </xf>
    <xf numFmtId="49" fontId="199" fillId="25" borderId="24" xfId="0" applyNumberFormat="1" applyFont="1" applyFill="1" applyBorder="1" applyAlignment="1">
      <alignment horizontal="left"/>
    </xf>
    <xf numFmtId="49" fontId="195" fillId="25" borderId="24" xfId="0" applyNumberFormat="1" applyFont="1" applyFill="1" applyBorder="1" applyAlignment="1">
      <alignment horizontal="center" vertical="center"/>
    </xf>
    <xf numFmtId="49" fontId="195" fillId="25" borderId="26" xfId="0" applyNumberFormat="1" applyFont="1" applyFill="1" applyBorder="1" applyAlignment="1">
      <alignment horizontal="left" vertical="center" wrapText="1"/>
    </xf>
    <xf numFmtId="199" fontId="195" fillId="25" borderId="24" xfId="0" applyNumberFormat="1" applyFont="1" applyFill="1" applyBorder="1" applyAlignment="1">
      <alignment horizontal="right" vertical="center"/>
    </xf>
    <xf numFmtId="49" fontId="195" fillId="25" borderId="24" xfId="0" applyNumberFormat="1" applyFont="1" applyFill="1" applyBorder="1" applyAlignment="1">
      <alignment horizontal="left" vertical="center" wrapText="1"/>
    </xf>
    <xf numFmtId="0" fontId="199" fillId="25" borderId="24" xfId="0" applyFont="1" applyFill="1" applyBorder="1" applyAlignment="1">
      <alignment horizontal="left"/>
    </xf>
    <xf numFmtId="0" fontId="195" fillId="25" borderId="26" xfId="0" applyFont="1" applyFill="1" applyBorder="1" applyAlignment="1">
      <alignment horizontal="left" vertical="center" wrapText="1"/>
    </xf>
    <xf numFmtId="0" fontId="195" fillId="25" borderId="24" xfId="0" applyFont="1" applyFill="1" applyBorder="1" applyAlignment="1">
      <alignment horizontal="left" vertical="center" wrapText="1"/>
    </xf>
    <xf numFmtId="0" fontId="199" fillId="25" borderId="25" xfId="0" applyFont="1" applyFill="1" applyBorder="1" applyAlignment="1">
      <alignment horizontal="left"/>
    </xf>
    <xf numFmtId="49" fontId="199" fillId="25" borderId="25" xfId="0" applyNumberFormat="1" applyFont="1" applyFill="1" applyBorder="1" applyAlignment="1">
      <alignment horizontal="left"/>
    </xf>
    <xf numFmtId="49" fontId="195" fillId="25" borderId="25" xfId="0" applyNumberFormat="1" applyFont="1" applyFill="1" applyBorder="1" applyAlignment="1">
      <alignment horizontal="center" vertical="center"/>
    </xf>
    <xf numFmtId="49" fontId="195" fillId="25" borderId="29" xfId="0" applyNumberFormat="1" applyFont="1" applyFill="1" applyBorder="1" applyAlignment="1">
      <alignment horizontal="left" vertical="center" wrapText="1"/>
    </xf>
    <xf numFmtId="199" fontId="195" fillId="25" borderId="25" xfId="0" applyNumberFormat="1" applyFont="1" applyFill="1" applyBorder="1" applyAlignment="1">
      <alignment horizontal="right" vertical="center"/>
    </xf>
    <xf numFmtId="49" fontId="195" fillId="25" borderId="25" xfId="0" applyNumberFormat="1" applyFont="1" applyFill="1" applyBorder="1" applyAlignment="1">
      <alignment horizontal="left" vertical="center" wrapText="1"/>
    </xf>
    <xf numFmtId="0" fontId="197" fillId="25" borderId="24" xfId="0" applyFont="1" applyFill="1" applyBorder="1" applyAlignment="1">
      <alignment horizontal="center"/>
    </xf>
    <xf numFmtId="49" fontId="196" fillId="25" borderId="24" xfId="0" applyNumberFormat="1" applyFont="1" applyFill="1" applyBorder="1" applyAlignment="1">
      <alignment horizontal="left" wrapText="1"/>
    </xf>
    <xf numFmtId="0" fontId="196" fillId="25" borderId="24" xfId="0" applyFont="1" applyFill="1" applyBorder="1" applyAlignment="1">
      <alignment horizontal="center"/>
    </xf>
    <xf numFmtId="3" fontId="195" fillId="25" borderId="24" xfId="0" applyNumberFormat="1" applyFont="1" applyFill="1" applyBorder="1" applyAlignment="1">
      <alignment horizontal="right"/>
    </xf>
    <xf numFmtId="49" fontId="195" fillId="25" borderId="24" xfId="0" applyNumberFormat="1" applyFont="1" applyFill="1" applyBorder="1" applyAlignment="1">
      <alignment horizontal="left" wrapText="1"/>
    </xf>
    <xf numFmtId="0" fontId="195" fillId="25" borderId="24" xfId="0" applyFont="1" applyFill="1" applyBorder="1" applyAlignment="1">
      <alignment horizontal="left" wrapText="1"/>
    </xf>
    <xf numFmtId="0" fontId="200" fillId="25" borderId="24" xfId="0" applyFont="1" applyFill="1" applyBorder="1" applyAlignment="1">
      <alignment horizontal="left"/>
    </xf>
    <xf numFmtId="0" fontId="200" fillId="25" borderId="25" xfId="0" applyFont="1" applyFill="1" applyBorder="1" applyAlignment="1">
      <alignment horizontal="left"/>
    </xf>
    <xf numFmtId="49" fontId="191" fillId="25" borderId="24" xfId="0" applyNumberFormat="1" applyFont="1" applyFill="1" applyBorder="1" applyAlignment="1">
      <alignment horizontal="center" vertical="top"/>
    </xf>
    <xf numFmtId="49" fontId="191" fillId="25" borderId="24" xfId="0" applyNumberFormat="1" applyFont="1" applyFill="1" applyBorder="1" applyAlignment="1">
      <alignment horizontal="left" vertical="top" wrapText="1"/>
    </xf>
    <xf numFmtId="3" fontId="191" fillId="25" borderId="24" xfId="0" applyNumberFormat="1" applyFont="1" applyFill="1" applyBorder="1" applyAlignment="1">
      <alignment horizontal="right" vertical="top"/>
    </xf>
    <xf numFmtId="0" fontId="191" fillId="25" borderId="24" xfId="0" applyFont="1" applyFill="1" applyBorder="1" applyAlignment="1">
      <alignment horizontal="left" vertical="top" wrapText="1"/>
    </xf>
    <xf numFmtId="49" fontId="191" fillId="25" borderId="25" xfId="0" applyNumberFormat="1" applyFont="1" applyFill="1" applyBorder="1" applyAlignment="1">
      <alignment horizontal="center" vertical="top"/>
    </xf>
    <xf numFmtId="49" fontId="191" fillId="25" borderId="25" xfId="0" applyNumberFormat="1" applyFont="1" applyFill="1" applyBorder="1" applyAlignment="1">
      <alignment horizontal="left" vertical="top" wrapText="1"/>
    </xf>
    <xf numFmtId="3" fontId="191" fillId="25" borderId="25" xfId="0" applyNumberFormat="1" applyFont="1" applyFill="1" applyBorder="1" applyAlignment="1">
      <alignment horizontal="right" vertical="top"/>
    </xf>
    <xf numFmtId="0" fontId="201" fillId="25" borderId="27" xfId="0" applyFont="1" applyFill="1" applyBorder="1" applyAlignment="1">
      <alignment horizontal="center" vertical="center" wrapText="1"/>
    </xf>
    <xf numFmtId="3" fontId="201" fillId="25" borderId="24" xfId="0" applyNumberFormat="1" applyFont="1" applyFill="1" applyBorder="1" applyAlignment="1">
      <alignment horizontal="right" vertical="center"/>
    </xf>
    <xf numFmtId="49" fontId="201" fillId="25" borderId="24" xfId="0" applyNumberFormat="1" applyFont="1" applyFill="1" applyBorder="1" applyAlignment="1">
      <alignment horizontal="center" vertical="center"/>
    </xf>
    <xf numFmtId="49" fontId="202" fillId="25" borderId="24" xfId="0" applyNumberFormat="1" applyFont="1" applyFill="1" applyBorder="1" applyAlignment="1">
      <alignment horizontal="left"/>
    </xf>
    <xf numFmtId="49" fontId="203" fillId="25" borderId="24" xfId="0" applyNumberFormat="1" applyFont="1" applyFill="1" applyBorder="1" applyAlignment="1">
      <alignment horizontal="center" vertical="center"/>
    </xf>
    <xf numFmtId="3" fontId="203" fillId="25" borderId="24" xfId="0" applyNumberFormat="1" applyFont="1" applyFill="1" applyBorder="1" applyAlignment="1">
      <alignment horizontal="right" vertical="center"/>
    </xf>
    <xf numFmtId="49" fontId="204" fillId="25" borderId="24" xfId="0" applyNumberFormat="1" applyFont="1" applyFill="1" applyBorder="1" applyAlignment="1">
      <alignment horizontal="left"/>
    </xf>
    <xf numFmtId="49" fontId="205" fillId="25" borderId="24" xfId="0" applyNumberFormat="1" applyFont="1" applyFill="1" applyBorder="1" applyAlignment="1">
      <alignment horizontal="center" vertical="center"/>
    </xf>
    <xf numFmtId="3" fontId="205" fillId="25" borderId="24" xfId="0" applyNumberFormat="1" applyFont="1" applyFill="1" applyBorder="1" applyAlignment="1">
      <alignment horizontal="right" vertical="center"/>
    </xf>
    <xf numFmtId="0" fontId="204" fillId="25" borderId="24" xfId="0" applyFont="1" applyFill="1" applyBorder="1" applyAlignment="1">
      <alignment horizontal="left"/>
    </xf>
    <xf numFmtId="49" fontId="204" fillId="25" borderId="25" xfId="0" applyNumberFormat="1" applyFont="1" applyFill="1" applyBorder="1" applyAlignment="1">
      <alignment horizontal="left"/>
    </xf>
    <xf numFmtId="0" fontId="204" fillId="25" borderId="25" xfId="0" applyFont="1" applyFill="1" applyBorder="1" applyAlignment="1">
      <alignment horizontal="left"/>
    </xf>
    <xf numFmtId="49" fontId="205" fillId="25" borderId="25" xfId="0" applyNumberFormat="1" applyFont="1" applyFill="1" applyBorder="1" applyAlignment="1">
      <alignment horizontal="center" vertical="center"/>
    </xf>
    <xf numFmtId="3" fontId="205" fillId="25" borderId="25" xfId="0" applyNumberFormat="1" applyFont="1" applyFill="1" applyBorder="1" applyAlignment="1">
      <alignment horizontal="right" vertical="center"/>
    </xf>
    <xf numFmtId="0" fontId="182" fillId="25" borderId="26" xfId="0" applyFont="1" applyFill="1" applyBorder="1" applyAlignment="1">
      <alignment horizontal="right"/>
    </xf>
    <xf numFmtId="0" fontId="206" fillId="25" borderId="46" xfId="0" applyFont="1" applyFill="1" applyBorder="1" applyAlignment="1">
      <alignment horizontal="left" vertical="center" wrapText="1"/>
    </xf>
    <xf numFmtId="49" fontId="206" fillId="25" borderId="46" xfId="0" applyNumberFormat="1" applyFont="1" applyFill="1" applyBorder="1" applyAlignment="1">
      <alignment horizontal="left" vertical="center" wrapText="1"/>
    </xf>
    <xf numFmtId="49" fontId="207" fillId="25" borderId="46" xfId="0" applyNumberFormat="1" applyFont="1" applyFill="1" applyBorder="1" applyAlignment="1">
      <alignment horizontal="left" vertical="center"/>
    </xf>
    <xf numFmtId="0" fontId="207" fillId="25" borderId="46" xfId="0" applyFont="1" applyFill="1" applyBorder="1" applyAlignment="1">
      <alignment horizontal="left" vertical="center"/>
    </xf>
    <xf numFmtId="49" fontId="176" fillId="25" borderId="27" xfId="0" applyNumberFormat="1" applyFont="1" applyFill="1" applyBorder="1" applyAlignment="1">
      <alignment horizontal="center" vertical="center"/>
    </xf>
    <xf numFmtId="49" fontId="176" fillId="25" borderId="27" xfId="0" applyNumberFormat="1" applyFont="1" applyFill="1" applyBorder="1" applyAlignment="1">
      <alignment horizontal="center" vertical="center"/>
    </xf>
    <xf numFmtId="49" fontId="176" fillId="25" borderId="27" xfId="0" applyNumberFormat="1" applyFont="1" applyFill="1" applyBorder="1" applyAlignment="1">
      <alignment horizontal="center" vertical="center" wrapText="1"/>
    </xf>
    <xf numFmtId="49" fontId="182" fillId="25" borderId="27" xfId="0" applyNumberFormat="1" applyFont="1" applyFill="1" applyBorder="1" applyAlignment="1">
      <alignment horizontal="center" vertical="center" wrapText="1"/>
    </xf>
    <xf numFmtId="49" fontId="182" fillId="25" borderId="27" xfId="0" applyNumberFormat="1" applyFont="1" applyFill="1" applyBorder="1" applyAlignment="1">
      <alignment horizontal="center" vertical="center"/>
    </xf>
    <xf numFmtId="49" fontId="205" fillId="25" borderId="24" xfId="0" applyNumberFormat="1" applyFont="1" applyFill="1" applyBorder="1" applyAlignment="1">
      <alignment horizontal="left" vertical="center" wrapText="1"/>
    </xf>
    <xf numFmtId="49" fontId="201" fillId="25" borderId="24" xfId="0" applyNumberFormat="1" applyFont="1" applyFill="1" applyBorder="1" applyAlignment="1">
      <alignment horizontal="left" vertical="center" wrapText="1"/>
    </xf>
    <xf numFmtId="49" fontId="203" fillId="25" borderId="24" xfId="0" applyNumberFormat="1" applyFont="1" applyFill="1" applyBorder="1" applyAlignment="1">
      <alignment horizontal="left" vertical="center" wrapText="1"/>
    </xf>
    <xf numFmtId="49" fontId="201" fillId="25" borderId="24" xfId="0" applyNumberFormat="1" applyFont="1" applyFill="1" applyBorder="1" applyAlignment="1">
      <alignment horizontal="left" vertical="center"/>
    </xf>
    <xf numFmtId="49" fontId="201" fillId="25" borderId="27" xfId="0" applyNumberFormat="1" applyFont="1" applyFill="1" applyBorder="1" applyAlignment="1">
      <alignment horizontal="center" vertical="center"/>
    </xf>
    <xf numFmtId="49" fontId="205" fillId="25" borderId="25" xfId="0" applyNumberFormat="1" applyFont="1" applyFill="1" applyBorder="1" applyAlignment="1">
      <alignment horizontal="left" vertical="center" wrapText="1"/>
    </xf>
    <xf numFmtId="49" fontId="196" fillId="25" borderId="46" xfId="0" applyNumberFormat="1" applyFont="1" applyFill="1" applyBorder="1" applyAlignment="1">
      <alignment horizontal="center" vertical="center" wrapText="1"/>
    </xf>
    <xf numFmtId="0" fontId="155" fillId="0" borderId="0" xfId="0" applyFont="1" applyAlignment="1">
      <alignment horizontal="left" wrapText="1"/>
    </xf>
    <xf numFmtId="0" fontId="167" fillId="0" borderId="0" xfId="0" applyFont="1" applyAlignment="1">
      <alignment horizontal="center" vertical="top" wrapText="1"/>
    </xf>
    <xf numFmtId="0" fontId="155" fillId="32" borderId="74" xfId="0" applyFont="1" applyFill="1" applyBorder="1" applyAlignment="1">
      <alignment horizontal="center" wrapText="1"/>
    </xf>
    <xf numFmtId="0" fontId="154" fillId="0" borderId="0" xfId="0" applyFont="1" applyAlignment="1">
      <alignment horizontal="center" wrapText="1"/>
    </xf>
    <xf numFmtId="49" fontId="176" fillId="25" borderId="0" xfId="0" applyNumberFormat="1" applyFont="1" applyFill="1" applyAlignment="1">
      <alignment horizontal="right" vertical="center"/>
    </xf>
    <xf numFmtId="49" fontId="175" fillId="25" borderId="27" xfId="0" applyNumberFormat="1" applyFont="1" applyFill="1" applyBorder="1" applyAlignment="1">
      <alignment horizontal="center" vertical="center" wrapText="1"/>
    </xf>
    <xf numFmtId="49" fontId="118" fillId="25" borderId="24" xfId="0" applyNumberFormat="1" applyFont="1" applyFill="1" applyBorder="1" applyAlignment="1">
      <alignment horizontal="left" vertical="top" wrapText="1"/>
    </xf>
    <xf numFmtId="178" fontId="118" fillId="25" borderId="24" xfId="0" applyNumberFormat="1" applyFont="1" applyFill="1" applyBorder="1" applyAlignment="1">
      <alignment horizontal="right" vertical="center"/>
    </xf>
    <xf numFmtId="49" fontId="118" fillId="25" borderId="24" xfId="0" applyNumberFormat="1" applyFont="1" applyFill="1" applyBorder="1" applyAlignment="1">
      <alignment horizontal="left" vertical="center" wrapText="1"/>
    </xf>
    <xf numFmtId="49" fontId="175" fillId="25" borderId="24" xfId="0" applyNumberFormat="1" applyFont="1" applyFill="1" applyBorder="1" applyAlignment="1">
      <alignment horizontal="left" vertical="top" wrapText="1"/>
    </xf>
    <xf numFmtId="178" fontId="175" fillId="25" borderId="26" xfId="0" applyNumberFormat="1" applyFont="1" applyFill="1" applyBorder="1" applyAlignment="1">
      <alignment horizontal="right" vertical="center"/>
    </xf>
    <xf numFmtId="178" fontId="175" fillId="25" borderId="24" xfId="0" applyNumberFormat="1" applyFont="1" applyFill="1" applyBorder="1" applyAlignment="1">
      <alignment horizontal="right" vertical="center"/>
    </xf>
    <xf numFmtId="49" fontId="175" fillId="25" borderId="24" xfId="0" applyNumberFormat="1" applyFont="1" applyFill="1" applyBorder="1" applyAlignment="1">
      <alignment horizontal="left" vertical="center" wrapText="1"/>
    </xf>
    <xf numFmtId="178" fontId="175" fillId="25" borderId="0" xfId="0" applyNumberFormat="1" applyFont="1" applyFill="1" applyAlignment="1">
      <alignment horizontal="right" vertical="center"/>
    </xf>
    <xf numFmtId="49" fontId="175" fillId="25" borderId="24" xfId="0" applyNumberFormat="1" applyFont="1" applyFill="1" applyBorder="1" applyAlignment="1">
      <alignment horizontal="left" vertical="center"/>
    </xf>
    <xf numFmtId="49" fontId="175" fillId="25" borderId="25" xfId="0" applyNumberFormat="1" applyFont="1" applyFill="1" applyBorder="1" applyAlignment="1">
      <alignment horizontal="left" vertical="top" wrapText="1"/>
    </xf>
    <xf numFmtId="49" fontId="175" fillId="25" borderId="25" xfId="0" applyNumberFormat="1" applyFont="1" applyFill="1" applyBorder="1" applyAlignment="1">
      <alignment horizontal="left" vertical="center" wrapText="1"/>
    </xf>
    <xf numFmtId="178" fontId="175" fillId="25" borderId="76" xfId="0" applyNumberFormat="1" applyFont="1" applyFill="1" applyBorder="1" applyAlignment="1">
      <alignment horizontal="right" vertical="center"/>
    </xf>
    <xf numFmtId="178" fontId="175" fillId="25" borderId="25" xfId="0" applyNumberFormat="1" applyFont="1" applyFill="1" applyBorder="1" applyAlignment="1">
      <alignment horizontal="right" vertical="center"/>
    </xf>
    <xf numFmtId="0" fontId="131" fillId="25" borderId="27" xfId="0" applyFont="1" applyFill="1" applyBorder="1" applyAlignment="1">
      <alignment horizontal="center" vertical="center" wrapText="1"/>
    </xf>
    <xf numFmtId="49" fontId="131" fillId="25" borderId="27" xfId="0" applyNumberFormat="1" applyFont="1" applyFill="1" applyBorder="1" applyAlignment="1">
      <alignment horizontal="center" vertical="center"/>
    </xf>
    <xf numFmtId="0" fontId="131" fillId="25" borderId="24" xfId="0" applyFont="1" applyFill="1" applyBorder="1" applyAlignment="1">
      <alignment horizontal="left"/>
    </xf>
    <xf numFmtId="49" fontId="131" fillId="25" borderId="24" xfId="0" applyNumberFormat="1" applyFont="1" applyFill="1" applyBorder="1" applyAlignment="1">
      <alignment horizontal="left"/>
    </xf>
    <xf numFmtId="3" fontId="131" fillId="25" borderId="24" xfId="0" applyNumberFormat="1" applyFont="1" applyFill="1" applyBorder="1" applyAlignment="1">
      <alignment horizontal="right"/>
    </xf>
    <xf numFmtId="49" fontId="172" fillId="25" borderId="26" xfId="0" applyNumberFormat="1" applyFont="1" applyFill="1" applyBorder="1" applyAlignment="1">
      <alignment horizontal="left" vertical="center"/>
    </xf>
    <xf numFmtId="199" fontId="172" fillId="25" borderId="24" xfId="0" applyNumberFormat="1" applyFont="1" applyFill="1" applyBorder="1" applyAlignment="1">
      <alignment horizontal="right" vertical="center"/>
    </xf>
    <xf numFmtId="49" fontId="172" fillId="25" borderId="24" xfId="0" applyNumberFormat="1" applyFont="1" applyFill="1" applyBorder="1" applyAlignment="1">
      <alignment horizontal="left" vertical="center"/>
    </xf>
    <xf numFmtId="3" fontId="172" fillId="25" borderId="24" xfId="0" applyNumberFormat="1" applyFont="1" applyFill="1" applyBorder="1" applyAlignment="1">
      <alignment horizontal="right" vertical="center"/>
    </xf>
    <xf numFmtId="49" fontId="172" fillId="25" borderId="24" xfId="0" applyNumberFormat="1" applyFont="1" applyFill="1" applyBorder="1" applyAlignment="1">
      <alignment horizontal="center" vertical="center"/>
    </xf>
    <xf numFmtId="49" fontId="172" fillId="25" borderId="26" xfId="0" applyNumberFormat="1" applyFont="1" applyFill="1" applyBorder="1" applyAlignment="1">
      <alignment horizontal="left" vertical="center" wrapText="1"/>
    </xf>
    <xf numFmtId="49" fontId="172" fillId="25" borderId="24" xfId="0" applyNumberFormat="1" applyFont="1" applyFill="1" applyBorder="1" applyAlignment="1">
      <alignment horizontal="left" vertical="center" wrapText="1"/>
    </xf>
    <xf numFmtId="49" fontId="174" fillId="25" borderId="24" xfId="0" applyNumberFormat="1" applyFont="1" applyFill="1" applyBorder="1" applyAlignment="1">
      <alignment horizontal="center" vertical="center"/>
    </xf>
    <xf numFmtId="49" fontId="174" fillId="25" borderId="26" xfId="0" applyNumberFormat="1" applyFont="1" applyFill="1" applyBorder="1" applyAlignment="1">
      <alignment horizontal="left" vertical="center" wrapText="1"/>
    </xf>
    <xf numFmtId="3" fontId="174" fillId="25" borderId="24" xfId="0" applyNumberFormat="1" applyFont="1" applyFill="1" applyBorder="1" applyAlignment="1">
      <alignment horizontal="right" vertical="center"/>
    </xf>
    <xf numFmtId="49" fontId="174" fillId="25" borderId="24" xfId="0" applyNumberFormat="1" applyFont="1" applyFill="1" applyBorder="1" applyAlignment="1">
      <alignment horizontal="left" vertical="center" wrapText="1"/>
    </xf>
    <xf numFmtId="0" fontId="174" fillId="25" borderId="26" xfId="0" applyFont="1" applyFill="1" applyBorder="1" applyAlignment="1">
      <alignment horizontal="left" vertical="center" wrapText="1"/>
    </xf>
    <xf numFmtId="49" fontId="172" fillId="25" borderId="24" xfId="0" applyNumberFormat="1" applyFont="1" applyFill="1" applyBorder="1" applyAlignment="1">
      <alignment horizontal="left" wrapText="1"/>
    </xf>
    <xf numFmtId="3" fontId="172" fillId="25" borderId="24" xfId="0" applyNumberFormat="1" applyFont="1" applyFill="1" applyBorder="1" applyAlignment="1">
      <alignment horizontal="right"/>
    </xf>
    <xf numFmtId="49" fontId="172" fillId="25" borderId="24" xfId="0" applyNumberFormat="1" applyFont="1" applyFill="1" applyBorder="1" applyAlignment="1">
      <alignment horizontal="center"/>
    </xf>
    <xf numFmtId="0" fontId="172" fillId="25" borderId="24" xfId="0" applyFont="1" applyFill="1" applyBorder="1" applyAlignment="1">
      <alignment horizontal="left" wrapText="1"/>
    </xf>
    <xf numFmtId="0" fontId="171" fillId="25" borderId="24" xfId="0" applyFont="1" applyFill="1" applyBorder="1" applyAlignment="1">
      <alignment horizontal="left"/>
    </xf>
    <xf numFmtId="0" fontId="171" fillId="25" borderId="26" xfId="0" applyFont="1" applyFill="1" applyBorder="1" applyAlignment="1">
      <alignment horizontal="left" wrapText="1"/>
    </xf>
    <xf numFmtId="0" fontId="171" fillId="25" borderId="24" xfId="0" applyFont="1" applyFill="1" applyBorder="1" applyAlignment="1">
      <alignment horizontal="left" wrapText="1"/>
    </xf>
    <xf numFmtId="0" fontId="171" fillId="25" borderId="25" xfId="0" applyFont="1" applyFill="1" applyBorder="1" applyAlignment="1">
      <alignment horizontal="left"/>
    </xf>
    <xf numFmtId="0" fontId="171" fillId="25" borderId="25" xfId="0" applyFont="1" applyFill="1" applyBorder="1" applyAlignment="1">
      <alignment horizontal="left" wrapText="1"/>
    </xf>
    <xf numFmtId="49" fontId="176" fillId="25" borderId="57" xfId="0" applyNumberFormat="1" applyFont="1" applyFill="1" applyBorder="1" applyAlignment="1">
      <alignment horizontal="center" vertical="center" wrapText="1"/>
    </xf>
    <xf numFmtId="49" fontId="176" fillId="25" borderId="57" xfId="0" applyNumberFormat="1" applyFont="1" applyFill="1" applyBorder="1" applyAlignment="1">
      <alignment horizontal="center" vertical="center"/>
    </xf>
    <xf numFmtId="49" fontId="162" fillId="25" borderId="24" xfId="0" applyNumberFormat="1" applyFont="1" applyFill="1" applyBorder="1" applyAlignment="1">
      <alignment horizontal="left" vertical="top" wrapText="1"/>
    </xf>
    <xf numFmtId="178" fontId="162" fillId="25" borderId="78" xfId="0" applyNumberFormat="1" applyFont="1" applyFill="1" applyBorder="1" applyAlignment="1">
      <alignment horizontal="right" vertical="center"/>
    </xf>
    <xf numFmtId="0" fontId="177" fillId="25" borderId="24" xfId="0" applyFont="1" applyFill="1" applyBorder="1" applyAlignment="1">
      <alignment horizontal="left" vertical="top" wrapText="1"/>
    </xf>
    <xf numFmtId="178" fontId="177" fillId="25" borderId="78" xfId="0" applyNumberFormat="1" applyFont="1" applyFill="1" applyBorder="1" applyAlignment="1">
      <alignment horizontal="right" vertical="center"/>
    </xf>
    <xf numFmtId="49" fontId="176" fillId="25" borderId="24" xfId="0" applyNumberFormat="1" applyFont="1" applyFill="1" applyBorder="1" applyAlignment="1">
      <alignment horizontal="left" vertical="top"/>
    </xf>
    <xf numFmtId="178" fontId="176" fillId="25" borderId="78" xfId="0" applyNumberFormat="1" applyFont="1" applyFill="1" applyBorder="1" applyAlignment="1">
      <alignment horizontal="right" vertical="center"/>
    </xf>
    <xf numFmtId="49" fontId="177" fillId="25" borderId="24" xfId="0" applyNumberFormat="1" applyFont="1" applyFill="1" applyBorder="1" applyAlignment="1">
      <alignment horizontal="left" vertical="top" wrapText="1"/>
    </xf>
    <xf numFmtId="178" fontId="173" fillId="25" borderId="24" xfId="0" applyNumberFormat="1" applyFont="1" applyFill="1" applyBorder="1" applyAlignment="1">
      <alignment horizontal="right" vertical="center"/>
    </xf>
    <xf numFmtId="49" fontId="176" fillId="25" borderId="24" xfId="0" applyNumberFormat="1" applyFont="1" applyFill="1" applyBorder="1" applyAlignment="1">
      <alignment horizontal="left" vertical="top" wrapText="1"/>
    </xf>
    <xf numFmtId="49" fontId="176" fillId="25" borderId="24" xfId="0" applyNumberFormat="1" applyFont="1" applyFill="1" applyBorder="1" applyAlignment="1">
      <alignment horizontal="left" vertical="center"/>
    </xf>
    <xf numFmtId="49" fontId="159" fillId="25" borderId="24" xfId="0" applyNumberFormat="1" applyFont="1" applyFill="1" applyBorder="1" applyAlignment="1">
      <alignment horizontal="right" vertical="center"/>
    </xf>
    <xf numFmtId="49" fontId="176" fillId="25" borderId="25" xfId="0" applyNumberFormat="1" applyFont="1" applyFill="1" applyBorder="1" applyAlignment="1">
      <alignment horizontal="left" vertical="top" wrapText="1"/>
    </xf>
    <xf numFmtId="178" fontId="176" fillId="25" borderId="25" xfId="0" applyNumberFormat="1" applyFont="1" applyFill="1" applyBorder="1" applyAlignment="1">
      <alignment horizontal="right" vertical="center"/>
    </xf>
    <xf numFmtId="178" fontId="176" fillId="25" borderId="79" xfId="0" applyNumberFormat="1" applyFont="1" applyFill="1" applyBorder="1" applyAlignment="1">
      <alignment horizontal="right" vertical="center"/>
    </xf>
    <xf numFmtId="49" fontId="176" fillId="25" borderId="25" xfId="0" applyNumberFormat="1" applyFont="1" applyFill="1" applyBorder="1" applyAlignment="1">
      <alignment horizontal="left" vertical="center"/>
    </xf>
    <xf numFmtId="49" fontId="165" fillId="25" borderId="24" xfId="0" applyNumberFormat="1" applyFont="1" applyFill="1" applyBorder="1" applyAlignment="1">
      <alignment horizontal="right" vertical="center"/>
    </xf>
    <xf numFmtId="49" fontId="165" fillId="25" borderId="78" xfId="0" applyNumberFormat="1" applyFont="1" applyFill="1" applyBorder="1" applyAlignment="1">
      <alignment horizontal="right" vertical="center"/>
    </xf>
    <xf numFmtId="49" fontId="159" fillId="25" borderId="78" xfId="0" applyNumberFormat="1" applyFont="1" applyFill="1" applyBorder="1" applyAlignment="1">
      <alignment horizontal="right" vertical="center"/>
    </xf>
    <xf numFmtId="49" fontId="159" fillId="25" borderId="25" xfId="0" applyNumberFormat="1" applyFont="1" applyFill="1" applyBorder="1" applyAlignment="1">
      <alignment horizontal="right" vertical="center"/>
    </xf>
    <xf numFmtId="49" fontId="159" fillId="25" borderId="79" xfId="0" applyNumberFormat="1" applyFont="1" applyFill="1" applyBorder="1" applyAlignment="1">
      <alignment horizontal="right" vertical="center"/>
    </xf>
    <xf numFmtId="49" fontId="162" fillId="25" borderId="0" xfId="0" applyNumberFormat="1" applyFont="1" applyFill="1" applyAlignment="1">
      <alignment horizontal="left" vertical="center"/>
    </xf>
    <xf numFmtId="49" fontId="162" fillId="25" borderId="0" xfId="0" applyNumberFormat="1" applyFont="1" applyFill="1" applyAlignment="1">
      <alignment horizontal="right" vertical="center"/>
    </xf>
    <xf numFmtId="49" fontId="161" fillId="25" borderId="27" xfId="0" applyNumberFormat="1" applyFont="1" applyFill="1" applyBorder="1" applyAlignment="1">
      <alignment horizontal="center" vertical="center" wrapText="1"/>
    </xf>
    <xf numFmtId="49" fontId="161" fillId="25" borderId="27" xfId="0" applyNumberFormat="1" applyFont="1" applyFill="1" applyBorder="1" applyAlignment="1">
      <alignment horizontal="center" vertical="center"/>
    </xf>
    <xf numFmtId="0" fontId="161" fillId="25" borderId="27" xfId="0" applyFont="1" applyFill="1" applyBorder="1" applyAlignment="1">
      <alignment horizontal="center" vertical="center" wrapText="1"/>
    </xf>
    <xf numFmtId="0" fontId="131" fillId="25" borderId="24" xfId="0" applyFont="1" applyFill="1" applyBorder="1" applyAlignment="1">
      <alignment horizontal="center" vertical="center"/>
    </xf>
    <xf numFmtId="49" fontId="161" fillId="25" borderId="24" xfId="0" applyNumberFormat="1" applyFont="1" applyFill="1" applyBorder="1" applyAlignment="1">
      <alignment horizontal="left" vertical="center"/>
    </xf>
    <xf numFmtId="3" fontId="161" fillId="25" borderId="24" xfId="0" applyNumberFormat="1" applyFont="1" applyFill="1" applyBorder="1" applyAlignment="1">
      <alignment horizontal="right" vertical="center"/>
    </xf>
    <xf numFmtId="49" fontId="159" fillId="25" borderId="24" xfId="0" applyNumberFormat="1" applyFont="1" applyFill="1" applyBorder="1" applyAlignment="1">
      <alignment horizontal="left" vertical="center"/>
    </xf>
    <xf numFmtId="0" fontId="161" fillId="25" borderId="24" xfId="0" applyFont="1" applyFill="1" applyBorder="1" applyAlignment="1">
      <alignment horizontal="center" vertical="center"/>
    </xf>
    <xf numFmtId="49" fontId="161" fillId="25" borderId="24" xfId="0" applyNumberFormat="1" applyFont="1" applyFill="1" applyBorder="1" applyAlignment="1">
      <alignment horizontal="left"/>
    </xf>
    <xf numFmtId="49" fontId="161" fillId="25" borderId="24" xfId="0" applyNumberFormat="1" applyFont="1" applyFill="1" applyBorder="1" applyAlignment="1">
      <alignment horizontal="left" wrapText="1"/>
    </xf>
    <xf numFmtId="3" fontId="161" fillId="25" borderId="24" xfId="0" applyNumberFormat="1" applyFont="1" applyFill="1" applyBorder="1" applyAlignment="1">
      <alignment horizontal="right"/>
    </xf>
    <xf numFmtId="49" fontId="165" fillId="25" borderId="24" xfId="0" applyNumberFormat="1" applyFont="1" applyFill="1" applyBorder="1" applyAlignment="1">
      <alignment horizontal="left"/>
    </xf>
    <xf numFmtId="49" fontId="165" fillId="25" borderId="24" xfId="0" applyNumberFormat="1" applyFont="1" applyFill="1" applyBorder="1" applyAlignment="1">
      <alignment horizontal="left" wrapText="1"/>
    </xf>
    <xf numFmtId="3" fontId="165" fillId="25" borderId="24" xfId="0" applyNumberFormat="1" applyFont="1" applyFill="1" applyBorder="1" applyAlignment="1">
      <alignment horizontal="right"/>
    </xf>
    <xf numFmtId="49" fontId="159" fillId="25" borderId="24" xfId="0" applyNumberFormat="1" applyFont="1" applyFill="1" applyBorder="1" applyAlignment="1">
      <alignment horizontal="left" vertical="top"/>
    </xf>
    <xf numFmtId="49" fontId="159" fillId="25" borderId="24" xfId="0" applyNumberFormat="1" applyFont="1" applyFill="1" applyBorder="1" applyAlignment="1">
      <alignment horizontal="left" vertical="top" wrapText="1"/>
    </xf>
    <xf numFmtId="3" fontId="159" fillId="25" borderId="24" xfId="0" applyNumberFormat="1" applyFont="1" applyFill="1" applyBorder="1" applyAlignment="1">
      <alignment horizontal="right" vertical="top"/>
    </xf>
    <xf numFmtId="0" fontId="159" fillId="25" borderId="24" xfId="0" applyFont="1" applyFill="1" applyBorder="1" applyAlignment="1">
      <alignment horizontal="left" vertical="top" wrapText="1"/>
    </xf>
    <xf numFmtId="0" fontId="165" fillId="25" borderId="24" xfId="0" applyFont="1" applyFill="1" applyBorder="1" applyAlignment="1">
      <alignment horizontal="left" wrapText="1"/>
    </xf>
    <xf numFmtId="49" fontId="161" fillId="25" borderId="77" xfId="0" applyNumberFormat="1" applyFont="1" applyFill="1" applyBorder="1" applyAlignment="1">
      <alignment horizontal="left"/>
    </xf>
    <xf numFmtId="49" fontId="161" fillId="25" borderId="77" xfId="0" applyNumberFormat="1" applyFont="1" applyFill="1" applyBorder="1" applyAlignment="1">
      <alignment horizontal="left" wrapText="1"/>
    </xf>
    <xf numFmtId="3" fontId="161" fillId="25" borderId="77" xfId="0" applyNumberFormat="1" applyFont="1" applyFill="1" applyBorder="1" applyAlignment="1">
      <alignment horizontal="right"/>
    </xf>
    <xf numFmtId="49" fontId="161" fillId="26" borderId="25" xfId="0" applyNumberFormat="1" applyFont="1" applyFill="1" applyBorder="1" applyAlignment="1">
      <alignment horizontal="left"/>
    </xf>
    <xf numFmtId="0" fontId="159" fillId="25" borderId="25" xfId="0" applyFont="1" applyFill="1" applyBorder="1" applyAlignment="1">
      <alignment horizontal="left" vertical="top"/>
    </xf>
    <xf numFmtId="49" fontId="161" fillId="25" borderId="25" xfId="0" applyNumberFormat="1" applyFont="1" applyFill="1" applyBorder="1" applyAlignment="1">
      <alignment horizontal="left" vertical="center" wrapText="1"/>
    </xf>
    <xf numFmtId="49" fontId="161" fillId="25" borderId="25" xfId="0" applyNumberFormat="1" applyFont="1" applyFill="1" applyBorder="1" applyAlignment="1">
      <alignment horizontal="left" vertical="center"/>
    </xf>
    <xf numFmtId="0" fontId="164" fillId="25" borderId="24" xfId="0" applyFont="1" applyFill="1" applyBorder="1" applyAlignment="1">
      <alignment horizontal="center" vertical="center"/>
    </xf>
    <xf numFmtId="49" fontId="164" fillId="25" borderId="24" xfId="0" applyNumberFormat="1" applyFont="1" applyFill="1" applyBorder="1" applyAlignment="1">
      <alignment horizontal="left" vertical="center"/>
    </xf>
    <xf numFmtId="178" fontId="164" fillId="25" borderId="24" xfId="0" applyNumberFormat="1" applyFont="1" applyFill="1" applyBorder="1" applyAlignment="1">
      <alignment horizontal="right" vertical="center"/>
    </xf>
    <xf numFmtId="49" fontId="164" fillId="25" borderId="24" xfId="0" applyNumberFormat="1" applyFont="1" applyFill="1" applyBorder="1" applyAlignment="1">
      <alignment horizontal="center" vertical="center"/>
    </xf>
    <xf numFmtId="0" fontId="164" fillId="25" borderId="24" xfId="0" applyFont="1" applyFill="1" applyBorder="1" applyAlignment="1">
      <alignment horizontal="left" vertical="center"/>
    </xf>
    <xf numFmtId="49" fontId="164" fillId="25" borderId="24" xfId="0" applyNumberFormat="1" applyFont="1" applyFill="1" applyBorder="1" applyAlignment="1">
      <alignment horizontal="left" vertical="top" wrapText="1"/>
    </xf>
    <xf numFmtId="178" fontId="164" fillId="25" borderId="24" xfId="0" applyNumberFormat="1" applyFont="1" applyFill="1" applyBorder="1" applyAlignment="1">
      <alignment horizontal="right" vertical="top"/>
    </xf>
    <xf numFmtId="0" fontId="172" fillId="25" borderId="24" xfId="0" applyFont="1" applyFill="1" applyBorder="1" applyAlignment="1">
      <alignment horizontal="center" vertical="center"/>
    </xf>
    <xf numFmtId="0" fontId="172" fillId="25" borderId="24" xfId="0" applyFont="1" applyFill="1" applyBorder="1" applyAlignment="1">
      <alignment horizontal="left"/>
    </xf>
    <xf numFmtId="0" fontId="205" fillId="25" borderId="24" xfId="0" applyFont="1" applyFill="1" applyBorder="1" applyAlignment="1">
      <alignment horizontal="left" vertical="center" wrapText="1"/>
    </xf>
    <xf numFmtId="0" fontId="159" fillId="25" borderId="46" xfId="0" applyFont="1" applyFill="1" applyBorder="1" applyAlignment="1">
      <alignment horizontal="center" wrapText="1"/>
    </xf>
    <xf numFmtId="0" fontId="161" fillId="25" borderId="46" xfId="0" applyFont="1" applyFill="1" applyBorder="1" applyAlignment="1">
      <alignment horizontal="left"/>
    </xf>
    <xf numFmtId="49" fontId="172" fillId="25" borderId="46" xfId="0" applyNumberFormat="1" applyFont="1" applyFill="1" applyBorder="1" applyAlignment="1">
      <alignment horizontal="left" vertical="center" wrapText="1"/>
    </xf>
    <xf numFmtId="190" fontId="161" fillId="25" borderId="46" xfId="0" applyNumberFormat="1" applyFont="1" applyFill="1" applyBorder="1" applyAlignment="1">
      <alignment horizontal="right" vertical="center"/>
    </xf>
    <xf numFmtId="49" fontId="161" fillId="25" borderId="46" xfId="0" applyNumberFormat="1" applyFont="1" applyFill="1" applyBorder="1" applyAlignment="1">
      <alignment horizontal="left" vertical="center"/>
    </xf>
    <xf numFmtId="49" fontId="173" fillId="25" borderId="46" xfId="0" applyNumberFormat="1" applyFont="1" applyFill="1" applyBorder="1" applyAlignment="1">
      <alignment horizontal="left" vertical="center"/>
    </xf>
    <xf numFmtId="190" fontId="173" fillId="25" borderId="46" xfId="0" applyNumberFormat="1" applyFont="1" applyFill="1" applyBorder="1" applyAlignment="1">
      <alignment horizontal="right" vertical="center"/>
    </xf>
    <xf numFmtId="49" fontId="165" fillId="25" borderId="46" xfId="0" applyNumberFormat="1" applyFont="1" applyFill="1" applyBorder="1" applyAlignment="1">
      <alignment horizontal="left" vertical="center"/>
    </xf>
    <xf numFmtId="49" fontId="174" fillId="25" borderId="46" xfId="0" applyNumberFormat="1" applyFont="1" applyFill="1" applyBorder="1" applyAlignment="1">
      <alignment horizontal="left" vertical="center" wrapText="1"/>
    </xf>
    <xf numFmtId="190" fontId="165" fillId="25" borderId="46" xfId="0" applyNumberFormat="1" applyFont="1" applyFill="1" applyBorder="1" applyAlignment="1">
      <alignment horizontal="right" vertical="center"/>
    </xf>
    <xf numFmtId="0" fontId="155" fillId="33" borderId="53" xfId="0" applyFont="1" applyFill="1" applyBorder="1" applyAlignment="1">
      <alignment horizontal="center" vertical="center" wrapText="1"/>
    </xf>
    <xf numFmtId="49" fontId="175" fillId="25" borderId="0" xfId="0" applyNumberFormat="1" applyFont="1" applyFill="1" applyAlignment="1">
      <alignment horizontal="left" vertical="center"/>
    </xf>
    <xf numFmtId="49" fontId="175" fillId="25" borderId="0" xfId="0" applyNumberFormat="1" applyFont="1" applyFill="1" applyAlignment="1">
      <alignment horizontal="right" vertical="center"/>
    </xf>
    <xf numFmtId="49" fontId="118" fillId="25" borderId="0" xfId="0" applyNumberFormat="1" applyFont="1" applyFill="1" applyAlignment="1">
      <alignment horizontal="left" vertical="center"/>
    </xf>
    <xf numFmtId="49" fontId="118" fillId="25" borderId="0" xfId="0" applyNumberFormat="1" applyFont="1" applyFill="1" applyAlignment="1">
      <alignment horizontal="right" vertical="center" wrapText="1"/>
    </xf>
    <xf numFmtId="49" fontId="164" fillId="25" borderId="27" xfId="0" applyNumberFormat="1" applyFont="1" applyFill="1" applyBorder="1" applyAlignment="1">
      <alignment horizontal="left" vertical="center" wrapText="1"/>
    </xf>
    <xf numFmtId="198" fontId="164" fillId="25" borderId="27" xfId="0" applyNumberFormat="1" applyFont="1" applyFill="1" applyBorder="1" applyAlignment="1">
      <alignment horizontal="right" vertical="center"/>
    </xf>
    <xf numFmtId="49" fontId="175" fillId="25" borderId="24" xfId="0" applyNumberFormat="1" applyFont="1" applyFill="1" applyBorder="1" applyAlignment="1">
      <alignment horizontal="left" wrapText="1"/>
    </xf>
    <xf numFmtId="198" fontId="175" fillId="25" borderId="26" xfId="0" applyNumberFormat="1" applyFont="1" applyFill="1" applyBorder="1" applyAlignment="1">
      <alignment horizontal="right"/>
    </xf>
    <xf numFmtId="49" fontId="175" fillId="25" borderId="26" xfId="0" applyNumberFormat="1" applyFont="1" applyFill="1" applyBorder="1" applyAlignment="1">
      <alignment horizontal="left" wrapText="1"/>
    </xf>
    <xf numFmtId="49" fontId="175" fillId="25" borderId="25" xfId="0" applyNumberFormat="1" applyFont="1" applyFill="1" applyBorder="1" applyAlignment="1">
      <alignment horizontal="left" wrapText="1"/>
    </xf>
    <xf numFmtId="198" fontId="175" fillId="25" borderId="29" xfId="0" applyNumberFormat="1" applyFont="1" applyFill="1" applyBorder="1" applyAlignment="1">
      <alignment horizontal="right"/>
    </xf>
    <xf numFmtId="49" fontId="175" fillId="25" borderId="29" xfId="0" applyNumberFormat="1" applyFont="1" applyFill="1" applyBorder="1" applyAlignment="1">
      <alignment horizontal="left" wrapText="1"/>
    </xf>
    <xf numFmtId="0" fontId="44" fillId="0" borderId="0" xfId="0" applyFont="1" applyAlignment="1">
      <alignment horizontal="center" vertical="center" wrapText="1"/>
    </xf>
    <xf numFmtId="178" fontId="85" fillId="25" borderId="0" xfId="0" applyNumberFormat="1" applyFont="1" applyFill="1" applyAlignment="1">
      <alignment horizontal="left"/>
    </xf>
    <xf numFmtId="202" fontId="175" fillId="25" borderId="58" xfId="0" applyNumberFormat="1" applyFont="1" applyFill="1" applyBorder="1" applyAlignment="1">
      <alignment horizontal="right" vertical="center"/>
    </xf>
    <xf numFmtId="49" fontId="162" fillId="25" borderId="26" xfId="0" applyNumberFormat="1" applyFont="1" applyFill="1" applyBorder="1" applyAlignment="1">
      <alignment horizontal="left" vertical="center" wrapText="1"/>
    </xf>
    <xf numFmtId="0" fontId="177" fillId="25" borderId="26" xfId="0" applyFont="1" applyFill="1" applyBorder="1" applyAlignment="1">
      <alignment horizontal="left" vertical="center" wrapText="1"/>
    </xf>
    <xf numFmtId="49" fontId="176" fillId="25" borderId="26" xfId="0" applyNumberFormat="1" applyFont="1" applyFill="1" applyBorder="1" applyAlignment="1">
      <alignment horizontal="left" vertical="center" wrapText="1"/>
    </xf>
    <xf numFmtId="49" fontId="177" fillId="25" borderId="26" xfId="0" applyNumberFormat="1" applyFont="1" applyFill="1" applyBorder="1" applyAlignment="1">
      <alignment horizontal="left" vertical="center" wrapText="1"/>
    </xf>
    <xf numFmtId="49" fontId="185" fillId="25" borderId="26" xfId="0" applyNumberFormat="1" applyFont="1" applyFill="1" applyBorder="1" applyAlignment="1">
      <alignment horizontal="left" vertical="center"/>
    </xf>
    <xf numFmtId="49" fontId="176" fillId="25" borderId="26" xfId="0" applyNumberFormat="1" applyFont="1" applyFill="1" applyBorder="1" applyAlignment="1">
      <alignment horizontal="left" vertical="center"/>
    </xf>
    <xf numFmtId="49" fontId="176" fillId="25" borderId="29" xfId="0" applyNumberFormat="1" applyFont="1" applyFill="1" applyBorder="1" applyAlignment="1">
      <alignment horizontal="left" vertical="center"/>
    </xf>
    <xf numFmtId="49" fontId="176" fillId="25" borderId="77" xfId="0" applyNumberFormat="1" applyFont="1" applyFill="1" applyBorder="1" applyAlignment="1">
      <alignment horizontal="center" vertical="center"/>
    </xf>
    <xf numFmtId="178" fontId="162" fillId="25" borderId="12" xfId="0" applyNumberFormat="1" applyFont="1" applyFill="1" applyBorder="1" applyAlignment="1">
      <alignment horizontal="right" vertical="center"/>
    </xf>
    <xf numFmtId="178" fontId="177" fillId="25" borderId="10" xfId="0" applyNumberFormat="1" applyFont="1" applyFill="1" applyBorder="1" applyAlignment="1">
      <alignment horizontal="right" vertical="center"/>
    </xf>
    <xf numFmtId="178" fontId="176" fillId="25" borderId="10" xfId="0" applyNumberFormat="1" applyFont="1" applyFill="1" applyBorder="1" applyAlignment="1">
      <alignment horizontal="right" vertical="center"/>
    </xf>
    <xf numFmtId="178" fontId="162" fillId="25" borderId="10" xfId="0" applyNumberFormat="1" applyFont="1" applyFill="1" applyBorder="1" applyAlignment="1">
      <alignment horizontal="right" vertical="center"/>
    </xf>
    <xf numFmtId="178" fontId="208" fillId="25" borderId="10" xfId="0" applyNumberFormat="1" applyFont="1" applyFill="1" applyBorder="1" applyAlignment="1">
      <alignment horizontal="right" vertical="center"/>
    </xf>
    <xf numFmtId="202" fontId="210" fillId="25" borderId="94" xfId="0" applyNumberFormat="1" applyFont="1" applyFill="1" applyBorder="1" applyAlignment="1">
      <alignment horizontal="right" vertical="center"/>
    </xf>
    <xf numFmtId="178" fontId="209" fillId="25" borderId="10" xfId="0" applyNumberFormat="1" applyFont="1" applyFill="1" applyBorder="1" applyAlignment="1">
      <alignment horizontal="right" vertical="center"/>
    </xf>
    <xf numFmtId="202" fontId="210" fillId="25" borderId="95" xfId="0" applyNumberFormat="1" applyFont="1" applyFill="1" applyBorder="1" applyAlignment="1">
      <alignment horizontal="right" vertical="center"/>
    </xf>
    <xf numFmtId="175" fontId="210" fillId="25" borderId="94" xfId="0" applyNumberFormat="1" applyFont="1" applyFill="1" applyBorder="1" applyAlignment="1">
      <alignment horizontal="right" vertical="center"/>
    </xf>
    <xf numFmtId="175" fontId="132" fillId="25" borderId="10" xfId="0" applyNumberFormat="1" applyFont="1" applyFill="1" applyBorder="1" applyAlignment="1">
      <alignment horizontal="right"/>
    </xf>
    <xf numFmtId="202" fontId="211" fillId="25" borderId="58" xfId="0" applyNumberFormat="1" applyFont="1" applyFill="1" applyBorder="1" applyAlignment="1">
      <alignment horizontal="right" vertical="center"/>
    </xf>
    <xf numFmtId="0" fontId="41" fillId="0" borderId="0" xfId="0" applyNumberFormat="1" applyFont="1" applyFill="1" applyBorder="1" applyAlignment="1" applyProtection="1">
      <alignment horizontal="left" vertical="top" wrapText="1"/>
      <protection locked="0"/>
    </xf>
    <xf numFmtId="0" fontId="48" fillId="0" borderId="0" xfId="0" applyFont="1" applyAlignment="1">
      <alignment horizontal="center"/>
    </xf>
    <xf numFmtId="0" fontId="41" fillId="0" borderId="0" xfId="0" applyFont="1" applyAlignment="1">
      <alignment horizontal="left" vertical="top" wrapText="1"/>
    </xf>
    <xf numFmtId="49" fontId="159" fillId="25" borderId="0" xfId="0" applyNumberFormat="1" applyFont="1" applyFill="1" applyAlignment="1">
      <alignment horizontal="right"/>
    </xf>
    <xf numFmtId="49" fontId="161" fillId="25" borderId="0" xfId="0" applyNumberFormat="1" applyFont="1" applyFill="1" applyAlignment="1">
      <alignment horizontal="right" vertical="center"/>
    </xf>
    <xf numFmtId="49" fontId="162" fillId="25" borderId="0" xfId="0" applyNumberFormat="1" applyFont="1" applyFill="1" applyAlignment="1">
      <alignment horizontal="left" vertical="center" wrapText="1"/>
    </xf>
    <xf numFmtId="49" fontId="176" fillId="25" borderId="27" xfId="0" applyNumberFormat="1" applyFont="1" applyFill="1" applyBorder="1" applyAlignment="1">
      <alignment horizontal="center" vertical="center"/>
    </xf>
    <xf numFmtId="49" fontId="176" fillId="25" borderId="27" xfId="0" applyNumberFormat="1" applyFont="1" applyFill="1" applyBorder="1" applyAlignment="1">
      <alignment horizontal="center" vertical="center" wrapText="1"/>
    </xf>
    <xf numFmtId="49" fontId="159" fillId="25" borderId="0" xfId="0" applyNumberFormat="1" applyFont="1" applyFill="1" applyAlignment="1">
      <alignment horizontal="left"/>
    </xf>
    <xf numFmtId="49" fontId="161" fillId="25" borderId="0" xfId="0" applyNumberFormat="1" applyFont="1" applyFill="1" applyAlignment="1">
      <alignment horizontal="left"/>
    </xf>
    <xf numFmtId="49" fontId="159" fillId="25" borderId="0" xfId="0" applyNumberFormat="1" applyFont="1" applyFill="1" applyAlignment="1">
      <alignment horizontal="left" vertical="center"/>
    </xf>
    <xf numFmtId="49" fontId="159" fillId="25" borderId="0" xfId="0" applyNumberFormat="1" applyFont="1" applyFill="1" applyAlignment="1">
      <alignment horizontal="right" vertical="center"/>
    </xf>
    <xf numFmtId="49" fontId="161" fillId="25" borderId="0" xfId="0" applyNumberFormat="1" applyFont="1" applyFill="1" applyAlignment="1">
      <alignment horizontal="left" vertical="center"/>
    </xf>
    <xf numFmtId="49" fontId="186" fillId="25" borderId="0" xfId="0" applyNumberFormat="1" applyFont="1" applyFill="1" applyAlignment="1">
      <alignment horizontal="center" vertical="center"/>
    </xf>
    <xf numFmtId="49" fontId="162" fillId="25" borderId="0" xfId="0" applyNumberFormat="1" applyFont="1" applyFill="1" applyAlignment="1">
      <alignment horizontal="right" vertical="center" wrapText="1"/>
    </xf>
    <xf numFmtId="49" fontId="176" fillId="25" borderId="77" xfId="0" applyNumberFormat="1" applyFont="1" applyFill="1" applyBorder="1" applyAlignment="1">
      <alignment horizontal="center" vertical="center" wrapText="1"/>
    </xf>
    <xf numFmtId="0" fontId="188" fillId="25" borderId="0" xfId="0" applyFont="1" applyFill="1" applyAlignment="1">
      <alignment horizontal="center" vertical="center" wrapText="1"/>
    </xf>
    <xf numFmtId="49" fontId="195" fillId="25" borderId="0" xfId="0" applyNumberFormat="1" applyFont="1" applyFill="1" applyAlignment="1">
      <alignment horizontal="right"/>
    </xf>
    <xf numFmtId="49" fontId="171" fillId="25" borderId="0" xfId="0" applyNumberFormat="1" applyFont="1" applyFill="1" applyAlignment="1">
      <alignment horizontal="right"/>
    </xf>
    <xf numFmtId="49" fontId="195" fillId="25" borderId="0" xfId="0" applyNumberFormat="1" applyFont="1" applyFill="1" applyAlignment="1">
      <alignment horizontal="left"/>
    </xf>
    <xf numFmtId="49" fontId="171" fillId="25" borderId="0" xfId="0" applyNumberFormat="1" applyFont="1" applyFill="1" applyAlignment="1">
      <alignment horizontal="left"/>
    </xf>
    <xf numFmtId="49" fontId="196" fillId="25" borderId="0" xfId="0" applyNumberFormat="1" applyFont="1" applyFill="1" applyAlignment="1">
      <alignment horizontal="left"/>
    </xf>
    <xf numFmtId="49" fontId="182" fillId="25" borderId="27" xfId="0" applyNumberFormat="1" applyFont="1" applyFill="1" applyBorder="1" applyAlignment="1">
      <alignment horizontal="center" vertical="center" wrapText="1"/>
    </xf>
    <xf numFmtId="49" fontId="182" fillId="25" borderId="27" xfId="0" applyNumberFormat="1" applyFont="1" applyFill="1" applyBorder="1" applyAlignment="1">
      <alignment horizontal="center" vertical="center"/>
    </xf>
    <xf numFmtId="0" fontId="182" fillId="25" borderId="27" xfId="0" applyFont="1" applyFill="1" applyBorder="1" applyAlignment="1">
      <alignment horizontal="center" vertical="center" wrapText="1"/>
    </xf>
    <xf numFmtId="49" fontId="192" fillId="25" borderId="0" xfId="0" applyNumberFormat="1" applyFont="1" applyFill="1" applyAlignment="1">
      <alignment horizontal="right" vertical="center"/>
    </xf>
    <xf numFmtId="49" fontId="192" fillId="25" borderId="0" xfId="0" applyNumberFormat="1" applyFont="1" applyFill="1" applyAlignment="1">
      <alignment horizontal="left" vertical="center"/>
    </xf>
    <xf numFmtId="49" fontId="171" fillId="25" borderId="0" xfId="0" applyNumberFormat="1" applyFont="1" applyFill="1" applyAlignment="1">
      <alignment horizontal="left" vertical="center"/>
    </xf>
    <xf numFmtId="49" fontId="171" fillId="25" borderId="0" xfId="0" applyNumberFormat="1" applyFont="1" applyFill="1" applyAlignment="1">
      <alignment horizontal="right" vertical="center"/>
    </xf>
    <xf numFmtId="49" fontId="195" fillId="25" borderId="0" xfId="0" applyNumberFormat="1" applyFont="1" applyFill="1" applyAlignment="1">
      <alignment horizontal="left" vertical="center"/>
    </xf>
    <xf numFmtId="49" fontId="176" fillId="25" borderId="0" xfId="0" applyNumberFormat="1" applyFont="1" applyFill="1" applyAlignment="1">
      <alignment horizontal="right" vertical="center"/>
    </xf>
    <xf numFmtId="49" fontId="205" fillId="25" borderId="24" xfId="0" applyNumberFormat="1" applyFont="1" applyFill="1" applyBorder="1" applyAlignment="1">
      <alignment horizontal="left" vertical="center" wrapText="1"/>
    </xf>
    <xf numFmtId="49" fontId="203" fillId="25" borderId="24" xfId="0" applyNumberFormat="1" applyFont="1" applyFill="1" applyBorder="1" applyAlignment="1">
      <alignment horizontal="left" vertical="center" wrapText="1"/>
    </xf>
    <xf numFmtId="0" fontId="118" fillId="25" borderId="0" xfId="0" applyFont="1" applyFill="1" applyAlignment="1">
      <alignment horizontal="right" wrapText="1"/>
    </xf>
    <xf numFmtId="0" fontId="118" fillId="25" borderId="0" xfId="0" applyFont="1" applyFill="1" applyAlignment="1">
      <alignment horizontal="left" wrapText="1"/>
    </xf>
    <xf numFmtId="49" fontId="201" fillId="25" borderId="24" xfId="0" applyNumberFormat="1" applyFont="1" applyFill="1" applyBorder="1" applyAlignment="1">
      <alignment horizontal="left" vertical="center" wrapText="1"/>
    </xf>
    <xf numFmtId="49" fontId="201" fillId="25" borderId="27" xfId="0" applyNumberFormat="1" applyFont="1" applyFill="1" applyBorder="1" applyAlignment="1">
      <alignment horizontal="center" vertical="center"/>
    </xf>
    <xf numFmtId="49" fontId="201" fillId="25" borderId="24" xfId="0" applyNumberFormat="1" applyFont="1" applyFill="1" applyBorder="1" applyAlignment="1">
      <alignment horizontal="left" vertical="center"/>
    </xf>
    <xf numFmtId="49" fontId="205" fillId="25" borderId="25" xfId="0" applyNumberFormat="1" applyFont="1" applyFill="1" applyBorder="1" applyAlignment="1">
      <alignment horizontal="left" vertical="center" wrapText="1"/>
    </xf>
    <xf numFmtId="49" fontId="175" fillId="25" borderId="27" xfId="0" applyNumberFormat="1" applyFont="1" applyFill="1" applyBorder="1" applyAlignment="1">
      <alignment horizontal="center" vertical="center"/>
    </xf>
    <xf numFmtId="49" fontId="175" fillId="25" borderId="27" xfId="0" applyNumberFormat="1" applyFont="1" applyFill="1" applyBorder="1" applyAlignment="1">
      <alignment horizontal="center" vertical="center" wrapText="1"/>
    </xf>
    <xf numFmtId="49" fontId="179" fillId="25" borderId="0" xfId="0" applyNumberFormat="1" applyFont="1" applyFill="1" applyAlignment="1">
      <alignment horizontal="center" vertical="center"/>
    </xf>
    <xf numFmtId="49" fontId="164" fillId="25" borderId="0" xfId="0" applyNumberFormat="1" applyFont="1" applyFill="1" applyAlignment="1">
      <alignment horizontal="left" vertical="center"/>
    </xf>
    <xf numFmtId="49" fontId="196" fillId="25" borderId="46" xfId="0" applyNumberFormat="1" applyFont="1" applyFill="1" applyBorder="1" applyAlignment="1">
      <alignment horizontal="center" vertical="center" wrapText="1"/>
    </xf>
    <xf numFmtId="49" fontId="196" fillId="25" borderId="64" xfId="0" applyNumberFormat="1" applyFont="1" applyFill="1" applyBorder="1" applyAlignment="1">
      <alignment horizontal="left"/>
    </xf>
    <xf numFmtId="0" fontId="196" fillId="25" borderId="0" xfId="0" applyFont="1" applyFill="1" applyAlignment="1">
      <alignment horizontal="left" wrapText="1"/>
    </xf>
    <xf numFmtId="49" fontId="196" fillId="25" borderId="64" xfId="0" applyNumberFormat="1" applyFont="1" applyFill="1" applyBorder="1" applyAlignment="1">
      <alignment horizontal="right"/>
    </xf>
    <xf numFmtId="0" fontId="196" fillId="25" borderId="0" xfId="0" applyFont="1" applyFill="1" applyAlignment="1">
      <alignment horizontal="right" wrapText="1"/>
    </xf>
    <xf numFmtId="4" fontId="41" fillId="0" borderId="12" xfId="0" applyNumberFormat="1" applyFont="1" applyBorder="1" applyAlignment="1">
      <alignment horizontal="center" vertical="center" wrapText="1"/>
    </xf>
    <xf numFmtId="4" fontId="41" fillId="0" borderId="15" xfId="0" applyNumberFormat="1" applyFont="1" applyBorder="1" applyAlignment="1">
      <alignment horizontal="center" vertical="center" wrapText="1"/>
    </xf>
    <xf numFmtId="0" fontId="44" fillId="0" borderId="0" xfId="0" applyFont="1" applyAlignment="1">
      <alignment horizontal="center" vertical="center" wrapText="1"/>
    </xf>
    <xf numFmtId="0" fontId="41" fillId="0" borderId="22" xfId="0" applyFont="1" applyBorder="1" applyAlignment="1">
      <alignment horizontal="center" vertical="center" wrapText="1"/>
    </xf>
    <xf numFmtId="0" fontId="41" fillId="0" borderId="21" xfId="0" applyFont="1" applyBorder="1" applyAlignment="1">
      <alignment horizontal="center" vertical="center" wrapText="1"/>
    </xf>
    <xf numFmtId="0" fontId="41" fillId="0" borderId="12" xfId="0" applyFont="1" applyBorder="1" applyAlignment="1">
      <alignment horizontal="center" vertical="center" wrapText="1"/>
    </xf>
    <xf numFmtId="0" fontId="41" fillId="0" borderId="15" xfId="0" applyFont="1" applyBorder="1" applyAlignment="1">
      <alignment horizontal="center" vertical="center" wrapText="1"/>
    </xf>
    <xf numFmtId="4" fontId="44" fillId="0" borderId="12" xfId="0" applyNumberFormat="1" applyFont="1" applyBorder="1" applyAlignment="1">
      <alignment horizontal="center" vertical="center" wrapText="1"/>
    </xf>
    <xf numFmtId="4" fontId="44" fillId="0" borderId="15" xfId="0" applyNumberFormat="1" applyFont="1" applyBorder="1" applyAlignment="1">
      <alignment horizontal="center" vertical="center" wrapText="1"/>
    </xf>
    <xf numFmtId="0" fontId="162" fillId="25" borderId="0" xfId="0" applyFont="1" applyFill="1" applyAlignment="1">
      <alignment horizontal="center" vertical="center" wrapText="1"/>
    </xf>
    <xf numFmtId="0" fontId="59" fillId="0" borderId="0" xfId="0" applyFont="1" applyAlignment="1">
      <alignment horizontal="center" vertical="center" wrapText="1"/>
    </xf>
    <xf numFmtId="0" fontId="136" fillId="0" borderId="23" xfId="0" applyFont="1" applyBorder="1" applyAlignment="1">
      <alignment horizontal="left" vertical="center" wrapText="1"/>
    </xf>
    <xf numFmtId="0" fontId="62" fillId="0" borderId="0" xfId="0" applyFont="1" applyFill="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12" xfId="0" applyFont="1" applyBorder="1" applyAlignment="1">
      <alignment horizontal="center" vertical="center"/>
    </xf>
    <xf numFmtId="0" fontId="61" fillId="0" borderId="10" xfId="0" applyFont="1" applyBorder="1" applyAlignment="1">
      <alignment horizontal="center" vertical="center"/>
    </xf>
    <xf numFmtId="0" fontId="61" fillId="0" borderId="15" xfId="0" applyFont="1" applyBorder="1" applyAlignment="1">
      <alignment horizontal="center" vertical="center"/>
    </xf>
    <xf numFmtId="0" fontId="61" fillId="0" borderId="18" xfId="0"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17" xfId="0" applyFont="1" applyBorder="1" applyAlignment="1">
      <alignment horizontal="center" vertical="center"/>
    </xf>
    <xf numFmtId="0" fontId="61" fillId="0" borderId="14" xfId="0" applyFont="1"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6" xfId="0" applyBorder="1" applyAlignment="1">
      <alignment horizontal="center" vertical="center"/>
    </xf>
    <xf numFmtId="0" fontId="37" fillId="0" borderId="45" xfId="0" applyFont="1" applyBorder="1" applyAlignment="1">
      <alignment horizontal="left"/>
    </xf>
    <xf numFmtId="0" fontId="37" fillId="0" borderId="43" xfId="0" applyFont="1" applyBorder="1" applyAlignment="1">
      <alignment horizontal="left"/>
    </xf>
    <xf numFmtId="0" fontId="37" fillId="0" borderId="48" xfId="0" applyFont="1" applyBorder="1" applyAlignment="1">
      <alignment horizontal="left"/>
    </xf>
    <xf numFmtId="0" fontId="41" fillId="0" borderId="19" xfId="0" applyFont="1" applyFill="1" applyBorder="1" applyAlignment="1">
      <alignment horizontal="center" vertical="center"/>
    </xf>
    <xf numFmtId="0" fontId="41" fillId="0" borderId="16" xfId="0" applyFont="1" applyFill="1" applyBorder="1" applyAlignment="1">
      <alignment horizontal="center" vertical="center"/>
    </xf>
    <xf numFmtId="0" fontId="41" fillId="0" borderId="18" xfId="0" applyFont="1" applyFill="1" applyBorder="1" applyAlignment="1">
      <alignment horizontal="center" vertical="center"/>
    </xf>
    <xf numFmtId="0" fontId="41" fillId="0" borderId="13" xfId="0" applyFont="1" applyFill="1" applyBorder="1" applyAlignment="1">
      <alignment horizontal="center" vertical="center"/>
    </xf>
    <xf numFmtId="0" fontId="46" fillId="0" borderId="45" xfId="0" applyFont="1" applyBorder="1" applyAlignment="1">
      <alignment horizontal="left" vertical="center"/>
    </xf>
    <xf numFmtId="0" fontId="46" fillId="0" borderId="43" xfId="0" applyFont="1" applyBorder="1" applyAlignment="1">
      <alignment horizontal="left" vertical="center"/>
    </xf>
    <xf numFmtId="0" fontId="41" fillId="0" borderId="12" xfId="0" applyFont="1" applyFill="1" applyBorder="1" applyAlignment="1">
      <alignment horizontal="center" vertical="center" wrapText="1"/>
    </xf>
    <xf numFmtId="0" fontId="41" fillId="0" borderId="10" xfId="0" applyFont="1" applyFill="1" applyBorder="1" applyAlignment="1">
      <alignment horizontal="center" vertical="center" wrapText="1"/>
    </xf>
    <xf numFmtId="0" fontId="41" fillId="0" borderId="15" xfId="0" applyFont="1" applyFill="1" applyBorder="1" applyAlignment="1">
      <alignment horizontal="center" vertical="center" wrapText="1"/>
    </xf>
    <xf numFmtId="0" fontId="50" fillId="0" borderId="0" xfId="0" applyFont="1" applyAlignment="1">
      <alignment horizontal="left"/>
    </xf>
    <xf numFmtId="0" fontId="41" fillId="0" borderId="0" xfId="0" applyFont="1" applyAlignment="1">
      <alignment horizontal="left"/>
    </xf>
    <xf numFmtId="0" fontId="46" fillId="0" borderId="0" xfId="0" applyFont="1" applyAlignment="1">
      <alignment horizontal="left"/>
    </xf>
    <xf numFmtId="0" fontId="50" fillId="0" borderId="0" xfId="0" applyFont="1" applyAlignment="1">
      <alignment horizontal="left" wrapText="1"/>
    </xf>
    <xf numFmtId="0" fontId="41" fillId="0" borderId="12" xfId="0" applyFont="1" applyFill="1" applyBorder="1" applyAlignment="1">
      <alignment horizontal="center" vertical="center"/>
    </xf>
    <xf numFmtId="0" fontId="41" fillId="0" borderId="10" xfId="0" applyFont="1" applyFill="1" applyBorder="1" applyAlignment="1">
      <alignment horizontal="center" vertical="center"/>
    </xf>
    <xf numFmtId="0" fontId="41" fillId="0" borderId="15" xfId="0" applyFont="1" applyFill="1" applyBorder="1" applyAlignment="1">
      <alignment horizontal="center" vertical="center"/>
    </xf>
    <xf numFmtId="0" fontId="41" fillId="0" borderId="18" xfId="0" applyFont="1" applyBorder="1" applyAlignment="1">
      <alignment horizontal="center" vertical="center"/>
    </xf>
    <xf numFmtId="0" fontId="41" fillId="0" borderId="13" xfId="0" applyFont="1" applyBorder="1" applyAlignment="1">
      <alignment horizontal="center" vertical="center"/>
    </xf>
    <xf numFmtId="0" fontId="41" fillId="0" borderId="19" xfId="0" applyFont="1" applyBorder="1" applyAlignment="1">
      <alignment horizontal="center" vertical="center"/>
    </xf>
    <xf numFmtId="0" fontId="41" fillId="0" borderId="16" xfId="0" applyFont="1" applyBorder="1" applyAlignment="1">
      <alignment horizontal="center" vertical="center"/>
    </xf>
    <xf numFmtId="0" fontId="61" fillId="0" borderId="19" xfId="0" applyFont="1" applyBorder="1" applyAlignment="1">
      <alignment horizontal="center" vertical="center"/>
    </xf>
    <xf numFmtId="0" fontId="61" fillId="0" borderId="20" xfId="0" applyFont="1" applyBorder="1" applyAlignment="1">
      <alignment horizontal="center" vertical="center"/>
    </xf>
    <xf numFmtId="0" fontId="61" fillId="0" borderId="16" xfId="0" applyFont="1" applyBorder="1" applyAlignment="1">
      <alignment horizontal="center" vertical="center"/>
    </xf>
    <xf numFmtId="0" fontId="155" fillId="32" borderId="74" xfId="0" applyFont="1" applyFill="1" applyBorder="1" applyAlignment="1">
      <alignment horizontal="center" wrapText="1"/>
    </xf>
    <xf numFmtId="0" fontId="155" fillId="32" borderId="37" xfId="0" applyFont="1" applyFill="1" applyBorder="1" applyAlignment="1">
      <alignment horizontal="center" wrapText="1"/>
    </xf>
    <xf numFmtId="0" fontId="155" fillId="32" borderId="72" xfId="0" applyFont="1" applyFill="1" applyBorder="1" applyAlignment="1">
      <alignment horizontal="center" wrapText="1"/>
    </xf>
    <xf numFmtId="0" fontId="155" fillId="32" borderId="73" xfId="0" applyFont="1" applyFill="1" applyBorder="1" applyAlignment="1">
      <alignment horizontal="center" wrapText="1"/>
    </xf>
    <xf numFmtId="0" fontId="155" fillId="32" borderId="82" xfId="0" applyFont="1" applyFill="1" applyBorder="1" applyAlignment="1">
      <alignment horizontal="center" wrapText="1"/>
    </xf>
    <xf numFmtId="0" fontId="154" fillId="0" borderId="0" xfId="0" applyFont="1" applyAlignment="1">
      <alignment horizontal="center" wrapText="1"/>
    </xf>
    <xf numFmtId="0" fontId="167" fillId="0" borderId="0" xfId="0" applyFont="1" applyAlignment="1">
      <alignment horizontal="center" vertical="top" wrapText="1"/>
    </xf>
    <xf numFmtId="0" fontId="156" fillId="0" borderId="0" xfId="0" applyFont="1" applyAlignment="1">
      <alignment horizontal="center"/>
    </xf>
    <xf numFmtId="0" fontId="155" fillId="32" borderId="83" xfId="0" applyFont="1" applyFill="1" applyBorder="1" applyAlignment="1">
      <alignment horizontal="center" wrapText="1"/>
    </xf>
    <xf numFmtId="0" fontId="155" fillId="0" borderId="0" xfId="0" applyFont="1" applyAlignment="1">
      <alignment horizontal="left" wrapText="1"/>
    </xf>
    <xf numFmtId="0" fontId="154" fillId="32" borderId="54" xfId="0" applyFont="1" applyFill="1" applyBorder="1" applyAlignment="1">
      <alignment horizontal="center" wrapText="1"/>
    </xf>
    <xf numFmtId="0" fontId="154" fillId="32" borderId="56" xfId="0" applyFont="1" applyFill="1" applyBorder="1" applyAlignment="1">
      <alignment horizontal="center" wrapText="1"/>
    </xf>
    <xf numFmtId="0" fontId="154" fillId="32" borderId="55" xfId="0" applyFont="1" applyFill="1" applyBorder="1" applyAlignment="1">
      <alignment horizontal="center" wrapText="1"/>
    </xf>
    <xf numFmtId="0" fontId="168" fillId="33" borderId="52" xfId="0" applyFont="1" applyFill="1" applyBorder="1" applyAlignment="1">
      <alignment horizontal="center" wrapText="1"/>
    </xf>
    <xf numFmtId="0" fontId="168" fillId="33" borderId="37" xfId="0" applyFont="1" applyFill="1" applyBorder="1" applyAlignment="1">
      <alignment horizontal="center" wrapText="1"/>
    </xf>
    <xf numFmtId="0" fontId="168" fillId="33" borderId="65" xfId="0" applyFont="1" applyFill="1" applyBorder="1" applyAlignment="1">
      <alignment horizontal="center" wrapText="1"/>
    </xf>
    <xf numFmtId="0" fontId="155" fillId="33" borderId="52" xfId="0" applyFont="1" applyFill="1" applyBorder="1" applyAlignment="1">
      <alignment horizontal="center" vertical="center" wrapText="1"/>
    </xf>
    <xf numFmtId="0" fontId="155" fillId="33" borderId="37" xfId="0" applyFont="1" applyFill="1" applyBorder="1" applyAlignment="1">
      <alignment horizontal="center" vertical="center" wrapText="1"/>
    </xf>
    <xf numFmtId="0" fontId="169" fillId="34" borderId="52" xfId="0" applyFont="1" applyFill="1" applyBorder="1" applyAlignment="1">
      <alignment horizontal="center" vertical="center" wrapText="1"/>
    </xf>
    <xf numFmtId="0" fontId="169" fillId="34" borderId="65" xfId="0" applyFont="1" applyFill="1" applyBorder="1" applyAlignment="1">
      <alignment horizontal="center" vertical="center" wrapText="1"/>
    </xf>
    <xf numFmtId="0" fontId="155" fillId="33" borderId="65" xfId="0" applyFont="1" applyFill="1" applyBorder="1" applyAlignment="1">
      <alignment horizontal="center" vertical="center" wrapText="1"/>
    </xf>
    <xf numFmtId="0" fontId="157" fillId="33" borderId="52" xfId="0" applyFont="1" applyFill="1" applyBorder="1" applyAlignment="1">
      <alignment horizontal="center" vertical="center" wrapText="1"/>
    </xf>
    <xf numFmtId="0" fontId="157" fillId="33" borderId="37" xfId="0" applyFont="1" applyFill="1" applyBorder="1" applyAlignment="1">
      <alignment horizontal="center" vertical="center" wrapText="1"/>
    </xf>
    <xf numFmtId="0" fontId="157" fillId="33" borderId="65" xfId="0" applyFont="1" applyFill="1" applyBorder="1" applyAlignment="1">
      <alignment horizontal="center" vertical="center" wrapText="1"/>
    </xf>
    <xf numFmtId="0" fontId="157" fillId="33" borderId="85" xfId="0" applyFont="1" applyFill="1" applyBorder="1" applyAlignment="1">
      <alignment horizontal="center" vertical="center" wrapText="1"/>
    </xf>
    <xf numFmtId="0" fontId="157" fillId="33" borderId="86" xfId="0" applyFont="1" applyFill="1" applyBorder="1" applyAlignment="1">
      <alignment horizontal="center" vertical="center" wrapText="1"/>
    </xf>
    <xf numFmtId="0" fontId="155" fillId="32" borderId="81" xfId="0" applyFont="1" applyFill="1" applyBorder="1" applyAlignment="1">
      <alignment horizontal="center" wrapText="1"/>
    </xf>
    <xf numFmtId="49" fontId="178" fillId="25" borderId="0" xfId="0" applyNumberFormat="1" applyFont="1" applyFill="1" applyAlignment="1">
      <alignment horizontal="right" vertical="center"/>
    </xf>
    <xf numFmtId="0" fontId="44" fillId="0" borderId="0" xfId="1101" applyFont="1" applyAlignment="1">
      <alignment horizontal="center" vertical="center"/>
    </xf>
    <xf numFmtId="0" fontId="48" fillId="0" borderId="0" xfId="0" applyFont="1" applyAlignment="1">
      <alignment horizontal="center" wrapText="1"/>
    </xf>
    <xf numFmtId="0" fontId="44" fillId="0" borderId="22" xfId="0" applyFont="1" applyBorder="1" applyAlignment="1">
      <alignment horizontal="center" vertical="center" wrapText="1"/>
    </xf>
    <xf numFmtId="0" fontId="44" fillId="0" borderId="21" xfId="0" applyFont="1" applyBorder="1" applyAlignment="1">
      <alignment horizontal="center" vertical="center" wrapText="1"/>
    </xf>
    <xf numFmtId="0" fontId="137" fillId="0" borderId="0" xfId="0" applyFont="1" applyAlignment="1">
      <alignment horizontal="center" vertical="center" wrapText="1"/>
    </xf>
    <xf numFmtId="49" fontId="131" fillId="25" borderId="11" xfId="0" applyNumberFormat="1" applyFont="1" applyFill="1" applyBorder="1" applyAlignment="1">
      <alignment horizontal="left" vertical="center"/>
    </xf>
    <xf numFmtId="0" fontId="140" fillId="0" borderId="11" xfId="0" applyFont="1" applyBorder="1" applyAlignment="1">
      <alignment horizontal="center" vertical="center" wrapText="1"/>
    </xf>
    <xf numFmtId="49" fontId="131" fillId="25" borderId="11" xfId="0" applyNumberFormat="1" applyFont="1" applyFill="1" applyBorder="1" applyAlignment="1">
      <alignment horizontal="center" vertical="center"/>
    </xf>
    <xf numFmtId="0" fontId="140" fillId="24" borderId="11" xfId="0" applyFont="1" applyFill="1" applyBorder="1" applyAlignment="1">
      <alignment horizontal="center" vertical="center" wrapText="1"/>
    </xf>
    <xf numFmtId="49" fontId="131" fillId="25" borderId="11" xfId="0" applyNumberFormat="1" applyFont="1" applyFill="1" applyBorder="1" applyAlignment="1">
      <alignment horizontal="center" vertical="center" wrapText="1"/>
    </xf>
    <xf numFmtId="0" fontId="140" fillId="0" borderId="22" xfId="0" applyFont="1" applyBorder="1" applyAlignment="1">
      <alignment horizontal="center" vertical="center" wrapText="1"/>
    </xf>
    <xf numFmtId="0" fontId="140" fillId="0" borderId="21" xfId="0" applyFont="1" applyBorder="1" applyAlignment="1">
      <alignment horizontal="center" vertical="center" wrapText="1"/>
    </xf>
    <xf numFmtId="175" fontId="176" fillId="25" borderId="24" xfId="0" applyNumberFormat="1" applyFont="1" applyFill="1" applyBorder="1" applyAlignment="1">
      <alignment horizontal="right" vertical="center"/>
    </xf>
  </cellXfs>
  <cellStyles count="19347">
    <cellStyle name="_x0005__x001c_" xfId="196" xr:uid="{00000000-0005-0000-0000-000000000000}"/>
    <cellStyle name="_ГБ РБ МБ" xfId="9532" xr:uid="{00000000-0005-0000-0000-000001000000}"/>
    <cellStyle name="_ГБ_НФ_2001_15_" xfId="9431" xr:uid="{00000000-0005-0000-0000-000002000000}"/>
    <cellStyle name="_ГБ_РБ_темп роста" xfId="9497" xr:uid="{00000000-0005-0000-0000-000003000000}"/>
    <cellStyle name="_Глава_уточ РБ06_презент" xfId="9608" xr:uid="{00000000-0005-0000-0000-000004000000}"/>
    <cellStyle name="_голубой сравн макро (11 мая)" xfId="9543" xr:uid="{00000000-0005-0000-0000-000005000000}"/>
    <cellStyle name="_голубой сравн макро 6 - 8 (26 мая)" xfId="9475" xr:uid="{00000000-0005-0000-0000-000006000000}"/>
    <cellStyle name="_голубой сравн макро по измен СФП 2007-2009 (3 июня)" xfId="9578" xr:uid="{00000000-0005-0000-0000-000007000000}"/>
    <cellStyle name="_для презентации" xfId="9518" xr:uid="{00000000-0005-0000-0000-000008000000}"/>
    <cellStyle name="_жас" xfId="9417" xr:uid="{00000000-0005-0000-0000-000009000000}"/>
    <cellStyle name="_Заявка по инвестпроектам на 2006-2007 годы УДП РК" xfId="9440" xr:uid="{00000000-0005-0000-0000-00000A000000}"/>
    <cellStyle name="_Книга1" xfId="9439" xr:uid="{00000000-0005-0000-0000-00000B000000}"/>
    <cellStyle name="_Книга1_1" xfId="9506" xr:uid="{00000000-0005-0000-0000-00000C000000}"/>
    <cellStyle name="_Книга3" xfId="9622" xr:uid="{00000000-0005-0000-0000-00000D000000}"/>
    <cellStyle name="_Консолид.бюджет" xfId="9555" xr:uid="{00000000-0005-0000-0000-00000E000000}"/>
    <cellStyle name="_макро" xfId="9490" xr:uid="{00000000-0005-0000-0000-00000F000000}"/>
    <cellStyle name="_макро по СФП 2007-2009 (31 мая)" xfId="9593" xr:uid="{00000000-0005-0000-0000-000010000000}"/>
    <cellStyle name="_Макроэкономические показатели" xfId="9531" xr:uid="{00000000-0005-0000-0000-000011000000}"/>
    <cellStyle name="_МООС перечень инвест проектов на 2006-2008 гг (3)" xfId="9430" xr:uid="{00000000-0005-0000-0000-000012000000}"/>
    <cellStyle name="_НФ(Динамика)_основной(с учетом Концепции)_ на 01.01.07г_с предвар_4%_15,58." xfId="9496" xr:uid="{00000000-0005-0000-0000-000013000000}"/>
    <cellStyle name="_НФ(Динамика)_основной(с учетом Концепции)_май" xfId="9607" xr:uid="{00000000-0005-0000-0000-000014000000}"/>
    <cellStyle name="_НФ_основной(без Концепции)" xfId="9542" xr:uid="{00000000-0005-0000-0000-000015000000}"/>
    <cellStyle name="_Основная ГБ-РБ" xfId="9548" xr:uid="{00000000-0005-0000-0000-000016000000}"/>
    <cellStyle name="_по структуре бюджета" xfId="9474" xr:uid="{00000000-0005-0000-0000-000017000000}"/>
    <cellStyle name="_после парламРБ07" xfId="9577" xr:uid="{00000000-0005-0000-0000-000018000000}"/>
    <cellStyle name="_ППРИП НА 2006-2008 ГОДЫ 31 Болат" xfId="9442" xr:uid="{00000000-0005-0000-0000-000019000000}"/>
    <cellStyle name="_проект уточнения РБ 2007_Нурлан" xfId="9444" xr:uid="{00000000-0005-0000-0000-00001A000000}"/>
    <cellStyle name="_Расходы на соц.сферу РБ" xfId="9445" xr:uid="{00000000-0005-0000-0000-00001B000000}"/>
    <cellStyle name="_РБ08осн_табл" xfId="9446" xr:uid="{00000000-0005-0000-0000-00001C000000}"/>
    <cellStyle name="_РБ2007_2008 прогноз" xfId="9447" xr:uid="{00000000-0005-0000-0000-00001D000000}"/>
    <cellStyle name="_рус консолидир" xfId="9448" xr:uid="{00000000-0005-0000-0000-00001E000000}"/>
    <cellStyle name="_рыжик для слайда" xfId="9449" xr:uid="{00000000-0005-0000-0000-00001F000000}"/>
    <cellStyle name="_Свод по силовым" xfId="9450" xr:uid="{00000000-0005-0000-0000-000020000000}"/>
    <cellStyle name="_Социалка на 2003-2008 годы" xfId="9525" xr:uid="{00000000-0005-0000-0000-000021000000}"/>
    <cellStyle name="_Справка 2002-2007 _ГБ_РБ_МБ (01.08.07г.)" xfId="9451" xr:uid="{00000000-0005-0000-0000-000022000000}"/>
    <cellStyle name="_Сравнение макро(25 января)" xfId="9452" xr:uid="{00000000-0005-0000-0000-000023000000}"/>
    <cellStyle name="_сравнительная таб." xfId="9453" xr:uid="{00000000-0005-0000-0000-000024000000}"/>
    <cellStyle name="_трансферты" xfId="5120" xr:uid="{00000000-0005-0000-0000-000025000000}"/>
    <cellStyle name="_уточ06 НФ" xfId="9443" xr:uid="{00000000-0005-0000-0000-000026000000}"/>
    <cellStyle name="_Уточнение СФП-14-05" xfId="9456" xr:uid="{00000000-0005-0000-0000-000027000000}"/>
    <cellStyle name="_уточРБ07осн_табл" xfId="9507" xr:uid="{00000000-0005-0000-0000-000028000000}"/>
    <cellStyle name="20% - Accent1 2" xfId="9598" xr:uid="{00000000-0005-0000-0000-000029000000}"/>
    <cellStyle name="20% - Accent1 2 2" xfId="18640" xr:uid="{058A79A7-E37D-4728-9251-7822C686809D}"/>
    <cellStyle name="20% — акцент1" xfId="2" builtinId="30" customBuiltin="1"/>
    <cellStyle name="20% — акцент1 10" xfId="575" xr:uid="{00000000-0005-0000-0000-00002B000000}"/>
    <cellStyle name="20% — акцент1 11" xfId="1126" xr:uid="{00000000-0005-0000-0000-00002C000000}"/>
    <cellStyle name="20% - Акцент1 2" xfId="46" xr:uid="{00000000-0005-0000-0000-00002D000000}"/>
    <cellStyle name="20% — акцент1 2" xfId="216" xr:uid="{00000000-0005-0000-0000-00002E000000}"/>
    <cellStyle name="20% - Акцент1 2 2" xfId="141" xr:uid="{00000000-0005-0000-0000-00002F000000}"/>
    <cellStyle name="20% — акцент1 2 2" xfId="5135" xr:uid="{00000000-0005-0000-0000-000030000000}"/>
    <cellStyle name="20% — акцент1 2 2 2" xfId="14360" xr:uid="{2D9D9E8D-1A5C-4F97-A08B-AC6A11E04897}"/>
    <cellStyle name="20% — акцент1 2 3" xfId="7029" xr:uid="{00000000-0005-0000-0000-000031000000}"/>
    <cellStyle name="20% — акцент1 2 3 2" xfId="16246" xr:uid="{A547B0BF-4ADF-4A1C-A119-3A8BC46C9CCF}"/>
    <cellStyle name="20% — акцент1 2 4" xfId="9610" xr:uid="{00000000-0005-0000-0000-000032000000}"/>
    <cellStyle name="20% — акцент1 2 4 2" xfId="18642" xr:uid="{186D7C2E-8953-4846-8D7F-91183A706C69}"/>
    <cellStyle name="20% — акцент1 2 5" xfId="9619" xr:uid="{00000000-0005-0000-0000-000033000000}"/>
    <cellStyle name="20% — акцент1 2 5 2" xfId="18644" xr:uid="{2B97E313-2E47-4768-A227-2C7E0197225E}"/>
    <cellStyle name="20% - Акцент1 3" xfId="87" xr:uid="{00000000-0005-0000-0000-000034000000}"/>
    <cellStyle name="20% — акцент1 3" xfId="284" xr:uid="{00000000-0005-0000-0000-000035000000}"/>
    <cellStyle name="20% - Акцент1 4" xfId="752" xr:uid="{00000000-0005-0000-0000-000036000000}"/>
    <cellStyle name="20% — акцент1 4" xfId="303" xr:uid="{00000000-0005-0000-0000-000037000000}"/>
    <cellStyle name="20% - Акцент1 5" xfId="1022" xr:uid="{00000000-0005-0000-0000-000038000000}"/>
    <cellStyle name="20% — акцент1 5" xfId="326" xr:uid="{00000000-0005-0000-0000-000039000000}"/>
    <cellStyle name="20% — акцент1 6" xfId="416" xr:uid="{00000000-0005-0000-0000-00003A000000}"/>
    <cellStyle name="20% — акцент1 7" xfId="516" xr:uid="{00000000-0005-0000-0000-00003B000000}"/>
    <cellStyle name="20% — акцент1 8" xfId="702" xr:uid="{00000000-0005-0000-0000-00003C000000}"/>
    <cellStyle name="20% — акцент1 9" xfId="724" xr:uid="{00000000-0005-0000-0000-00003D000000}"/>
    <cellStyle name="20% — акцент2" xfId="3" builtinId="34" customBuiltin="1"/>
    <cellStyle name="20% — акцент2 10" xfId="742" xr:uid="{00000000-0005-0000-0000-00003F000000}"/>
    <cellStyle name="20% — акцент2 11" xfId="1127" xr:uid="{00000000-0005-0000-0000-000040000000}"/>
    <cellStyle name="20% - Акцент2 2" xfId="47" xr:uid="{00000000-0005-0000-0000-000041000000}"/>
    <cellStyle name="20% — акцент2 2" xfId="217" xr:uid="{00000000-0005-0000-0000-000042000000}"/>
    <cellStyle name="20% - Акцент2 2 2" xfId="142" xr:uid="{00000000-0005-0000-0000-000043000000}"/>
    <cellStyle name="20% - Акцент2 3" xfId="88" xr:uid="{00000000-0005-0000-0000-000044000000}"/>
    <cellStyle name="20% — акцент2 3" xfId="285" xr:uid="{00000000-0005-0000-0000-000045000000}"/>
    <cellStyle name="20% - Акцент2 4" xfId="753" xr:uid="{00000000-0005-0000-0000-000046000000}"/>
    <cellStyle name="20% — акцент2 4" xfId="268" xr:uid="{00000000-0005-0000-0000-000047000000}"/>
    <cellStyle name="20% - Акцент2 5" xfId="1023" xr:uid="{00000000-0005-0000-0000-000048000000}"/>
    <cellStyle name="20% — акцент2 5" xfId="327" xr:uid="{00000000-0005-0000-0000-000049000000}"/>
    <cellStyle name="20% — акцент2 6" xfId="417" xr:uid="{00000000-0005-0000-0000-00004A000000}"/>
    <cellStyle name="20% — акцент2 7" xfId="517" xr:uid="{00000000-0005-0000-0000-00004B000000}"/>
    <cellStyle name="20% — акцент2 8" xfId="703" xr:uid="{00000000-0005-0000-0000-00004C000000}"/>
    <cellStyle name="20% — акцент2 9" xfId="722" xr:uid="{00000000-0005-0000-0000-00004D000000}"/>
    <cellStyle name="20% — акцент3" xfId="4" builtinId="38" customBuiltin="1"/>
    <cellStyle name="20% — акцент3 10" xfId="744" xr:uid="{00000000-0005-0000-0000-00004F000000}"/>
    <cellStyle name="20% — акцент3 11" xfId="1128" xr:uid="{00000000-0005-0000-0000-000050000000}"/>
    <cellStyle name="20% - Акцент3 2" xfId="48" xr:uid="{00000000-0005-0000-0000-000051000000}"/>
    <cellStyle name="20% — акцент3 2" xfId="218" xr:uid="{00000000-0005-0000-0000-000052000000}"/>
    <cellStyle name="20% - Акцент3 2 2" xfId="143" xr:uid="{00000000-0005-0000-0000-000053000000}"/>
    <cellStyle name="20% - Акцент3 3" xfId="89" xr:uid="{00000000-0005-0000-0000-000054000000}"/>
    <cellStyle name="20% — акцент3 3" xfId="286" xr:uid="{00000000-0005-0000-0000-000055000000}"/>
    <cellStyle name="20% - Акцент3 4" xfId="754" xr:uid="{00000000-0005-0000-0000-000056000000}"/>
    <cellStyle name="20% — акцент3 4" xfId="319" xr:uid="{00000000-0005-0000-0000-000057000000}"/>
    <cellStyle name="20% - Акцент3 5" xfId="1024" xr:uid="{00000000-0005-0000-0000-000058000000}"/>
    <cellStyle name="20% — акцент3 5" xfId="328" xr:uid="{00000000-0005-0000-0000-000059000000}"/>
    <cellStyle name="20% — акцент3 6" xfId="418" xr:uid="{00000000-0005-0000-0000-00005A000000}"/>
    <cellStyle name="20% — акцент3 7" xfId="518" xr:uid="{00000000-0005-0000-0000-00005B000000}"/>
    <cellStyle name="20% — акцент3 8" xfId="704" xr:uid="{00000000-0005-0000-0000-00005C000000}"/>
    <cellStyle name="20% — акцент3 9" xfId="723" xr:uid="{00000000-0005-0000-0000-00005D000000}"/>
    <cellStyle name="20% — акцент4" xfId="5" builtinId="42" customBuiltin="1"/>
    <cellStyle name="20% — акцент4 10" xfId="566" xr:uid="{00000000-0005-0000-0000-00005F000000}"/>
    <cellStyle name="20% — акцент4 11" xfId="1129" xr:uid="{00000000-0005-0000-0000-000060000000}"/>
    <cellStyle name="20% - Акцент4 2" xfId="49" xr:uid="{00000000-0005-0000-0000-000061000000}"/>
    <cellStyle name="20% — акцент4 2" xfId="219" xr:uid="{00000000-0005-0000-0000-000062000000}"/>
    <cellStyle name="20% - Акцент4 2 2" xfId="144" xr:uid="{00000000-0005-0000-0000-000063000000}"/>
    <cellStyle name="20% - Акцент4 3" xfId="90" xr:uid="{00000000-0005-0000-0000-000064000000}"/>
    <cellStyle name="20% — акцент4 3" xfId="287" xr:uid="{00000000-0005-0000-0000-000065000000}"/>
    <cellStyle name="20% - Акцент4 4" xfId="755" xr:uid="{00000000-0005-0000-0000-000066000000}"/>
    <cellStyle name="20% — акцент4 4" xfId="318" xr:uid="{00000000-0005-0000-0000-000067000000}"/>
    <cellStyle name="20% - Акцент4 5" xfId="1025" xr:uid="{00000000-0005-0000-0000-000068000000}"/>
    <cellStyle name="20% — акцент4 5" xfId="329" xr:uid="{00000000-0005-0000-0000-000069000000}"/>
    <cellStyle name="20% — акцент4 6" xfId="419" xr:uid="{00000000-0005-0000-0000-00006A000000}"/>
    <cellStyle name="20% — акцент4 7" xfId="519" xr:uid="{00000000-0005-0000-0000-00006B000000}"/>
    <cellStyle name="20% — акцент4 8" xfId="705" xr:uid="{00000000-0005-0000-0000-00006C000000}"/>
    <cellStyle name="20% — акцент4 9" xfId="721" xr:uid="{00000000-0005-0000-0000-00006D000000}"/>
    <cellStyle name="20% — акцент5" xfId="6" builtinId="46" customBuiltin="1"/>
    <cellStyle name="20% — акцент5 10" xfId="602" xr:uid="{00000000-0005-0000-0000-00006F000000}"/>
    <cellStyle name="20% — акцент5 11" xfId="1130" xr:uid="{00000000-0005-0000-0000-000070000000}"/>
    <cellStyle name="20% - Акцент5 2" xfId="50" xr:uid="{00000000-0005-0000-0000-000071000000}"/>
    <cellStyle name="20% — акцент5 2" xfId="220" xr:uid="{00000000-0005-0000-0000-000072000000}"/>
    <cellStyle name="20% - Акцент5 2 2" xfId="145" xr:uid="{00000000-0005-0000-0000-000073000000}"/>
    <cellStyle name="20% - Акцент5 3" xfId="91" xr:uid="{00000000-0005-0000-0000-000074000000}"/>
    <cellStyle name="20% — акцент5 3" xfId="288" xr:uid="{00000000-0005-0000-0000-000075000000}"/>
    <cellStyle name="20% - Акцент5 4" xfId="756" xr:uid="{00000000-0005-0000-0000-000076000000}"/>
    <cellStyle name="20% — акцент5 4" xfId="317" xr:uid="{00000000-0005-0000-0000-000077000000}"/>
    <cellStyle name="20% - Акцент5 5" xfId="1026" xr:uid="{00000000-0005-0000-0000-000078000000}"/>
    <cellStyle name="20% — акцент5 5" xfId="330" xr:uid="{00000000-0005-0000-0000-000079000000}"/>
    <cellStyle name="20% — акцент5 6" xfId="420" xr:uid="{00000000-0005-0000-0000-00007A000000}"/>
    <cellStyle name="20% — акцент5 7" xfId="520" xr:uid="{00000000-0005-0000-0000-00007B000000}"/>
    <cellStyle name="20% — акцент5 8" xfId="706" xr:uid="{00000000-0005-0000-0000-00007C000000}"/>
    <cellStyle name="20% — акцент5 9" xfId="720" xr:uid="{00000000-0005-0000-0000-00007D000000}"/>
    <cellStyle name="20% — акцент6" xfId="7" builtinId="50" customBuiltin="1"/>
    <cellStyle name="20% — акцент6 10" xfId="584" xr:uid="{00000000-0005-0000-0000-00007F000000}"/>
    <cellStyle name="20% — акцент6 11" xfId="1131" xr:uid="{00000000-0005-0000-0000-000080000000}"/>
    <cellStyle name="20% - Акцент6 2" xfId="51" xr:uid="{00000000-0005-0000-0000-000081000000}"/>
    <cellStyle name="20% — акцент6 2" xfId="221" xr:uid="{00000000-0005-0000-0000-000082000000}"/>
    <cellStyle name="20% - Акцент6 2 2" xfId="146" xr:uid="{00000000-0005-0000-0000-000083000000}"/>
    <cellStyle name="20% - Акцент6 3" xfId="92" xr:uid="{00000000-0005-0000-0000-000084000000}"/>
    <cellStyle name="20% — акцент6 3" xfId="289" xr:uid="{00000000-0005-0000-0000-000085000000}"/>
    <cellStyle name="20% - Акцент6 4" xfId="757" xr:uid="{00000000-0005-0000-0000-000086000000}"/>
    <cellStyle name="20% — акцент6 4" xfId="316" xr:uid="{00000000-0005-0000-0000-000087000000}"/>
    <cellStyle name="20% - Акцент6 5" xfId="1027" xr:uid="{00000000-0005-0000-0000-000088000000}"/>
    <cellStyle name="20% — акцент6 5" xfId="331" xr:uid="{00000000-0005-0000-0000-000089000000}"/>
    <cellStyle name="20% — акцент6 6" xfId="421" xr:uid="{00000000-0005-0000-0000-00008A000000}"/>
    <cellStyle name="20% — акцент6 7" xfId="521" xr:uid="{00000000-0005-0000-0000-00008B000000}"/>
    <cellStyle name="20% — акцент6 8" xfId="707" xr:uid="{00000000-0005-0000-0000-00008C000000}"/>
    <cellStyle name="20% — акцент6 9" xfId="727" xr:uid="{00000000-0005-0000-0000-00008D000000}"/>
    <cellStyle name="40% — акцент1" xfId="8" builtinId="31" customBuiltin="1"/>
    <cellStyle name="40% — акцент1 10" xfId="740" xr:uid="{00000000-0005-0000-0000-00008F000000}"/>
    <cellStyle name="40% — акцент1 11" xfId="1132" xr:uid="{00000000-0005-0000-0000-000090000000}"/>
    <cellStyle name="40% - Акцент1 2" xfId="52" xr:uid="{00000000-0005-0000-0000-000091000000}"/>
    <cellStyle name="40% — акцент1 2" xfId="222" xr:uid="{00000000-0005-0000-0000-000092000000}"/>
    <cellStyle name="40% - Акцент1 2 2" xfId="147" xr:uid="{00000000-0005-0000-0000-000093000000}"/>
    <cellStyle name="40% - Акцент1 3" xfId="93" xr:uid="{00000000-0005-0000-0000-000094000000}"/>
    <cellStyle name="40% — акцент1 3" xfId="290" xr:uid="{00000000-0005-0000-0000-000095000000}"/>
    <cellStyle name="40% - Акцент1 4" xfId="758" xr:uid="{00000000-0005-0000-0000-000096000000}"/>
    <cellStyle name="40% — акцент1 4" xfId="315" xr:uid="{00000000-0005-0000-0000-000097000000}"/>
    <cellStyle name="40% - Акцент1 5" xfId="1028" xr:uid="{00000000-0005-0000-0000-000098000000}"/>
    <cellStyle name="40% — акцент1 5" xfId="332" xr:uid="{00000000-0005-0000-0000-000099000000}"/>
    <cellStyle name="40% — акцент1 6" xfId="422" xr:uid="{00000000-0005-0000-0000-00009A000000}"/>
    <cellStyle name="40% — акцент1 7" xfId="522" xr:uid="{00000000-0005-0000-0000-00009B000000}"/>
    <cellStyle name="40% — акцент1 8" xfId="708" xr:uid="{00000000-0005-0000-0000-00009C000000}"/>
    <cellStyle name="40% — акцент1 9" xfId="726" xr:uid="{00000000-0005-0000-0000-00009D000000}"/>
    <cellStyle name="40% — акцент2" xfId="9" builtinId="35" customBuiltin="1"/>
    <cellStyle name="40% — акцент2 10" xfId="597" xr:uid="{00000000-0005-0000-0000-00009F000000}"/>
    <cellStyle name="40% — акцент2 11" xfId="1133" xr:uid="{00000000-0005-0000-0000-0000A0000000}"/>
    <cellStyle name="40% - Акцент2 2" xfId="53" xr:uid="{00000000-0005-0000-0000-0000A1000000}"/>
    <cellStyle name="40% — акцент2 2" xfId="223" xr:uid="{00000000-0005-0000-0000-0000A2000000}"/>
    <cellStyle name="40% - Акцент2 2 2" xfId="148" xr:uid="{00000000-0005-0000-0000-0000A3000000}"/>
    <cellStyle name="40% - Акцент2 3" xfId="94" xr:uid="{00000000-0005-0000-0000-0000A4000000}"/>
    <cellStyle name="40% — акцент2 3" xfId="291" xr:uid="{00000000-0005-0000-0000-0000A5000000}"/>
    <cellStyle name="40% - Акцент2 4" xfId="759" xr:uid="{00000000-0005-0000-0000-0000A6000000}"/>
    <cellStyle name="40% — акцент2 4" xfId="305" xr:uid="{00000000-0005-0000-0000-0000A7000000}"/>
    <cellStyle name="40% - Акцент2 5" xfId="1029" xr:uid="{00000000-0005-0000-0000-0000A8000000}"/>
    <cellStyle name="40% — акцент2 5" xfId="333" xr:uid="{00000000-0005-0000-0000-0000A9000000}"/>
    <cellStyle name="40% — акцент2 6" xfId="423" xr:uid="{00000000-0005-0000-0000-0000AA000000}"/>
    <cellStyle name="40% — акцент2 7" xfId="523" xr:uid="{00000000-0005-0000-0000-0000AB000000}"/>
    <cellStyle name="40% — акцент2 8" xfId="709" xr:uid="{00000000-0005-0000-0000-0000AC000000}"/>
    <cellStyle name="40% — акцент2 9" xfId="725" xr:uid="{00000000-0005-0000-0000-0000AD000000}"/>
    <cellStyle name="40% — акцент3" xfId="10" builtinId="39" customBuiltin="1"/>
    <cellStyle name="40% — акцент3 10" xfId="643" xr:uid="{00000000-0005-0000-0000-0000AF000000}"/>
    <cellStyle name="40% — акцент3 11" xfId="1134" xr:uid="{00000000-0005-0000-0000-0000B0000000}"/>
    <cellStyle name="40% - Акцент3 2" xfId="54" xr:uid="{00000000-0005-0000-0000-0000B1000000}"/>
    <cellStyle name="40% — акцент3 2" xfId="224" xr:uid="{00000000-0005-0000-0000-0000B2000000}"/>
    <cellStyle name="40% - Акцент3 2 2" xfId="149" xr:uid="{00000000-0005-0000-0000-0000B3000000}"/>
    <cellStyle name="40% - Акцент3 3" xfId="95" xr:uid="{00000000-0005-0000-0000-0000B4000000}"/>
    <cellStyle name="40% — акцент3 3" xfId="292" xr:uid="{00000000-0005-0000-0000-0000B5000000}"/>
    <cellStyle name="40% - Акцент3 4" xfId="760" xr:uid="{00000000-0005-0000-0000-0000B6000000}"/>
    <cellStyle name="40% — акцент3 4" xfId="312" xr:uid="{00000000-0005-0000-0000-0000B7000000}"/>
    <cellStyle name="40% - Акцент3 5" xfId="1030" xr:uid="{00000000-0005-0000-0000-0000B8000000}"/>
    <cellStyle name="40% — акцент3 5" xfId="334" xr:uid="{00000000-0005-0000-0000-0000B9000000}"/>
    <cellStyle name="40% — акцент3 6" xfId="424" xr:uid="{00000000-0005-0000-0000-0000BA000000}"/>
    <cellStyle name="40% — акцент3 7" xfId="524" xr:uid="{00000000-0005-0000-0000-0000BB000000}"/>
    <cellStyle name="40% — акцент3 8" xfId="710" xr:uid="{00000000-0005-0000-0000-0000BC000000}"/>
    <cellStyle name="40% — акцент3 9" xfId="732" xr:uid="{00000000-0005-0000-0000-0000BD000000}"/>
    <cellStyle name="40% — акцент4" xfId="11" builtinId="43" customBuiltin="1"/>
    <cellStyle name="40% — акцент4 10" xfId="582" xr:uid="{00000000-0005-0000-0000-0000BF000000}"/>
    <cellStyle name="40% — акцент4 11" xfId="1135" xr:uid="{00000000-0005-0000-0000-0000C0000000}"/>
    <cellStyle name="40% - Акцент4 2" xfId="55" xr:uid="{00000000-0005-0000-0000-0000C1000000}"/>
    <cellStyle name="40% — акцент4 2" xfId="225" xr:uid="{00000000-0005-0000-0000-0000C2000000}"/>
    <cellStyle name="40% - Акцент4 2 2" xfId="150" xr:uid="{00000000-0005-0000-0000-0000C3000000}"/>
    <cellStyle name="40% - Акцент4 3" xfId="96" xr:uid="{00000000-0005-0000-0000-0000C4000000}"/>
    <cellStyle name="40% — акцент4 3" xfId="293" xr:uid="{00000000-0005-0000-0000-0000C5000000}"/>
    <cellStyle name="40% - Акцент4 4" xfId="761" xr:uid="{00000000-0005-0000-0000-0000C6000000}"/>
    <cellStyle name="40% — акцент4 4" xfId="311" xr:uid="{00000000-0005-0000-0000-0000C7000000}"/>
    <cellStyle name="40% - Акцент4 5" xfId="1031" xr:uid="{00000000-0005-0000-0000-0000C8000000}"/>
    <cellStyle name="40% — акцент4 5" xfId="335" xr:uid="{00000000-0005-0000-0000-0000C9000000}"/>
    <cellStyle name="40% — акцент4 6" xfId="425" xr:uid="{00000000-0005-0000-0000-0000CA000000}"/>
    <cellStyle name="40% — акцент4 7" xfId="525" xr:uid="{00000000-0005-0000-0000-0000CB000000}"/>
    <cellStyle name="40% — акцент4 8" xfId="711" xr:uid="{00000000-0005-0000-0000-0000CC000000}"/>
    <cellStyle name="40% — акцент4 9" xfId="736" xr:uid="{00000000-0005-0000-0000-0000CD000000}"/>
    <cellStyle name="40% — акцент5" xfId="12" builtinId="47" customBuiltin="1"/>
    <cellStyle name="40% — акцент5 10" xfId="567" xr:uid="{00000000-0005-0000-0000-0000CF000000}"/>
    <cellStyle name="40% — акцент5 11" xfId="1136" xr:uid="{00000000-0005-0000-0000-0000D0000000}"/>
    <cellStyle name="40% - Акцент5 2" xfId="56" xr:uid="{00000000-0005-0000-0000-0000D1000000}"/>
    <cellStyle name="40% — акцент5 2" xfId="226" xr:uid="{00000000-0005-0000-0000-0000D2000000}"/>
    <cellStyle name="40% - Акцент5 2 2" xfId="151" xr:uid="{00000000-0005-0000-0000-0000D3000000}"/>
    <cellStyle name="40% - Акцент5 3" xfId="97" xr:uid="{00000000-0005-0000-0000-0000D4000000}"/>
    <cellStyle name="40% — акцент5 3" xfId="294" xr:uid="{00000000-0005-0000-0000-0000D5000000}"/>
    <cellStyle name="40% - Акцент5 4" xfId="762" xr:uid="{00000000-0005-0000-0000-0000D6000000}"/>
    <cellStyle name="40% — акцент5 4" xfId="310" xr:uid="{00000000-0005-0000-0000-0000D7000000}"/>
    <cellStyle name="40% - Акцент5 5" xfId="1032" xr:uid="{00000000-0005-0000-0000-0000D8000000}"/>
    <cellStyle name="40% — акцент5 5" xfId="336" xr:uid="{00000000-0005-0000-0000-0000D9000000}"/>
    <cellStyle name="40% — акцент5 6" xfId="426" xr:uid="{00000000-0005-0000-0000-0000DA000000}"/>
    <cellStyle name="40% — акцент5 7" xfId="526" xr:uid="{00000000-0005-0000-0000-0000DB000000}"/>
    <cellStyle name="40% — акцент5 8" xfId="712" xr:uid="{00000000-0005-0000-0000-0000DC000000}"/>
    <cellStyle name="40% — акцент5 9" xfId="730" xr:uid="{00000000-0005-0000-0000-0000DD000000}"/>
    <cellStyle name="40% — акцент6" xfId="13" builtinId="51" customBuiltin="1"/>
    <cellStyle name="40% — акцент6 10" xfId="585" xr:uid="{00000000-0005-0000-0000-0000DF000000}"/>
    <cellStyle name="40% — акцент6 11" xfId="1137" xr:uid="{00000000-0005-0000-0000-0000E0000000}"/>
    <cellStyle name="40% - Акцент6 2" xfId="57" xr:uid="{00000000-0005-0000-0000-0000E1000000}"/>
    <cellStyle name="40% — акцент6 2" xfId="227" xr:uid="{00000000-0005-0000-0000-0000E2000000}"/>
    <cellStyle name="40% - Акцент6 2 2" xfId="152" xr:uid="{00000000-0005-0000-0000-0000E3000000}"/>
    <cellStyle name="40% - Акцент6 3" xfId="98" xr:uid="{00000000-0005-0000-0000-0000E4000000}"/>
    <cellStyle name="40% — акцент6 3" xfId="295" xr:uid="{00000000-0005-0000-0000-0000E5000000}"/>
    <cellStyle name="40% - Акцент6 4" xfId="763" xr:uid="{00000000-0005-0000-0000-0000E6000000}"/>
    <cellStyle name="40% — акцент6 4" xfId="309" xr:uid="{00000000-0005-0000-0000-0000E7000000}"/>
    <cellStyle name="40% - Акцент6 5" xfId="1033" xr:uid="{00000000-0005-0000-0000-0000E8000000}"/>
    <cellStyle name="40% — акцент6 5" xfId="337" xr:uid="{00000000-0005-0000-0000-0000E9000000}"/>
    <cellStyle name="40% — акцент6 6" xfId="427" xr:uid="{00000000-0005-0000-0000-0000EA000000}"/>
    <cellStyle name="40% — акцент6 7" xfId="527" xr:uid="{00000000-0005-0000-0000-0000EB000000}"/>
    <cellStyle name="40% — акцент6 8" xfId="713" xr:uid="{00000000-0005-0000-0000-0000EC000000}"/>
    <cellStyle name="40% — акцент6 9" xfId="734" xr:uid="{00000000-0005-0000-0000-0000ED000000}"/>
    <cellStyle name="60% — акцент1" xfId="14" builtinId="32" customBuiltin="1"/>
    <cellStyle name="60% — акцент1 10" xfId="559" xr:uid="{00000000-0005-0000-0000-0000EF000000}"/>
    <cellStyle name="60% — акцент1 11" xfId="1138" xr:uid="{00000000-0005-0000-0000-0000F0000000}"/>
    <cellStyle name="60% - Акцент1 2" xfId="58" xr:uid="{00000000-0005-0000-0000-0000F1000000}"/>
    <cellStyle name="60% — акцент1 2" xfId="228" xr:uid="{00000000-0005-0000-0000-0000F2000000}"/>
    <cellStyle name="60% - Акцент1 2 2" xfId="153" xr:uid="{00000000-0005-0000-0000-0000F3000000}"/>
    <cellStyle name="60% - Акцент1 3" xfId="99" xr:uid="{00000000-0005-0000-0000-0000F4000000}"/>
    <cellStyle name="60% — акцент1 3" xfId="296" xr:uid="{00000000-0005-0000-0000-0000F5000000}"/>
    <cellStyle name="60% - Акцент1 4" xfId="764" xr:uid="{00000000-0005-0000-0000-0000F6000000}"/>
    <cellStyle name="60% — акцент1 4" xfId="308" xr:uid="{00000000-0005-0000-0000-0000F7000000}"/>
    <cellStyle name="60% - Акцент1 5" xfId="1034" xr:uid="{00000000-0005-0000-0000-0000F8000000}"/>
    <cellStyle name="60% — акцент1 5" xfId="338" xr:uid="{00000000-0005-0000-0000-0000F9000000}"/>
    <cellStyle name="60% — акцент1 6" xfId="428" xr:uid="{00000000-0005-0000-0000-0000FA000000}"/>
    <cellStyle name="60% — акцент1 7" xfId="528" xr:uid="{00000000-0005-0000-0000-0000FB000000}"/>
    <cellStyle name="60% — акцент1 8" xfId="714" xr:uid="{00000000-0005-0000-0000-0000FC000000}"/>
    <cellStyle name="60% — акцент1 9" xfId="728" xr:uid="{00000000-0005-0000-0000-0000FD000000}"/>
    <cellStyle name="60% — акцент2" xfId="15" builtinId="36" customBuiltin="1"/>
    <cellStyle name="60% — акцент2 10" xfId="557" xr:uid="{00000000-0005-0000-0000-0000FF000000}"/>
    <cellStyle name="60% — акцент2 11" xfId="1139" xr:uid="{00000000-0005-0000-0000-000000010000}"/>
    <cellStyle name="60% - Акцент2 2" xfId="59" xr:uid="{00000000-0005-0000-0000-000001010000}"/>
    <cellStyle name="60% — акцент2 2" xfId="229" xr:uid="{00000000-0005-0000-0000-000002010000}"/>
    <cellStyle name="60% - Акцент2 2 2" xfId="154" xr:uid="{00000000-0005-0000-0000-000003010000}"/>
    <cellStyle name="60% - Акцент2 3" xfId="100" xr:uid="{00000000-0005-0000-0000-000004010000}"/>
    <cellStyle name="60% — акцент2 3" xfId="297" xr:uid="{00000000-0005-0000-0000-000005010000}"/>
    <cellStyle name="60% - Акцент2 4" xfId="765" xr:uid="{00000000-0005-0000-0000-000006010000}"/>
    <cellStyle name="60% — акцент2 4" xfId="307" xr:uid="{00000000-0005-0000-0000-000007010000}"/>
    <cellStyle name="60% - Акцент2 5" xfId="1035" xr:uid="{00000000-0005-0000-0000-000008010000}"/>
    <cellStyle name="60% — акцент2 5" xfId="339" xr:uid="{00000000-0005-0000-0000-000009010000}"/>
    <cellStyle name="60% — акцент2 6" xfId="429" xr:uid="{00000000-0005-0000-0000-00000A010000}"/>
    <cellStyle name="60% — акцент2 7" xfId="529" xr:uid="{00000000-0005-0000-0000-00000B010000}"/>
    <cellStyle name="60% — акцент2 8" xfId="715" xr:uid="{00000000-0005-0000-0000-00000C010000}"/>
    <cellStyle name="60% — акцент2 9" xfId="733" xr:uid="{00000000-0005-0000-0000-00000D010000}"/>
    <cellStyle name="60% — акцент3" xfId="16" builtinId="40" customBuiltin="1"/>
    <cellStyle name="60% — акцент3 10" xfId="598" xr:uid="{00000000-0005-0000-0000-00000F010000}"/>
    <cellStyle name="60% — акцент3 11" xfId="1140" xr:uid="{00000000-0005-0000-0000-000010010000}"/>
    <cellStyle name="60% - Акцент3 2" xfId="60" xr:uid="{00000000-0005-0000-0000-000011010000}"/>
    <cellStyle name="60% — акцент3 2" xfId="230" xr:uid="{00000000-0005-0000-0000-000012010000}"/>
    <cellStyle name="60% - Акцент3 2 2" xfId="155" xr:uid="{00000000-0005-0000-0000-000013010000}"/>
    <cellStyle name="60% - Акцент3 3" xfId="101" xr:uid="{00000000-0005-0000-0000-000014010000}"/>
    <cellStyle name="60% — акцент3 3" xfId="298" xr:uid="{00000000-0005-0000-0000-000015010000}"/>
    <cellStyle name="60% - Акцент3 4" xfId="766" xr:uid="{00000000-0005-0000-0000-000016010000}"/>
    <cellStyle name="60% — акцент3 4" xfId="306" xr:uid="{00000000-0005-0000-0000-000017010000}"/>
    <cellStyle name="60% - Акцент3 5" xfId="1036" xr:uid="{00000000-0005-0000-0000-000018010000}"/>
    <cellStyle name="60% — акцент3 5" xfId="340" xr:uid="{00000000-0005-0000-0000-000019010000}"/>
    <cellStyle name="60% — акцент3 6" xfId="430" xr:uid="{00000000-0005-0000-0000-00001A010000}"/>
    <cellStyle name="60% — акцент3 7" xfId="530" xr:uid="{00000000-0005-0000-0000-00001B010000}"/>
    <cellStyle name="60% — акцент3 8" xfId="716" xr:uid="{00000000-0005-0000-0000-00001C010000}"/>
    <cellStyle name="60% — акцент3 9" xfId="737" xr:uid="{00000000-0005-0000-0000-00001D010000}"/>
    <cellStyle name="60% — акцент4" xfId="17" builtinId="44" customBuiltin="1"/>
    <cellStyle name="60% — акцент4 10" xfId="565" xr:uid="{00000000-0005-0000-0000-00001F010000}"/>
    <cellStyle name="60% — акцент4 11" xfId="1141" xr:uid="{00000000-0005-0000-0000-000020010000}"/>
    <cellStyle name="60% - Акцент4 2" xfId="61" xr:uid="{00000000-0005-0000-0000-000021010000}"/>
    <cellStyle name="60% — акцент4 2" xfId="231" xr:uid="{00000000-0005-0000-0000-000022010000}"/>
    <cellStyle name="60% - Акцент4 2 2" xfId="156" xr:uid="{00000000-0005-0000-0000-000023010000}"/>
    <cellStyle name="60% - Акцент4 3" xfId="102" xr:uid="{00000000-0005-0000-0000-000024010000}"/>
    <cellStyle name="60% — акцент4 3" xfId="299" xr:uid="{00000000-0005-0000-0000-000025010000}"/>
    <cellStyle name="60% - Акцент4 4" xfId="767" xr:uid="{00000000-0005-0000-0000-000026010000}"/>
    <cellStyle name="60% — акцент4 4" xfId="304" xr:uid="{00000000-0005-0000-0000-000027010000}"/>
    <cellStyle name="60% - Акцент4 5" xfId="1037" xr:uid="{00000000-0005-0000-0000-000028010000}"/>
    <cellStyle name="60% — акцент4 5" xfId="341" xr:uid="{00000000-0005-0000-0000-000029010000}"/>
    <cellStyle name="60% — акцент4 6" xfId="431" xr:uid="{00000000-0005-0000-0000-00002A010000}"/>
    <cellStyle name="60% — акцент4 7" xfId="531" xr:uid="{00000000-0005-0000-0000-00002B010000}"/>
    <cellStyle name="60% — акцент4 8" xfId="717" xr:uid="{00000000-0005-0000-0000-00002C010000}"/>
    <cellStyle name="60% — акцент4 9" xfId="731" xr:uid="{00000000-0005-0000-0000-00002D010000}"/>
    <cellStyle name="60% — акцент5" xfId="18" builtinId="48" customBuiltin="1"/>
    <cellStyle name="60% — акцент5 10" xfId="562" xr:uid="{00000000-0005-0000-0000-00002F010000}"/>
    <cellStyle name="60% — акцент5 11" xfId="1142" xr:uid="{00000000-0005-0000-0000-000030010000}"/>
    <cellStyle name="60% - Акцент5 2" xfId="62" xr:uid="{00000000-0005-0000-0000-000031010000}"/>
    <cellStyle name="60% — акцент5 2" xfId="232" xr:uid="{00000000-0005-0000-0000-000032010000}"/>
    <cellStyle name="60% - Акцент5 2 2" xfId="157" xr:uid="{00000000-0005-0000-0000-000033010000}"/>
    <cellStyle name="60% - Акцент5 3" xfId="103" xr:uid="{00000000-0005-0000-0000-000034010000}"/>
    <cellStyle name="60% — акцент5 3" xfId="300" xr:uid="{00000000-0005-0000-0000-000035010000}"/>
    <cellStyle name="60% - Акцент5 4" xfId="768" xr:uid="{00000000-0005-0000-0000-000036010000}"/>
    <cellStyle name="60% — акцент5 4" xfId="314" xr:uid="{00000000-0005-0000-0000-000037010000}"/>
    <cellStyle name="60% - Акцент5 5" xfId="1038" xr:uid="{00000000-0005-0000-0000-000038010000}"/>
    <cellStyle name="60% — акцент5 5" xfId="342" xr:uid="{00000000-0005-0000-0000-000039010000}"/>
    <cellStyle name="60% — акцент5 6" xfId="432" xr:uid="{00000000-0005-0000-0000-00003A010000}"/>
    <cellStyle name="60% — акцент5 7" xfId="532" xr:uid="{00000000-0005-0000-0000-00003B010000}"/>
    <cellStyle name="60% — акцент5 8" xfId="718" xr:uid="{00000000-0005-0000-0000-00003C010000}"/>
    <cellStyle name="60% — акцент5 9" xfId="735" xr:uid="{00000000-0005-0000-0000-00003D010000}"/>
    <cellStyle name="60% — акцент6" xfId="19" builtinId="52" customBuiltin="1"/>
    <cellStyle name="60% — акцент6 10" xfId="747" xr:uid="{00000000-0005-0000-0000-00003F010000}"/>
    <cellStyle name="60% — акцент6 11" xfId="1143" xr:uid="{00000000-0005-0000-0000-000040010000}"/>
    <cellStyle name="60% - Акцент6 2" xfId="63" xr:uid="{00000000-0005-0000-0000-000041010000}"/>
    <cellStyle name="60% — акцент6 2" xfId="233" xr:uid="{00000000-0005-0000-0000-000042010000}"/>
    <cellStyle name="60% - Акцент6 2 2" xfId="158" xr:uid="{00000000-0005-0000-0000-000043010000}"/>
    <cellStyle name="60% - Акцент6 3" xfId="104" xr:uid="{00000000-0005-0000-0000-000044010000}"/>
    <cellStyle name="60% — акцент6 3" xfId="301" xr:uid="{00000000-0005-0000-0000-000045010000}"/>
    <cellStyle name="60% - Акцент6 4" xfId="769" xr:uid="{00000000-0005-0000-0000-000046010000}"/>
    <cellStyle name="60% — акцент6 4" xfId="313" xr:uid="{00000000-0005-0000-0000-000047010000}"/>
    <cellStyle name="60% - Акцент6 5" xfId="1039" xr:uid="{00000000-0005-0000-0000-000048010000}"/>
    <cellStyle name="60% — акцент6 5" xfId="343" xr:uid="{00000000-0005-0000-0000-000049010000}"/>
    <cellStyle name="60% — акцент6 6" xfId="433" xr:uid="{00000000-0005-0000-0000-00004A010000}"/>
    <cellStyle name="60% — акцент6 7" xfId="533" xr:uid="{00000000-0005-0000-0000-00004B010000}"/>
    <cellStyle name="60% — акцент6 8" xfId="719" xr:uid="{00000000-0005-0000-0000-00004C010000}"/>
    <cellStyle name="60% — акцент6 9" xfId="729" xr:uid="{00000000-0005-0000-0000-00004D010000}"/>
    <cellStyle name="Cel6" xfId="9623" xr:uid="{00000000-0005-0000-0000-00004E010000}"/>
    <cellStyle name="Cell2" xfId="9556" xr:uid="{00000000-0005-0000-0000-00004F010000}"/>
    <cellStyle name="Comma" xfId="1041" xr:uid="{00000000-0005-0000-0000-000050010000}"/>
    <cellStyle name="Comma [0]_Book2" xfId="1042" xr:uid="{00000000-0005-0000-0000-000051010000}"/>
    <cellStyle name="Comma 10" xfId="9406" xr:uid="{00000000-0005-0000-0000-000052010000}"/>
    <cellStyle name="Comma 11" xfId="9533" xr:uid="{00000000-0005-0000-0000-000053010000}"/>
    <cellStyle name="Comma 12" xfId="5121" xr:uid="{00000000-0005-0000-0000-000054010000}"/>
    <cellStyle name="Comma 2" xfId="1641" xr:uid="{00000000-0005-0000-0000-000055010000}"/>
    <cellStyle name="Comma 2 2" xfId="9471" xr:uid="{00000000-0005-0000-0000-000056010000}"/>
    <cellStyle name="Comma 2 3" xfId="9588" xr:uid="{00000000-0005-0000-0000-000057010000}"/>
    <cellStyle name="Comma 3" xfId="9624" xr:uid="{00000000-0005-0000-0000-000058010000}"/>
    <cellStyle name="Comma 4" xfId="9547" xr:uid="{00000000-0005-0000-0000-000059010000}"/>
    <cellStyle name="Comma 5" xfId="9411" xr:uid="{00000000-0005-0000-0000-00005A010000}"/>
    <cellStyle name="Comma 6" xfId="9581" xr:uid="{00000000-0005-0000-0000-00005B010000}"/>
    <cellStyle name="Comma 7" xfId="9505" xr:uid="{00000000-0005-0000-0000-00005C010000}"/>
    <cellStyle name="Comma 8" xfId="9441" xr:uid="{00000000-0005-0000-0000-00005D010000}"/>
    <cellStyle name="Comma 9" xfId="9460" xr:uid="{00000000-0005-0000-0000-00005E010000}"/>
    <cellStyle name="Comma_Book2" xfId="1043" xr:uid="{00000000-0005-0000-0000-00005F010000}"/>
    <cellStyle name="Comma0" xfId="1044" xr:uid="{00000000-0005-0000-0000-000060010000}"/>
    <cellStyle name="Currency" xfId="1045" xr:uid="{00000000-0005-0000-0000-000061010000}"/>
    <cellStyle name="Currency [0]_Book2" xfId="1046" xr:uid="{00000000-0005-0000-0000-000062010000}"/>
    <cellStyle name="Currency_Book2" xfId="1047" xr:uid="{00000000-0005-0000-0000-000063010000}"/>
    <cellStyle name="Currency0" xfId="1048" xr:uid="{00000000-0005-0000-0000-000064010000}"/>
    <cellStyle name="Date" xfId="1049" xr:uid="{00000000-0005-0000-0000-000065010000}"/>
    <cellStyle name="Date 2" xfId="9468" xr:uid="{00000000-0005-0000-0000-000066010000}"/>
    <cellStyle name="Date 3" xfId="9572" xr:uid="{00000000-0005-0000-0000-000067010000}"/>
    <cellStyle name="Date 4" xfId="9484" xr:uid="{00000000-0005-0000-0000-000068010000}"/>
    <cellStyle name="Fixed" xfId="1050" xr:uid="{00000000-0005-0000-0000-000069010000}"/>
    <cellStyle name="Fixed 2" xfId="9519" xr:uid="{00000000-0005-0000-0000-00006A010000}"/>
    <cellStyle name="Fixed 3" xfId="9426" xr:uid="{00000000-0005-0000-0000-00006B010000}"/>
    <cellStyle name="Fixed 4" xfId="9520" xr:uid="{00000000-0005-0000-0000-00006C010000}"/>
    <cellStyle name="header" xfId="9561" xr:uid="{00000000-0005-0000-0000-00006D010000}"/>
    <cellStyle name="Heading 1" xfId="1051" xr:uid="{00000000-0005-0000-0000-00006E010000}"/>
    <cellStyle name="Heading 2" xfId="1052" xr:uid="{00000000-0005-0000-0000-00006F010000}"/>
    <cellStyle name="Heading1" xfId="9540" xr:uid="{00000000-0005-0000-0000-000070010000}"/>
    <cellStyle name="Heading1 2" xfId="9584" xr:uid="{00000000-0005-0000-0000-000071010000}"/>
    <cellStyle name="Heading2" xfId="9493" xr:uid="{00000000-0005-0000-0000-000072010000}"/>
    <cellStyle name="Heading2 2" xfId="9429" xr:uid="{00000000-0005-0000-0000-000073010000}"/>
    <cellStyle name="Hyperlink_Fiscal-tabs25-27" xfId="9576" xr:uid="{00000000-0005-0000-0000-000074010000}"/>
    <cellStyle name="Iau?iue_?ac?.oaa.90-92" xfId="1053" xr:uid="{00000000-0005-0000-0000-000075010000}"/>
    <cellStyle name="Îáû÷íûé_93ãîä (2)" xfId="1054" xr:uid="{00000000-0005-0000-0000-000076010000}"/>
    <cellStyle name="Name1" xfId="5358" xr:uid="{00000000-0005-0000-0000-000077010000}"/>
    <cellStyle name="Name2" xfId="9603" xr:uid="{00000000-0005-0000-0000-000078010000}"/>
    <cellStyle name="normal" xfId="1055" xr:uid="{00000000-0005-0000-0000-000079010000}"/>
    <cellStyle name="Normal 2" xfId="128" xr:uid="{00000000-0005-0000-0000-00007A010000}"/>
    <cellStyle name="Normal 2 2" xfId="9491" xr:uid="{00000000-0005-0000-0000-00007B010000}"/>
    <cellStyle name="Normal 2 3" xfId="9513" xr:uid="{00000000-0005-0000-0000-00007C010000}"/>
    <cellStyle name="Normal 2 4" xfId="9432" xr:uid="{00000000-0005-0000-0000-00007D010000}"/>
    <cellStyle name="Normal 3" xfId="2609" xr:uid="{00000000-0005-0000-0000-00007E010000}"/>
    <cellStyle name="Normal_A 2" xfId="1056" xr:uid="{00000000-0005-0000-0000-00007F010000}"/>
    <cellStyle name="normбlnм_laroux" xfId="20" xr:uid="{00000000-0005-0000-0000-000080010000}"/>
    <cellStyle name="Number2DecimalStyle 2" xfId="191" xr:uid="{00000000-0005-0000-0000-000081010000}"/>
    <cellStyle name="Ouny?e [0]_Eeno1" xfId="1057" xr:uid="{00000000-0005-0000-0000-000082010000}"/>
    <cellStyle name="Ouny?e_Eeno1" xfId="1058" xr:uid="{00000000-0005-0000-0000-000083010000}"/>
    <cellStyle name="Òûñÿ÷è [0]_Ëèñò1" xfId="1059" xr:uid="{00000000-0005-0000-0000-000084010000}"/>
    <cellStyle name="Òûñÿ÷è_Ëèñò1" xfId="1060" xr:uid="{00000000-0005-0000-0000-000085010000}"/>
    <cellStyle name="Percent" xfId="1061" xr:uid="{00000000-0005-0000-0000-000086010000}"/>
    <cellStyle name="Percent 2" xfId="1062" xr:uid="{00000000-0005-0000-0000-000087010000}"/>
    <cellStyle name="Percent 2 2" xfId="1625" xr:uid="{00000000-0005-0000-0000-000088010000}"/>
    <cellStyle name="Percent 2 2 2" xfId="2584" xr:uid="{00000000-0005-0000-0000-000089010000}"/>
    <cellStyle name="Percent 2 2 2 2" xfId="4856" xr:uid="{00000000-0005-0000-0000-00008A010000}"/>
    <cellStyle name="Percent 2 2 2 2 2" xfId="9145" xr:uid="{00000000-0005-0000-0000-00008B010000}"/>
    <cellStyle name="Percent 2 2 2 2 2 2" xfId="18362" xr:uid="{904B9502-65B4-484E-AFC3-0AE1CA391565}"/>
    <cellStyle name="Percent 2 2 2 2 3" xfId="14095" xr:uid="{30CEF965-6E3C-4125-A628-527019482E00}"/>
    <cellStyle name="Percent 2 2 2 3" xfId="7011" xr:uid="{00000000-0005-0000-0000-00008C010000}"/>
    <cellStyle name="Percent 2 2 2 3 2" xfId="16228" xr:uid="{4980C3B5-6366-4113-A6AD-C2BE2D346FF4}"/>
    <cellStyle name="Percent 2 2 2 4" xfId="11964" xr:uid="{2FC22E40-96CC-46E0-9FB5-0A48EDF5AC4F}"/>
    <cellStyle name="Percent 2 2 3" xfId="3906" xr:uid="{00000000-0005-0000-0000-00008D010000}"/>
    <cellStyle name="Percent 2 2 3 2" xfId="8197" xr:uid="{00000000-0005-0000-0000-00008E010000}"/>
    <cellStyle name="Percent 2 2 3 2 2" xfId="17414" xr:uid="{C96788FF-7725-407F-ABF9-02BA96457BB5}"/>
    <cellStyle name="Percent 2 2 3 3" xfId="13147" xr:uid="{44C03252-3C36-45BF-A36B-846161EFD16B}"/>
    <cellStyle name="Percent 2 2 4" xfId="6063" xr:uid="{00000000-0005-0000-0000-00008F010000}"/>
    <cellStyle name="Percent 2 2 4 2" xfId="15280" xr:uid="{DF9202EC-042E-44EF-A748-49A7AC9ACB56}"/>
    <cellStyle name="Percent 2 2 5" xfId="9472" xr:uid="{00000000-0005-0000-0000-000090010000}"/>
    <cellStyle name="Percent 2 2 6" xfId="11016" xr:uid="{1226DF32-B87F-4655-9CC4-92B8523CC422}"/>
    <cellStyle name="Percent 2 3" xfId="2112" xr:uid="{00000000-0005-0000-0000-000091010000}"/>
    <cellStyle name="Percent 2 3 2" xfId="4384" xr:uid="{00000000-0005-0000-0000-000092010000}"/>
    <cellStyle name="Percent 2 3 2 2" xfId="8673" xr:uid="{00000000-0005-0000-0000-000093010000}"/>
    <cellStyle name="Percent 2 3 2 2 2" xfId="17890" xr:uid="{2DC5B116-DA10-4DD1-908C-55572A66C931}"/>
    <cellStyle name="Percent 2 3 2 3" xfId="13623" xr:uid="{4CAAB5BD-83C9-42A9-8D02-7116B49C0F04}"/>
    <cellStyle name="Percent 2 3 3" xfId="6539" xr:uid="{00000000-0005-0000-0000-000094010000}"/>
    <cellStyle name="Percent 2 3 3 2" xfId="15756" xr:uid="{3434E7F8-D61D-4153-8CB0-21E5681B3037}"/>
    <cellStyle name="Percent 2 3 4" xfId="11492" xr:uid="{E282BD4C-A86C-4B04-AB8E-F145F307134C}"/>
    <cellStyle name="Percent 2 4" xfId="3434" xr:uid="{00000000-0005-0000-0000-000095010000}"/>
    <cellStyle name="Percent 2 4 2" xfId="7725" xr:uid="{00000000-0005-0000-0000-000096010000}"/>
    <cellStyle name="Percent 2 4 2 2" xfId="16942" xr:uid="{5733516F-6B39-40F8-A36D-05EBD2E2A041}"/>
    <cellStyle name="Percent 2 4 3" xfId="12675" xr:uid="{CBE18B6D-1A2F-4BBF-9E51-63A3DB8F5065}"/>
    <cellStyle name="Percent 2 5" xfId="5588" xr:uid="{00000000-0005-0000-0000-000097010000}"/>
    <cellStyle name="Percent 2 5 2" xfId="14808" xr:uid="{F4B211EB-28B9-453B-9B7A-5BF017D2C30A}"/>
    <cellStyle name="Percent 2 6" xfId="10544" xr:uid="{99673ED8-A39D-4B2F-BC2E-7B0D01AA962E}"/>
    <cellStyle name="Percent 3" xfId="1624" xr:uid="{00000000-0005-0000-0000-000098010000}"/>
    <cellStyle name="Percent 3 2" xfId="2583" xr:uid="{00000000-0005-0000-0000-000099010000}"/>
    <cellStyle name="Percent 3 2 2" xfId="4855" xr:uid="{00000000-0005-0000-0000-00009A010000}"/>
    <cellStyle name="Percent 3 2 2 2" xfId="9144" xr:uid="{00000000-0005-0000-0000-00009B010000}"/>
    <cellStyle name="Percent 3 2 2 2 2" xfId="18361" xr:uid="{EACAE80E-C6F4-44B7-B337-0F43D9E1863B}"/>
    <cellStyle name="Percent 3 2 2 3" xfId="14094" xr:uid="{F13D7C9F-3236-4F4C-8116-434F38996046}"/>
    <cellStyle name="Percent 3 2 3" xfId="7010" xr:uid="{00000000-0005-0000-0000-00009C010000}"/>
    <cellStyle name="Percent 3 2 3 2" xfId="16227" xr:uid="{CDA415B3-3CE2-423E-900A-BD9FEB618780}"/>
    <cellStyle name="Percent 3 2 4" xfId="11963" xr:uid="{DD367811-E9BB-41BD-A9FB-B0C73CAF14E6}"/>
    <cellStyle name="Percent 3 3" xfId="3905" xr:uid="{00000000-0005-0000-0000-00009D010000}"/>
    <cellStyle name="Percent 3 3 2" xfId="8196" xr:uid="{00000000-0005-0000-0000-00009E010000}"/>
    <cellStyle name="Percent 3 3 2 2" xfId="17413" xr:uid="{42D6B372-DC09-48A3-B617-D5DC2BA69C2A}"/>
    <cellStyle name="Percent 3 3 3" xfId="13146" xr:uid="{0AECF2FA-D82D-4B46-9487-D1D0E26DA3BC}"/>
    <cellStyle name="Percent 3 4" xfId="6062" xr:uid="{00000000-0005-0000-0000-00009F010000}"/>
    <cellStyle name="Percent 3 4 2" xfId="15279" xr:uid="{1C385A8B-E516-40AF-BDFF-E33B71A5333A}"/>
    <cellStyle name="Percent 3 5" xfId="11015" xr:uid="{A7C40940-A22E-409A-903A-4A94A19EB90D}"/>
    <cellStyle name="Percent 4" xfId="2111" xr:uid="{00000000-0005-0000-0000-0000A0010000}"/>
    <cellStyle name="Percent 4 2" xfId="4383" xr:uid="{00000000-0005-0000-0000-0000A1010000}"/>
    <cellStyle name="Percent 4 2 2" xfId="8672" xr:uid="{00000000-0005-0000-0000-0000A2010000}"/>
    <cellStyle name="Percent 4 2 2 2" xfId="17889" xr:uid="{E249686A-A664-4AF1-B793-68B2C4C3B1FD}"/>
    <cellStyle name="Percent 4 2 3" xfId="13622" xr:uid="{5BDC57C1-2BD7-4287-AB5B-0F20409DCCF3}"/>
    <cellStyle name="Percent 4 3" xfId="6538" xr:uid="{00000000-0005-0000-0000-0000A3010000}"/>
    <cellStyle name="Percent 4 3 2" xfId="15755" xr:uid="{CE921FF8-4B50-4704-9A7E-9850799423D9}"/>
    <cellStyle name="Percent 4 4" xfId="11491" xr:uid="{AF4822A5-D7AF-49F6-9550-1819247853FA}"/>
    <cellStyle name="Percent 5" xfId="3433" xr:uid="{00000000-0005-0000-0000-0000A4010000}"/>
    <cellStyle name="Percent 5 2" xfId="7724" xr:uid="{00000000-0005-0000-0000-0000A5010000}"/>
    <cellStyle name="Percent 5 2 2" xfId="16941" xr:uid="{687C76CD-29F5-4FD2-8712-DBC1720BE593}"/>
    <cellStyle name="Percent 5 3" xfId="12674" xr:uid="{C82189F0-3169-4BBB-9CA0-C3C1E84A948D}"/>
    <cellStyle name="Percent 6" xfId="5587" xr:uid="{00000000-0005-0000-0000-0000A6010000}"/>
    <cellStyle name="Percent 6 2" xfId="14807" xr:uid="{24BAE4AE-BEC6-4E92-A28E-A486828D3E7B}"/>
    <cellStyle name="Percent 7" xfId="9482" xr:uid="{00000000-0005-0000-0000-0000A7010000}"/>
    <cellStyle name="Percent 8" xfId="10543" xr:uid="{F5FC0586-DE42-4393-906B-30C43575A844}"/>
    <cellStyle name="S10" xfId="1063" xr:uid="{00000000-0005-0000-0000-0000A8010000}"/>
    <cellStyle name="S12" xfId="1064" xr:uid="{00000000-0005-0000-0000-0000A9010000}"/>
    <cellStyle name="S13" xfId="1065" xr:uid="{00000000-0005-0000-0000-0000AA010000}"/>
    <cellStyle name="S14" xfId="1066" xr:uid="{00000000-0005-0000-0000-0000AB010000}"/>
    <cellStyle name="S15" xfId="1067" xr:uid="{00000000-0005-0000-0000-0000AC010000}"/>
    <cellStyle name="S16" xfId="1068" xr:uid="{00000000-0005-0000-0000-0000AD010000}"/>
    <cellStyle name="S2" xfId="1069" xr:uid="{00000000-0005-0000-0000-0000AE010000}"/>
    <cellStyle name="S3_mis_НПС(объем)" xfId="1070" xr:uid="{00000000-0005-0000-0000-0000AF010000}"/>
    <cellStyle name="S4 3 2" xfId="1071" xr:uid="{00000000-0005-0000-0000-0000B0010000}"/>
    <cellStyle name="S4_mis_НПС(объем)" xfId="1072" xr:uid="{00000000-0005-0000-0000-0000B1010000}"/>
    <cellStyle name="S5_mis_НПС(объем)" xfId="1073" xr:uid="{00000000-0005-0000-0000-0000B2010000}"/>
    <cellStyle name="S6" xfId="1074" xr:uid="{00000000-0005-0000-0000-0000B3010000}"/>
    <cellStyle name="S7" xfId="1075" xr:uid="{00000000-0005-0000-0000-0000B4010000}"/>
    <cellStyle name="S8_mis_НПС(объем)" xfId="1076" xr:uid="{00000000-0005-0000-0000-0000B5010000}"/>
    <cellStyle name="S9_mis_НПС(объем)" xfId="1077" xr:uid="{00000000-0005-0000-0000-0000B6010000}"/>
    <cellStyle name="SAPBEXaggData" xfId="1078" xr:uid="{00000000-0005-0000-0000-0000B7010000}"/>
    <cellStyle name="SAPBEXaggData 2" xfId="1079" xr:uid="{00000000-0005-0000-0000-0000B8010000}"/>
    <cellStyle name="SAPBEXaggData 2 2" xfId="9613" xr:uid="{00000000-0005-0000-0000-0000B9010000}"/>
    <cellStyle name="SAPBEXaggData 2 3" xfId="9516" xr:uid="{00000000-0005-0000-0000-0000BA010000}"/>
    <cellStyle name="SAPBEXaggData 3" xfId="5357" xr:uid="{00000000-0005-0000-0000-0000BB010000}"/>
    <cellStyle name="SAPBEXaggData 4" xfId="9461" xr:uid="{00000000-0005-0000-0000-0000BC010000}"/>
    <cellStyle name="SAPBEXstdData" xfId="1080" xr:uid="{00000000-0005-0000-0000-0000BD010000}"/>
    <cellStyle name="SAPBEXstdData 2" xfId="1081" xr:uid="{00000000-0005-0000-0000-0000BE010000}"/>
    <cellStyle name="SAPBEXstdData 2 2" xfId="9415" xr:uid="{00000000-0005-0000-0000-0000BF010000}"/>
    <cellStyle name="SAPBEXstdData 2 3" xfId="9595" xr:uid="{00000000-0005-0000-0000-0000C0010000}"/>
    <cellStyle name="SAPBEXstdData 3" xfId="9535" xr:uid="{00000000-0005-0000-0000-0000C1010000}"/>
    <cellStyle name="SAPBEXstdData 4" xfId="9602" xr:uid="{00000000-0005-0000-0000-0000C2010000}"/>
    <cellStyle name="SHEET" xfId="9559" xr:uid="{00000000-0005-0000-0000-0000C3010000}"/>
    <cellStyle name="Style 1" xfId="9591" xr:uid="{00000000-0005-0000-0000-0000C4010000}"/>
    <cellStyle name="TITLE" xfId="9614" xr:uid="{00000000-0005-0000-0000-0000C5010000}"/>
    <cellStyle name="Total" xfId="1082" xr:uid="{00000000-0005-0000-0000-0000C6010000}"/>
    <cellStyle name="Total 2" xfId="9617" xr:uid="{00000000-0005-0000-0000-0000C7010000}"/>
    <cellStyle name="Total 3" xfId="9469" xr:uid="{00000000-0005-0000-0000-0000C8010000}"/>
    <cellStyle name="Total 4" xfId="5252" xr:uid="{00000000-0005-0000-0000-0000C9010000}"/>
    <cellStyle name="White1" xfId="9534" xr:uid="{00000000-0005-0000-0000-0000CA010000}"/>
    <cellStyle name="White3" xfId="9423" xr:uid="{00000000-0005-0000-0000-0000CB010000}"/>
    <cellStyle name="White4" xfId="9427" xr:uid="{00000000-0005-0000-0000-0000CC010000}"/>
    <cellStyle name="White5" xfId="9537" xr:uid="{00000000-0005-0000-0000-0000CD010000}"/>
    <cellStyle name="Акцент1" xfId="21" builtinId="29" customBuiltin="1"/>
    <cellStyle name="Акцент1 10" xfId="1144" xr:uid="{00000000-0005-0000-0000-0000CF010000}"/>
    <cellStyle name="Акцент1 2" xfId="64" xr:uid="{00000000-0005-0000-0000-0000D0010000}"/>
    <cellStyle name="Акцент1 2 2" xfId="159" xr:uid="{00000000-0005-0000-0000-0000D1010000}"/>
    <cellStyle name="Акцент1 3" xfId="105" xr:uid="{00000000-0005-0000-0000-0000D2010000}"/>
    <cellStyle name="Акцент1 4" xfId="234" xr:uid="{00000000-0005-0000-0000-0000D3010000}"/>
    <cellStyle name="Акцент1 5" xfId="344" xr:uid="{00000000-0005-0000-0000-0000D4010000}"/>
    <cellStyle name="Акцент1 6" xfId="434" xr:uid="{00000000-0005-0000-0000-0000D5010000}"/>
    <cellStyle name="Акцент1 7" xfId="534" xr:uid="{00000000-0005-0000-0000-0000D6010000}"/>
    <cellStyle name="Акцент1 8" xfId="568" xr:uid="{00000000-0005-0000-0000-0000D7010000}"/>
    <cellStyle name="Акцент1 9" xfId="770" xr:uid="{00000000-0005-0000-0000-0000D8010000}"/>
    <cellStyle name="Акцент2" xfId="22" builtinId="33" customBuiltin="1"/>
    <cellStyle name="Акцент2 10" xfId="1145" xr:uid="{00000000-0005-0000-0000-0000DA010000}"/>
    <cellStyle name="Акцент2 2" xfId="65" xr:uid="{00000000-0005-0000-0000-0000DB010000}"/>
    <cellStyle name="Акцент2 2 2" xfId="160" xr:uid="{00000000-0005-0000-0000-0000DC010000}"/>
    <cellStyle name="Акцент2 3" xfId="106" xr:uid="{00000000-0005-0000-0000-0000DD010000}"/>
    <cellStyle name="Акцент2 4" xfId="235" xr:uid="{00000000-0005-0000-0000-0000DE010000}"/>
    <cellStyle name="Акцент2 5" xfId="345" xr:uid="{00000000-0005-0000-0000-0000DF010000}"/>
    <cellStyle name="Акцент2 6" xfId="435" xr:uid="{00000000-0005-0000-0000-0000E0010000}"/>
    <cellStyle name="Акцент2 7" xfId="535" xr:uid="{00000000-0005-0000-0000-0000E1010000}"/>
    <cellStyle name="Акцент2 8" xfId="560" xr:uid="{00000000-0005-0000-0000-0000E2010000}"/>
    <cellStyle name="Акцент2 9" xfId="771" xr:uid="{00000000-0005-0000-0000-0000E3010000}"/>
    <cellStyle name="Акцент3" xfId="23" builtinId="37" customBuiltin="1"/>
    <cellStyle name="Акцент3 10" xfId="1146" xr:uid="{00000000-0005-0000-0000-0000E5010000}"/>
    <cellStyle name="Акцент3 2" xfId="66" xr:uid="{00000000-0005-0000-0000-0000E6010000}"/>
    <cellStyle name="Акцент3 2 2" xfId="161" xr:uid="{00000000-0005-0000-0000-0000E7010000}"/>
    <cellStyle name="Акцент3 3" xfId="107" xr:uid="{00000000-0005-0000-0000-0000E8010000}"/>
    <cellStyle name="Акцент3 4" xfId="236" xr:uid="{00000000-0005-0000-0000-0000E9010000}"/>
    <cellStyle name="Акцент3 5" xfId="346" xr:uid="{00000000-0005-0000-0000-0000EA010000}"/>
    <cellStyle name="Акцент3 6" xfId="436" xr:uid="{00000000-0005-0000-0000-0000EB010000}"/>
    <cellStyle name="Акцент3 7" xfId="536" xr:uid="{00000000-0005-0000-0000-0000EC010000}"/>
    <cellStyle name="Акцент3 8" xfId="622" xr:uid="{00000000-0005-0000-0000-0000ED010000}"/>
    <cellStyle name="Акцент3 9" xfId="772" xr:uid="{00000000-0005-0000-0000-0000EE010000}"/>
    <cellStyle name="Акцент4" xfId="24" builtinId="41" customBuiltin="1"/>
    <cellStyle name="Акцент4 10" xfId="1147" xr:uid="{00000000-0005-0000-0000-0000F0010000}"/>
    <cellStyle name="Акцент4 2" xfId="67" xr:uid="{00000000-0005-0000-0000-0000F1010000}"/>
    <cellStyle name="Акцент4 2 2" xfId="162" xr:uid="{00000000-0005-0000-0000-0000F2010000}"/>
    <cellStyle name="Акцент4 3" xfId="108" xr:uid="{00000000-0005-0000-0000-0000F3010000}"/>
    <cellStyle name="Акцент4 4" xfId="237" xr:uid="{00000000-0005-0000-0000-0000F4010000}"/>
    <cellStyle name="Акцент4 5" xfId="347" xr:uid="{00000000-0005-0000-0000-0000F5010000}"/>
    <cellStyle name="Акцент4 6" xfId="437" xr:uid="{00000000-0005-0000-0000-0000F6010000}"/>
    <cellStyle name="Акцент4 7" xfId="537" xr:uid="{00000000-0005-0000-0000-0000F7010000}"/>
    <cellStyle name="Акцент4 8" xfId="600" xr:uid="{00000000-0005-0000-0000-0000F8010000}"/>
    <cellStyle name="Акцент4 9" xfId="773" xr:uid="{00000000-0005-0000-0000-0000F9010000}"/>
    <cellStyle name="Акцент5" xfId="25" builtinId="45" customBuiltin="1"/>
    <cellStyle name="Акцент5 10" xfId="1148" xr:uid="{00000000-0005-0000-0000-0000FB010000}"/>
    <cellStyle name="Акцент5 2" xfId="68" xr:uid="{00000000-0005-0000-0000-0000FC010000}"/>
    <cellStyle name="Акцент5 2 2" xfId="163" xr:uid="{00000000-0005-0000-0000-0000FD010000}"/>
    <cellStyle name="Акцент5 3" xfId="109" xr:uid="{00000000-0005-0000-0000-0000FE010000}"/>
    <cellStyle name="Акцент5 4" xfId="238" xr:uid="{00000000-0005-0000-0000-0000FF010000}"/>
    <cellStyle name="Акцент5 5" xfId="348" xr:uid="{00000000-0005-0000-0000-000000020000}"/>
    <cellStyle name="Акцент5 6" xfId="438" xr:uid="{00000000-0005-0000-0000-000001020000}"/>
    <cellStyle name="Акцент5 7" xfId="538" xr:uid="{00000000-0005-0000-0000-000002020000}"/>
    <cellStyle name="Акцент5 8" xfId="564" xr:uid="{00000000-0005-0000-0000-000003020000}"/>
    <cellStyle name="Акцент5 9" xfId="774" xr:uid="{00000000-0005-0000-0000-000004020000}"/>
    <cellStyle name="Акцент6" xfId="26" builtinId="49" customBuiltin="1"/>
    <cellStyle name="Акцент6 10" xfId="1149" xr:uid="{00000000-0005-0000-0000-000006020000}"/>
    <cellStyle name="Акцент6 2" xfId="69" xr:uid="{00000000-0005-0000-0000-000007020000}"/>
    <cellStyle name="Акцент6 2 2" xfId="164" xr:uid="{00000000-0005-0000-0000-000008020000}"/>
    <cellStyle name="Акцент6 3" xfId="110" xr:uid="{00000000-0005-0000-0000-000009020000}"/>
    <cellStyle name="Акцент6 4" xfId="239" xr:uid="{00000000-0005-0000-0000-00000A020000}"/>
    <cellStyle name="Акцент6 5" xfId="349" xr:uid="{00000000-0005-0000-0000-00000B020000}"/>
    <cellStyle name="Акцент6 6" xfId="439" xr:uid="{00000000-0005-0000-0000-00000C020000}"/>
    <cellStyle name="Акцент6 7" xfId="539" xr:uid="{00000000-0005-0000-0000-00000D020000}"/>
    <cellStyle name="Акцент6 8" xfId="748" xr:uid="{00000000-0005-0000-0000-00000E020000}"/>
    <cellStyle name="Акцент6 9" xfId="775" xr:uid="{00000000-0005-0000-0000-00000F020000}"/>
    <cellStyle name="Ввод " xfId="27" builtinId="20" customBuiltin="1"/>
    <cellStyle name="Ввод  10" xfId="1150" xr:uid="{00000000-0005-0000-0000-000011020000}"/>
    <cellStyle name="Ввод  2" xfId="70" xr:uid="{00000000-0005-0000-0000-000012020000}"/>
    <cellStyle name="Ввод  2 2" xfId="165" xr:uid="{00000000-0005-0000-0000-000013020000}"/>
    <cellStyle name="Ввод  2 2 2" xfId="1083" xr:uid="{00000000-0005-0000-0000-000014020000}"/>
    <cellStyle name="Ввод  2 2 2 2" xfId="9418" xr:uid="{00000000-0005-0000-0000-000015020000}"/>
    <cellStyle name="Ввод  2 2 2 3" xfId="9605" xr:uid="{00000000-0005-0000-0000-000016020000}"/>
    <cellStyle name="Ввод  2 2 3" xfId="9462" xr:uid="{00000000-0005-0000-0000-000017020000}"/>
    <cellStyle name="Ввод  2 2 4" xfId="9570" xr:uid="{00000000-0005-0000-0000-000018020000}"/>
    <cellStyle name="Ввод  2 3" xfId="1084" xr:uid="{00000000-0005-0000-0000-000019020000}"/>
    <cellStyle name="Ввод  2 3 2" xfId="9479" xr:uid="{00000000-0005-0000-0000-00001A020000}"/>
    <cellStyle name="Ввод  2 3 3" xfId="9527" xr:uid="{00000000-0005-0000-0000-00001B020000}"/>
    <cellStyle name="Ввод  2 4" xfId="9473" xr:uid="{00000000-0005-0000-0000-00001C020000}"/>
    <cellStyle name="Ввод  2 5" xfId="9563" xr:uid="{00000000-0005-0000-0000-00001D020000}"/>
    <cellStyle name="Ввод  3" xfId="111" xr:uid="{00000000-0005-0000-0000-00001E020000}"/>
    <cellStyle name="Ввод  3 2" xfId="1085" xr:uid="{00000000-0005-0000-0000-00001F020000}"/>
    <cellStyle name="Ввод  3 2 2" xfId="9503" xr:uid="{00000000-0005-0000-0000-000020020000}"/>
    <cellStyle name="Ввод  3 2 3" xfId="9455" xr:uid="{00000000-0005-0000-0000-000021020000}"/>
    <cellStyle name="Ввод  3 3" xfId="9499" xr:uid="{00000000-0005-0000-0000-000022020000}"/>
    <cellStyle name="Ввод  3 4" xfId="9521" xr:uid="{00000000-0005-0000-0000-000023020000}"/>
    <cellStyle name="Ввод  4" xfId="240" xr:uid="{00000000-0005-0000-0000-000024020000}"/>
    <cellStyle name="Ввод  5" xfId="350" xr:uid="{00000000-0005-0000-0000-000025020000}"/>
    <cellStyle name="Ввод  6" xfId="440" xr:uid="{00000000-0005-0000-0000-000026020000}"/>
    <cellStyle name="Ввод  7" xfId="540" xr:uid="{00000000-0005-0000-0000-000027020000}"/>
    <cellStyle name="Ввод  8" xfId="741" xr:uid="{00000000-0005-0000-0000-000028020000}"/>
    <cellStyle name="Ввод  9" xfId="776" xr:uid="{00000000-0005-0000-0000-000029020000}"/>
    <cellStyle name="Вывод" xfId="28" builtinId="21" customBuiltin="1"/>
    <cellStyle name="Вывод 10" xfId="1151" xr:uid="{00000000-0005-0000-0000-00002B020000}"/>
    <cellStyle name="Вывод 2" xfId="71" xr:uid="{00000000-0005-0000-0000-00002C020000}"/>
    <cellStyle name="Вывод 2 2" xfId="166" xr:uid="{00000000-0005-0000-0000-00002D020000}"/>
    <cellStyle name="Вывод 2 2 2" xfId="1086" xr:uid="{00000000-0005-0000-0000-00002E020000}"/>
    <cellStyle name="Вывод 2 2 2 2" xfId="9400" xr:uid="{00000000-0005-0000-0000-00002F020000}"/>
    <cellStyle name="Вывод 2 2 2 3" xfId="9583" xr:uid="{00000000-0005-0000-0000-000030020000}"/>
    <cellStyle name="Вывод 2 2 3" xfId="9604" xr:uid="{00000000-0005-0000-0000-000031020000}"/>
    <cellStyle name="Вывод 2 2 4" xfId="9405" xr:uid="{00000000-0005-0000-0000-000032020000}"/>
    <cellStyle name="Вывод 2 3" xfId="1087" xr:uid="{00000000-0005-0000-0000-000033020000}"/>
    <cellStyle name="Вывод 2 3 2" xfId="9529" xr:uid="{00000000-0005-0000-0000-000034020000}"/>
    <cellStyle name="Вывод 2 3 3" xfId="9530" xr:uid="{00000000-0005-0000-0000-000035020000}"/>
    <cellStyle name="Вывод 2 4" xfId="9485" xr:uid="{00000000-0005-0000-0000-000036020000}"/>
    <cellStyle name="Вывод 2 5" xfId="9594" xr:uid="{00000000-0005-0000-0000-000037020000}"/>
    <cellStyle name="Вывод 3" xfId="112" xr:uid="{00000000-0005-0000-0000-000038020000}"/>
    <cellStyle name="Вывод 3 2" xfId="1088" xr:uid="{00000000-0005-0000-0000-000039020000}"/>
    <cellStyle name="Вывод 3 2 2" xfId="9435" xr:uid="{00000000-0005-0000-0000-00003A020000}"/>
    <cellStyle name="Вывод 3 2 3" xfId="9550" xr:uid="{00000000-0005-0000-0000-00003B020000}"/>
    <cellStyle name="Вывод 3 3" xfId="9621" xr:uid="{00000000-0005-0000-0000-00003C020000}"/>
    <cellStyle name="Вывод 3 4" xfId="9538" xr:uid="{00000000-0005-0000-0000-00003D020000}"/>
    <cellStyle name="Вывод 4" xfId="241" xr:uid="{00000000-0005-0000-0000-00003E020000}"/>
    <cellStyle name="Вывод 5" xfId="351" xr:uid="{00000000-0005-0000-0000-00003F020000}"/>
    <cellStyle name="Вывод 6" xfId="441" xr:uid="{00000000-0005-0000-0000-000040020000}"/>
    <cellStyle name="Вывод 7" xfId="541" xr:uid="{00000000-0005-0000-0000-000041020000}"/>
    <cellStyle name="Вывод 8" xfId="558" xr:uid="{00000000-0005-0000-0000-000042020000}"/>
    <cellStyle name="Вывод 9" xfId="777" xr:uid="{00000000-0005-0000-0000-000043020000}"/>
    <cellStyle name="Вычисление" xfId="29" builtinId="22" customBuiltin="1"/>
    <cellStyle name="Вычисление 10" xfId="1152" xr:uid="{00000000-0005-0000-0000-000045020000}"/>
    <cellStyle name="Вычисление 2" xfId="72" xr:uid="{00000000-0005-0000-0000-000046020000}"/>
    <cellStyle name="Вычисление 2 2" xfId="167" xr:uid="{00000000-0005-0000-0000-000047020000}"/>
    <cellStyle name="Вычисление 2 2 2" xfId="1089" xr:uid="{00000000-0005-0000-0000-000048020000}"/>
    <cellStyle name="Вычисление 2 2 2 2" xfId="9410" xr:uid="{00000000-0005-0000-0000-000049020000}"/>
    <cellStyle name="Вычисление 2 2 2 3" xfId="5604" xr:uid="{00000000-0005-0000-0000-00004A020000}"/>
    <cellStyle name="Вычисление 2 2 3" xfId="9458" xr:uid="{00000000-0005-0000-0000-00004B020000}"/>
    <cellStyle name="Вычисление 2 2 4" xfId="9504" xr:uid="{00000000-0005-0000-0000-00004C020000}"/>
    <cellStyle name="Вычисление 2 3" xfId="1090" xr:uid="{00000000-0005-0000-0000-00004D020000}"/>
    <cellStyle name="Вычисление 2 3 2" xfId="9571" xr:uid="{00000000-0005-0000-0000-00004E020000}"/>
    <cellStyle name="Вычисление 2 3 3" xfId="9592" xr:uid="{00000000-0005-0000-0000-00004F020000}"/>
    <cellStyle name="Вычисление 2 4" xfId="5136" xr:uid="{00000000-0005-0000-0000-000050020000}"/>
    <cellStyle name="Вычисление 2 5" xfId="5122" xr:uid="{00000000-0005-0000-0000-000051020000}"/>
    <cellStyle name="Вычисление 3" xfId="113" xr:uid="{00000000-0005-0000-0000-000052020000}"/>
    <cellStyle name="Вычисление 3 2" xfId="1091" xr:uid="{00000000-0005-0000-0000-000053020000}"/>
    <cellStyle name="Вычисление 3 2 2" xfId="9587" xr:uid="{00000000-0005-0000-0000-000054020000}"/>
    <cellStyle name="Вычисление 3 2 3" xfId="9466" xr:uid="{00000000-0005-0000-0000-000055020000}"/>
    <cellStyle name="Вычисление 3 3" xfId="9498" xr:uid="{00000000-0005-0000-0000-000056020000}"/>
    <cellStyle name="Вычисление 3 4" xfId="5134" xr:uid="{00000000-0005-0000-0000-000057020000}"/>
    <cellStyle name="Вычисление 4" xfId="242" xr:uid="{00000000-0005-0000-0000-000058020000}"/>
    <cellStyle name="Вычисление 5" xfId="352" xr:uid="{00000000-0005-0000-0000-000059020000}"/>
    <cellStyle name="Вычисление 6" xfId="442" xr:uid="{00000000-0005-0000-0000-00005A020000}"/>
    <cellStyle name="Вычисление 7" xfId="542" xr:uid="{00000000-0005-0000-0000-00005B020000}"/>
    <cellStyle name="Вычисление 8" xfId="749" xr:uid="{00000000-0005-0000-0000-00005C020000}"/>
    <cellStyle name="Вычисление 9" xfId="778" xr:uid="{00000000-0005-0000-0000-00005D020000}"/>
    <cellStyle name="Гиперссылка 2" xfId="1092" xr:uid="{00000000-0005-0000-0000-00005E020000}"/>
    <cellStyle name="Денежный 2" xfId="1093" xr:uid="{00000000-0005-0000-0000-00005F020000}"/>
    <cellStyle name="Заголовок 1" xfId="30" builtinId="16" customBuiltin="1"/>
    <cellStyle name="Заголовок 1 10" xfId="1153" xr:uid="{00000000-0005-0000-0000-000061020000}"/>
    <cellStyle name="Заголовок 1 2" xfId="73" xr:uid="{00000000-0005-0000-0000-000062020000}"/>
    <cellStyle name="Заголовок 1 2 2" xfId="168" xr:uid="{00000000-0005-0000-0000-000063020000}"/>
    <cellStyle name="Заголовок 1 3" xfId="114" xr:uid="{00000000-0005-0000-0000-000064020000}"/>
    <cellStyle name="Заголовок 1 4" xfId="243" xr:uid="{00000000-0005-0000-0000-000065020000}"/>
    <cellStyle name="Заголовок 1 5" xfId="353" xr:uid="{00000000-0005-0000-0000-000066020000}"/>
    <cellStyle name="Заголовок 1 6" xfId="443" xr:uid="{00000000-0005-0000-0000-000067020000}"/>
    <cellStyle name="Заголовок 1 7" xfId="543" xr:uid="{00000000-0005-0000-0000-000068020000}"/>
    <cellStyle name="Заголовок 1 8" xfId="746" xr:uid="{00000000-0005-0000-0000-000069020000}"/>
    <cellStyle name="Заголовок 1 9" xfId="779" xr:uid="{00000000-0005-0000-0000-00006A020000}"/>
    <cellStyle name="Заголовок 2" xfId="31" builtinId="17" customBuiltin="1"/>
    <cellStyle name="Заголовок 2 10" xfId="1154" xr:uid="{00000000-0005-0000-0000-00006C020000}"/>
    <cellStyle name="Заголовок 2 2" xfId="74" xr:uid="{00000000-0005-0000-0000-00006D020000}"/>
    <cellStyle name="Заголовок 2 2 2" xfId="169" xr:uid="{00000000-0005-0000-0000-00006E020000}"/>
    <cellStyle name="Заголовок 2 3" xfId="115" xr:uid="{00000000-0005-0000-0000-00006F020000}"/>
    <cellStyle name="Заголовок 2 4" xfId="244" xr:uid="{00000000-0005-0000-0000-000070020000}"/>
    <cellStyle name="Заголовок 2 5" xfId="354" xr:uid="{00000000-0005-0000-0000-000071020000}"/>
    <cellStyle name="Заголовок 2 6" xfId="444" xr:uid="{00000000-0005-0000-0000-000072020000}"/>
    <cellStyle name="Заголовок 2 7" xfId="544" xr:uid="{00000000-0005-0000-0000-000073020000}"/>
    <cellStyle name="Заголовок 2 8" xfId="596" xr:uid="{00000000-0005-0000-0000-000074020000}"/>
    <cellStyle name="Заголовок 2 9" xfId="780" xr:uid="{00000000-0005-0000-0000-000075020000}"/>
    <cellStyle name="Заголовок 3" xfId="32" builtinId="18" customBuiltin="1"/>
    <cellStyle name="Заголовок 3 10" xfId="1155" xr:uid="{00000000-0005-0000-0000-000077020000}"/>
    <cellStyle name="Заголовок 3 2" xfId="75" xr:uid="{00000000-0005-0000-0000-000078020000}"/>
    <cellStyle name="Заголовок 3 2 2" xfId="170" xr:uid="{00000000-0005-0000-0000-000079020000}"/>
    <cellStyle name="Заголовок 3 3" xfId="116" xr:uid="{00000000-0005-0000-0000-00007A020000}"/>
    <cellStyle name="Заголовок 3 4" xfId="245" xr:uid="{00000000-0005-0000-0000-00007B020000}"/>
    <cellStyle name="Заголовок 3 5" xfId="355" xr:uid="{00000000-0005-0000-0000-00007C020000}"/>
    <cellStyle name="Заголовок 3 6" xfId="445" xr:uid="{00000000-0005-0000-0000-00007D020000}"/>
    <cellStyle name="Заголовок 3 7" xfId="545" xr:uid="{00000000-0005-0000-0000-00007E020000}"/>
    <cellStyle name="Заголовок 3 8" xfId="583" xr:uid="{00000000-0005-0000-0000-00007F020000}"/>
    <cellStyle name="Заголовок 3 9" xfId="781" xr:uid="{00000000-0005-0000-0000-000080020000}"/>
    <cellStyle name="Заголовок 4" xfId="33" builtinId="19" customBuiltin="1"/>
    <cellStyle name="Заголовок 4 10" xfId="1156" xr:uid="{00000000-0005-0000-0000-000082020000}"/>
    <cellStyle name="Заголовок 4 2" xfId="76" xr:uid="{00000000-0005-0000-0000-000083020000}"/>
    <cellStyle name="Заголовок 4 2 2" xfId="171" xr:uid="{00000000-0005-0000-0000-000084020000}"/>
    <cellStyle name="Заголовок 4 3" xfId="117" xr:uid="{00000000-0005-0000-0000-000085020000}"/>
    <cellStyle name="Заголовок 4 4" xfId="246" xr:uid="{00000000-0005-0000-0000-000086020000}"/>
    <cellStyle name="Заголовок 4 5" xfId="356" xr:uid="{00000000-0005-0000-0000-000087020000}"/>
    <cellStyle name="Заголовок 4 6" xfId="446" xr:uid="{00000000-0005-0000-0000-000088020000}"/>
    <cellStyle name="Заголовок 4 7" xfId="546" xr:uid="{00000000-0005-0000-0000-000089020000}"/>
    <cellStyle name="Заголовок 4 8" xfId="601" xr:uid="{00000000-0005-0000-0000-00008A020000}"/>
    <cellStyle name="Заголовок 4 9" xfId="782" xr:uid="{00000000-0005-0000-0000-00008B020000}"/>
    <cellStyle name="Итог" xfId="34" builtinId="25" customBuiltin="1"/>
    <cellStyle name="Итог 10" xfId="1157" xr:uid="{00000000-0005-0000-0000-00008D020000}"/>
    <cellStyle name="Итог 2" xfId="77" xr:uid="{00000000-0005-0000-0000-00008E020000}"/>
    <cellStyle name="Итог 2 2" xfId="172" xr:uid="{00000000-0005-0000-0000-00008F020000}"/>
    <cellStyle name="Итог 2 2 2" xfId="1094" xr:uid="{00000000-0005-0000-0000-000090020000}"/>
    <cellStyle name="Итог 2 2 2 2" xfId="9409" xr:uid="{00000000-0005-0000-0000-000091020000}"/>
    <cellStyle name="Итог 2 2 2 3" xfId="9554" xr:uid="{00000000-0005-0000-0000-000092020000}"/>
    <cellStyle name="Итог 2 2 3" xfId="9618" xr:uid="{00000000-0005-0000-0000-000093020000}"/>
    <cellStyle name="Итог 2 2 4" xfId="9511" xr:uid="{00000000-0005-0000-0000-000094020000}"/>
    <cellStyle name="Итог 2 3" xfId="1095" xr:uid="{00000000-0005-0000-0000-000095020000}"/>
    <cellStyle name="Итог 2 3 2" xfId="9523" xr:uid="{00000000-0005-0000-0000-000096020000}"/>
    <cellStyle name="Итог 2 3 3" xfId="9528" xr:uid="{00000000-0005-0000-0000-000097020000}"/>
    <cellStyle name="Итог 2 4" xfId="9586" xr:uid="{00000000-0005-0000-0000-000098020000}"/>
    <cellStyle name="Итог 2 5" xfId="9476" xr:uid="{00000000-0005-0000-0000-000099020000}"/>
    <cellStyle name="Итог 3" xfId="118" xr:uid="{00000000-0005-0000-0000-00009A020000}"/>
    <cellStyle name="Итог 3 2" xfId="1096" xr:uid="{00000000-0005-0000-0000-00009B020000}"/>
    <cellStyle name="Итог 3 2 2" xfId="9434" xr:uid="{00000000-0005-0000-0000-00009C020000}"/>
    <cellStyle name="Итог 3 2 3" xfId="9615" xr:uid="{00000000-0005-0000-0000-00009D020000}"/>
    <cellStyle name="Итог 3 3" xfId="9564" xr:uid="{00000000-0005-0000-0000-00009E020000}"/>
    <cellStyle name="Итог 3 4" xfId="9539" xr:uid="{00000000-0005-0000-0000-00009F020000}"/>
    <cellStyle name="Итог 4" xfId="247" xr:uid="{00000000-0005-0000-0000-0000A0020000}"/>
    <cellStyle name="Итог 5" xfId="357" xr:uid="{00000000-0005-0000-0000-0000A1020000}"/>
    <cellStyle name="Итог 6" xfId="447" xr:uid="{00000000-0005-0000-0000-0000A2020000}"/>
    <cellStyle name="Итог 7" xfId="547" xr:uid="{00000000-0005-0000-0000-0000A3020000}"/>
    <cellStyle name="Итог 8" xfId="745" xr:uid="{00000000-0005-0000-0000-0000A4020000}"/>
    <cellStyle name="Итог 9" xfId="783" xr:uid="{00000000-0005-0000-0000-0000A5020000}"/>
    <cellStyle name="Контрольная ячейка" xfId="35" builtinId="23" customBuiltin="1"/>
    <cellStyle name="Контрольная ячейка 10" xfId="1158" xr:uid="{00000000-0005-0000-0000-0000A7020000}"/>
    <cellStyle name="Контрольная ячейка 2" xfId="78" xr:uid="{00000000-0005-0000-0000-0000A8020000}"/>
    <cellStyle name="Контрольная ячейка 2 2" xfId="173" xr:uid="{00000000-0005-0000-0000-0000A9020000}"/>
    <cellStyle name="Контрольная ячейка 3" xfId="119" xr:uid="{00000000-0005-0000-0000-0000AA020000}"/>
    <cellStyle name="Контрольная ячейка 4" xfId="248" xr:uid="{00000000-0005-0000-0000-0000AB020000}"/>
    <cellStyle name="Контрольная ячейка 5" xfId="358" xr:uid="{00000000-0005-0000-0000-0000AC020000}"/>
    <cellStyle name="Контрольная ячейка 6" xfId="448" xr:uid="{00000000-0005-0000-0000-0000AD020000}"/>
    <cellStyle name="Контрольная ячейка 7" xfId="548" xr:uid="{00000000-0005-0000-0000-0000AE020000}"/>
    <cellStyle name="Контрольная ячейка 8" xfId="750" xr:uid="{00000000-0005-0000-0000-0000AF020000}"/>
    <cellStyle name="Контрольная ячейка 9" xfId="784" xr:uid="{00000000-0005-0000-0000-0000B0020000}"/>
    <cellStyle name="Название" xfId="36" builtinId="15" customBuiltin="1"/>
    <cellStyle name="Название 10" xfId="1159" xr:uid="{00000000-0005-0000-0000-0000B2020000}"/>
    <cellStyle name="Название 2" xfId="79" xr:uid="{00000000-0005-0000-0000-0000B3020000}"/>
    <cellStyle name="Название 2 2" xfId="174" xr:uid="{00000000-0005-0000-0000-0000B4020000}"/>
    <cellStyle name="Название 3" xfId="120" xr:uid="{00000000-0005-0000-0000-0000B5020000}"/>
    <cellStyle name="Название 4" xfId="249" xr:uid="{00000000-0005-0000-0000-0000B6020000}"/>
    <cellStyle name="Название 5" xfId="359" xr:uid="{00000000-0005-0000-0000-0000B7020000}"/>
    <cellStyle name="Название 6" xfId="449" xr:uid="{00000000-0005-0000-0000-0000B8020000}"/>
    <cellStyle name="Название 7" xfId="549" xr:uid="{00000000-0005-0000-0000-0000B9020000}"/>
    <cellStyle name="Название 8" xfId="571" xr:uid="{00000000-0005-0000-0000-0000BA020000}"/>
    <cellStyle name="Название 9" xfId="785" xr:uid="{00000000-0005-0000-0000-0000BB020000}"/>
    <cellStyle name="Нейтральный" xfId="37" builtinId="28" customBuiltin="1"/>
    <cellStyle name="Нейтральный 10" xfId="1160" xr:uid="{00000000-0005-0000-0000-0000BD020000}"/>
    <cellStyle name="Нейтральный 2" xfId="80" xr:uid="{00000000-0005-0000-0000-0000BE020000}"/>
    <cellStyle name="Нейтральный 2 2" xfId="175" xr:uid="{00000000-0005-0000-0000-0000BF020000}"/>
    <cellStyle name="Нейтральный 3" xfId="121" xr:uid="{00000000-0005-0000-0000-0000C0020000}"/>
    <cellStyle name="Нейтральный 4" xfId="250" xr:uid="{00000000-0005-0000-0000-0000C1020000}"/>
    <cellStyle name="Нейтральный 5" xfId="360" xr:uid="{00000000-0005-0000-0000-0000C2020000}"/>
    <cellStyle name="Нейтральный 6" xfId="450" xr:uid="{00000000-0005-0000-0000-0000C3020000}"/>
    <cellStyle name="Нейтральный 7" xfId="550" xr:uid="{00000000-0005-0000-0000-0000C4020000}"/>
    <cellStyle name="Нейтральный 8" xfId="599" xr:uid="{00000000-0005-0000-0000-0000C5020000}"/>
    <cellStyle name="Нейтральный 9" xfId="786" xr:uid="{00000000-0005-0000-0000-0000C6020000}"/>
    <cellStyle name="Обычный" xfId="0" builtinId="0"/>
    <cellStyle name="Обычный 10" xfId="184" xr:uid="{00000000-0005-0000-0000-0000C8020000}"/>
    <cellStyle name="Обычный 10 2" xfId="193" xr:uid="{00000000-0005-0000-0000-0000C9020000}"/>
    <cellStyle name="Обычный 10 2 10" xfId="2743" xr:uid="{00000000-0005-0000-0000-0000CA020000}"/>
    <cellStyle name="Обычный 10 2 10 2" xfId="4886" xr:uid="{00000000-0005-0000-0000-0000CB020000}"/>
    <cellStyle name="Обычный 10 2 10 2 2" xfId="9168" xr:uid="{00000000-0005-0000-0000-0000CC020000}"/>
    <cellStyle name="Обычный 10 2 10 2 2 2" xfId="18385" xr:uid="{C2F52C63-D47F-4F99-97B3-06FB8EADF628}"/>
    <cellStyle name="Обычный 10 2 10 2 3" xfId="14118" xr:uid="{324C618C-4485-40B4-A309-9E52D63EB5CD}"/>
    <cellStyle name="Обычный 10 2 10 3" xfId="7036" xr:uid="{00000000-0005-0000-0000-0000CD020000}"/>
    <cellStyle name="Обычный 10 2 10 3 2" xfId="16253" xr:uid="{FA98DEE5-1A83-4679-BD9F-15EFDB404798}"/>
    <cellStyle name="Обычный 10 2 10 4" xfId="11987" xr:uid="{687F2807-5C07-4DA0-869A-2BA7AE84CB68}"/>
    <cellStyle name="Обычный 10 2 11" xfId="2864" xr:uid="{00000000-0005-0000-0000-0000CE020000}"/>
    <cellStyle name="Обычный 10 2 11 2" xfId="7155" xr:uid="{00000000-0005-0000-0000-0000CF020000}"/>
    <cellStyle name="Обычный 10 2 11 2 2" xfId="16372" xr:uid="{DEC7858F-F329-42B1-ABF4-4EE73CC912B3}"/>
    <cellStyle name="Обычный 10 2 11 3" xfId="12105" xr:uid="{8FD911C9-88A0-4530-8EF7-2B6E0D02557B}"/>
    <cellStyle name="Обычный 10 2 12" xfId="2978" xr:uid="{00000000-0005-0000-0000-0000D0020000}"/>
    <cellStyle name="Обычный 10 2 12 2" xfId="7269" xr:uid="{00000000-0005-0000-0000-0000D1020000}"/>
    <cellStyle name="Обычный 10 2 12 2 2" xfId="16486" xr:uid="{1FB72372-C34D-41F3-B432-0EA1A4829D44}"/>
    <cellStyle name="Обычный 10 2 12 3" xfId="12219" xr:uid="{353A699D-20CB-4876-BAAF-0C43BDC0B579}"/>
    <cellStyle name="Обычный 10 2 13" xfId="5006" xr:uid="{00000000-0005-0000-0000-0000D2020000}"/>
    <cellStyle name="Обычный 10 2 13 2" xfId="9287" xr:uid="{00000000-0005-0000-0000-0000D3020000}"/>
    <cellStyle name="Обычный 10 2 13 2 2" xfId="18504" xr:uid="{F3CA49BD-3ACB-40DC-9304-104A2488C3AE}"/>
    <cellStyle name="Обычный 10 2 13 3" xfId="14237" xr:uid="{FC698DC1-9456-4F82-8BE0-1AFFEB5ABDA1}"/>
    <cellStyle name="Обычный 10 2 14" xfId="5124" xr:uid="{00000000-0005-0000-0000-0000D4020000}"/>
    <cellStyle name="Обычный 10 2 14 2" xfId="14351" xr:uid="{A3B4D92C-885F-4219-B39F-C67CE882514A}"/>
    <cellStyle name="Обычный 10 2 15" xfId="9628" xr:uid="{00000000-0005-0000-0000-0000D5020000}"/>
    <cellStyle name="Обычный 10 2 15 2" xfId="18648" xr:uid="{F7772DEE-F46C-4453-BC64-EF93F8570216}"/>
    <cellStyle name="Обычный 10 2 16" xfId="9742" xr:uid="{8F57C5C9-2C70-4DFD-8EFB-CEA9E06338C4}"/>
    <cellStyle name="Обычный 10 2 16 2" xfId="18762" xr:uid="{77D05BE4-E5BF-4182-9737-BF5341B7330F}"/>
    <cellStyle name="Обычный 10 2 17" xfId="9856" xr:uid="{E1873F0B-98C8-49D8-87AB-49D76BBB48E1}"/>
    <cellStyle name="Обычный 10 2 17 2" xfId="18876" xr:uid="{C133FC8C-8BC6-457A-B897-C3C3836FF7C7}"/>
    <cellStyle name="Обычный 10 2 18" xfId="9970" xr:uid="{23198614-E576-4F2B-92A2-F5BCD31C5628}"/>
    <cellStyle name="Обычный 10 2 18 2" xfId="18990" xr:uid="{1416356A-EF8A-4D7B-9671-87EBE961F0BC}"/>
    <cellStyle name="Обычный 10 2 19" xfId="10087" xr:uid="{5AF3EB2A-4E92-46B8-A6A2-B2A1ECB506AF}"/>
    <cellStyle name="Обычный 10 2 2" xfId="275" xr:uid="{00000000-0005-0000-0000-0000D6020000}"/>
    <cellStyle name="Обычный 10 2 2 10" xfId="2874" xr:uid="{00000000-0005-0000-0000-0000D7020000}"/>
    <cellStyle name="Обычный 10 2 2 10 2" xfId="7165" xr:uid="{00000000-0005-0000-0000-0000D8020000}"/>
    <cellStyle name="Обычный 10 2 2 10 2 2" xfId="16382" xr:uid="{40826A13-1B97-476E-A9E5-EB652EABA956}"/>
    <cellStyle name="Обычный 10 2 2 10 3" xfId="12115" xr:uid="{A4BC8CC1-D292-4992-B589-9DB9E03C3B8D}"/>
    <cellStyle name="Обычный 10 2 2 11" xfId="2988" xr:uid="{00000000-0005-0000-0000-0000D9020000}"/>
    <cellStyle name="Обычный 10 2 2 11 2" xfId="7279" xr:uid="{00000000-0005-0000-0000-0000DA020000}"/>
    <cellStyle name="Обычный 10 2 2 11 2 2" xfId="16496" xr:uid="{C06B0AC6-FC24-49D5-A29A-EEDEBF975F20}"/>
    <cellStyle name="Обычный 10 2 2 11 3" xfId="12229" xr:uid="{F97FA4DB-E7D3-40A4-9226-7AE03A8F47DA}"/>
    <cellStyle name="Обычный 10 2 2 12" xfId="5016" xr:uid="{00000000-0005-0000-0000-0000DB020000}"/>
    <cellStyle name="Обычный 10 2 2 12 2" xfId="9297" xr:uid="{00000000-0005-0000-0000-0000DC020000}"/>
    <cellStyle name="Обычный 10 2 2 12 2 2" xfId="18514" xr:uid="{60009A21-3607-49AE-8CF1-0AAEF44F2C42}"/>
    <cellStyle name="Обычный 10 2 2 12 3" xfId="14247" xr:uid="{4C398549-8006-4AD3-B030-A74648C794C7}"/>
    <cellStyle name="Обычный 10 2 2 13" xfId="5138" xr:uid="{00000000-0005-0000-0000-0000DD020000}"/>
    <cellStyle name="Обычный 10 2 2 13 2" xfId="14362" xr:uid="{7735DF7D-47EB-4BB8-9670-53F196C74C57}"/>
    <cellStyle name="Обычный 10 2 2 14" xfId="9638" xr:uid="{00000000-0005-0000-0000-0000DE020000}"/>
    <cellStyle name="Обычный 10 2 2 14 2" xfId="18658" xr:uid="{8257C3DF-2D1F-4023-B695-A4978936B96E}"/>
    <cellStyle name="Обычный 10 2 2 15" xfId="9752" xr:uid="{00CB4DC2-DB39-42AF-B35A-FAB433C89592}"/>
    <cellStyle name="Обычный 10 2 2 15 2" xfId="18772" xr:uid="{7D5899BF-4F48-4062-A326-F68BA9345DDE}"/>
    <cellStyle name="Обычный 10 2 2 16" xfId="9866" xr:uid="{F37A2487-A016-4680-9A18-DE42C32F9179}"/>
    <cellStyle name="Обычный 10 2 2 16 2" xfId="18886" xr:uid="{8E639542-8104-47DD-80E5-003DCCC6B70C}"/>
    <cellStyle name="Обычный 10 2 2 17" xfId="9980" xr:uid="{32DC7BF8-C30E-40E0-9D85-574B0108E95A}"/>
    <cellStyle name="Обычный 10 2 2 17 2" xfId="19000" xr:uid="{F79F5418-C920-4954-A338-DAAD722C3538}"/>
    <cellStyle name="Обычный 10 2 2 18" xfId="10097" xr:uid="{5EBB4472-DDC3-4DD8-9780-D2BFE54D5600}"/>
    <cellStyle name="Обычный 10 2 2 19" xfId="19118" xr:uid="{C41585FD-07A5-434A-93E4-827B60D60F06}"/>
    <cellStyle name="Обычный 10 2 2 2" xfId="382" xr:uid="{00000000-0005-0000-0000-0000DF020000}"/>
    <cellStyle name="Обычный 10 2 2 2 10" xfId="5035" xr:uid="{00000000-0005-0000-0000-0000E0020000}"/>
    <cellStyle name="Обычный 10 2 2 2 10 2" xfId="9316" xr:uid="{00000000-0005-0000-0000-0000E1020000}"/>
    <cellStyle name="Обычный 10 2 2 2 10 2 2" xfId="18533" xr:uid="{C6226AB5-F606-4370-89E5-AF664F614772}"/>
    <cellStyle name="Обычный 10 2 2 2 10 3" xfId="14266" xr:uid="{9903E8A9-D979-4F0E-8853-8BD1E3DABC1E}"/>
    <cellStyle name="Обычный 10 2 2 2 11" xfId="5157" xr:uid="{00000000-0005-0000-0000-0000E2020000}"/>
    <cellStyle name="Обычный 10 2 2 2 11 2" xfId="14381" xr:uid="{FE2A0A07-9750-40F5-8D0E-74127AC69153}"/>
    <cellStyle name="Обычный 10 2 2 2 12" xfId="9657" xr:uid="{00000000-0005-0000-0000-0000E3020000}"/>
    <cellStyle name="Обычный 10 2 2 2 12 2" xfId="18677" xr:uid="{63FFAF43-D686-411C-979C-13BBF9B4F1BE}"/>
    <cellStyle name="Обычный 10 2 2 2 13" xfId="9771" xr:uid="{26BCAF74-9BE7-4F5B-829C-900DB9AFB2FF}"/>
    <cellStyle name="Обычный 10 2 2 2 13 2" xfId="18791" xr:uid="{5C1C9E2F-73E7-4C9D-B42B-640EEFC3A718}"/>
    <cellStyle name="Обычный 10 2 2 2 14" xfId="9885" xr:uid="{1E223B80-18C7-4BB3-8853-391F360B8580}"/>
    <cellStyle name="Обычный 10 2 2 2 14 2" xfId="18905" xr:uid="{BF09560F-ED6B-490B-9769-AD1F982D67CB}"/>
    <cellStyle name="Обычный 10 2 2 2 15" xfId="9999" xr:uid="{98ED3C57-6AC9-4128-AC84-D81F85CB8E30}"/>
    <cellStyle name="Обычный 10 2 2 2 15 2" xfId="19019" xr:uid="{9BC89E26-E0E5-4004-B284-2AB2778BD1EB}"/>
    <cellStyle name="Обычный 10 2 2 2 16" xfId="10116" xr:uid="{68D07779-23F1-464C-B5DF-34840614CE86}"/>
    <cellStyle name="Обычный 10 2 2 2 17" xfId="19137" xr:uid="{AA2BD243-5597-427F-8C1B-C44D17F621E9}"/>
    <cellStyle name="Обычный 10 2 2 2 18" xfId="19253" xr:uid="{CDEBFBE5-1B88-4AAC-B079-DF76702A059B}"/>
    <cellStyle name="Обычный 10 2 2 2 2" xfId="488" xr:uid="{00000000-0005-0000-0000-0000E4020000}"/>
    <cellStyle name="Обычный 10 2 2 2 2 10" xfId="5215" xr:uid="{00000000-0005-0000-0000-0000E5020000}"/>
    <cellStyle name="Обычный 10 2 2 2 2 10 2" xfId="14438" xr:uid="{90368E41-6271-4C29-A1E7-7DEF45FBCCCB}"/>
    <cellStyle name="Обычный 10 2 2 2 2 11" xfId="9714" xr:uid="{00000000-0005-0000-0000-0000E6020000}"/>
    <cellStyle name="Обычный 10 2 2 2 2 11 2" xfId="18734" xr:uid="{98F57EA3-2F7C-4992-A234-BE3ED7CA6C03}"/>
    <cellStyle name="Обычный 10 2 2 2 2 12" xfId="9828" xr:uid="{2DA8E644-4C23-4F65-B7E4-0547FE42D17E}"/>
    <cellStyle name="Обычный 10 2 2 2 2 12 2" xfId="18848" xr:uid="{DA9B7CE8-7742-4ED5-A024-CE1F2406DC87}"/>
    <cellStyle name="Обычный 10 2 2 2 2 13" xfId="9942" xr:uid="{202766D9-D37B-4466-9EFA-CEA969A8EED5}"/>
    <cellStyle name="Обычный 10 2 2 2 2 13 2" xfId="18962" xr:uid="{3C584181-66E1-416F-824A-337C7E7808BF}"/>
    <cellStyle name="Обычный 10 2 2 2 2 14" xfId="10056" xr:uid="{3DDC0858-2970-47CD-B9C2-F77C3A5FCB5A}"/>
    <cellStyle name="Обычный 10 2 2 2 2 14 2" xfId="19076" xr:uid="{557606B5-CB2A-4D1B-A2F4-38DE54A65481}"/>
    <cellStyle name="Обычный 10 2 2 2 2 15" xfId="10173" xr:uid="{9CE24710-F6D9-4F4E-A3B7-B315187DF9C0}"/>
    <cellStyle name="Обычный 10 2 2 2 2 16" xfId="19194" xr:uid="{6CE7F70C-0C09-408D-805F-EC86EBE334C4}"/>
    <cellStyle name="Обычный 10 2 2 2 2 17" xfId="19310" xr:uid="{D7BA151F-DD75-4C91-8E9E-3AD149511FE7}"/>
    <cellStyle name="Обычный 10 2 2 2 2 2" xfId="674" xr:uid="{00000000-0005-0000-0000-0000E7020000}"/>
    <cellStyle name="Обычный 10 2 2 2 2 2 2" xfId="995" xr:uid="{00000000-0005-0000-0000-0000E8020000}"/>
    <cellStyle name="Обычный 10 2 2 2 2 2 2 2" xfId="1597" xr:uid="{00000000-0005-0000-0000-0000E9020000}"/>
    <cellStyle name="Обычный 10 2 2 2 2 2 2 2 2" xfId="2556" xr:uid="{00000000-0005-0000-0000-0000EA020000}"/>
    <cellStyle name="Обычный 10 2 2 2 2 2 2 2 2 2" xfId="4828" xr:uid="{00000000-0005-0000-0000-0000EB020000}"/>
    <cellStyle name="Обычный 10 2 2 2 2 2 2 2 2 2 2" xfId="9117" xr:uid="{00000000-0005-0000-0000-0000EC020000}"/>
    <cellStyle name="Обычный 10 2 2 2 2 2 2 2 2 2 2 2" xfId="18334" xr:uid="{30C96541-AA01-4B15-B150-C3DF899D5C49}"/>
    <cellStyle name="Обычный 10 2 2 2 2 2 2 2 2 2 3" xfId="14067" xr:uid="{B693A9ED-6619-41C4-8E97-46798B3CB167}"/>
    <cellStyle name="Обычный 10 2 2 2 2 2 2 2 2 3" xfId="6983" xr:uid="{00000000-0005-0000-0000-0000ED020000}"/>
    <cellStyle name="Обычный 10 2 2 2 2 2 2 2 2 3 2" xfId="16200" xr:uid="{72869980-C784-45CC-BBEF-2C2D06231B05}"/>
    <cellStyle name="Обычный 10 2 2 2 2 2 2 2 2 4" xfId="11936" xr:uid="{9B21C8E0-405B-4A82-A628-95003D07D0D0}"/>
    <cellStyle name="Обычный 10 2 2 2 2 2 2 2 3" xfId="3878" xr:uid="{00000000-0005-0000-0000-0000EE020000}"/>
    <cellStyle name="Обычный 10 2 2 2 2 2 2 2 3 2" xfId="8169" xr:uid="{00000000-0005-0000-0000-0000EF020000}"/>
    <cellStyle name="Обычный 10 2 2 2 2 2 2 2 3 2 2" xfId="17386" xr:uid="{8EA63410-1BE8-48B2-8914-FF48779ED9F7}"/>
    <cellStyle name="Обычный 10 2 2 2 2 2 2 2 3 3" xfId="13119" xr:uid="{C4C2F6BA-DE1B-4041-8CBA-86E1EC2AC23B}"/>
    <cellStyle name="Обычный 10 2 2 2 2 2 2 2 4" xfId="6035" xr:uid="{00000000-0005-0000-0000-0000F0020000}"/>
    <cellStyle name="Обычный 10 2 2 2 2 2 2 2 4 2" xfId="15252" xr:uid="{069CC4A9-E928-46C0-95B6-73B5115988C3}"/>
    <cellStyle name="Обычный 10 2 2 2 2 2 2 2 5" xfId="10988" xr:uid="{E8E4DA92-16DE-40F2-B54D-DD5BAC8BDCBE}"/>
    <cellStyle name="Обычный 10 2 2 2 2 2 2 3" xfId="2084" xr:uid="{00000000-0005-0000-0000-0000F1020000}"/>
    <cellStyle name="Обычный 10 2 2 2 2 2 2 3 2" xfId="4356" xr:uid="{00000000-0005-0000-0000-0000F2020000}"/>
    <cellStyle name="Обычный 10 2 2 2 2 2 2 3 2 2" xfId="8645" xr:uid="{00000000-0005-0000-0000-0000F3020000}"/>
    <cellStyle name="Обычный 10 2 2 2 2 2 2 3 2 2 2" xfId="17862" xr:uid="{232E9D3F-3258-4AAB-A7CC-26EB366B3E23}"/>
    <cellStyle name="Обычный 10 2 2 2 2 2 2 3 2 3" xfId="13595" xr:uid="{02235AB4-FCFE-4E6C-9D4F-EDF761BAFE09}"/>
    <cellStyle name="Обычный 10 2 2 2 2 2 2 3 3" xfId="6511" xr:uid="{00000000-0005-0000-0000-0000F4020000}"/>
    <cellStyle name="Обычный 10 2 2 2 2 2 2 3 3 2" xfId="15728" xr:uid="{56947B6D-E90A-4458-839C-589704607D99}"/>
    <cellStyle name="Обычный 10 2 2 2 2 2 2 3 4" xfId="11464" xr:uid="{ED2CB406-3906-4F16-89CF-5651CBFFA0A0}"/>
    <cellStyle name="Обычный 10 2 2 2 2 2 2 4" xfId="3406" xr:uid="{00000000-0005-0000-0000-0000F5020000}"/>
    <cellStyle name="Обычный 10 2 2 2 2 2 2 4 2" xfId="7697" xr:uid="{00000000-0005-0000-0000-0000F6020000}"/>
    <cellStyle name="Обычный 10 2 2 2 2 2 2 4 2 2" xfId="16914" xr:uid="{7B9CC45A-7059-48A9-84C8-A2944D214E82}"/>
    <cellStyle name="Обычный 10 2 2 2 2 2 2 4 3" xfId="12647" xr:uid="{529B2385-C543-420C-A55D-FD8FF4C14113}"/>
    <cellStyle name="Обычный 10 2 2 2 2 2 2 5" xfId="5560" xr:uid="{00000000-0005-0000-0000-0000F7020000}"/>
    <cellStyle name="Обычный 10 2 2 2 2 2 2 5 2" xfId="14780" xr:uid="{7297A50D-3BB3-4881-AE4C-52D053E1A3A1}"/>
    <cellStyle name="Обычный 10 2 2 2 2 2 2 6" xfId="10516" xr:uid="{DE437781-C25C-4585-A6B6-32B328775F93}"/>
    <cellStyle name="Обычный 10 2 2 2 2 2 3" xfId="1369" xr:uid="{00000000-0005-0000-0000-0000F8020000}"/>
    <cellStyle name="Обычный 10 2 2 2 2 2 3 2" xfId="2328" xr:uid="{00000000-0005-0000-0000-0000F9020000}"/>
    <cellStyle name="Обычный 10 2 2 2 2 2 3 2 2" xfId="4600" xr:uid="{00000000-0005-0000-0000-0000FA020000}"/>
    <cellStyle name="Обычный 10 2 2 2 2 2 3 2 2 2" xfId="8889" xr:uid="{00000000-0005-0000-0000-0000FB020000}"/>
    <cellStyle name="Обычный 10 2 2 2 2 2 3 2 2 2 2" xfId="18106" xr:uid="{5A9B61EA-DB8F-47DA-955B-C1F569B6E24D}"/>
    <cellStyle name="Обычный 10 2 2 2 2 2 3 2 2 3" xfId="13839" xr:uid="{60844F9E-BE2D-46C1-A12F-E1578B21B828}"/>
    <cellStyle name="Обычный 10 2 2 2 2 2 3 2 3" xfId="6755" xr:uid="{00000000-0005-0000-0000-0000FC020000}"/>
    <cellStyle name="Обычный 10 2 2 2 2 2 3 2 3 2" xfId="15972" xr:uid="{D14CE471-75D5-47F2-9F8A-F20943EC662B}"/>
    <cellStyle name="Обычный 10 2 2 2 2 2 3 2 4" xfId="11708" xr:uid="{51D70DF1-70A7-4BF5-B01D-10DE4D76225B}"/>
    <cellStyle name="Обычный 10 2 2 2 2 2 3 3" xfId="3650" xr:uid="{00000000-0005-0000-0000-0000FD020000}"/>
    <cellStyle name="Обычный 10 2 2 2 2 2 3 3 2" xfId="7941" xr:uid="{00000000-0005-0000-0000-0000FE020000}"/>
    <cellStyle name="Обычный 10 2 2 2 2 2 3 3 2 2" xfId="17158" xr:uid="{7DC05958-AD85-4248-9B46-B8CAAED11F13}"/>
    <cellStyle name="Обычный 10 2 2 2 2 2 3 3 3" xfId="12891" xr:uid="{9A15E41A-2CE5-47CE-88BA-CCCE7781F1C4}"/>
    <cellStyle name="Обычный 10 2 2 2 2 2 3 4" xfId="5807" xr:uid="{00000000-0005-0000-0000-0000FF020000}"/>
    <cellStyle name="Обычный 10 2 2 2 2 2 3 4 2" xfId="15024" xr:uid="{95E7E97A-64C9-483B-B248-098BC5C9D4D0}"/>
    <cellStyle name="Обычный 10 2 2 2 2 2 3 5" xfId="10760" xr:uid="{3805BB9A-FD6F-4C60-9917-F2338C01D862}"/>
    <cellStyle name="Обычный 10 2 2 2 2 2 4" xfId="1855" xr:uid="{00000000-0005-0000-0000-000000030000}"/>
    <cellStyle name="Обычный 10 2 2 2 2 2 4 2" xfId="4128" xr:uid="{00000000-0005-0000-0000-000001030000}"/>
    <cellStyle name="Обычный 10 2 2 2 2 2 4 2 2" xfId="8417" xr:uid="{00000000-0005-0000-0000-000002030000}"/>
    <cellStyle name="Обычный 10 2 2 2 2 2 4 2 2 2" xfId="17634" xr:uid="{71F2887F-F39E-4CF7-BBC2-B79B0C881383}"/>
    <cellStyle name="Обычный 10 2 2 2 2 2 4 2 3" xfId="13367" xr:uid="{F99D7025-B74F-4B0E-810D-842228A31AC7}"/>
    <cellStyle name="Обычный 10 2 2 2 2 2 4 3" xfId="6283" xr:uid="{00000000-0005-0000-0000-000003030000}"/>
    <cellStyle name="Обычный 10 2 2 2 2 2 4 3 2" xfId="15500" xr:uid="{3726EF99-612C-42CC-9287-5A700E2065F0}"/>
    <cellStyle name="Обычный 10 2 2 2 2 2 4 4" xfId="11236" xr:uid="{BCCF2A79-8EC5-452D-A485-F6F1C338B9A5}"/>
    <cellStyle name="Обычный 10 2 2 2 2 2 5" xfId="3178" xr:uid="{00000000-0005-0000-0000-000004030000}"/>
    <cellStyle name="Обычный 10 2 2 2 2 2 5 2" xfId="7469" xr:uid="{00000000-0005-0000-0000-000005030000}"/>
    <cellStyle name="Обычный 10 2 2 2 2 2 5 2 2" xfId="16686" xr:uid="{2ED6FD67-6DF7-4A9A-97FF-42C9E97496EB}"/>
    <cellStyle name="Обычный 10 2 2 2 2 2 5 3" xfId="12419" xr:uid="{87728A0F-429B-4813-BE83-F4CD1705B597}"/>
    <cellStyle name="Обычный 10 2 2 2 2 2 6" xfId="5330" xr:uid="{00000000-0005-0000-0000-000006030000}"/>
    <cellStyle name="Обычный 10 2 2 2 2 2 6 2" xfId="14552" xr:uid="{3DCECE4B-6FC8-4859-B62C-C96C71B7C16C}"/>
    <cellStyle name="Обычный 10 2 2 2 2 2 7" xfId="10288" xr:uid="{B070D1CA-0FB1-498C-8320-3AA81904ADD9}"/>
    <cellStyle name="Обычный 10 2 2 2 2 3" xfId="880" xr:uid="{00000000-0005-0000-0000-000007030000}"/>
    <cellStyle name="Обычный 10 2 2 2 2 3 2" xfId="1483" xr:uid="{00000000-0005-0000-0000-000008030000}"/>
    <cellStyle name="Обычный 10 2 2 2 2 3 2 2" xfId="2442" xr:uid="{00000000-0005-0000-0000-000009030000}"/>
    <cellStyle name="Обычный 10 2 2 2 2 3 2 2 2" xfId="4714" xr:uid="{00000000-0005-0000-0000-00000A030000}"/>
    <cellStyle name="Обычный 10 2 2 2 2 3 2 2 2 2" xfId="9003" xr:uid="{00000000-0005-0000-0000-00000B030000}"/>
    <cellStyle name="Обычный 10 2 2 2 2 3 2 2 2 2 2" xfId="18220" xr:uid="{B98892F0-F822-44DC-9529-D0F678182EAC}"/>
    <cellStyle name="Обычный 10 2 2 2 2 3 2 2 2 3" xfId="13953" xr:uid="{4EFCD7EC-7E1A-4CF8-87EF-9A776A83CE52}"/>
    <cellStyle name="Обычный 10 2 2 2 2 3 2 2 3" xfId="6869" xr:uid="{00000000-0005-0000-0000-00000C030000}"/>
    <cellStyle name="Обычный 10 2 2 2 2 3 2 2 3 2" xfId="16086" xr:uid="{F68FFC7B-7A7B-445D-A21F-42B9712E50E6}"/>
    <cellStyle name="Обычный 10 2 2 2 2 3 2 2 4" xfId="11822" xr:uid="{F2D7B43B-EEF5-4E46-924E-65DBF2B37BA1}"/>
    <cellStyle name="Обычный 10 2 2 2 2 3 2 3" xfId="3764" xr:uid="{00000000-0005-0000-0000-00000D030000}"/>
    <cellStyle name="Обычный 10 2 2 2 2 3 2 3 2" xfId="8055" xr:uid="{00000000-0005-0000-0000-00000E030000}"/>
    <cellStyle name="Обычный 10 2 2 2 2 3 2 3 2 2" xfId="17272" xr:uid="{7B38CEA0-4A97-488F-9B67-C063958C9F6E}"/>
    <cellStyle name="Обычный 10 2 2 2 2 3 2 3 3" xfId="13005" xr:uid="{A016F38F-6199-4F4A-810A-4B14F7055871}"/>
    <cellStyle name="Обычный 10 2 2 2 2 3 2 4" xfId="5921" xr:uid="{00000000-0005-0000-0000-00000F030000}"/>
    <cellStyle name="Обычный 10 2 2 2 2 3 2 4 2" xfId="15138" xr:uid="{46DDCAFC-5F7F-499F-AC6D-CA2A050ABE13}"/>
    <cellStyle name="Обычный 10 2 2 2 2 3 2 5" xfId="10874" xr:uid="{AB88BA3B-0418-47D1-AFC2-55F13BDB3C84}"/>
    <cellStyle name="Обычный 10 2 2 2 2 3 3" xfId="1970" xr:uid="{00000000-0005-0000-0000-000010030000}"/>
    <cellStyle name="Обычный 10 2 2 2 2 3 3 2" xfId="4242" xr:uid="{00000000-0005-0000-0000-000011030000}"/>
    <cellStyle name="Обычный 10 2 2 2 2 3 3 2 2" xfId="8531" xr:uid="{00000000-0005-0000-0000-000012030000}"/>
    <cellStyle name="Обычный 10 2 2 2 2 3 3 2 2 2" xfId="17748" xr:uid="{0ABDBD3A-D56D-4429-9729-7DD7A15177A3}"/>
    <cellStyle name="Обычный 10 2 2 2 2 3 3 2 3" xfId="13481" xr:uid="{80E78039-2408-4A44-8FD2-6E088076A80B}"/>
    <cellStyle name="Обычный 10 2 2 2 2 3 3 3" xfId="6397" xr:uid="{00000000-0005-0000-0000-000013030000}"/>
    <cellStyle name="Обычный 10 2 2 2 2 3 3 3 2" xfId="15614" xr:uid="{4E0BEB9D-629C-4CA1-84BF-868420E9F0B4}"/>
    <cellStyle name="Обычный 10 2 2 2 2 3 3 4" xfId="11350" xr:uid="{3F151A92-8117-4ED9-A92D-B961047B65EF}"/>
    <cellStyle name="Обычный 10 2 2 2 2 3 4" xfId="3292" xr:uid="{00000000-0005-0000-0000-000014030000}"/>
    <cellStyle name="Обычный 10 2 2 2 2 3 4 2" xfId="7583" xr:uid="{00000000-0005-0000-0000-000015030000}"/>
    <cellStyle name="Обычный 10 2 2 2 2 3 4 2 2" xfId="16800" xr:uid="{D43FA771-953A-489C-8366-9F1F5662EBA1}"/>
    <cellStyle name="Обычный 10 2 2 2 2 3 4 3" xfId="12533" xr:uid="{28C5B80D-98F0-4589-A712-A770B0C24768}"/>
    <cellStyle name="Обычный 10 2 2 2 2 3 5" xfId="5446" xr:uid="{00000000-0005-0000-0000-000016030000}"/>
    <cellStyle name="Обычный 10 2 2 2 2 3 5 2" xfId="14666" xr:uid="{923D0E51-B6AE-400F-95AC-0AE406315762}"/>
    <cellStyle name="Обычный 10 2 2 2 2 3 6" xfId="10402" xr:uid="{3E8404C5-16F4-49B9-90C6-0F911BAF2882}"/>
    <cellStyle name="Обычный 10 2 2 2 2 4" xfId="1254" xr:uid="{00000000-0005-0000-0000-000017030000}"/>
    <cellStyle name="Обычный 10 2 2 2 2 4 2" xfId="2214" xr:uid="{00000000-0005-0000-0000-000018030000}"/>
    <cellStyle name="Обычный 10 2 2 2 2 4 2 2" xfId="4486" xr:uid="{00000000-0005-0000-0000-000019030000}"/>
    <cellStyle name="Обычный 10 2 2 2 2 4 2 2 2" xfId="8775" xr:uid="{00000000-0005-0000-0000-00001A030000}"/>
    <cellStyle name="Обычный 10 2 2 2 2 4 2 2 2 2" xfId="17992" xr:uid="{672BEB8E-A44E-44BC-9DC4-6C553A2A0517}"/>
    <cellStyle name="Обычный 10 2 2 2 2 4 2 2 3" xfId="13725" xr:uid="{CD956245-875B-4484-8F94-CB62F083A2FB}"/>
    <cellStyle name="Обычный 10 2 2 2 2 4 2 3" xfId="6641" xr:uid="{00000000-0005-0000-0000-00001B030000}"/>
    <cellStyle name="Обычный 10 2 2 2 2 4 2 3 2" xfId="15858" xr:uid="{AEB2C8AB-CA88-4964-AFD3-5E04446A3103}"/>
    <cellStyle name="Обычный 10 2 2 2 2 4 2 4" xfId="11594" xr:uid="{7925DD24-7E72-40C9-A70F-9839002E41CC}"/>
    <cellStyle name="Обычный 10 2 2 2 2 4 3" xfId="3536" xr:uid="{00000000-0005-0000-0000-00001C030000}"/>
    <cellStyle name="Обычный 10 2 2 2 2 4 3 2" xfId="7827" xr:uid="{00000000-0005-0000-0000-00001D030000}"/>
    <cellStyle name="Обычный 10 2 2 2 2 4 3 2 2" xfId="17044" xr:uid="{AEAC6A6C-9CD5-4F25-9166-AC47EC4F5CA3}"/>
    <cellStyle name="Обычный 10 2 2 2 2 4 3 3" xfId="12777" xr:uid="{31004098-A8CA-4039-85CF-A947AF76B9AD}"/>
    <cellStyle name="Обычный 10 2 2 2 2 4 4" xfId="5693" xr:uid="{00000000-0005-0000-0000-00001E030000}"/>
    <cellStyle name="Обычный 10 2 2 2 2 4 4 2" xfId="14910" xr:uid="{2FD806B7-8338-4206-9684-482F27D72B0D}"/>
    <cellStyle name="Обычный 10 2 2 2 2 4 5" xfId="10646" xr:uid="{66512C0D-DFAB-457D-9BBC-02822E1DD051}"/>
    <cellStyle name="Обычный 10 2 2 2 2 5" xfId="1739" xr:uid="{00000000-0005-0000-0000-00001F030000}"/>
    <cellStyle name="Обычный 10 2 2 2 2 5 2" xfId="4014" xr:uid="{00000000-0005-0000-0000-000020030000}"/>
    <cellStyle name="Обычный 10 2 2 2 2 5 2 2" xfId="8303" xr:uid="{00000000-0005-0000-0000-000021030000}"/>
    <cellStyle name="Обычный 10 2 2 2 2 5 2 2 2" xfId="17520" xr:uid="{5CFF3797-9794-433D-981F-B43BA7DB0E8B}"/>
    <cellStyle name="Обычный 10 2 2 2 2 5 2 3" xfId="13253" xr:uid="{E245E405-D2A4-4D1B-A55A-0F59F2C67D7E}"/>
    <cellStyle name="Обычный 10 2 2 2 2 5 3" xfId="6169" xr:uid="{00000000-0005-0000-0000-000022030000}"/>
    <cellStyle name="Обычный 10 2 2 2 2 5 3 2" xfId="15386" xr:uid="{473A0DCC-16AC-413F-A4B3-4BDCB1847CA8}"/>
    <cellStyle name="Обычный 10 2 2 2 2 5 4" xfId="11122" xr:uid="{47D47F11-0463-4173-99E4-8F356796A895}"/>
    <cellStyle name="Обычный 10 2 2 2 2 6" xfId="2829" xr:uid="{00000000-0005-0000-0000-000023030000}"/>
    <cellStyle name="Обычный 10 2 2 2 2 6 2" xfId="4972" xr:uid="{00000000-0005-0000-0000-000024030000}"/>
    <cellStyle name="Обычный 10 2 2 2 2 6 2 2" xfId="9254" xr:uid="{00000000-0005-0000-0000-000025030000}"/>
    <cellStyle name="Обычный 10 2 2 2 2 6 2 2 2" xfId="18471" xr:uid="{A17B3BF6-4FC4-40BF-BF6A-39834E1A9D4C}"/>
    <cellStyle name="Обычный 10 2 2 2 2 6 2 3" xfId="14204" xr:uid="{AC8B0EF9-ABE5-4EF9-90E6-A20B382DC918}"/>
    <cellStyle name="Обычный 10 2 2 2 2 6 3" xfId="7122" xr:uid="{00000000-0005-0000-0000-000026030000}"/>
    <cellStyle name="Обычный 10 2 2 2 2 6 3 2" xfId="16339" xr:uid="{1B69B11A-A1FB-40C5-A05A-E32DE2348A0E}"/>
    <cellStyle name="Обычный 10 2 2 2 2 6 4" xfId="12073" xr:uid="{7A518743-A227-403B-93A4-9B993DAD2EBC}"/>
    <cellStyle name="Обычный 10 2 2 2 2 7" xfId="2950" xr:uid="{00000000-0005-0000-0000-000027030000}"/>
    <cellStyle name="Обычный 10 2 2 2 2 7 2" xfId="7241" xr:uid="{00000000-0005-0000-0000-000028030000}"/>
    <cellStyle name="Обычный 10 2 2 2 2 7 2 2" xfId="16458" xr:uid="{BA032C10-97BF-4EA9-A04C-A221B39AC18D}"/>
    <cellStyle name="Обычный 10 2 2 2 2 7 3" xfId="12191" xr:uid="{652A61E1-FBCD-4023-AC51-475576E7ACCF}"/>
    <cellStyle name="Обычный 10 2 2 2 2 8" xfId="3064" xr:uid="{00000000-0005-0000-0000-000029030000}"/>
    <cellStyle name="Обычный 10 2 2 2 2 8 2" xfId="7355" xr:uid="{00000000-0005-0000-0000-00002A030000}"/>
    <cellStyle name="Обычный 10 2 2 2 2 8 2 2" xfId="16572" xr:uid="{B6842238-FE66-434A-A69F-A20F50BC4435}"/>
    <cellStyle name="Обычный 10 2 2 2 2 8 3" xfId="12305" xr:uid="{52E3F45D-B8ED-4606-A767-9F47DB9FA207}"/>
    <cellStyle name="Обычный 10 2 2 2 2 9" xfId="5092" xr:uid="{00000000-0005-0000-0000-00002B030000}"/>
    <cellStyle name="Обычный 10 2 2 2 2 9 2" xfId="9373" xr:uid="{00000000-0005-0000-0000-00002C030000}"/>
    <cellStyle name="Обычный 10 2 2 2 2 9 2 2" xfId="18590" xr:uid="{38063511-E5E5-4D60-8163-42D7156D818B}"/>
    <cellStyle name="Обычный 10 2 2 2 2 9 3" xfId="14323" xr:uid="{696C1F21-D8EB-42DE-B6D2-FABE104F86A3}"/>
    <cellStyle name="Обычный 10 2 2 2 3" xfId="614" xr:uid="{00000000-0005-0000-0000-00002D030000}"/>
    <cellStyle name="Обычный 10 2 2 2 3 2" xfId="938" xr:uid="{00000000-0005-0000-0000-00002E030000}"/>
    <cellStyle name="Обычный 10 2 2 2 3 2 2" xfId="1540" xr:uid="{00000000-0005-0000-0000-00002F030000}"/>
    <cellStyle name="Обычный 10 2 2 2 3 2 2 2" xfId="2499" xr:uid="{00000000-0005-0000-0000-000030030000}"/>
    <cellStyle name="Обычный 10 2 2 2 3 2 2 2 2" xfId="4771" xr:uid="{00000000-0005-0000-0000-000031030000}"/>
    <cellStyle name="Обычный 10 2 2 2 3 2 2 2 2 2" xfId="9060" xr:uid="{00000000-0005-0000-0000-000032030000}"/>
    <cellStyle name="Обычный 10 2 2 2 3 2 2 2 2 2 2" xfId="18277" xr:uid="{EEA688E8-E7B1-4041-B024-7C9F42AC5EED}"/>
    <cellStyle name="Обычный 10 2 2 2 3 2 2 2 2 3" xfId="14010" xr:uid="{D3FF587F-E281-4DD6-8A6A-C121AFA5C2CC}"/>
    <cellStyle name="Обычный 10 2 2 2 3 2 2 2 3" xfId="6926" xr:uid="{00000000-0005-0000-0000-000033030000}"/>
    <cellStyle name="Обычный 10 2 2 2 3 2 2 2 3 2" xfId="16143" xr:uid="{FEEC8630-F1B3-4A73-AB7E-8ABEEC1326D5}"/>
    <cellStyle name="Обычный 10 2 2 2 3 2 2 2 4" xfId="11879" xr:uid="{51F90637-3953-441A-8F09-12F4E8021091}"/>
    <cellStyle name="Обычный 10 2 2 2 3 2 2 3" xfId="3821" xr:uid="{00000000-0005-0000-0000-000034030000}"/>
    <cellStyle name="Обычный 10 2 2 2 3 2 2 3 2" xfId="8112" xr:uid="{00000000-0005-0000-0000-000035030000}"/>
    <cellStyle name="Обычный 10 2 2 2 3 2 2 3 2 2" xfId="17329" xr:uid="{381DDA09-5FC2-42AB-A12F-4063C3CB9A43}"/>
    <cellStyle name="Обычный 10 2 2 2 3 2 2 3 3" xfId="13062" xr:uid="{EBB3A2EA-FA89-442D-A49D-FAF1386A00DF}"/>
    <cellStyle name="Обычный 10 2 2 2 3 2 2 4" xfId="5978" xr:uid="{00000000-0005-0000-0000-000036030000}"/>
    <cellStyle name="Обычный 10 2 2 2 3 2 2 4 2" xfId="15195" xr:uid="{BAC776FB-13A4-47E3-8742-3582E736C582}"/>
    <cellStyle name="Обычный 10 2 2 2 3 2 2 5" xfId="10931" xr:uid="{E7A199FF-7CA9-488A-9D29-BFA1F7746207}"/>
    <cellStyle name="Обычный 10 2 2 2 3 2 3" xfId="2027" xr:uid="{00000000-0005-0000-0000-000037030000}"/>
    <cellStyle name="Обычный 10 2 2 2 3 2 3 2" xfId="4299" xr:uid="{00000000-0005-0000-0000-000038030000}"/>
    <cellStyle name="Обычный 10 2 2 2 3 2 3 2 2" xfId="8588" xr:uid="{00000000-0005-0000-0000-000039030000}"/>
    <cellStyle name="Обычный 10 2 2 2 3 2 3 2 2 2" xfId="17805" xr:uid="{32085A50-A412-4596-A7BE-DC49D4C6AC54}"/>
    <cellStyle name="Обычный 10 2 2 2 3 2 3 2 3" xfId="13538" xr:uid="{A44B2635-DED6-428E-9870-DB4682AE36A0}"/>
    <cellStyle name="Обычный 10 2 2 2 3 2 3 3" xfId="6454" xr:uid="{00000000-0005-0000-0000-00003A030000}"/>
    <cellStyle name="Обычный 10 2 2 2 3 2 3 3 2" xfId="15671" xr:uid="{D5F63BB4-B228-4EBF-BD4F-4FD0E65FBEC5}"/>
    <cellStyle name="Обычный 10 2 2 2 3 2 3 4" xfId="11407" xr:uid="{DFC25A8F-003B-40EE-BD70-0AB412AFF11C}"/>
    <cellStyle name="Обычный 10 2 2 2 3 2 4" xfId="3349" xr:uid="{00000000-0005-0000-0000-00003B030000}"/>
    <cellStyle name="Обычный 10 2 2 2 3 2 4 2" xfId="7640" xr:uid="{00000000-0005-0000-0000-00003C030000}"/>
    <cellStyle name="Обычный 10 2 2 2 3 2 4 2 2" xfId="16857" xr:uid="{A85822B5-29B8-4221-9060-C63E2A0AF18A}"/>
    <cellStyle name="Обычный 10 2 2 2 3 2 4 3" xfId="12590" xr:uid="{D2489692-BADA-4708-A353-2B4AA6CEFEF3}"/>
    <cellStyle name="Обычный 10 2 2 2 3 2 5" xfId="5503" xr:uid="{00000000-0005-0000-0000-00003D030000}"/>
    <cellStyle name="Обычный 10 2 2 2 3 2 5 2" xfId="14723" xr:uid="{F1A4E1C2-173E-473C-9162-AC637C35262F}"/>
    <cellStyle name="Обычный 10 2 2 2 3 2 6" xfId="10459" xr:uid="{724B13C0-839D-4ADF-9C3D-8FC86DEDEBD9}"/>
    <cellStyle name="Обычный 10 2 2 2 3 3" xfId="1312" xr:uid="{00000000-0005-0000-0000-00003E030000}"/>
    <cellStyle name="Обычный 10 2 2 2 3 3 2" xfId="2271" xr:uid="{00000000-0005-0000-0000-00003F030000}"/>
    <cellStyle name="Обычный 10 2 2 2 3 3 2 2" xfId="4543" xr:uid="{00000000-0005-0000-0000-000040030000}"/>
    <cellStyle name="Обычный 10 2 2 2 3 3 2 2 2" xfId="8832" xr:uid="{00000000-0005-0000-0000-000041030000}"/>
    <cellStyle name="Обычный 10 2 2 2 3 3 2 2 2 2" xfId="18049" xr:uid="{852C96F7-20CC-4C34-86E9-91EEAA06A31D}"/>
    <cellStyle name="Обычный 10 2 2 2 3 3 2 2 3" xfId="13782" xr:uid="{A0F2D780-5577-4393-8A85-08C52667BEBA}"/>
    <cellStyle name="Обычный 10 2 2 2 3 3 2 3" xfId="6698" xr:uid="{00000000-0005-0000-0000-000042030000}"/>
    <cellStyle name="Обычный 10 2 2 2 3 3 2 3 2" xfId="15915" xr:uid="{5D04360D-8D78-46E0-94A7-C37E3B8626F2}"/>
    <cellStyle name="Обычный 10 2 2 2 3 3 2 4" xfId="11651" xr:uid="{91A0FAD9-9B47-4044-900A-29C30E3688BF}"/>
    <cellStyle name="Обычный 10 2 2 2 3 3 3" xfId="3593" xr:uid="{00000000-0005-0000-0000-000043030000}"/>
    <cellStyle name="Обычный 10 2 2 2 3 3 3 2" xfId="7884" xr:uid="{00000000-0005-0000-0000-000044030000}"/>
    <cellStyle name="Обычный 10 2 2 2 3 3 3 2 2" xfId="17101" xr:uid="{7A36AAED-0168-4427-880D-C0764FB69D49}"/>
    <cellStyle name="Обычный 10 2 2 2 3 3 3 3" xfId="12834" xr:uid="{7510DF47-BF26-445B-8697-C2FD5B08319D}"/>
    <cellStyle name="Обычный 10 2 2 2 3 3 4" xfId="5750" xr:uid="{00000000-0005-0000-0000-000045030000}"/>
    <cellStyle name="Обычный 10 2 2 2 3 3 4 2" xfId="14967" xr:uid="{6732E96E-18E9-42EE-AC9F-DE45CBFF17C7}"/>
    <cellStyle name="Обычный 10 2 2 2 3 3 5" xfId="10703" xr:uid="{942275A0-0268-4E61-9611-5258C21AF995}"/>
    <cellStyle name="Обычный 10 2 2 2 3 4" xfId="1798" xr:uid="{00000000-0005-0000-0000-000046030000}"/>
    <cellStyle name="Обычный 10 2 2 2 3 4 2" xfId="4071" xr:uid="{00000000-0005-0000-0000-000047030000}"/>
    <cellStyle name="Обычный 10 2 2 2 3 4 2 2" xfId="8360" xr:uid="{00000000-0005-0000-0000-000048030000}"/>
    <cellStyle name="Обычный 10 2 2 2 3 4 2 2 2" xfId="17577" xr:uid="{F4169CCD-DFD5-4353-AF6B-E977E084A1B5}"/>
    <cellStyle name="Обычный 10 2 2 2 3 4 2 3" xfId="13310" xr:uid="{F2AB6B1C-8D00-4F02-B02F-D57F001D7E5F}"/>
    <cellStyle name="Обычный 10 2 2 2 3 4 3" xfId="6226" xr:uid="{00000000-0005-0000-0000-000049030000}"/>
    <cellStyle name="Обычный 10 2 2 2 3 4 3 2" xfId="15443" xr:uid="{489ED30D-5A11-4880-83B6-F980A0BEF811}"/>
    <cellStyle name="Обычный 10 2 2 2 3 4 4" xfId="11179" xr:uid="{A0076D68-558A-4183-BDE9-BFE3E943DC20}"/>
    <cellStyle name="Обычный 10 2 2 2 3 5" xfId="3121" xr:uid="{00000000-0005-0000-0000-00004A030000}"/>
    <cellStyle name="Обычный 10 2 2 2 3 5 2" xfId="7412" xr:uid="{00000000-0005-0000-0000-00004B030000}"/>
    <cellStyle name="Обычный 10 2 2 2 3 5 2 2" xfId="16629" xr:uid="{CFB48CF7-3002-4140-8A05-4FA99D580BFD}"/>
    <cellStyle name="Обычный 10 2 2 2 3 5 3" xfId="12362" xr:uid="{8DF840B3-8764-4DA1-B267-8D3E0AC37DF4}"/>
    <cellStyle name="Обычный 10 2 2 2 3 6" xfId="5273" xr:uid="{00000000-0005-0000-0000-00004C030000}"/>
    <cellStyle name="Обычный 10 2 2 2 3 6 2" xfId="14495" xr:uid="{349F564F-225F-43ED-A908-AD41FD31A011}"/>
    <cellStyle name="Обычный 10 2 2 2 3 7" xfId="10231" xr:uid="{EA8C430E-2A40-47EF-AD12-48EB14EF79AB}"/>
    <cellStyle name="Обычный 10 2 2 2 4" xfId="823" xr:uid="{00000000-0005-0000-0000-00004D030000}"/>
    <cellStyle name="Обычный 10 2 2 2 4 2" xfId="1426" xr:uid="{00000000-0005-0000-0000-00004E030000}"/>
    <cellStyle name="Обычный 10 2 2 2 4 2 2" xfId="2385" xr:uid="{00000000-0005-0000-0000-00004F030000}"/>
    <cellStyle name="Обычный 10 2 2 2 4 2 2 2" xfId="4657" xr:uid="{00000000-0005-0000-0000-000050030000}"/>
    <cellStyle name="Обычный 10 2 2 2 4 2 2 2 2" xfId="8946" xr:uid="{00000000-0005-0000-0000-000051030000}"/>
    <cellStyle name="Обычный 10 2 2 2 4 2 2 2 2 2" xfId="18163" xr:uid="{E5981417-6106-4151-A16E-C09550955134}"/>
    <cellStyle name="Обычный 10 2 2 2 4 2 2 2 3" xfId="13896" xr:uid="{B114E178-4E0D-42ED-9738-216A9265E4B0}"/>
    <cellStyle name="Обычный 10 2 2 2 4 2 2 3" xfId="6812" xr:uid="{00000000-0005-0000-0000-000052030000}"/>
    <cellStyle name="Обычный 10 2 2 2 4 2 2 3 2" xfId="16029" xr:uid="{F1DC6317-33A8-49E5-9FFF-0571F46F0E0E}"/>
    <cellStyle name="Обычный 10 2 2 2 4 2 2 4" xfId="11765" xr:uid="{0E29839D-4193-4879-AED3-89EEBB6CCF52}"/>
    <cellStyle name="Обычный 10 2 2 2 4 2 3" xfId="3707" xr:uid="{00000000-0005-0000-0000-000053030000}"/>
    <cellStyle name="Обычный 10 2 2 2 4 2 3 2" xfId="7998" xr:uid="{00000000-0005-0000-0000-000054030000}"/>
    <cellStyle name="Обычный 10 2 2 2 4 2 3 2 2" xfId="17215" xr:uid="{6EDF3D21-9019-46F8-8CE5-2511E3A53C02}"/>
    <cellStyle name="Обычный 10 2 2 2 4 2 3 3" xfId="12948" xr:uid="{2675EE91-B4CD-4BD7-B693-FA81C46D3A4E}"/>
    <cellStyle name="Обычный 10 2 2 2 4 2 4" xfId="5864" xr:uid="{00000000-0005-0000-0000-000055030000}"/>
    <cellStyle name="Обычный 10 2 2 2 4 2 4 2" xfId="15081" xr:uid="{AAB821E0-D3C4-4EB5-B53C-B8E7D9811140}"/>
    <cellStyle name="Обычный 10 2 2 2 4 2 5" xfId="10817" xr:uid="{8D536B91-CA0F-481F-A7A2-7410FF5C3FA0}"/>
    <cellStyle name="Обычный 10 2 2 2 4 3" xfId="1913" xr:uid="{00000000-0005-0000-0000-000056030000}"/>
    <cellStyle name="Обычный 10 2 2 2 4 3 2" xfId="4185" xr:uid="{00000000-0005-0000-0000-000057030000}"/>
    <cellStyle name="Обычный 10 2 2 2 4 3 2 2" xfId="8474" xr:uid="{00000000-0005-0000-0000-000058030000}"/>
    <cellStyle name="Обычный 10 2 2 2 4 3 2 2 2" xfId="17691" xr:uid="{93AEFCBD-AD3A-4814-BA49-A637226A893B}"/>
    <cellStyle name="Обычный 10 2 2 2 4 3 2 3" xfId="13424" xr:uid="{2886C141-2712-4C9E-B655-9781CDC7B935}"/>
    <cellStyle name="Обычный 10 2 2 2 4 3 3" xfId="6340" xr:uid="{00000000-0005-0000-0000-000059030000}"/>
    <cellStyle name="Обычный 10 2 2 2 4 3 3 2" xfId="15557" xr:uid="{CF5B6E5E-978C-4F4E-AF37-F0AD6EC59EA2}"/>
    <cellStyle name="Обычный 10 2 2 2 4 3 4" xfId="11293" xr:uid="{FD69F10D-EBAA-4851-A92E-D9B190B904ED}"/>
    <cellStyle name="Обычный 10 2 2 2 4 4" xfId="3235" xr:uid="{00000000-0005-0000-0000-00005A030000}"/>
    <cellStyle name="Обычный 10 2 2 2 4 4 2" xfId="7526" xr:uid="{00000000-0005-0000-0000-00005B030000}"/>
    <cellStyle name="Обычный 10 2 2 2 4 4 2 2" xfId="16743" xr:uid="{51CC269B-FE3D-4D42-B4A8-9BC14B448CAC}"/>
    <cellStyle name="Обычный 10 2 2 2 4 4 3" xfId="12476" xr:uid="{9B47FE2D-6872-4D9B-9AED-3460D6E5CADC}"/>
    <cellStyle name="Обычный 10 2 2 2 4 5" xfId="5389" xr:uid="{00000000-0005-0000-0000-00005C030000}"/>
    <cellStyle name="Обычный 10 2 2 2 4 5 2" xfId="14609" xr:uid="{2A1584DF-8269-47C5-8E07-F93E17EAB007}"/>
    <cellStyle name="Обычный 10 2 2 2 4 6" xfId="10345" xr:uid="{1A667A93-D2F3-4006-9963-0921035140D1}"/>
    <cellStyle name="Обычный 10 2 2 2 5" xfId="1197" xr:uid="{00000000-0005-0000-0000-00005D030000}"/>
    <cellStyle name="Обычный 10 2 2 2 5 2" xfId="2157" xr:uid="{00000000-0005-0000-0000-00005E030000}"/>
    <cellStyle name="Обычный 10 2 2 2 5 2 2" xfId="4429" xr:uid="{00000000-0005-0000-0000-00005F030000}"/>
    <cellStyle name="Обычный 10 2 2 2 5 2 2 2" xfId="8718" xr:uid="{00000000-0005-0000-0000-000060030000}"/>
    <cellStyle name="Обычный 10 2 2 2 5 2 2 2 2" xfId="17935" xr:uid="{E328683A-A58A-4ABC-9F38-558E7F5664A1}"/>
    <cellStyle name="Обычный 10 2 2 2 5 2 2 3" xfId="13668" xr:uid="{B607B1BC-274A-45E6-B6BF-D28A1828D66B}"/>
    <cellStyle name="Обычный 10 2 2 2 5 2 3" xfId="6584" xr:uid="{00000000-0005-0000-0000-000061030000}"/>
    <cellStyle name="Обычный 10 2 2 2 5 2 3 2" xfId="15801" xr:uid="{C383ADFB-BC7C-4448-9E46-A1D31D0A7981}"/>
    <cellStyle name="Обычный 10 2 2 2 5 2 4" xfId="11537" xr:uid="{71A1D079-5151-4EA2-A208-11F44F8C20E7}"/>
    <cellStyle name="Обычный 10 2 2 2 5 3" xfId="3479" xr:uid="{00000000-0005-0000-0000-000062030000}"/>
    <cellStyle name="Обычный 10 2 2 2 5 3 2" xfId="7770" xr:uid="{00000000-0005-0000-0000-000063030000}"/>
    <cellStyle name="Обычный 10 2 2 2 5 3 2 2" xfId="16987" xr:uid="{58C0CA51-90EF-45E1-9102-704014FC0D3F}"/>
    <cellStyle name="Обычный 10 2 2 2 5 3 3" xfId="12720" xr:uid="{8CF4EEED-4B80-4598-A3D5-C1D2A8D161EA}"/>
    <cellStyle name="Обычный 10 2 2 2 5 4" xfId="5636" xr:uid="{00000000-0005-0000-0000-000064030000}"/>
    <cellStyle name="Обычный 10 2 2 2 5 4 2" xfId="14853" xr:uid="{332D288F-2D52-4EB2-AFA1-DF71C04F823B}"/>
    <cellStyle name="Обычный 10 2 2 2 5 5" xfId="10589" xr:uid="{C9E9D67D-0EE4-408C-BEDC-AE7EF7E3A693}"/>
    <cellStyle name="Обычный 10 2 2 2 6" xfId="1682" xr:uid="{00000000-0005-0000-0000-000065030000}"/>
    <cellStyle name="Обычный 10 2 2 2 6 2" xfId="3957" xr:uid="{00000000-0005-0000-0000-000066030000}"/>
    <cellStyle name="Обычный 10 2 2 2 6 2 2" xfId="8246" xr:uid="{00000000-0005-0000-0000-000067030000}"/>
    <cellStyle name="Обычный 10 2 2 2 6 2 2 2" xfId="17463" xr:uid="{30F18986-F715-4156-BFCF-E697F9012703}"/>
    <cellStyle name="Обычный 10 2 2 2 6 2 3" xfId="13196" xr:uid="{99950B8C-0568-4454-BBB6-58711F9AE627}"/>
    <cellStyle name="Обычный 10 2 2 2 6 3" xfId="6112" xr:uid="{00000000-0005-0000-0000-000068030000}"/>
    <cellStyle name="Обычный 10 2 2 2 6 3 2" xfId="15329" xr:uid="{3ED66D97-0E55-4FD8-A586-B9504CB335D2}"/>
    <cellStyle name="Обычный 10 2 2 2 6 4" xfId="11065" xr:uid="{37C05735-13AA-42F2-8678-1247985EA922}"/>
    <cellStyle name="Обычный 10 2 2 2 7" xfId="2772" xr:uid="{00000000-0005-0000-0000-000069030000}"/>
    <cellStyle name="Обычный 10 2 2 2 7 2" xfId="4915" xr:uid="{00000000-0005-0000-0000-00006A030000}"/>
    <cellStyle name="Обычный 10 2 2 2 7 2 2" xfId="9197" xr:uid="{00000000-0005-0000-0000-00006B030000}"/>
    <cellStyle name="Обычный 10 2 2 2 7 2 2 2" xfId="18414" xr:uid="{4733B7CA-4E7B-44EE-8A8C-2288E5257B11}"/>
    <cellStyle name="Обычный 10 2 2 2 7 2 3" xfId="14147" xr:uid="{70DD7F88-4773-40C1-837F-9AD4063AC03C}"/>
    <cellStyle name="Обычный 10 2 2 2 7 3" xfId="7065" xr:uid="{00000000-0005-0000-0000-00006C030000}"/>
    <cellStyle name="Обычный 10 2 2 2 7 3 2" xfId="16282" xr:uid="{D334CF44-45DA-44A0-B494-4E47DEE86519}"/>
    <cellStyle name="Обычный 10 2 2 2 7 4" xfId="12016" xr:uid="{433DE890-A25F-408F-946E-014767DC8C35}"/>
    <cellStyle name="Обычный 10 2 2 2 8" xfId="2893" xr:uid="{00000000-0005-0000-0000-00006D030000}"/>
    <cellStyle name="Обычный 10 2 2 2 8 2" xfId="7184" xr:uid="{00000000-0005-0000-0000-00006E030000}"/>
    <cellStyle name="Обычный 10 2 2 2 8 2 2" xfId="16401" xr:uid="{7283307A-2356-45E7-93D7-0AAF0C41BB3E}"/>
    <cellStyle name="Обычный 10 2 2 2 8 3" xfId="12134" xr:uid="{CD5A77C0-8FCC-4452-8778-5754A3C244F5}"/>
    <cellStyle name="Обычный 10 2 2 2 9" xfId="3007" xr:uid="{00000000-0005-0000-0000-00006F030000}"/>
    <cellStyle name="Обычный 10 2 2 2 9 2" xfId="7298" xr:uid="{00000000-0005-0000-0000-000070030000}"/>
    <cellStyle name="Обычный 10 2 2 2 9 2 2" xfId="16515" xr:uid="{77504C34-3414-482C-8EF7-AE5B76646511}"/>
    <cellStyle name="Обычный 10 2 2 2 9 3" xfId="12248" xr:uid="{2E4F5361-075A-4BD1-96C3-06C1CBBD9599}"/>
    <cellStyle name="Обычный 10 2 2 20" xfId="19234" xr:uid="{616FDD03-03A4-4E97-BE4A-2FEA175E15C8}"/>
    <cellStyle name="Обычный 10 2 2 3" xfId="406" xr:uid="{00000000-0005-0000-0000-000071030000}"/>
    <cellStyle name="Обычный 10 2 2 3 10" xfId="5054" xr:uid="{00000000-0005-0000-0000-000072030000}"/>
    <cellStyle name="Обычный 10 2 2 3 10 2" xfId="9335" xr:uid="{00000000-0005-0000-0000-000073030000}"/>
    <cellStyle name="Обычный 10 2 2 3 10 2 2" xfId="18552" xr:uid="{96834F98-56CB-4402-A533-EAD129E79A67}"/>
    <cellStyle name="Обычный 10 2 2 3 10 3" xfId="14285" xr:uid="{8DA97CEF-9D12-4A7D-B196-4519BFEC8D8A}"/>
    <cellStyle name="Обычный 10 2 2 3 11" xfId="5176" xr:uid="{00000000-0005-0000-0000-000074030000}"/>
    <cellStyle name="Обычный 10 2 2 3 11 2" xfId="14400" xr:uid="{2614D721-A3CA-4BB5-87CE-7BE26CA9F1B5}"/>
    <cellStyle name="Обычный 10 2 2 3 12" xfId="9676" xr:uid="{00000000-0005-0000-0000-000075030000}"/>
    <cellStyle name="Обычный 10 2 2 3 12 2" xfId="18696" xr:uid="{346A882F-EA85-4942-BC66-DFC55A3569D4}"/>
    <cellStyle name="Обычный 10 2 2 3 13" xfId="9790" xr:uid="{348AF0B4-8CDC-4C9B-B754-AF93AA1C5342}"/>
    <cellStyle name="Обычный 10 2 2 3 13 2" xfId="18810" xr:uid="{DEF17494-9EC3-48F9-BE0F-1F3B6690918B}"/>
    <cellStyle name="Обычный 10 2 2 3 14" xfId="9904" xr:uid="{47FDB569-9A36-430D-8AC3-91F206A8B59C}"/>
    <cellStyle name="Обычный 10 2 2 3 14 2" xfId="18924" xr:uid="{E294BF0D-D940-4802-9B3D-C873938B56E5}"/>
    <cellStyle name="Обычный 10 2 2 3 15" xfId="10018" xr:uid="{98E6F450-0480-4989-BC9C-F8443DC8E60E}"/>
    <cellStyle name="Обычный 10 2 2 3 15 2" xfId="19038" xr:uid="{54146476-BB1C-4651-99C9-14E8563625DD}"/>
    <cellStyle name="Обычный 10 2 2 3 16" xfId="10135" xr:uid="{283772A5-4035-4321-AF39-32C72CF01A54}"/>
    <cellStyle name="Обычный 10 2 2 3 17" xfId="19156" xr:uid="{CC316CA2-BF16-4A08-B408-0340D9D5DBCE}"/>
    <cellStyle name="Обычный 10 2 2 3 18" xfId="19272" xr:uid="{0A10E67A-37A3-46FE-9412-7AA6FEBC2EA1}"/>
    <cellStyle name="Обычный 10 2 2 3 2" xfId="507" xr:uid="{00000000-0005-0000-0000-000076030000}"/>
    <cellStyle name="Обычный 10 2 2 3 2 10" xfId="5234" xr:uid="{00000000-0005-0000-0000-000077030000}"/>
    <cellStyle name="Обычный 10 2 2 3 2 10 2" xfId="14457" xr:uid="{DF4A1736-BA72-4C4D-BADD-B4B98193E20E}"/>
    <cellStyle name="Обычный 10 2 2 3 2 11" xfId="9733" xr:uid="{00000000-0005-0000-0000-000078030000}"/>
    <cellStyle name="Обычный 10 2 2 3 2 11 2" xfId="18753" xr:uid="{EBBD8FD2-00AA-4DD5-B24D-3B7E60572EFF}"/>
    <cellStyle name="Обычный 10 2 2 3 2 12" xfId="9847" xr:uid="{8874A9BF-7626-4CB1-8282-7D36935016B8}"/>
    <cellStyle name="Обычный 10 2 2 3 2 12 2" xfId="18867" xr:uid="{889B2549-F9E6-4CFA-96C3-EBC774B47DA9}"/>
    <cellStyle name="Обычный 10 2 2 3 2 13" xfId="9961" xr:uid="{E23C455A-BD2E-4879-BAE6-B514385C9772}"/>
    <cellStyle name="Обычный 10 2 2 3 2 13 2" xfId="18981" xr:uid="{363023CA-E8EA-436B-B95E-C1AD7515B525}"/>
    <cellStyle name="Обычный 10 2 2 3 2 14" xfId="10075" xr:uid="{618005EE-8A09-4AC9-B08F-74A3881408A6}"/>
    <cellStyle name="Обычный 10 2 2 3 2 14 2" xfId="19095" xr:uid="{A656C39A-A808-4CE1-ABF5-506E4E026A76}"/>
    <cellStyle name="Обычный 10 2 2 3 2 15" xfId="10192" xr:uid="{AB04B308-6C98-41BA-B568-5D2466FFE840}"/>
    <cellStyle name="Обычный 10 2 2 3 2 16" xfId="19213" xr:uid="{EF458948-4802-44AA-9444-945DB147B9CB}"/>
    <cellStyle name="Обычный 10 2 2 3 2 17" xfId="19329" xr:uid="{8BAB4FA3-B170-471F-BAAE-2D9B2B7C2490}"/>
    <cellStyle name="Обычный 10 2 2 3 2 2" xfId="693" xr:uid="{00000000-0005-0000-0000-000079030000}"/>
    <cellStyle name="Обычный 10 2 2 3 2 2 2" xfId="1014" xr:uid="{00000000-0005-0000-0000-00007A030000}"/>
    <cellStyle name="Обычный 10 2 2 3 2 2 2 2" xfId="1616" xr:uid="{00000000-0005-0000-0000-00007B030000}"/>
    <cellStyle name="Обычный 10 2 2 3 2 2 2 2 2" xfId="2575" xr:uid="{00000000-0005-0000-0000-00007C030000}"/>
    <cellStyle name="Обычный 10 2 2 3 2 2 2 2 2 2" xfId="4847" xr:uid="{00000000-0005-0000-0000-00007D030000}"/>
    <cellStyle name="Обычный 10 2 2 3 2 2 2 2 2 2 2" xfId="9136" xr:uid="{00000000-0005-0000-0000-00007E030000}"/>
    <cellStyle name="Обычный 10 2 2 3 2 2 2 2 2 2 2 2" xfId="18353" xr:uid="{A96FD654-0CBF-4628-9BFD-BAAB6303A2B2}"/>
    <cellStyle name="Обычный 10 2 2 3 2 2 2 2 2 2 3" xfId="14086" xr:uid="{B95178E4-30C0-4C6E-9409-23D7AC5161D5}"/>
    <cellStyle name="Обычный 10 2 2 3 2 2 2 2 2 3" xfId="7002" xr:uid="{00000000-0005-0000-0000-00007F030000}"/>
    <cellStyle name="Обычный 10 2 2 3 2 2 2 2 2 3 2" xfId="16219" xr:uid="{F0A4856A-71C8-475B-A81B-F079D7C82196}"/>
    <cellStyle name="Обычный 10 2 2 3 2 2 2 2 2 4" xfId="11955" xr:uid="{CFABC736-C31B-4B21-BAD1-CA60D32C7C89}"/>
    <cellStyle name="Обычный 10 2 2 3 2 2 2 2 3" xfId="3897" xr:uid="{00000000-0005-0000-0000-000080030000}"/>
    <cellStyle name="Обычный 10 2 2 3 2 2 2 2 3 2" xfId="8188" xr:uid="{00000000-0005-0000-0000-000081030000}"/>
    <cellStyle name="Обычный 10 2 2 3 2 2 2 2 3 2 2" xfId="17405" xr:uid="{8A8FEB41-3887-4CE8-A750-ECD65E737AD3}"/>
    <cellStyle name="Обычный 10 2 2 3 2 2 2 2 3 3" xfId="13138" xr:uid="{849A6832-4A3F-4F7C-923A-B88FB268A4F6}"/>
    <cellStyle name="Обычный 10 2 2 3 2 2 2 2 4" xfId="6054" xr:uid="{00000000-0005-0000-0000-000082030000}"/>
    <cellStyle name="Обычный 10 2 2 3 2 2 2 2 4 2" xfId="15271" xr:uid="{8C7C78BD-AE3A-424E-93ED-B2D890F21BD6}"/>
    <cellStyle name="Обычный 10 2 2 3 2 2 2 2 5" xfId="11007" xr:uid="{52ED42DD-5C9B-4486-A294-97D8593AA0D4}"/>
    <cellStyle name="Обычный 10 2 2 3 2 2 2 3" xfId="2103" xr:uid="{00000000-0005-0000-0000-000083030000}"/>
    <cellStyle name="Обычный 10 2 2 3 2 2 2 3 2" xfId="4375" xr:uid="{00000000-0005-0000-0000-000084030000}"/>
    <cellStyle name="Обычный 10 2 2 3 2 2 2 3 2 2" xfId="8664" xr:uid="{00000000-0005-0000-0000-000085030000}"/>
    <cellStyle name="Обычный 10 2 2 3 2 2 2 3 2 2 2" xfId="17881" xr:uid="{6424CF3C-FDA9-44F3-9459-E68E5962243E}"/>
    <cellStyle name="Обычный 10 2 2 3 2 2 2 3 2 3" xfId="13614" xr:uid="{FF182A18-F0B7-4AB3-981F-277C50B50408}"/>
    <cellStyle name="Обычный 10 2 2 3 2 2 2 3 3" xfId="6530" xr:uid="{00000000-0005-0000-0000-000086030000}"/>
    <cellStyle name="Обычный 10 2 2 3 2 2 2 3 3 2" xfId="15747" xr:uid="{DCA30927-22FE-4462-BAFF-FB6ACBBD0133}"/>
    <cellStyle name="Обычный 10 2 2 3 2 2 2 3 4" xfId="11483" xr:uid="{82FFAB97-4F7B-4564-BB51-B89A8A99E1C7}"/>
    <cellStyle name="Обычный 10 2 2 3 2 2 2 4" xfId="3425" xr:uid="{00000000-0005-0000-0000-000087030000}"/>
    <cellStyle name="Обычный 10 2 2 3 2 2 2 4 2" xfId="7716" xr:uid="{00000000-0005-0000-0000-000088030000}"/>
    <cellStyle name="Обычный 10 2 2 3 2 2 2 4 2 2" xfId="16933" xr:uid="{2100C744-4CA4-4D46-8AF9-228DB45E247F}"/>
    <cellStyle name="Обычный 10 2 2 3 2 2 2 4 3" xfId="12666" xr:uid="{C85DE018-8D36-4A99-8F4A-943097D1425D}"/>
    <cellStyle name="Обычный 10 2 2 3 2 2 2 5" xfId="5579" xr:uid="{00000000-0005-0000-0000-000089030000}"/>
    <cellStyle name="Обычный 10 2 2 3 2 2 2 5 2" xfId="14799" xr:uid="{4B26252F-7E08-4558-B49B-9BE7C0FDAF01}"/>
    <cellStyle name="Обычный 10 2 2 3 2 2 2 6" xfId="10535" xr:uid="{67C73D00-F301-4469-99B8-518C7E923E76}"/>
    <cellStyle name="Обычный 10 2 2 3 2 2 3" xfId="1388" xr:uid="{00000000-0005-0000-0000-00008A030000}"/>
    <cellStyle name="Обычный 10 2 2 3 2 2 3 2" xfId="2347" xr:uid="{00000000-0005-0000-0000-00008B030000}"/>
    <cellStyle name="Обычный 10 2 2 3 2 2 3 2 2" xfId="4619" xr:uid="{00000000-0005-0000-0000-00008C030000}"/>
    <cellStyle name="Обычный 10 2 2 3 2 2 3 2 2 2" xfId="8908" xr:uid="{00000000-0005-0000-0000-00008D030000}"/>
    <cellStyle name="Обычный 10 2 2 3 2 2 3 2 2 2 2" xfId="18125" xr:uid="{18B32530-B72C-40D9-ACAD-9CC1E16EA9AA}"/>
    <cellStyle name="Обычный 10 2 2 3 2 2 3 2 2 3" xfId="13858" xr:uid="{321C61BA-7450-48E7-84ED-0D8A10A3C755}"/>
    <cellStyle name="Обычный 10 2 2 3 2 2 3 2 3" xfId="6774" xr:uid="{00000000-0005-0000-0000-00008E030000}"/>
    <cellStyle name="Обычный 10 2 2 3 2 2 3 2 3 2" xfId="15991" xr:uid="{9CF0AC66-0CFD-4E12-86C2-542C3CA20A8C}"/>
    <cellStyle name="Обычный 10 2 2 3 2 2 3 2 4" xfId="11727" xr:uid="{1B582C85-8D90-4B18-BC2E-975696779634}"/>
    <cellStyle name="Обычный 10 2 2 3 2 2 3 3" xfId="3669" xr:uid="{00000000-0005-0000-0000-00008F030000}"/>
    <cellStyle name="Обычный 10 2 2 3 2 2 3 3 2" xfId="7960" xr:uid="{00000000-0005-0000-0000-000090030000}"/>
    <cellStyle name="Обычный 10 2 2 3 2 2 3 3 2 2" xfId="17177" xr:uid="{2A787545-49FA-4818-A52E-3FA92E913DE5}"/>
    <cellStyle name="Обычный 10 2 2 3 2 2 3 3 3" xfId="12910" xr:uid="{3FFC19A8-F3FB-4247-B924-E2801EA44717}"/>
    <cellStyle name="Обычный 10 2 2 3 2 2 3 4" xfId="5826" xr:uid="{00000000-0005-0000-0000-000091030000}"/>
    <cellStyle name="Обычный 10 2 2 3 2 2 3 4 2" xfId="15043" xr:uid="{D996F7C4-843A-4B15-B09F-1316868BA81B}"/>
    <cellStyle name="Обычный 10 2 2 3 2 2 3 5" xfId="10779" xr:uid="{FDAF818D-757D-4DCB-BDD0-94C382094937}"/>
    <cellStyle name="Обычный 10 2 2 3 2 2 4" xfId="1874" xr:uid="{00000000-0005-0000-0000-000092030000}"/>
    <cellStyle name="Обычный 10 2 2 3 2 2 4 2" xfId="4147" xr:uid="{00000000-0005-0000-0000-000093030000}"/>
    <cellStyle name="Обычный 10 2 2 3 2 2 4 2 2" xfId="8436" xr:uid="{00000000-0005-0000-0000-000094030000}"/>
    <cellStyle name="Обычный 10 2 2 3 2 2 4 2 2 2" xfId="17653" xr:uid="{1B08344A-8C15-43ED-B911-8FC77EFBC400}"/>
    <cellStyle name="Обычный 10 2 2 3 2 2 4 2 3" xfId="13386" xr:uid="{669CFD21-5817-4A93-AE17-7766E15AE437}"/>
    <cellStyle name="Обычный 10 2 2 3 2 2 4 3" xfId="6302" xr:uid="{00000000-0005-0000-0000-000095030000}"/>
    <cellStyle name="Обычный 10 2 2 3 2 2 4 3 2" xfId="15519" xr:uid="{035BAB42-E2DA-4355-9AC0-151F1A647021}"/>
    <cellStyle name="Обычный 10 2 2 3 2 2 4 4" xfId="11255" xr:uid="{CBA1F43B-53EF-416A-AEC9-9899E2570389}"/>
    <cellStyle name="Обычный 10 2 2 3 2 2 5" xfId="3197" xr:uid="{00000000-0005-0000-0000-000096030000}"/>
    <cellStyle name="Обычный 10 2 2 3 2 2 5 2" xfId="7488" xr:uid="{00000000-0005-0000-0000-000097030000}"/>
    <cellStyle name="Обычный 10 2 2 3 2 2 5 2 2" xfId="16705" xr:uid="{818DEEC4-1851-4FA0-AB82-237B599C54EE}"/>
    <cellStyle name="Обычный 10 2 2 3 2 2 5 3" xfId="12438" xr:uid="{7D35F1ED-54A1-489C-A6E8-6B6BB495CF58}"/>
    <cellStyle name="Обычный 10 2 2 3 2 2 6" xfId="5349" xr:uid="{00000000-0005-0000-0000-000098030000}"/>
    <cellStyle name="Обычный 10 2 2 3 2 2 6 2" xfId="14571" xr:uid="{7F855EE6-46B3-4E70-AE39-79F2728BCD56}"/>
    <cellStyle name="Обычный 10 2 2 3 2 2 7" xfId="10307" xr:uid="{E2641724-A31C-48E1-AC60-9A1AFB19F3DE}"/>
    <cellStyle name="Обычный 10 2 2 3 2 3" xfId="899" xr:uid="{00000000-0005-0000-0000-000099030000}"/>
    <cellStyle name="Обычный 10 2 2 3 2 3 2" xfId="1502" xr:uid="{00000000-0005-0000-0000-00009A030000}"/>
    <cellStyle name="Обычный 10 2 2 3 2 3 2 2" xfId="2461" xr:uid="{00000000-0005-0000-0000-00009B030000}"/>
    <cellStyle name="Обычный 10 2 2 3 2 3 2 2 2" xfId="4733" xr:uid="{00000000-0005-0000-0000-00009C030000}"/>
    <cellStyle name="Обычный 10 2 2 3 2 3 2 2 2 2" xfId="9022" xr:uid="{00000000-0005-0000-0000-00009D030000}"/>
    <cellStyle name="Обычный 10 2 2 3 2 3 2 2 2 2 2" xfId="18239" xr:uid="{E38CBD4A-AF83-4768-B310-4C7074BEA149}"/>
    <cellStyle name="Обычный 10 2 2 3 2 3 2 2 2 3" xfId="13972" xr:uid="{E8336CBD-EC4B-4DC8-87C8-8498361738E5}"/>
    <cellStyle name="Обычный 10 2 2 3 2 3 2 2 3" xfId="6888" xr:uid="{00000000-0005-0000-0000-00009E030000}"/>
    <cellStyle name="Обычный 10 2 2 3 2 3 2 2 3 2" xfId="16105" xr:uid="{498E6CA1-D159-44DE-9210-E4E47771D6FA}"/>
    <cellStyle name="Обычный 10 2 2 3 2 3 2 2 4" xfId="11841" xr:uid="{90A231D6-4069-47BA-AFE4-84110F969757}"/>
    <cellStyle name="Обычный 10 2 2 3 2 3 2 3" xfId="3783" xr:uid="{00000000-0005-0000-0000-00009F030000}"/>
    <cellStyle name="Обычный 10 2 2 3 2 3 2 3 2" xfId="8074" xr:uid="{00000000-0005-0000-0000-0000A0030000}"/>
    <cellStyle name="Обычный 10 2 2 3 2 3 2 3 2 2" xfId="17291" xr:uid="{E6A02B8A-77D6-4CD6-AF64-020649B9043D}"/>
    <cellStyle name="Обычный 10 2 2 3 2 3 2 3 3" xfId="13024" xr:uid="{D7F2B68B-640A-4B90-8EF5-2F8CD9053604}"/>
    <cellStyle name="Обычный 10 2 2 3 2 3 2 4" xfId="5940" xr:uid="{00000000-0005-0000-0000-0000A1030000}"/>
    <cellStyle name="Обычный 10 2 2 3 2 3 2 4 2" xfId="15157" xr:uid="{0206F6DE-E871-4D03-8A6C-643B5A298B97}"/>
    <cellStyle name="Обычный 10 2 2 3 2 3 2 5" xfId="10893" xr:uid="{9D0C50F7-3D05-4F7E-8644-3077AA694830}"/>
    <cellStyle name="Обычный 10 2 2 3 2 3 3" xfId="1989" xr:uid="{00000000-0005-0000-0000-0000A2030000}"/>
    <cellStyle name="Обычный 10 2 2 3 2 3 3 2" xfId="4261" xr:uid="{00000000-0005-0000-0000-0000A3030000}"/>
    <cellStyle name="Обычный 10 2 2 3 2 3 3 2 2" xfId="8550" xr:uid="{00000000-0005-0000-0000-0000A4030000}"/>
    <cellStyle name="Обычный 10 2 2 3 2 3 3 2 2 2" xfId="17767" xr:uid="{D9335340-532F-4DE8-9C91-E59BCA358157}"/>
    <cellStyle name="Обычный 10 2 2 3 2 3 3 2 3" xfId="13500" xr:uid="{DCDB04B4-B54D-4067-9DDB-D017CDEE3845}"/>
    <cellStyle name="Обычный 10 2 2 3 2 3 3 3" xfId="6416" xr:uid="{00000000-0005-0000-0000-0000A5030000}"/>
    <cellStyle name="Обычный 10 2 2 3 2 3 3 3 2" xfId="15633" xr:uid="{1E53C2C4-A8B0-4D72-B4ED-A1D581EF5C6C}"/>
    <cellStyle name="Обычный 10 2 2 3 2 3 3 4" xfId="11369" xr:uid="{2E3F36B2-9EFA-4430-9E5C-1D13AC95A8AF}"/>
    <cellStyle name="Обычный 10 2 2 3 2 3 4" xfId="3311" xr:uid="{00000000-0005-0000-0000-0000A6030000}"/>
    <cellStyle name="Обычный 10 2 2 3 2 3 4 2" xfId="7602" xr:uid="{00000000-0005-0000-0000-0000A7030000}"/>
    <cellStyle name="Обычный 10 2 2 3 2 3 4 2 2" xfId="16819" xr:uid="{A9C52471-55B9-4F37-BBEB-122CD8E46E0D}"/>
    <cellStyle name="Обычный 10 2 2 3 2 3 4 3" xfId="12552" xr:uid="{6EF97BFC-569D-48EF-A293-9E237A87C9AC}"/>
    <cellStyle name="Обычный 10 2 2 3 2 3 5" xfId="5465" xr:uid="{00000000-0005-0000-0000-0000A8030000}"/>
    <cellStyle name="Обычный 10 2 2 3 2 3 5 2" xfId="14685" xr:uid="{DBBD4623-998C-41D7-BDD2-FB3EA5661014}"/>
    <cellStyle name="Обычный 10 2 2 3 2 3 6" xfId="10421" xr:uid="{B6BCBAA1-5C03-4CCE-BD0D-20CD90C84AAB}"/>
    <cellStyle name="Обычный 10 2 2 3 2 4" xfId="1273" xr:uid="{00000000-0005-0000-0000-0000A9030000}"/>
    <cellStyle name="Обычный 10 2 2 3 2 4 2" xfId="2233" xr:uid="{00000000-0005-0000-0000-0000AA030000}"/>
    <cellStyle name="Обычный 10 2 2 3 2 4 2 2" xfId="4505" xr:uid="{00000000-0005-0000-0000-0000AB030000}"/>
    <cellStyle name="Обычный 10 2 2 3 2 4 2 2 2" xfId="8794" xr:uid="{00000000-0005-0000-0000-0000AC030000}"/>
    <cellStyle name="Обычный 10 2 2 3 2 4 2 2 2 2" xfId="18011" xr:uid="{583C934D-5778-4DC1-8896-1BAAA1EC617B}"/>
    <cellStyle name="Обычный 10 2 2 3 2 4 2 2 3" xfId="13744" xr:uid="{A0F02AB5-6447-460C-AAD7-D15C9A2E2EC9}"/>
    <cellStyle name="Обычный 10 2 2 3 2 4 2 3" xfId="6660" xr:uid="{00000000-0005-0000-0000-0000AD030000}"/>
    <cellStyle name="Обычный 10 2 2 3 2 4 2 3 2" xfId="15877" xr:uid="{55574942-B159-4B10-A831-E1D7D9A21FB1}"/>
    <cellStyle name="Обычный 10 2 2 3 2 4 2 4" xfId="11613" xr:uid="{FCF29006-D099-4E87-A20E-658B0344D6D8}"/>
    <cellStyle name="Обычный 10 2 2 3 2 4 3" xfId="3555" xr:uid="{00000000-0005-0000-0000-0000AE030000}"/>
    <cellStyle name="Обычный 10 2 2 3 2 4 3 2" xfId="7846" xr:uid="{00000000-0005-0000-0000-0000AF030000}"/>
    <cellStyle name="Обычный 10 2 2 3 2 4 3 2 2" xfId="17063" xr:uid="{F17807C3-5E0C-4F59-8953-AB35CB8DD616}"/>
    <cellStyle name="Обычный 10 2 2 3 2 4 3 3" xfId="12796" xr:uid="{7ED83887-9AAE-40CC-AD2E-8EEA907FF71F}"/>
    <cellStyle name="Обычный 10 2 2 3 2 4 4" xfId="5712" xr:uid="{00000000-0005-0000-0000-0000B0030000}"/>
    <cellStyle name="Обычный 10 2 2 3 2 4 4 2" xfId="14929" xr:uid="{9FE8B8E3-B17C-48D8-829B-EC1BD2656CCE}"/>
    <cellStyle name="Обычный 10 2 2 3 2 4 5" xfId="10665" xr:uid="{D587CF08-A77A-4B83-BA50-7C63506E8B1B}"/>
    <cellStyle name="Обычный 10 2 2 3 2 5" xfId="1758" xr:uid="{00000000-0005-0000-0000-0000B1030000}"/>
    <cellStyle name="Обычный 10 2 2 3 2 5 2" xfId="4033" xr:uid="{00000000-0005-0000-0000-0000B2030000}"/>
    <cellStyle name="Обычный 10 2 2 3 2 5 2 2" xfId="8322" xr:uid="{00000000-0005-0000-0000-0000B3030000}"/>
    <cellStyle name="Обычный 10 2 2 3 2 5 2 2 2" xfId="17539" xr:uid="{1E984030-C639-484C-9615-BB4AC642E3FD}"/>
    <cellStyle name="Обычный 10 2 2 3 2 5 2 3" xfId="13272" xr:uid="{81C794E6-D1AF-4F6C-9688-898CD3573A3A}"/>
    <cellStyle name="Обычный 10 2 2 3 2 5 3" xfId="6188" xr:uid="{00000000-0005-0000-0000-0000B4030000}"/>
    <cellStyle name="Обычный 10 2 2 3 2 5 3 2" xfId="15405" xr:uid="{2DEDB504-7FA4-4BC0-8079-E4E9E7975CE2}"/>
    <cellStyle name="Обычный 10 2 2 3 2 5 4" xfId="11141" xr:uid="{BEC2CD0B-A524-4436-A5BB-8F3448C72CA0}"/>
    <cellStyle name="Обычный 10 2 2 3 2 6" xfId="2848" xr:uid="{00000000-0005-0000-0000-0000B5030000}"/>
    <cellStyle name="Обычный 10 2 2 3 2 6 2" xfId="4991" xr:uid="{00000000-0005-0000-0000-0000B6030000}"/>
    <cellStyle name="Обычный 10 2 2 3 2 6 2 2" xfId="9273" xr:uid="{00000000-0005-0000-0000-0000B7030000}"/>
    <cellStyle name="Обычный 10 2 2 3 2 6 2 2 2" xfId="18490" xr:uid="{C52BF800-8A54-43A1-B3C5-682127A9BBBC}"/>
    <cellStyle name="Обычный 10 2 2 3 2 6 2 3" xfId="14223" xr:uid="{F96E4802-A00C-47BA-8617-11A450B21858}"/>
    <cellStyle name="Обычный 10 2 2 3 2 6 3" xfId="7141" xr:uid="{00000000-0005-0000-0000-0000B8030000}"/>
    <cellStyle name="Обычный 10 2 2 3 2 6 3 2" xfId="16358" xr:uid="{84FD6B9B-272C-438A-8FCB-69CC0BA98589}"/>
    <cellStyle name="Обычный 10 2 2 3 2 6 4" xfId="12092" xr:uid="{1902C749-47B2-41AC-936B-44DD9BA6FE5C}"/>
    <cellStyle name="Обычный 10 2 2 3 2 7" xfId="2969" xr:uid="{00000000-0005-0000-0000-0000B9030000}"/>
    <cellStyle name="Обычный 10 2 2 3 2 7 2" xfId="7260" xr:uid="{00000000-0005-0000-0000-0000BA030000}"/>
    <cellStyle name="Обычный 10 2 2 3 2 7 2 2" xfId="16477" xr:uid="{CDE6A928-3E59-4689-859E-BF41F4B833D7}"/>
    <cellStyle name="Обычный 10 2 2 3 2 7 3" xfId="12210" xr:uid="{01BEDEBE-8592-423A-B4A9-7830FE404C35}"/>
    <cellStyle name="Обычный 10 2 2 3 2 8" xfId="3083" xr:uid="{00000000-0005-0000-0000-0000BB030000}"/>
    <cellStyle name="Обычный 10 2 2 3 2 8 2" xfId="7374" xr:uid="{00000000-0005-0000-0000-0000BC030000}"/>
    <cellStyle name="Обычный 10 2 2 3 2 8 2 2" xfId="16591" xr:uid="{17DA718D-978B-43AE-9A84-7039FB906FCF}"/>
    <cellStyle name="Обычный 10 2 2 3 2 8 3" xfId="12324" xr:uid="{4A1177DF-BFA7-4FCE-B752-15FAD25FD55F}"/>
    <cellStyle name="Обычный 10 2 2 3 2 9" xfId="5111" xr:uid="{00000000-0005-0000-0000-0000BD030000}"/>
    <cellStyle name="Обычный 10 2 2 3 2 9 2" xfId="9392" xr:uid="{00000000-0005-0000-0000-0000BE030000}"/>
    <cellStyle name="Обычный 10 2 2 3 2 9 2 2" xfId="18609" xr:uid="{6187AFDA-38A6-4C61-96AB-E19DCCEE1095}"/>
    <cellStyle name="Обычный 10 2 2 3 2 9 3" xfId="14342" xr:uid="{AC757043-3503-45C7-AAE7-84AB2971658B}"/>
    <cellStyle name="Обычный 10 2 2 3 3" xfId="634" xr:uid="{00000000-0005-0000-0000-0000BF030000}"/>
    <cellStyle name="Обычный 10 2 2 3 3 2" xfId="957" xr:uid="{00000000-0005-0000-0000-0000C0030000}"/>
    <cellStyle name="Обычный 10 2 2 3 3 2 2" xfId="1559" xr:uid="{00000000-0005-0000-0000-0000C1030000}"/>
    <cellStyle name="Обычный 10 2 2 3 3 2 2 2" xfId="2518" xr:uid="{00000000-0005-0000-0000-0000C2030000}"/>
    <cellStyle name="Обычный 10 2 2 3 3 2 2 2 2" xfId="4790" xr:uid="{00000000-0005-0000-0000-0000C3030000}"/>
    <cellStyle name="Обычный 10 2 2 3 3 2 2 2 2 2" xfId="9079" xr:uid="{00000000-0005-0000-0000-0000C4030000}"/>
    <cellStyle name="Обычный 10 2 2 3 3 2 2 2 2 2 2" xfId="18296" xr:uid="{648571EA-16CD-4680-A03E-A0A1F42B4183}"/>
    <cellStyle name="Обычный 10 2 2 3 3 2 2 2 2 3" xfId="14029" xr:uid="{2EE94FE6-A5DD-461A-B6EE-9EFB20E1DB16}"/>
    <cellStyle name="Обычный 10 2 2 3 3 2 2 2 3" xfId="6945" xr:uid="{00000000-0005-0000-0000-0000C5030000}"/>
    <cellStyle name="Обычный 10 2 2 3 3 2 2 2 3 2" xfId="16162" xr:uid="{D49DE279-0768-4BFB-9FC8-86E2C9801DFB}"/>
    <cellStyle name="Обычный 10 2 2 3 3 2 2 2 4" xfId="11898" xr:uid="{E6A6F3DD-D0EA-453B-A308-E084EF56568C}"/>
    <cellStyle name="Обычный 10 2 2 3 3 2 2 3" xfId="3840" xr:uid="{00000000-0005-0000-0000-0000C6030000}"/>
    <cellStyle name="Обычный 10 2 2 3 3 2 2 3 2" xfId="8131" xr:uid="{00000000-0005-0000-0000-0000C7030000}"/>
    <cellStyle name="Обычный 10 2 2 3 3 2 2 3 2 2" xfId="17348" xr:uid="{9B527ED8-F6C7-45DC-9C38-6D65C52C70B1}"/>
    <cellStyle name="Обычный 10 2 2 3 3 2 2 3 3" xfId="13081" xr:uid="{73FCE4FE-4BC7-4743-9027-B958DF06617B}"/>
    <cellStyle name="Обычный 10 2 2 3 3 2 2 4" xfId="5997" xr:uid="{00000000-0005-0000-0000-0000C8030000}"/>
    <cellStyle name="Обычный 10 2 2 3 3 2 2 4 2" xfId="15214" xr:uid="{39115D2A-F5F1-452F-BBE5-34FA67D772F4}"/>
    <cellStyle name="Обычный 10 2 2 3 3 2 2 5" xfId="10950" xr:uid="{0CB7BDAC-0012-412F-A5A7-E51D44FA6192}"/>
    <cellStyle name="Обычный 10 2 2 3 3 2 3" xfId="2046" xr:uid="{00000000-0005-0000-0000-0000C9030000}"/>
    <cellStyle name="Обычный 10 2 2 3 3 2 3 2" xfId="4318" xr:uid="{00000000-0005-0000-0000-0000CA030000}"/>
    <cellStyle name="Обычный 10 2 2 3 3 2 3 2 2" xfId="8607" xr:uid="{00000000-0005-0000-0000-0000CB030000}"/>
    <cellStyle name="Обычный 10 2 2 3 3 2 3 2 2 2" xfId="17824" xr:uid="{E17809CB-D42B-4BDC-9A35-D48F98DCAF49}"/>
    <cellStyle name="Обычный 10 2 2 3 3 2 3 2 3" xfId="13557" xr:uid="{6AE516F6-4211-4F90-AC0D-FF34E94F8283}"/>
    <cellStyle name="Обычный 10 2 2 3 3 2 3 3" xfId="6473" xr:uid="{00000000-0005-0000-0000-0000CC030000}"/>
    <cellStyle name="Обычный 10 2 2 3 3 2 3 3 2" xfId="15690" xr:uid="{7F85E9A7-9DC9-4CA0-8DE0-2B09FF38A0F6}"/>
    <cellStyle name="Обычный 10 2 2 3 3 2 3 4" xfId="11426" xr:uid="{5D79313F-366C-41FC-ADC3-B7804CCAA2DC}"/>
    <cellStyle name="Обычный 10 2 2 3 3 2 4" xfId="3368" xr:uid="{00000000-0005-0000-0000-0000CD030000}"/>
    <cellStyle name="Обычный 10 2 2 3 3 2 4 2" xfId="7659" xr:uid="{00000000-0005-0000-0000-0000CE030000}"/>
    <cellStyle name="Обычный 10 2 2 3 3 2 4 2 2" xfId="16876" xr:uid="{DC244D62-FC38-4391-88A9-D9E8FBB832D0}"/>
    <cellStyle name="Обычный 10 2 2 3 3 2 4 3" xfId="12609" xr:uid="{A0B4BE38-AC77-47D4-BECA-223AAF80A56E}"/>
    <cellStyle name="Обычный 10 2 2 3 3 2 5" xfId="5522" xr:uid="{00000000-0005-0000-0000-0000CF030000}"/>
    <cellStyle name="Обычный 10 2 2 3 3 2 5 2" xfId="14742" xr:uid="{8D595DF8-C87C-48D5-8AB6-C7BF073C13DD}"/>
    <cellStyle name="Обычный 10 2 2 3 3 2 6" xfId="10478" xr:uid="{3D121691-4CC5-478D-906B-61F861FC96C4}"/>
    <cellStyle name="Обычный 10 2 2 3 3 3" xfId="1331" xr:uid="{00000000-0005-0000-0000-0000D0030000}"/>
    <cellStyle name="Обычный 10 2 2 3 3 3 2" xfId="2290" xr:uid="{00000000-0005-0000-0000-0000D1030000}"/>
    <cellStyle name="Обычный 10 2 2 3 3 3 2 2" xfId="4562" xr:uid="{00000000-0005-0000-0000-0000D2030000}"/>
    <cellStyle name="Обычный 10 2 2 3 3 3 2 2 2" xfId="8851" xr:uid="{00000000-0005-0000-0000-0000D3030000}"/>
    <cellStyle name="Обычный 10 2 2 3 3 3 2 2 2 2" xfId="18068" xr:uid="{79E29010-53C5-455F-AF37-DF52EBB78DBD}"/>
    <cellStyle name="Обычный 10 2 2 3 3 3 2 2 3" xfId="13801" xr:uid="{2F2ABF4D-8050-4C59-86F3-76B94ADD7EBB}"/>
    <cellStyle name="Обычный 10 2 2 3 3 3 2 3" xfId="6717" xr:uid="{00000000-0005-0000-0000-0000D4030000}"/>
    <cellStyle name="Обычный 10 2 2 3 3 3 2 3 2" xfId="15934" xr:uid="{4AF0782C-1532-4EED-A49F-22E0668AC8EB}"/>
    <cellStyle name="Обычный 10 2 2 3 3 3 2 4" xfId="11670" xr:uid="{C3D77179-F03C-46F3-829B-D0C437DF1BEE}"/>
    <cellStyle name="Обычный 10 2 2 3 3 3 3" xfId="3612" xr:uid="{00000000-0005-0000-0000-0000D5030000}"/>
    <cellStyle name="Обычный 10 2 2 3 3 3 3 2" xfId="7903" xr:uid="{00000000-0005-0000-0000-0000D6030000}"/>
    <cellStyle name="Обычный 10 2 2 3 3 3 3 2 2" xfId="17120" xr:uid="{EB6CF5C8-E8EF-435C-8783-26452A361687}"/>
    <cellStyle name="Обычный 10 2 2 3 3 3 3 3" xfId="12853" xr:uid="{711FC191-09EB-46D9-B986-31F7404B22A2}"/>
    <cellStyle name="Обычный 10 2 2 3 3 3 4" xfId="5769" xr:uid="{00000000-0005-0000-0000-0000D7030000}"/>
    <cellStyle name="Обычный 10 2 2 3 3 3 4 2" xfId="14986" xr:uid="{139E9D16-26CA-49D8-B975-ACF3A80691CD}"/>
    <cellStyle name="Обычный 10 2 2 3 3 3 5" xfId="10722" xr:uid="{DEFD2A37-DDCC-441F-904F-3103963896FC}"/>
    <cellStyle name="Обычный 10 2 2 3 3 4" xfId="1817" xr:uid="{00000000-0005-0000-0000-0000D8030000}"/>
    <cellStyle name="Обычный 10 2 2 3 3 4 2" xfId="4090" xr:uid="{00000000-0005-0000-0000-0000D9030000}"/>
    <cellStyle name="Обычный 10 2 2 3 3 4 2 2" xfId="8379" xr:uid="{00000000-0005-0000-0000-0000DA030000}"/>
    <cellStyle name="Обычный 10 2 2 3 3 4 2 2 2" xfId="17596" xr:uid="{E9284BA9-3CF0-44C1-A5AE-E4808046E92B}"/>
    <cellStyle name="Обычный 10 2 2 3 3 4 2 3" xfId="13329" xr:uid="{659A61B6-A588-409C-BD6C-6BA5451C520C}"/>
    <cellStyle name="Обычный 10 2 2 3 3 4 3" xfId="6245" xr:uid="{00000000-0005-0000-0000-0000DB030000}"/>
    <cellStyle name="Обычный 10 2 2 3 3 4 3 2" xfId="15462" xr:uid="{60BD80D1-0C74-4614-99A5-B22F5CC3BAB8}"/>
    <cellStyle name="Обычный 10 2 2 3 3 4 4" xfId="11198" xr:uid="{20DACAD2-97DB-44F3-A162-8A517046E3AF}"/>
    <cellStyle name="Обычный 10 2 2 3 3 5" xfId="3140" xr:uid="{00000000-0005-0000-0000-0000DC030000}"/>
    <cellStyle name="Обычный 10 2 2 3 3 5 2" xfId="7431" xr:uid="{00000000-0005-0000-0000-0000DD030000}"/>
    <cellStyle name="Обычный 10 2 2 3 3 5 2 2" xfId="16648" xr:uid="{613E08A0-82E2-4932-8A83-2724A1528AD9}"/>
    <cellStyle name="Обычный 10 2 2 3 3 5 3" xfId="12381" xr:uid="{ED7F7DFB-6156-40A9-8AF0-FCDFE10B4BF7}"/>
    <cellStyle name="Обычный 10 2 2 3 3 6" xfId="5292" xr:uid="{00000000-0005-0000-0000-0000DE030000}"/>
    <cellStyle name="Обычный 10 2 2 3 3 6 2" xfId="14514" xr:uid="{163B1AC8-32C8-4C60-907E-460FBD55EB20}"/>
    <cellStyle name="Обычный 10 2 2 3 3 7" xfId="10250" xr:uid="{2C14191C-9CB1-4341-9981-D3FAC9925834}"/>
    <cellStyle name="Обычный 10 2 2 3 4" xfId="842" xr:uid="{00000000-0005-0000-0000-0000DF030000}"/>
    <cellStyle name="Обычный 10 2 2 3 4 2" xfId="1445" xr:uid="{00000000-0005-0000-0000-0000E0030000}"/>
    <cellStyle name="Обычный 10 2 2 3 4 2 2" xfId="2404" xr:uid="{00000000-0005-0000-0000-0000E1030000}"/>
    <cellStyle name="Обычный 10 2 2 3 4 2 2 2" xfId="4676" xr:uid="{00000000-0005-0000-0000-0000E2030000}"/>
    <cellStyle name="Обычный 10 2 2 3 4 2 2 2 2" xfId="8965" xr:uid="{00000000-0005-0000-0000-0000E3030000}"/>
    <cellStyle name="Обычный 10 2 2 3 4 2 2 2 2 2" xfId="18182" xr:uid="{040AAA7C-2383-4488-9F36-471A73705212}"/>
    <cellStyle name="Обычный 10 2 2 3 4 2 2 2 3" xfId="13915" xr:uid="{49AFB962-4A86-4CB5-9672-D7FBECAF129D}"/>
    <cellStyle name="Обычный 10 2 2 3 4 2 2 3" xfId="6831" xr:uid="{00000000-0005-0000-0000-0000E4030000}"/>
    <cellStyle name="Обычный 10 2 2 3 4 2 2 3 2" xfId="16048" xr:uid="{E5A1848F-4184-4D49-B2AE-259F27A23EA6}"/>
    <cellStyle name="Обычный 10 2 2 3 4 2 2 4" xfId="11784" xr:uid="{6F6C5213-E831-4FE2-90F1-AEFC187314B7}"/>
    <cellStyle name="Обычный 10 2 2 3 4 2 3" xfId="3726" xr:uid="{00000000-0005-0000-0000-0000E5030000}"/>
    <cellStyle name="Обычный 10 2 2 3 4 2 3 2" xfId="8017" xr:uid="{00000000-0005-0000-0000-0000E6030000}"/>
    <cellStyle name="Обычный 10 2 2 3 4 2 3 2 2" xfId="17234" xr:uid="{333E51B6-30E0-4E92-822C-79F5E3344954}"/>
    <cellStyle name="Обычный 10 2 2 3 4 2 3 3" xfId="12967" xr:uid="{8179A5EB-0BC4-40A8-A08F-5EEBC956A2F2}"/>
    <cellStyle name="Обычный 10 2 2 3 4 2 4" xfId="5883" xr:uid="{00000000-0005-0000-0000-0000E7030000}"/>
    <cellStyle name="Обычный 10 2 2 3 4 2 4 2" xfId="15100" xr:uid="{AC4E2267-D784-4ACA-B41E-F2B1C28D022E}"/>
    <cellStyle name="Обычный 10 2 2 3 4 2 5" xfId="10836" xr:uid="{065B84B9-DC29-433A-B065-E686EC087D60}"/>
    <cellStyle name="Обычный 10 2 2 3 4 3" xfId="1932" xr:uid="{00000000-0005-0000-0000-0000E8030000}"/>
    <cellStyle name="Обычный 10 2 2 3 4 3 2" xfId="4204" xr:uid="{00000000-0005-0000-0000-0000E9030000}"/>
    <cellStyle name="Обычный 10 2 2 3 4 3 2 2" xfId="8493" xr:uid="{00000000-0005-0000-0000-0000EA030000}"/>
    <cellStyle name="Обычный 10 2 2 3 4 3 2 2 2" xfId="17710" xr:uid="{0CCE5617-6F2B-44FA-A769-7E82AA83DF62}"/>
    <cellStyle name="Обычный 10 2 2 3 4 3 2 3" xfId="13443" xr:uid="{BE12787C-9BF8-4387-B563-EF9E05C128D3}"/>
    <cellStyle name="Обычный 10 2 2 3 4 3 3" xfId="6359" xr:uid="{00000000-0005-0000-0000-0000EB030000}"/>
    <cellStyle name="Обычный 10 2 2 3 4 3 3 2" xfId="15576" xr:uid="{A2E2F0AC-3A86-4EAC-8E8E-CB6800ECAFBD}"/>
    <cellStyle name="Обычный 10 2 2 3 4 3 4" xfId="11312" xr:uid="{7BFD1FCB-B27C-413E-A534-ECCAEF7F8B8A}"/>
    <cellStyle name="Обычный 10 2 2 3 4 4" xfId="3254" xr:uid="{00000000-0005-0000-0000-0000EC030000}"/>
    <cellStyle name="Обычный 10 2 2 3 4 4 2" xfId="7545" xr:uid="{00000000-0005-0000-0000-0000ED030000}"/>
    <cellStyle name="Обычный 10 2 2 3 4 4 2 2" xfId="16762" xr:uid="{0F9438F6-FB75-48A7-89EF-E52EFB2DDFFF}"/>
    <cellStyle name="Обычный 10 2 2 3 4 4 3" xfId="12495" xr:uid="{FB9FC020-AEDA-4FE7-A701-8026494FF3A7}"/>
    <cellStyle name="Обычный 10 2 2 3 4 5" xfId="5408" xr:uid="{00000000-0005-0000-0000-0000EE030000}"/>
    <cellStyle name="Обычный 10 2 2 3 4 5 2" xfId="14628" xr:uid="{E8255B27-327D-421F-A12B-0E18D80433E5}"/>
    <cellStyle name="Обычный 10 2 2 3 4 6" xfId="10364" xr:uid="{D896C0C2-33A9-429C-A52F-FF72C530F054}"/>
    <cellStyle name="Обычный 10 2 2 3 5" xfId="1216" xr:uid="{00000000-0005-0000-0000-0000EF030000}"/>
    <cellStyle name="Обычный 10 2 2 3 5 2" xfId="2176" xr:uid="{00000000-0005-0000-0000-0000F0030000}"/>
    <cellStyle name="Обычный 10 2 2 3 5 2 2" xfId="4448" xr:uid="{00000000-0005-0000-0000-0000F1030000}"/>
    <cellStyle name="Обычный 10 2 2 3 5 2 2 2" xfId="8737" xr:uid="{00000000-0005-0000-0000-0000F2030000}"/>
    <cellStyle name="Обычный 10 2 2 3 5 2 2 2 2" xfId="17954" xr:uid="{35A96A9D-47AD-4C9A-A111-EBD70C9276FC}"/>
    <cellStyle name="Обычный 10 2 2 3 5 2 2 3" xfId="13687" xr:uid="{249F8E8D-C8F1-44E3-B8FE-C326A2842646}"/>
    <cellStyle name="Обычный 10 2 2 3 5 2 3" xfId="6603" xr:uid="{00000000-0005-0000-0000-0000F3030000}"/>
    <cellStyle name="Обычный 10 2 2 3 5 2 3 2" xfId="15820" xr:uid="{7D4CB729-9694-4122-9BDD-FB1F7F39CAF8}"/>
    <cellStyle name="Обычный 10 2 2 3 5 2 4" xfId="11556" xr:uid="{BDC16849-51E0-420F-9704-DE9141B92BC3}"/>
    <cellStyle name="Обычный 10 2 2 3 5 3" xfId="3498" xr:uid="{00000000-0005-0000-0000-0000F4030000}"/>
    <cellStyle name="Обычный 10 2 2 3 5 3 2" xfId="7789" xr:uid="{00000000-0005-0000-0000-0000F5030000}"/>
    <cellStyle name="Обычный 10 2 2 3 5 3 2 2" xfId="17006" xr:uid="{5D6B5A8B-D949-400D-81D4-CA7AEF0D6E64}"/>
    <cellStyle name="Обычный 10 2 2 3 5 3 3" xfId="12739" xr:uid="{7F5E90A9-059E-4C88-AECA-EE5258A89FBB}"/>
    <cellStyle name="Обычный 10 2 2 3 5 4" xfId="5655" xr:uid="{00000000-0005-0000-0000-0000F6030000}"/>
    <cellStyle name="Обычный 10 2 2 3 5 4 2" xfId="14872" xr:uid="{14AE0D29-81FF-4E3B-8201-0A76BD8BE4C1}"/>
    <cellStyle name="Обычный 10 2 2 3 5 5" xfId="10608" xr:uid="{A7A43FE1-CBBF-4714-9F76-30E2D350F2E7}"/>
    <cellStyle name="Обычный 10 2 2 3 6" xfId="1701" xr:uid="{00000000-0005-0000-0000-0000F7030000}"/>
    <cellStyle name="Обычный 10 2 2 3 6 2" xfId="3976" xr:uid="{00000000-0005-0000-0000-0000F8030000}"/>
    <cellStyle name="Обычный 10 2 2 3 6 2 2" xfId="8265" xr:uid="{00000000-0005-0000-0000-0000F9030000}"/>
    <cellStyle name="Обычный 10 2 2 3 6 2 2 2" xfId="17482" xr:uid="{70BD96BE-0E66-480F-8C03-33B76D99AA88}"/>
    <cellStyle name="Обычный 10 2 2 3 6 2 3" xfId="13215" xr:uid="{484335F5-9084-43CC-84AB-97FE7C50487E}"/>
    <cellStyle name="Обычный 10 2 2 3 6 3" xfId="6131" xr:uid="{00000000-0005-0000-0000-0000FA030000}"/>
    <cellStyle name="Обычный 10 2 2 3 6 3 2" xfId="15348" xr:uid="{8FDD8FC0-845D-4BCF-8253-FE7FCFAD12AD}"/>
    <cellStyle name="Обычный 10 2 2 3 6 4" xfId="11084" xr:uid="{145CB391-F4EE-4F20-8172-1BF0C83D0CFB}"/>
    <cellStyle name="Обычный 10 2 2 3 7" xfId="2791" xr:uid="{00000000-0005-0000-0000-0000FB030000}"/>
    <cellStyle name="Обычный 10 2 2 3 7 2" xfId="4934" xr:uid="{00000000-0005-0000-0000-0000FC030000}"/>
    <cellStyle name="Обычный 10 2 2 3 7 2 2" xfId="9216" xr:uid="{00000000-0005-0000-0000-0000FD030000}"/>
    <cellStyle name="Обычный 10 2 2 3 7 2 2 2" xfId="18433" xr:uid="{DACCD138-45EF-4949-A010-1262DC44732A}"/>
    <cellStyle name="Обычный 10 2 2 3 7 2 3" xfId="14166" xr:uid="{E919228D-0EF5-488A-BD2B-5F94B2A61D76}"/>
    <cellStyle name="Обычный 10 2 2 3 7 3" xfId="7084" xr:uid="{00000000-0005-0000-0000-0000FE030000}"/>
    <cellStyle name="Обычный 10 2 2 3 7 3 2" xfId="16301" xr:uid="{C52397FA-E101-405E-B175-DA5714144E50}"/>
    <cellStyle name="Обычный 10 2 2 3 7 4" xfId="12035" xr:uid="{3B0E9EDF-C11C-4C0A-BD11-E4FF05222FD7}"/>
    <cellStyle name="Обычный 10 2 2 3 8" xfId="2912" xr:uid="{00000000-0005-0000-0000-0000FF030000}"/>
    <cellStyle name="Обычный 10 2 2 3 8 2" xfId="7203" xr:uid="{00000000-0005-0000-0000-000000040000}"/>
    <cellStyle name="Обычный 10 2 2 3 8 2 2" xfId="16420" xr:uid="{F9059C2D-D9F8-4C2E-9543-4724F8F5BF2E}"/>
    <cellStyle name="Обычный 10 2 2 3 8 3" xfId="12153" xr:uid="{BDC11F3B-0280-421B-B970-8ED64ADC2B0D}"/>
    <cellStyle name="Обычный 10 2 2 3 9" xfId="3026" xr:uid="{00000000-0005-0000-0000-000001040000}"/>
    <cellStyle name="Обычный 10 2 2 3 9 2" xfId="7317" xr:uid="{00000000-0005-0000-0000-000002040000}"/>
    <cellStyle name="Обычный 10 2 2 3 9 2 2" xfId="16534" xr:uid="{9AC7AE05-8F52-4EAB-97C3-A4661EF1305F}"/>
    <cellStyle name="Обычный 10 2 2 3 9 3" xfId="12267" xr:uid="{BAB0ED59-7CB6-4050-B30B-79E8F1155260}"/>
    <cellStyle name="Обычный 10 2 2 4" xfId="469" xr:uid="{00000000-0005-0000-0000-000003040000}"/>
    <cellStyle name="Обычный 10 2 2 4 10" xfId="5196" xr:uid="{00000000-0005-0000-0000-000004040000}"/>
    <cellStyle name="Обычный 10 2 2 4 10 2" xfId="14419" xr:uid="{60E30F49-9A80-46EF-A582-D0E6E5B611B7}"/>
    <cellStyle name="Обычный 10 2 2 4 11" xfId="9695" xr:uid="{00000000-0005-0000-0000-000005040000}"/>
    <cellStyle name="Обычный 10 2 2 4 11 2" xfId="18715" xr:uid="{76E386BF-6812-4BEF-B9C1-892663E1BEAD}"/>
    <cellStyle name="Обычный 10 2 2 4 12" xfId="9809" xr:uid="{1EE8BF11-5645-4069-9650-1DACD5B414EB}"/>
    <cellStyle name="Обычный 10 2 2 4 12 2" xfId="18829" xr:uid="{AE72AC16-1043-4D56-A3A2-6563FC709CD4}"/>
    <cellStyle name="Обычный 10 2 2 4 13" xfId="9923" xr:uid="{345467AD-CE5E-425F-9516-6C9EC6A594E9}"/>
    <cellStyle name="Обычный 10 2 2 4 13 2" xfId="18943" xr:uid="{D657A5DF-9B9E-453E-80CD-6EB802659772}"/>
    <cellStyle name="Обычный 10 2 2 4 14" xfId="10037" xr:uid="{2CC28340-43A4-4D07-B1D7-33D8F6BA4C9A}"/>
    <cellStyle name="Обычный 10 2 2 4 14 2" xfId="19057" xr:uid="{79A27FE5-A2C0-4757-8CDF-00FB0BCE9058}"/>
    <cellStyle name="Обычный 10 2 2 4 15" xfId="10154" xr:uid="{488CCF5B-9553-4E45-926A-4FCD4101A4C9}"/>
    <cellStyle name="Обычный 10 2 2 4 16" xfId="19175" xr:uid="{59C4260E-8DA5-4780-A0B8-015958B0BCFE}"/>
    <cellStyle name="Обычный 10 2 2 4 17" xfId="19291" xr:uid="{4963CB3B-5E96-4ABD-A648-2E9826C16FAA}"/>
    <cellStyle name="Обычный 10 2 2 4 2" xfId="655" xr:uid="{00000000-0005-0000-0000-000006040000}"/>
    <cellStyle name="Обычный 10 2 2 4 2 2" xfId="976" xr:uid="{00000000-0005-0000-0000-000007040000}"/>
    <cellStyle name="Обычный 10 2 2 4 2 2 2" xfId="1578" xr:uid="{00000000-0005-0000-0000-000008040000}"/>
    <cellStyle name="Обычный 10 2 2 4 2 2 2 2" xfId="2537" xr:uid="{00000000-0005-0000-0000-000009040000}"/>
    <cellStyle name="Обычный 10 2 2 4 2 2 2 2 2" xfId="4809" xr:uid="{00000000-0005-0000-0000-00000A040000}"/>
    <cellStyle name="Обычный 10 2 2 4 2 2 2 2 2 2" xfId="9098" xr:uid="{00000000-0005-0000-0000-00000B040000}"/>
    <cellStyle name="Обычный 10 2 2 4 2 2 2 2 2 2 2" xfId="18315" xr:uid="{1A9A1BC8-C3F8-40F0-806A-AF72987AF1F0}"/>
    <cellStyle name="Обычный 10 2 2 4 2 2 2 2 2 3" xfId="14048" xr:uid="{A4F08EE8-D987-496C-A066-7C30FF7D7CE3}"/>
    <cellStyle name="Обычный 10 2 2 4 2 2 2 2 3" xfId="6964" xr:uid="{00000000-0005-0000-0000-00000C040000}"/>
    <cellStyle name="Обычный 10 2 2 4 2 2 2 2 3 2" xfId="16181" xr:uid="{869CFDE1-22E9-44BA-BCA1-49E84AB23D5A}"/>
    <cellStyle name="Обычный 10 2 2 4 2 2 2 2 4" xfId="11917" xr:uid="{A956B97F-A101-4105-8F52-8D1454E361F1}"/>
    <cellStyle name="Обычный 10 2 2 4 2 2 2 3" xfId="3859" xr:uid="{00000000-0005-0000-0000-00000D040000}"/>
    <cellStyle name="Обычный 10 2 2 4 2 2 2 3 2" xfId="8150" xr:uid="{00000000-0005-0000-0000-00000E040000}"/>
    <cellStyle name="Обычный 10 2 2 4 2 2 2 3 2 2" xfId="17367" xr:uid="{681F896A-46F1-4ADA-B4D0-75B914D6D4FD}"/>
    <cellStyle name="Обычный 10 2 2 4 2 2 2 3 3" xfId="13100" xr:uid="{441480CD-7E34-4602-B3E6-5DE70855D775}"/>
    <cellStyle name="Обычный 10 2 2 4 2 2 2 4" xfId="6016" xr:uid="{00000000-0005-0000-0000-00000F040000}"/>
    <cellStyle name="Обычный 10 2 2 4 2 2 2 4 2" xfId="15233" xr:uid="{2870CB5A-8E7A-46ED-A7B4-A291BFFE4AA7}"/>
    <cellStyle name="Обычный 10 2 2 4 2 2 2 5" xfId="10969" xr:uid="{125EFF0C-7FF4-402A-892B-31227B0DA1BD}"/>
    <cellStyle name="Обычный 10 2 2 4 2 2 3" xfId="2065" xr:uid="{00000000-0005-0000-0000-000010040000}"/>
    <cellStyle name="Обычный 10 2 2 4 2 2 3 2" xfId="4337" xr:uid="{00000000-0005-0000-0000-000011040000}"/>
    <cellStyle name="Обычный 10 2 2 4 2 2 3 2 2" xfId="8626" xr:uid="{00000000-0005-0000-0000-000012040000}"/>
    <cellStyle name="Обычный 10 2 2 4 2 2 3 2 2 2" xfId="17843" xr:uid="{52E81881-8602-4F7E-A09F-C2B2218AD256}"/>
    <cellStyle name="Обычный 10 2 2 4 2 2 3 2 3" xfId="13576" xr:uid="{5E7F1C08-B068-4780-82E9-C1CE124BB84C}"/>
    <cellStyle name="Обычный 10 2 2 4 2 2 3 3" xfId="6492" xr:uid="{00000000-0005-0000-0000-000013040000}"/>
    <cellStyle name="Обычный 10 2 2 4 2 2 3 3 2" xfId="15709" xr:uid="{F9627E02-259A-4FF7-ADC1-67FEC46706FF}"/>
    <cellStyle name="Обычный 10 2 2 4 2 2 3 4" xfId="11445" xr:uid="{B8350AC8-EB17-457D-A6F4-04BB56A9054C}"/>
    <cellStyle name="Обычный 10 2 2 4 2 2 4" xfId="3387" xr:uid="{00000000-0005-0000-0000-000014040000}"/>
    <cellStyle name="Обычный 10 2 2 4 2 2 4 2" xfId="7678" xr:uid="{00000000-0005-0000-0000-000015040000}"/>
    <cellStyle name="Обычный 10 2 2 4 2 2 4 2 2" xfId="16895" xr:uid="{23A32A23-0F07-4E3E-B17D-E4BE8D0ECC9C}"/>
    <cellStyle name="Обычный 10 2 2 4 2 2 4 3" xfId="12628" xr:uid="{D793036C-78A4-4F41-9353-51AA610C06B4}"/>
    <cellStyle name="Обычный 10 2 2 4 2 2 5" xfId="5541" xr:uid="{00000000-0005-0000-0000-000016040000}"/>
    <cellStyle name="Обычный 10 2 2 4 2 2 5 2" xfId="14761" xr:uid="{D3028CD7-F384-4FB5-AC6D-6A4EBCA39CEB}"/>
    <cellStyle name="Обычный 10 2 2 4 2 2 6" xfId="10497" xr:uid="{5E2314B3-75C3-475F-A273-8ECC75E77992}"/>
    <cellStyle name="Обычный 10 2 2 4 2 3" xfId="1350" xr:uid="{00000000-0005-0000-0000-000017040000}"/>
    <cellStyle name="Обычный 10 2 2 4 2 3 2" xfId="2309" xr:uid="{00000000-0005-0000-0000-000018040000}"/>
    <cellStyle name="Обычный 10 2 2 4 2 3 2 2" xfId="4581" xr:uid="{00000000-0005-0000-0000-000019040000}"/>
    <cellStyle name="Обычный 10 2 2 4 2 3 2 2 2" xfId="8870" xr:uid="{00000000-0005-0000-0000-00001A040000}"/>
    <cellStyle name="Обычный 10 2 2 4 2 3 2 2 2 2" xfId="18087" xr:uid="{49FD3DAF-99D4-4357-B0D6-256C50F76D6A}"/>
    <cellStyle name="Обычный 10 2 2 4 2 3 2 2 3" xfId="13820" xr:uid="{CE778B9D-8B38-42C9-B79A-F20E724D21A2}"/>
    <cellStyle name="Обычный 10 2 2 4 2 3 2 3" xfId="6736" xr:uid="{00000000-0005-0000-0000-00001B040000}"/>
    <cellStyle name="Обычный 10 2 2 4 2 3 2 3 2" xfId="15953" xr:uid="{73AD79B0-04CF-4633-8B5E-915DC0B6A210}"/>
    <cellStyle name="Обычный 10 2 2 4 2 3 2 4" xfId="11689" xr:uid="{8380FA28-DDB3-43E5-B1AE-A9209542EE70}"/>
    <cellStyle name="Обычный 10 2 2 4 2 3 3" xfId="3631" xr:uid="{00000000-0005-0000-0000-00001C040000}"/>
    <cellStyle name="Обычный 10 2 2 4 2 3 3 2" xfId="7922" xr:uid="{00000000-0005-0000-0000-00001D040000}"/>
    <cellStyle name="Обычный 10 2 2 4 2 3 3 2 2" xfId="17139" xr:uid="{FA3441C9-6186-432A-BBAB-410BA5521BE3}"/>
    <cellStyle name="Обычный 10 2 2 4 2 3 3 3" xfId="12872" xr:uid="{5EC06535-D7D1-4FDE-ACD5-2C3C2B03DC3C}"/>
    <cellStyle name="Обычный 10 2 2 4 2 3 4" xfId="5788" xr:uid="{00000000-0005-0000-0000-00001E040000}"/>
    <cellStyle name="Обычный 10 2 2 4 2 3 4 2" xfId="15005" xr:uid="{A113376B-6A99-4742-B9B8-2958B6DC85FB}"/>
    <cellStyle name="Обычный 10 2 2 4 2 3 5" xfId="10741" xr:uid="{B36C5F23-CCED-48D3-B925-BAB89DA323F9}"/>
    <cellStyle name="Обычный 10 2 2 4 2 4" xfId="1836" xr:uid="{00000000-0005-0000-0000-00001F040000}"/>
    <cellStyle name="Обычный 10 2 2 4 2 4 2" xfId="4109" xr:uid="{00000000-0005-0000-0000-000020040000}"/>
    <cellStyle name="Обычный 10 2 2 4 2 4 2 2" xfId="8398" xr:uid="{00000000-0005-0000-0000-000021040000}"/>
    <cellStyle name="Обычный 10 2 2 4 2 4 2 2 2" xfId="17615" xr:uid="{79AA3D14-774B-41D2-AFCC-389B2202F369}"/>
    <cellStyle name="Обычный 10 2 2 4 2 4 2 3" xfId="13348" xr:uid="{8BA0B1E1-A0A7-44B3-B323-11EEBC394F93}"/>
    <cellStyle name="Обычный 10 2 2 4 2 4 3" xfId="6264" xr:uid="{00000000-0005-0000-0000-000022040000}"/>
    <cellStyle name="Обычный 10 2 2 4 2 4 3 2" xfId="15481" xr:uid="{01F693D9-ACC2-4DFA-B9DB-9165EC7AF090}"/>
    <cellStyle name="Обычный 10 2 2 4 2 4 4" xfId="11217" xr:uid="{18CA7212-AC53-434C-9097-4B502FD599DF}"/>
    <cellStyle name="Обычный 10 2 2 4 2 5" xfId="3159" xr:uid="{00000000-0005-0000-0000-000023040000}"/>
    <cellStyle name="Обычный 10 2 2 4 2 5 2" xfId="7450" xr:uid="{00000000-0005-0000-0000-000024040000}"/>
    <cellStyle name="Обычный 10 2 2 4 2 5 2 2" xfId="16667" xr:uid="{96EC38E6-0B48-41E5-9FED-DA3AEC299A7C}"/>
    <cellStyle name="Обычный 10 2 2 4 2 5 3" xfId="12400" xr:uid="{C0D102F5-53E4-44D2-B9E6-1E57A943C7E9}"/>
    <cellStyle name="Обычный 10 2 2 4 2 6" xfId="5311" xr:uid="{00000000-0005-0000-0000-000025040000}"/>
    <cellStyle name="Обычный 10 2 2 4 2 6 2" xfId="14533" xr:uid="{2CE477BE-CBB2-4ECA-831D-656ECB58D871}"/>
    <cellStyle name="Обычный 10 2 2 4 2 7" xfId="10269" xr:uid="{58A67CB8-8744-4AB1-AC41-148C11D5E712}"/>
    <cellStyle name="Обычный 10 2 2 4 3" xfId="861" xr:uid="{00000000-0005-0000-0000-000026040000}"/>
    <cellStyle name="Обычный 10 2 2 4 3 2" xfId="1464" xr:uid="{00000000-0005-0000-0000-000027040000}"/>
    <cellStyle name="Обычный 10 2 2 4 3 2 2" xfId="2423" xr:uid="{00000000-0005-0000-0000-000028040000}"/>
    <cellStyle name="Обычный 10 2 2 4 3 2 2 2" xfId="4695" xr:uid="{00000000-0005-0000-0000-000029040000}"/>
    <cellStyle name="Обычный 10 2 2 4 3 2 2 2 2" xfId="8984" xr:uid="{00000000-0005-0000-0000-00002A040000}"/>
    <cellStyle name="Обычный 10 2 2 4 3 2 2 2 2 2" xfId="18201" xr:uid="{56CA5F83-FD64-48D2-B83A-C17BCE7EC5FC}"/>
    <cellStyle name="Обычный 10 2 2 4 3 2 2 2 3" xfId="13934" xr:uid="{90365652-ECE3-45B9-936A-AC9B00ADEDFC}"/>
    <cellStyle name="Обычный 10 2 2 4 3 2 2 3" xfId="6850" xr:uid="{00000000-0005-0000-0000-00002B040000}"/>
    <cellStyle name="Обычный 10 2 2 4 3 2 2 3 2" xfId="16067" xr:uid="{12FD5F55-E02E-4596-BDA6-B0185F23B686}"/>
    <cellStyle name="Обычный 10 2 2 4 3 2 2 4" xfId="11803" xr:uid="{D028F4FC-A565-4C54-9A71-5271C389CB8B}"/>
    <cellStyle name="Обычный 10 2 2 4 3 2 3" xfId="3745" xr:uid="{00000000-0005-0000-0000-00002C040000}"/>
    <cellStyle name="Обычный 10 2 2 4 3 2 3 2" xfId="8036" xr:uid="{00000000-0005-0000-0000-00002D040000}"/>
    <cellStyle name="Обычный 10 2 2 4 3 2 3 2 2" xfId="17253" xr:uid="{792463BA-D0D4-4F77-AB97-BEBE7BAEE043}"/>
    <cellStyle name="Обычный 10 2 2 4 3 2 3 3" xfId="12986" xr:uid="{CE3576D8-56D2-4349-B41F-20B9194DA820}"/>
    <cellStyle name="Обычный 10 2 2 4 3 2 4" xfId="5902" xr:uid="{00000000-0005-0000-0000-00002E040000}"/>
    <cellStyle name="Обычный 10 2 2 4 3 2 4 2" xfId="15119" xr:uid="{2606ADC8-7B04-4748-B208-E3089749E18E}"/>
    <cellStyle name="Обычный 10 2 2 4 3 2 5" xfId="10855" xr:uid="{D81EA7BF-7D78-4907-ACF8-DFA4588B2B7E}"/>
    <cellStyle name="Обычный 10 2 2 4 3 3" xfId="1951" xr:uid="{00000000-0005-0000-0000-00002F040000}"/>
    <cellStyle name="Обычный 10 2 2 4 3 3 2" xfId="4223" xr:uid="{00000000-0005-0000-0000-000030040000}"/>
    <cellStyle name="Обычный 10 2 2 4 3 3 2 2" xfId="8512" xr:uid="{00000000-0005-0000-0000-000031040000}"/>
    <cellStyle name="Обычный 10 2 2 4 3 3 2 2 2" xfId="17729" xr:uid="{531285F7-71E0-4C94-9A18-D7CFF6388D27}"/>
    <cellStyle name="Обычный 10 2 2 4 3 3 2 3" xfId="13462" xr:uid="{63608704-9A0F-4874-AAE3-232316F8B975}"/>
    <cellStyle name="Обычный 10 2 2 4 3 3 3" xfId="6378" xr:uid="{00000000-0005-0000-0000-000032040000}"/>
    <cellStyle name="Обычный 10 2 2 4 3 3 3 2" xfId="15595" xr:uid="{576E42A5-0AFE-4A29-845C-CB5A70A38227}"/>
    <cellStyle name="Обычный 10 2 2 4 3 3 4" xfId="11331" xr:uid="{C7D25891-FC86-4BDA-B944-E36E4DC66E0C}"/>
    <cellStyle name="Обычный 10 2 2 4 3 4" xfId="3273" xr:uid="{00000000-0005-0000-0000-000033040000}"/>
    <cellStyle name="Обычный 10 2 2 4 3 4 2" xfId="7564" xr:uid="{00000000-0005-0000-0000-000034040000}"/>
    <cellStyle name="Обычный 10 2 2 4 3 4 2 2" xfId="16781" xr:uid="{6ED51B30-75DC-45E8-AF60-8E1D4C11BCBE}"/>
    <cellStyle name="Обычный 10 2 2 4 3 4 3" xfId="12514" xr:uid="{10F8A5FE-0441-4F6E-A645-C707C3D53DA6}"/>
    <cellStyle name="Обычный 10 2 2 4 3 5" xfId="5427" xr:uid="{00000000-0005-0000-0000-000035040000}"/>
    <cellStyle name="Обычный 10 2 2 4 3 5 2" xfId="14647" xr:uid="{7A6DFE61-F4FF-4FC1-A1BF-800CCB9733A1}"/>
    <cellStyle name="Обычный 10 2 2 4 3 6" xfId="10383" xr:uid="{8D91F2EB-DCCE-464C-9E36-E6B2D16BB040}"/>
    <cellStyle name="Обычный 10 2 2 4 4" xfId="1235" xr:uid="{00000000-0005-0000-0000-000036040000}"/>
    <cellStyle name="Обычный 10 2 2 4 4 2" xfId="2195" xr:uid="{00000000-0005-0000-0000-000037040000}"/>
    <cellStyle name="Обычный 10 2 2 4 4 2 2" xfId="4467" xr:uid="{00000000-0005-0000-0000-000038040000}"/>
    <cellStyle name="Обычный 10 2 2 4 4 2 2 2" xfId="8756" xr:uid="{00000000-0005-0000-0000-000039040000}"/>
    <cellStyle name="Обычный 10 2 2 4 4 2 2 2 2" xfId="17973" xr:uid="{E6094016-60CF-4F70-8C55-481C141743EA}"/>
    <cellStyle name="Обычный 10 2 2 4 4 2 2 3" xfId="13706" xr:uid="{2FC7BD1F-7555-43EE-86AB-3D4EB2CE2BE1}"/>
    <cellStyle name="Обычный 10 2 2 4 4 2 3" xfId="6622" xr:uid="{00000000-0005-0000-0000-00003A040000}"/>
    <cellStyle name="Обычный 10 2 2 4 4 2 3 2" xfId="15839" xr:uid="{369687E4-7E8F-4932-95F6-8EE3A3C11BF8}"/>
    <cellStyle name="Обычный 10 2 2 4 4 2 4" xfId="11575" xr:uid="{3EAFE392-5388-452C-980B-CE09FCE8C022}"/>
    <cellStyle name="Обычный 10 2 2 4 4 3" xfId="3517" xr:uid="{00000000-0005-0000-0000-00003B040000}"/>
    <cellStyle name="Обычный 10 2 2 4 4 3 2" xfId="7808" xr:uid="{00000000-0005-0000-0000-00003C040000}"/>
    <cellStyle name="Обычный 10 2 2 4 4 3 2 2" xfId="17025" xr:uid="{7B967E90-BA33-4C33-B83C-9BE11571EE8B}"/>
    <cellStyle name="Обычный 10 2 2 4 4 3 3" xfId="12758" xr:uid="{3D67AB9D-565E-4F84-86B0-983595BA140D}"/>
    <cellStyle name="Обычный 10 2 2 4 4 4" xfId="5674" xr:uid="{00000000-0005-0000-0000-00003D040000}"/>
    <cellStyle name="Обычный 10 2 2 4 4 4 2" xfId="14891" xr:uid="{3E173DA8-44BB-4EA1-BA68-B7DA14C72644}"/>
    <cellStyle name="Обычный 10 2 2 4 4 5" xfId="10627" xr:uid="{0C04C3D7-5928-41A7-B504-884A0BBFD5C5}"/>
    <cellStyle name="Обычный 10 2 2 4 5" xfId="1720" xr:uid="{00000000-0005-0000-0000-00003E040000}"/>
    <cellStyle name="Обычный 10 2 2 4 5 2" xfId="3995" xr:uid="{00000000-0005-0000-0000-00003F040000}"/>
    <cellStyle name="Обычный 10 2 2 4 5 2 2" xfId="8284" xr:uid="{00000000-0005-0000-0000-000040040000}"/>
    <cellStyle name="Обычный 10 2 2 4 5 2 2 2" xfId="17501" xr:uid="{9CF167F2-B332-40A9-AAD4-DD479C322B60}"/>
    <cellStyle name="Обычный 10 2 2 4 5 2 3" xfId="13234" xr:uid="{CFB0FD70-181A-4942-8AA5-764BC571BA22}"/>
    <cellStyle name="Обычный 10 2 2 4 5 3" xfId="6150" xr:uid="{00000000-0005-0000-0000-000041040000}"/>
    <cellStyle name="Обычный 10 2 2 4 5 3 2" xfId="15367" xr:uid="{28E3CF07-6635-4F1A-B047-CEE817F93B37}"/>
    <cellStyle name="Обычный 10 2 2 4 5 4" xfId="11103" xr:uid="{37787476-E8B6-4206-8C87-5F6588215505}"/>
    <cellStyle name="Обычный 10 2 2 4 6" xfId="2810" xr:uid="{00000000-0005-0000-0000-000042040000}"/>
    <cellStyle name="Обычный 10 2 2 4 6 2" xfId="4953" xr:uid="{00000000-0005-0000-0000-000043040000}"/>
    <cellStyle name="Обычный 10 2 2 4 6 2 2" xfId="9235" xr:uid="{00000000-0005-0000-0000-000044040000}"/>
    <cellStyle name="Обычный 10 2 2 4 6 2 2 2" xfId="18452" xr:uid="{379B3A45-6C33-4BBC-B4C8-B30769E8D3E8}"/>
    <cellStyle name="Обычный 10 2 2 4 6 2 3" xfId="14185" xr:uid="{25BC1029-EFC9-46BF-A6EA-EBDEED8F6C7D}"/>
    <cellStyle name="Обычный 10 2 2 4 6 3" xfId="7103" xr:uid="{00000000-0005-0000-0000-000045040000}"/>
    <cellStyle name="Обычный 10 2 2 4 6 3 2" xfId="16320" xr:uid="{6059AEFF-61DE-4BE9-99F0-B81C8F745008}"/>
    <cellStyle name="Обычный 10 2 2 4 6 4" xfId="12054" xr:uid="{A83FD5BD-3202-4372-90B6-B93DFD1D6C70}"/>
    <cellStyle name="Обычный 10 2 2 4 7" xfId="2931" xr:uid="{00000000-0005-0000-0000-000046040000}"/>
    <cellStyle name="Обычный 10 2 2 4 7 2" xfId="7222" xr:uid="{00000000-0005-0000-0000-000047040000}"/>
    <cellStyle name="Обычный 10 2 2 4 7 2 2" xfId="16439" xr:uid="{39937F0F-2A17-438D-BEAB-94A97FAF65BA}"/>
    <cellStyle name="Обычный 10 2 2 4 7 3" xfId="12172" xr:uid="{4473DC46-1AFA-48A9-B149-527528E1A033}"/>
    <cellStyle name="Обычный 10 2 2 4 8" xfId="3045" xr:uid="{00000000-0005-0000-0000-000048040000}"/>
    <cellStyle name="Обычный 10 2 2 4 8 2" xfId="7336" xr:uid="{00000000-0005-0000-0000-000049040000}"/>
    <cellStyle name="Обычный 10 2 2 4 8 2 2" xfId="16553" xr:uid="{57EB1D02-3367-4734-A3C4-FB77529C41DC}"/>
    <cellStyle name="Обычный 10 2 2 4 8 3" xfId="12286" xr:uid="{5878626B-D161-44F6-A0FE-F0D326BDD2E9}"/>
    <cellStyle name="Обычный 10 2 2 4 9" xfId="5073" xr:uid="{00000000-0005-0000-0000-00004A040000}"/>
    <cellStyle name="Обычный 10 2 2 4 9 2" xfId="9354" xr:uid="{00000000-0005-0000-0000-00004B040000}"/>
    <cellStyle name="Обычный 10 2 2 4 9 2 2" xfId="18571" xr:uid="{F8FCD769-E9A0-42D7-8DDE-23E32438F0B4}"/>
    <cellStyle name="Обычный 10 2 2 4 9 3" xfId="14304" xr:uid="{9BBEFB64-7CD5-4992-867B-08C16F310E7E}"/>
    <cellStyle name="Обычный 10 2 2 5" xfId="588" xr:uid="{00000000-0005-0000-0000-00004C040000}"/>
    <cellStyle name="Обычный 10 2 2 5 2" xfId="919" xr:uid="{00000000-0005-0000-0000-00004D040000}"/>
    <cellStyle name="Обычный 10 2 2 5 2 2" xfId="1521" xr:uid="{00000000-0005-0000-0000-00004E040000}"/>
    <cellStyle name="Обычный 10 2 2 5 2 2 2" xfId="2480" xr:uid="{00000000-0005-0000-0000-00004F040000}"/>
    <cellStyle name="Обычный 10 2 2 5 2 2 2 2" xfId="4752" xr:uid="{00000000-0005-0000-0000-000050040000}"/>
    <cellStyle name="Обычный 10 2 2 5 2 2 2 2 2" xfId="9041" xr:uid="{00000000-0005-0000-0000-000051040000}"/>
    <cellStyle name="Обычный 10 2 2 5 2 2 2 2 2 2" xfId="18258" xr:uid="{ACDAFE3A-890F-4040-A9CE-8837CC82FC3D}"/>
    <cellStyle name="Обычный 10 2 2 5 2 2 2 2 3" xfId="13991" xr:uid="{97D1C8B8-9016-4F72-AFF7-5C6959BFB019}"/>
    <cellStyle name="Обычный 10 2 2 5 2 2 2 3" xfId="6907" xr:uid="{00000000-0005-0000-0000-000052040000}"/>
    <cellStyle name="Обычный 10 2 2 5 2 2 2 3 2" xfId="16124" xr:uid="{9311AABC-270B-4BEF-B5A7-54E5FF481CAB}"/>
    <cellStyle name="Обычный 10 2 2 5 2 2 2 4" xfId="11860" xr:uid="{BE48A312-E7C1-4801-BCD2-5E1565EBE03E}"/>
    <cellStyle name="Обычный 10 2 2 5 2 2 3" xfId="3802" xr:uid="{00000000-0005-0000-0000-000053040000}"/>
    <cellStyle name="Обычный 10 2 2 5 2 2 3 2" xfId="8093" xr:uid="{00000000-0005-0000-0000-000054040000}"/>
    <cellStyle name="Обычный 10 2 2 5 2 2 3 2 2" xfId="17310" xr:uid="{657D5793-B3B6-485A-A394-840B36EE6524}"/>
    <cellStyle name="Обычный 10 2 2 5 2 2 3 3" xfId="13043" xr:uid="{D5E49AA7-9FB7-437A-A8E4-C07D214E2CED}"/>
    <cellStyle name="Обычный 10 2 2 5 2 2 4" xfId="5959" xr:uid="{00000000-0005-0000-0000-000055040000}"/>
    <cellStyle name="Обычный 10 2 2 5 2 2 4 2" xfId="15176" xr:uid="{B9E96352-1D33-4E11-BD66-35C1BFB26844}"/>
    <cellStyle name="Обычный 10 2 2 5 2 2 5" xfId="10912" xr:uid="{F1A66B4C-8308-4B46-B497-DFAF55CA8C08}"/>
    <cellStyle name="Обычный 10 2 2 5 2 3" xfId="2008" xr:uid="{00000000-0005-0000-0000-000056040000}"/>
    <cellStyle name="Обычный 10 2 2 5 2 3 2" xfId="4280" xr:uid="{00000000-0005-0000-0000-000057040000}"/>
    <cellStyle name="Обычный 10 2 2 5 2 3 2 2" xfId="8569" xr:uid="{00000000-0005-0000-0000-000058040000}"/>
    <cellStyle name="Обычный 10 2 2 5 2 3 2 2 2" xfId="17786" xr:uid="{80A67076-CBBA-428D-809A-95FD89506548}"/>
    <cellStyle name="Обычный 10 2 2 5 2 3 2 3" xfId="13519" xr:uid="{CA7AF954-5BCD-465F-9048-C2E610BEF18B}"/>
    <cellStyle name="Обычный 10 2 2 5 2 3 3" xfId="6435" xr:uid="{00000000-0005-0000-0000-000059040000}"/>
    <cellStyle name="Обычный 10 2 2 5 2 3 3 2" xfId="15652" xr:uid="{6BF17229-66F2-4E05-A0C0-1ADF447D8DFD}"/>
    <cellStyle name="Обычный 10 2 2 5 2 3 4" xfId="11388" xr:uid="{9BB0B0F6-DBAB-4E85-AD7C-9D374FA5014F}"/>
    <cellStyle name="Обычный 10 2 2 5 2 4" xfId="3330" xr:uid="{00000000-0005-0000-0000-00005A040000}"/>
    <cellStyle name="Обычный 10 2 2 5 2 4 2" xfId="7621" xr:uid="{00000000-0005-0000-0000-00005B040000}"/>
    <cellStyle name="Обычный 10 2 2 5 2 4 2 2" xfId="16838" xr:uid="{02B99F73-AB49-4EE1-A49A-C01DAE20F500}"/>
    <cellStyle name="Обычный 10 2 2 5 2 4 3" xfId="12571" xr:uid="{09F99B9B-8ABA-4C17-B3F5-6B2130375C24}"/>
    <cellStyle name="Обычный 10 2 2 5 2 5" xfId="5484" xr:uid="{00000000-0005-0000-0000-00005C040000}"/>
    <cellStyle name="Обычный 10 2 2 5 2 5 2" xfId="14704" xr:uid="{20A5C168-B63D-4026-A804-48625D1BCF70}"/>
    <cellStyle name="Обычный 10 2 2 5 2 6" xfId="10440" xr:uid="{9F9D02A7-8F3F-468E-A318-B0BA3F4894AB}"/>
    <cellStyle name="Обычный 10 2 2 5 3" xfId="1293" xr:uid="{00000000-0005-0000-0000-00005D040000}"/>
    <cellStyle name="Обычный 10 2 2 5 3 2" xfId="2252" xr:uid="{00000000-0005-0000-0000-00005E040000}"/>
    <cellStyle name="Обычный 10 2 2 5 3 2 2" xfId="4524" xr:uid="{00000000-0005-0000-0000-00005F040000}"/>
    <cellStyle name="Обычный 10 2 2 5 3 2 2 2" xfId="8813" xr:uid="{00000000-0005-0000-0000-000060040000}"/>
    <cellStyle name="Обычный 10 2 2 5 3 2 2 2 2" xfId="18030" xr:uid="{FE63D38D-268A-499E-9649-9B47CE6622FA}"/>
    <cellStyle name="Обычный 10 2 2 5 3 2 2 3" xfId="13763" xr:uid="{42E19A29-F313-408A-9DB7-9EF7CABC915F}"/>
    <cellStyle name="Обычный 10 2 2 5 3 2 3" xfId="6679" xr:uid="{00000000-0005-0000-0000-000061040000}"/>
    <cellStyle name="Обычный 10 2 2 5 3 2 3 2" xfId="15896" xr:uid="{1DBCD891-12F5-4782-AF44-76646AAE5E41}"/>
    <cellStyle name="Обычный 10 2 2 5 3 2 4" xfId="11632" xr:uid="{3C051EAE-892E-4BC9-BFFA-D90BAAC49C23}"/>
    <cellStyle name="Обычный 10 2 2 5 3 3" xfId="3574" xr:uid="{00000000-0005-0000-0000-000062040000}"/>
    <cellStyle name="Обычный 10 2 2 5 3 3 2" xfId="7865" xr:uid="{00000000-0005-0000-0000-000063040000}"/>
    <cellStyle name="Обычный 10 2 2 5 3 3 2 2" xfId="17082" xr:uid="{3F26B3FD-27B4-468A-86EA-1C82071EC6A7}"/>
    <cellStyle name="Обычный 10 2 2 5 3 3 3" xfId="12815" xr:uid="{625DA6D1-1F2A-4668-814A-89111AF0CCC6}"/>
    <cellStyle name="Обычный 10 2 2 5 3 4" xfId="5731" xr:uid="{00000000-0005-0000-0000-000064040000}"/>
    <cellStyle name="Обычный 10 2 2 5 3 4 2" xfId="14948" xr:uid="{870D8CE4-033D-4051-AE66-6233E96C10C2}"/>
    <cellStyle name="Обычный 10 2 2 5 3 5" xfId="10684" xr:uid="{E6E53B64-DB00-4378-9B77-CE956A0DB5A8}"/>
    <cellStyle name="Обычный 10 2 2 5 4" xfId="1779" xr:uid="{00000000-0005-0000-0000-000065040000}"/>
    <cellStyle name="Обычный 10 2 2 5 4 2" xfId="4052" xr:uid="{00000000-0005-0000-0000-000066040000}"/>
    <cellStyle name="Обычный 10 2 2 5 4 2 2" xfId="8341" xr:uid="{00000000-0005-0000-0000-000067040000}"/>
    <cellStyle name="Обычный 10 2 2 5 4 2 2 2" xfId="17558" xr:uid="{3BE107CF-1D3E-48D7-8574-213C51747397}"/>
    <cellStyle name="Обычный 10 2 2 5 4 2 3" xfId="13291" xr:uid="{658EF2CF-87A2-4041-97BB-CFF8F70E0FBB}"/>
    <cellStyle name="Обычный 10 2 2 5 4 3" xfId="6207" xr:uid="{00000000-0005-0000-0000-000068040000}"/>
    <cellStyle name="Обычный 10 2 2 5 4 3 2" xfId="15424" xr:uid="{EF17E109-B102-4F20-89F7-5F23E460294B}"/>
    <cellStyle name="Обычный 10 2 2 5 4 4" xfId="11160" xr:uid="{6D50AE31-D53B-4A73-981F-384C778D0A20}"/>
    <cellStyle name="Обычный 10 2 2 5 5" xfId="3102" xr:uid="{00000000-0005-0000-0000-000069040000}"/>
    <cellStyle name="Обычный 10 2 2 5 5 2" xfId="7393" xr:uid="{00000000-0005-0000-0000-00006A040000}"/>
    <cellStyle name="Обычный 10 2 2 5 5 2 2" xfId="16610" xr:uid="{8BC84A40-936D-4475-A49C-988B75223C05}"/>
    <cellStyle name="Обычный 10 2 2 5 5 3" xfId="12343" xr:uid="{95EDC586-9240-4FD1-A126-DF12F5918F25}"/>
    <cellStyle name="Обычный 10 2 2 5 6" xfId="5254" xr:uid="{00000000-0005-0000-0000-00006B040000}"/>
    <cellStyle name="Обычный 10 2 2 5 6 2" xfId="14476" xr:uid="{0804FBDB-75FF-4705-8432-6F053DC6ADD8}"/>
    <cellStyle name="Обычный 10 2 2 5 7" xfId="10212" xr:uid="{7508C61C-7752-4D1F-BCD5-B16107936E44}"/>
    <cellStyle name="Обычный 10 2 2 6" xfId="804" xr:uid="{00000000-0005-0000-0000-00006C040000}"/>
    <cellStyle name="Обычный 10 2 2 6 2" xfId="1407" xr:uid="{00000000-0005-0000-0000-00006D040000}"/>
    <cellStyle name="Обычный 10 2 2 6 2 2" xfId="2366" xr:uid="{00000000-0005-0000-0000-00006E040000}"/>
    <cellStyle name="Обычный 10 2 2 6 2 2 2" xfId="4638" xr:uid="{00000000-0005-0000-0000-00006F040000}"/>
    <cellStyle name="Обычный 10 2 2 6 2 2 2 2" xfId="8927" xr:uid="{00000000-0005-0000-0000-000070040000}"/>
    <cellStyle name="Обычный 10 2 2 6 2 2 2 2 2" xfId="18144" xr:uid="{F82F2E1C-693C-4F2E-BC18-ABE539B70C8E}"/>
    <cellStyle name="Обычный 10 2 2 6 2 2 2 3" xfId="13877" xr:uid="{924A7043-8EDA-4B6F-B0E4-B6800E0B15D0}"/>
    <cellStyle name="Обычный 10 2 2 6 2 2 3" xfId="6793" xr:uid="{00000000-0005-0000-0000-000071040000}"/>
    <cellStyle name="Обычный 10 2 2 6 2 2 3 2" xfId="16010" xr:uid="{71226184-AEEE-44D7-A5A5-0AE21EA4AE63}"/>
    <cellStyle name="Обычный 10 2 2 6 2 2 4" xfId="11746" xr:uid="{7EE91593-6D6E-4759-8161-2692F33DA7C3}"/>
    <cellStyle name="Обычный 10 2 2 6 2 3" xfId="3688" xr:uid="{00000000-0005-0000-0000-000072040000}"/>
    <cellStyle name="Обычный 10 2 2 6 2 3 2" xfId="7979" xr:uid="{00000000-0005-0000-0000-000073040000}"/>
    <cellStyle name="Обычный 10 2 2 6 2 3 2 2" xfId="17196" xr:uid="{0D58E50D-460D-4C7D-B38D-3EC224E221BA}"/>
    <cellStyle name="Обычный 10 2 2 6 2 3 3" xfId="12929" xr:uid="{8F56F23F-FAB5-4CB6-9E62-9A2427AE2074}"/>
    <cellStyle name="Обычный 10 2 2 6 2 4" xfId="5845" xr:uid="{00000000-0005-0000-0000-000074040000}"/>
    <cellStyle name="Обычный 10 2 2 6 2 4 2" xfId="15062" xr:uid="{ABADFA69-E345-4B84-88A0-5EE37FCFD0D4}"/>
    <cellStyle name="Обычный 10 2 2 6 2 5" xfId="10798" xr:uid="{CF6F55A8-9056-4620-B096-289D76D4A630}"/>
    <cellStyle name="Обычный 10 2 2 6 3" xfId="1894" xr:uid="{00000000-0005-0000-0000-000075040000}"/>
    <cellStyle name="Обычный 10 2 2 6 3 2" xfId="4166" xr:uid="{00000000-0005-0000-0000-000076040000}"/>
    <cellStyle name="Обычный 10 2 2 6 3 2 2" xfId="8455" xr:uid="{00000000-0005-0000-0000-000077040000}"/>
    <cellStyle name="Обычный 10 2 2 6 3 2 2 2" xfId="17672" xr:uid="{E6381C82-6A79-48AB-83DA-11F0A2E88F6D}"/>
    <cellStyle name="Обычный 10 2 2 6 3 2 3" xfId="13405" xr:uid="{C6DBA220-DE4E-482B-BB3E-99CC06B8834F}"/>
    <cellStyle name="Обычный 10 2 2 6 3 3" xfId="6321" xr:uid="{00000000-0005-0000-0000-000078040000}"/>
    <cellStyle name="Обычный 10 2 2 6 3 3 2" xfId="15538" xr:uid="{157785D6-4140-4262-BDF5-D39C4EF032FB}"/>
    <cellStyle name="Обычный 10 2 2 6 3 4" xfId="11274" xr:uid="{D44944D1-07C4-4E3A-87DF-A6DB1FFE5954}"/>
    <cellStyle name="Обычный 10 2 2 6 4" xfId="3216" xr:uid="{00000000-0005-0000-0000-000079040000}"/>
    <cellStyle name="Обычный 10 2 2 6 4 2" xfId="7507" xr:uid="{00000000-0005-0000-0000-00007A040000}"/>
    <cellStyle name="Обычный 10 2 2 6 4 2 2" xfId="16724" xr:uid="{F69B1D4B-451D-4D8D-ADB4-DC29AC9A21E7}"/>
    <cellStyle name="Обычный 10 2 2 6 4 3" xfId="12457" xr:uid="{857E3077-C92A-43E7-B007-C1A7961332E8}"/>
    <cellStyle name="Обычный 10 2 2 6 5" xfId="5370" xr:uid="{00000000-0005-0000-0000-00007B040000}"/>
    <cellStyle name="Обычный 10 2 2 6 5 2" xfId="14590" xr:uid="{353D82C8-33FD-47FC-A46F-7C2698BE8D16}"/>
    <cellStyle name="Обычный 10 2 2 6 6" xfId="10326" xr:uid="{7AE54F39-C472-439E-9D09-8283C94818D4}"/>
    <cellStyle name="Обычный 10 2 2 7" xfId="1178" xr:uid="{00000000-0005-0000-0000-00007C040000}"/>
    <cellStyle name="Обычный 10 2 2 7 2" xfId="2138" xr:uid="{00000000-0005-0000-0000-00007D040000}"/>
    <cellStyle name="Обычный 10 2 2 7 2 2" xfId="4410" xr:uid="{00000000-0005-0000-0000-00007E040000}"/>
    <cellStyle name="Обычный 10 2 2 7 2 2 2" xfId="8699" xr:uid="{00000000-0005-0000-0000-00007F040000}"/>
    <cellStyle name="Обычный 10 2 2 7 2 2 2 2" xfId="17916" xr:uid="{9B88F85E-7969-4035-A501-37A7DD1A5FA6}"/>
    <cellStyle name="Обычный 10 2 2 7 2 2 3" xfId="13649" xr:uid="{F834DE2D-DA06-4339-B91A-F2DBF010FA87}"/>
    <cellStyle name="Обычный 10 2 2 7 2 3" xfId="6565" xr:uid="{00000000-0005-0000-0000-000080040000}"/>
    <cellStyle name="Обычный 10 2 2 7 2 3 2" xfId="15782" xr:uid="{18B523DB-88B3-4B0E-8027-0D8E5B18A98C}"/>
    <cellStyle name="Обычный 10 2 2 7 2 4" xfId="11518" xr:uid="{C6AE500D-1D16-4CDB-B31E-117B03C65582}"/>
    <cellStyle name="Обычный 10 2 2 7 3" xfId="3460" xr:uid="{00000000-0005-0000-0000-000081040000}"/>
    <cellStyle name="Обычный 10 2 2 7 3 2" xfId="7751" xr:uid="{00000000-0005-0000-0000-000082040000}"/>
    <cellStyle name="Обычный 10 2 2 7 3 2 2" xfId="16968" xr:uid="{CD76C093-9C5C-4CEB-A9FA-66B63C3D69F1}"/>
    <cellStyle name="Обычный 10 2 2 7 3 3" xfId="12701" xr:uid="{5B61652C-0F5E-4B72-AE87-7BE2983BB88B}"/>
    <cellStyle name="Обычный 10 2 2 7 4" xfId="5617" xr:uid="{00000000-0005-0000-0000-000083040000}"/>
    <cellStyle name="Обычный 10 2 2 7 4 2" xfId="14834" xr:uid="{5F3698D2-597D-47D2-980F-FDD8A3482ABC}"/>
    <cellStyle name="Обычный 10 2 2 7 5" xfId="10570" xr:uid="{08D752D0-305F-413D-8CA3-ECBAE7F6CA17}"/>
    <cellStyle name="Обычный 10 2 2 8" xfId="1662" xr:uid="{00000000-0005-0000-0000-000084040000}"/>
    <cellStyle name="Обычный 10 2 2 8 2" xfId="3938" xr:uid="{00000000-0005-0000-0000-000085040000}"/>
    <cellStyle name="Обычный 10 2 2 8 2 2" xfId="8227" xr:uid="{00000000-0005-0000-0000-000086040000}"/>
    <cellStyle name="Обычный 10 2 2 8 2 2 2" xfId="17444" xr:uid="{7BC723F4-57A6-47B1-9FCA-2DCBAED25FDC}"/>
    <cellStyle name="Обычный 10 2 2 8 2 3" xfId="13177" xr:uid="{FE46112A-A1E9-4985-B4C3-BE3354943EEE}"/>
    <cellStyle name="Обычный 10 2 2 8 3" xfId="6093" xr:uid="{00000000-0005-0000-0000-000087040000}"/>
    <cellStyle name="Обычный 10 2 2 8 3 2" xfId="15310" xr:uid="{4A53EA58-4C4A-4F34-A937-BD11D8D81C3D}"/>
    <cellStyle name="Обычный 10 2 2 8 4" xfId="11046" xr:uid="{FD62DAAB-7B7B-434A-BD03-EF507FD6F651}"/>
    <cellStyle name="Обычный 10 2 2 9" xfId="2753" xr:uid="{00000000-0005-0000-0000-000088040000}"/>
    <cellStyle name="Обычный 10 2 2 9 2" xfId="4896" xr:uid="{00000000-0005-0000-0000-000089040000}"/>
    <cellStyle name="Обычный 10 2 2 9 2 2" xfId="9178" xr:uid="{00000000-0005-0000-0000-00008A040000}"/>
    <cellStyle name="Обычный 10 2 2 9 2 2 2" xfId="18395" xr:uid="{B039E322-47E8-4149-9BB7-63441AFB90B5}"/>
    <cellStyle name="Обычный 10 2 2 9 2 3" xfId="14128" xr:uid="{79A262AE-1CDD-4730-8A31-BA7E7A80CBC6}"/>
    <cellStyle name="Обычный 10 2 2 9 3" xfId="7046" xr:uid="{00000000-0005-0000-0000-00008B040000}"/>
    <cellStyle name="Обычный 10 2 2 9 3 2" xfId="16263" xr:uid="{6915DEB7-715C-4F2E-A59C-5F9D6592161E}"/>
    <cellStyle name="Обычный 10 2 2 9 4" xfId="11997" xr:uid="{C1131C8D-7EFD-499E-8C95-11850089F72E}"/>
    <cellStyle name="Обычный 10 2 20" xfId="19108" xr:uid="{00BEC440-3AC4-49CD-98D0-2FB1F60E082B}"/>
    <cellStyle name="Обычный 10 2 21" xfId="19224" xr:uid="{23734FAC-79D1-4488-A803-B84F26577AA5}"/>
    <cellStyle name="Обычный 10 2 3" xfId="368" xr:uid="{00000000-0005-0000-0000-00008C040000}"/>
    <cellStyle name="Обычный 10 2 3 10" xfId="5025" xr:uid="{00000000-0005-0000-0000-00008D040000}"/>
    <cellStyle name="Обычный 10 2 3 10 2" xfId="9306" xr:uid="{00000000-0005-0000-0000-00008E040000}"/>
    <cellStyle name="Обычный 10 2 3 10 2 2" xfId="18523" xr:uid="{4CA8CB0A-492F-41F7-8770-0B374579D74B}"/>
    <cellStyle name="Обычный 10 2 3 10 3" xfId="14256" xr:uid="{E6ECF2E9-D04D-4030-8543-4CFA07C546ED}"/>
    <cellStyle name="Обычный 10 2 3 11" xfId="5147" xr:uid="{00000000-0005-0000-0000-00008F040000}"/>
    <cellStyle name="Обычный 10 2 3 11 2" xfId="14371" xr:uid="{57984030-5D85-492F-A6F7-96B9EDC0FB09}"/>
    <cellStyle name="Обычный 10 2 3 12" xfId="9647" xr:uid="{00000000-0005-0000-0000-000090040000}"/>
    <cellStyle name="Обычный 10 2 3 12 2" xfId="18667" xr:uid="{D0C97D50-E7E3-4B86-A931-04FFF47D882C}"/>
    <cellStyle name="Обычный 10 2 3 13" xfId="9761" xr:uid="{90037174-0FDB-4718-928A-BC382C68F1C5}"/>
    <cellStyle name="Обычный 10 2 3 13 2" xfId="18781" xr:uid="{CDDAC6DD-71DC-4555-ADC2-640441C89B7D}"/>
    <cellStyle name="Обычный 10 2 3 14" xfId="9875" xr:uid="{96347C94-08FD-4D0A-B52D-53189C554AEC}"/>
    <cellStyle name="Обычный 10 2 3 14 2" xfId="18895" xr:uid="{C428CEC6-40E5-42AE-A60A-C0FCD07BA7DD}"/>
    <cellStyle name="Обычный 10 2 3 15" xfId="9989" xr:uid="{661C3C72-4E03-408D-BFEF-F38E1D602E19}"/>
    <cellStyle name="Обычный 10 2 3 15 2" xfId="19009" xr:uid="{4DE9025D-3E29-41C0-B9B2-E9D0003536D2}"/>
    <cellStyle name="Обычный 10 2 3 16" xfId="10106" xr:uid="{511EDD4A-5514-450C-93C0-F3AC1F0A448E}"/>
    <cellStyle name="Обычный 10 2 3 17" xfId="19127" xr:uid="{09F88DF1-1B2D-4F5A-9FD6-0CC732C12AAC}"/>
    <cellStyle name="Обычный 10 2 3 18" xfId="19243" xr:uid="{C6F80DCD-7E48-445F-A466-98518E0DFF0D}"/>
    <cellStyle name="Обычный 10 2 3 2" xfId="478" xr:uid="{00000000-0005-0000-0000-000091040000}"/>
    <cellStyle name="Обычный 10 2 3 2 10" xfId="5205" xr:uid="{00000000-0005-0000-0000-000092040000}"/>
    <cellStyle name="Обычный 10 2 3 2 10 2" xfId="14428" xr:uid="{FAC1667B-5717-46E0-B499-4629C1541F1A}"/>
    <cellStyle name="Обычный 10 2 3 2 11" xfId="9704" xr:uid="{00000000-0005-0000-0000-000093040000}"/>
    <cellStyle name="Обычный 10 2 3 2 11 2" xfId="18724" xr:uid="{2DB67263-A627-4710-9BC3-31C02DAE2254}"/>
    <cellStyle name="Обычный 10 2 3 2 12" xfId="9818" xr:uid="{CBF50B22-0C02-4F64-8C14-72C4B3E19B0D}"/>
    <cellStyle name="Обычный 10 2 3 2 12 2" xfId="18838" xr:uid="{178093BD-AA84-4D6B-8730-16E520CB0989}"/>
    <cellStyle name="Обычный 10 2 3 2 13" xfId="9932" xr:uid="{3687E123-9FF0-412A-B9C5-F84E9228635E}"/>
    <cellStyle name="Обычный 10 2 3 2 13 2" xfId="18952" xr:uid="{A76FC960-7774-4CD6-B4C5-391DD3D2E01D}"/>
    <cellStyle name="Обычный 10 2 3 2 14" xfId="10046" xr:uid="{AD7455E4-B57C-45F7-90CE-2206110C51DF}"/>
    <cellStyle name="Обычный 10 2 3 2 14 2" xfId="19066" xr:uid="{BD72435C-5480-4B6D-9A1D-45E8A296D6F4}"/>
    <cellStyle name="Обычный 10 2 3 2 15" xfId="10163" xr:uid="{1D95523B-F4A5-448F-89D0-8B761F2C5411}"/>
    <cellStyle name="Обычный 10 2 3 2 16" xfId="19184" xr:uid="{8F6C6DB6-DE9E-4123-B27A-304EA271F1B6}"/>
    <cellStyle name="Обычный 10 2 3 2 17" xfId="19300" xr:uid="{2F983D44-3187-4B2F-B103-8A7331047C8D}"/>
    <cellStyle name="Обычный 10 2 3 2 2" xfId="664" xr:uid="{00000000-0005-0000-0000-000094040000}"/>
    <cellStyle name="Обычный 10 2 3 2 2 2" xfId="985" xr:uid="{00000000-0005-0000-0000-000095040000}"/>
    <cellStyle name="Обычный 10 2 3 2 2 2 2" xfId="1587" xr:uid="{00000000-0005-0000-0000-000096040000}"/>
    <cellStyle name="Обычный 10 2 3 2 2 2 2 2" xfId="2546" xr:uid="{00000000-0005-0000-0000-000097040000}"/>
    <cellStyle name="Обычный 10 2 3 2 2 2 2 2 2" xfId="4818" xr:uid="{00000000-0005-0000-0000-000098040000}"/>
    <cellStyle name="Обычный 10 2 3 2 2 2 2 2 2 2" xfId="9107" xr:uid="{00000000-0005-0000-0000-000099040000}"/>
    <cellStyle name="Обычный 10 2 3 2 2 2 2 2 2 2 2" xfId="18324" xr:uid="{80018252-0326-4E5C-9138-086008087643}"/>
    <cellStyle name="Обычный 10 2 3 2 2 2 2 2 2 3" xfId="14057" xr:uid="{A5771A91-78CC-474A-AF26-E6506D7ADF05}"/>
    <cellStyle name="Обычный 10 2 3 2 2 2 2 2 3" xfId="6973" xr:uid="{00000000-0005-0000-0000-00009A040000}"/>
    <cellStyle name="Обычный 10 2 3 2 2 2 2 2 3 2" xfId="16190" xr:uid="{B697C628-5DCA-4814-BAC9-5350CB1F1AE7}"/>
    <cellStyle name="Обычный 10 2 3 2 2 2 2 2 4" xfId="11926" xr:uid="{DF4F01BB-72F1-4CB7-980B-E2554DBF75D3}"/>
    <cellStyle name="Обычный 10 2 3 2 2 2 2 3" xfId="3868" xr:uid="{00000000-0005-0000-0000-00009B040000}"/>
    <cellStyle name="Обычный 10 2 3 2 2 2 2 3 2" xfId="8159" xr:uid="{00000000-0005-0000-0000-00009C040000}"/>
    <cellStyle name="Обычный 10 2 3 2 2 2 2 3 2 2" xfId="17376" xr:uid="{8BD185B9-5BBE-4806-AEB5-04A7945A212D}"/>
    <cellStyle name="Обычный 10 2 3 2 2 2 2 3 3" xfId="13109" xr:uid="{94EBBA6E-D6AE-4640-A35A-022A9DF923DB}"/>
    <cellStyle name="Обычный 10 2 3 2 2 2 2 4" xfId="6025" xr:uid="{00000000-0005-0000-0000-00009D040000}"/>
    <cellStyle name="Обычный 10 2 3 2 2 2 2 4 2" xfId="15242" xr:uid="{5D8F63AE-B83C-4C31-8240-3FE2270211D2}"/>
    <cellStyle name="Обычный 10 2 3 2 2 2 2 5" xfId="10978" xr:uid="{DE671B36-12C0-4D0C-ACA4-23D130BEE033}"/>
    <cellStyle name="Обычный 10 2 3 2 2 2 3" xfId="2074" xr:uid="{00000000-0005-0000-0000-00009E040000}"/>
    <cellStyle name="Обычный 10 2 3 2 2 2 3 2" xfId="4346" xr:uid="{00000000-0005-0000-0000-00009F040000}"/>
    <cellStyle name="Обычный 10 2 3 2 2 2 3 2 2" xfId="8635" xr:uid="{00000000-0005-0000-0000-0000A0040000}"/>
    <cellStyle name="Обычный 10 2 3 2 2 2 3 2 2 2" xfId="17852" xr:uid="{74B25E16-17ED-4BFF-AADC-4631CD7279CC}"/>
    <cellStyle name="Обычный 10 2 3 2 2 2 3 2 3" xfId="13585" xr:uid="{AEE34C82-C0C0-417F-85B5-0C5BBCD31AF1}"/>
    <cellStyle name="Обычный 10 2 3 2 2 2 3 3" xfId="6501" xr:uid="{00000000-0005-0000-0000-0000A1040000}"/>
    <cellStyle name="Обычный 10 2 3 2 2 2 3 3 2" xfId="15718" xr:uid="{83D4DAE8-6844-4104-B4E9-CF865625EC67}"/>
    <cellStyle name="Обычный 10 2 3 2 2 2 3 4" xfId="11454" xr:uid="{F301A9AD-A4AD-40ED-B82B-A8F4251F2754}"/>
    <cellStyle name="Обычный 10 2 3 2 2 2 4" xfId="3396" xr:uid="{00000000-0005-0000-0000-0000A2040000}"/>
    <cellStyle name="Обычный 10 2 3 2 2 2 4 2" xfId="7687" xr:uid="{00000000-0005-0000-0000-0000A3040000}"/>
    <cellStyle name="Обычный 10 2 3 2 2 2 4 2 2" xfId="16904" xr:uid="{7BE04C57-4337-4F54-B01B-F76EF537F1C4}"/>
    <cellStyle name="Обычный 10 2 3 2 2 2 4 3" xfId="12637" xr:uid="{90438FBC-C89B-44DA-8928-EFDB8B70BEF0}"/>
    <cellStyle name="Обычный 10 2 3 2 2 2 5" xfId="5550" xr:uid="{00000000-0005-0000-0000-0000A4040000}"/>
    <cellStyle name="Обычный 10 2 3 2 2 2 5 2" xfId="14770" xr:uid="{331D9DCA-8B4F-4A0A-BD41-341DFFF525B4}"/>
    <cellStyle name="Обычный 10 2 3 2 2 2 6" xfId="10506" xr:uid="{0067EDDF-F03C-4C96-9CC8-A9FE1EAFF99B}"/>
    <cellStyle name="Обычный 10 2 3 2 2 3" xfId="1359" xr:uid="{00000000-0005-0000-0000-0000A5040000}"/>
    <cellStyle name="Обычный 10 2 3 2 2 3 2" xfId="2318" xr:uid="{00000000-0005-0000-0000-0000A6040000}"/>
    <cellStyle name="Обычный 10 2 3 2 2 3 2 2" xfId="4590" xr:uid="{00000000-0005-0000-0000-0000A7040000}"/>
    <cellStyle name="Обычный 10 2 3 2 2 3 2 2 2" xfId="8879" xr:uid="{00000000-0005-0000-0000-0000A8040000}"/>
    <cellStyle name="Обычный 10 2 3 2 2 3 2 2 2 2" xfId="18096" xr:uid="{67373FC9-6309-492A-903E-C3292D1D3924}"/>
    <cellStyle name="Обычный 10 2 3 2 2 3 2 2 3" xfId="13829" xr:uid="{75B2688E-D44D-4413-A5BD-D8A13BABD090}"/>
    <cellStyle name="Обычный 10 2 3 2 2 3 2 3" xfId="6745" xr:uid="{00000000-0005-0000-0000-0000A9040000}"/>
    <cellStyle name="Обычный 10 2 3 2 2 3 2 3 2" xfId="15962" xr:uid="{37EDA109-9658-4E77-A318-8C784F12CD52}"/>
    <cellStyle name="Обычный 10 2 3 2 2 3 2 4" xfId="11698" xr:uid="{13242F93-45B4-4EED-A1D3-DA99437E3129}"/>
    <cellStyle name="Обычный 10 2 3 2 2 3 3" xfId="3640" xr:uid="{00000000-0005-0000-0000-0000AA040000}"/>
    <cellStyle name="Обычный 10 2 3 2 2 3 3 2" xfId="7931" xr:uid="{00000000-0005-0000-0000-0000AB040000}"/>
    <cellStyle name="Обычный 10 2 3 2 2 3 3 2 2" xfId="17148" xr:uid="{B64D61F1-DD91-486B-957D-B85EC763DB43}"/>
    <cellStyle name="Обычный 10 2 3 2 2 3 3 3" xfId="12881" xr:uid="{812395B8-7AD1-43A9-A0F1-E3A6064C0C49}"/>
    <cellStyle name="Обычный 10 2 3 2 2 3 4" xfId="5797" xr:uid="{00000000-0005-0000-0000-0000AC040000}"/>
    <cellStyle name="Обычный 10 2 3 2 2 3 4 2" xfId="15014" xr:uid="{5F2B6F3D-EA8C-4AE6-AF7D-7DC462404AA6}"/>
    <cellStyle name="Обычный 10 2 3 2 2 3 5" xfId="10750" xr:uid="{BD8B4CE8-CE2B-4BC3-AB01-E54EE2B628CC}"/>
    <cellStyle name="Обычный 10 2 3 2 2 4" xfId="1845" xr:uid="{00000000-0005-0000-0000-0000AD040000}"/>
    <cellStyle name="Обычный 10 2 3 2 2 4 2" xfId="4118" xr:uid="{00000000-0005-0000-0000-0000AE040000}"/>
    <cellStyle name="Обычный 10 2 3 2 2 4 2 2" xfId="8407" xr:uid="{00000000-0005-0000-0000-0000AF040000}"/>
    <cellStyle name="Обычный 10 2 3 2 2 4 2 2 2" xfId="17624" xr:uid="{E3A4A047-3128-48E3-BA4C-ADCDDE8D8326}"/>
    <cellStyle name="Обычный 10 2 3 2 2 4 2 3" xfId="13357" xr:uid="{C79AADE9-752A-4C0C-A9D1-FBE858D46EDA}"/>
    <cellStyle name="Обычный 10 2 3 2 2 4 3" xfId="6273" xr:uid="{00000000-0005-0000-0000-0000B0040000}"/>
    <cellStyle name="Обычный 10 2 3 2 2 4 3 2" xfId="15490" xr:uid="{A0C0CB9C-DE68-4B50-9D2D-EED36EEB2418}"/>
    <cellStyle name="Обычный 10 2 3 2 2 4 4" xfId="11226" xr:uid="{0261DCD7-B397-4579-8F88-F1104DA8BA96}"/>
    <cellStyle name="Обычный 10 2 3 2 2 5" xfId="3168" xr:uid="{00000000-0005-0000-0000-0000B1040000}"/>
    <cellStyle name="Обычный 10 2 3 2 2 5 2" xfId="7459" xr:uid="{00000000-0005-0000-0000-0000B2040000}"/>
    <cellStyle name="Обычный 10 2 3 2 2 5 2 2" xfId="16676" xr:uid="{03EAE1AB-7999-420A-B770-C1570F8F1016}"/>
    <cellStyle name="Обычный 10 2 3 2 2 5 3" xfId="12409" xr:uid="{301C0338-7801-432C-B897-9731C11E67E2}"/>
    <cellStyle name="Обычный 10 2 3 2 2 6" xfId="5320" xr:uid="{00000000-0005-0000-0000-0000B3040000}"/>
    <cellStyle name="Обычный 10 2 3 2 2 6 2" xfId="14542" xr:uid="{A38E101F-C0A6-45D1-B788-71F5F94E42C7}"/>
    <cellStyle name="Обычный 10 2 3 2 2 7" xfId="10278" xr:uid="{B581742C-5121-4F3D-8775-06A7B4FADEFD}"/>
    <cellStyle name="Обычный 10 2 3 2 3" xfId="870" xr:uid="{00000000-0005-0000-0000-0000B4040000}"/>
    <cellStyle name="Обычный 10 2 3 2 3 2" xfId="1473" xr:uid="{00000000-0005-0000-0000-0000B5040000}"/>
    <cellStyle name="Обычный 10 2 3 2 3 2 2" xfId="2432" xr:uid="{00000000-0005-0000-0000-0000B6040000}"/>
    <cellStyle name="Обычный 10 2 3 2 3 2 2 2" xfId="4704" xr:uid="{00000000-0005-0000-0000-0000B7040000}"/>
    <cellStyle name="Обычный 10 2 3 2 3 2 2 2 2" xfId="8993" xr:uid="{00000000-0005-0000-0000-0000B8040000}"/>
    <cellStyle name="Обычный 10 2 3 2 3 2 2 2 2 2" xfId="18210" xr:uid="{FC59EAB4-96CA-4F83-BA92-1AA065EC01A4}"/>
    <cellStyle name="Обычный 10 2 3 2 3 2 2 2 3" xfId="13943" xr:uid="{3EA368C1-2A50-4A49-96B2-D69059232824}"/>
    <cellStyle name="Обычный 10 2 3 2 3 2 2 3" xfId="6859" xr:uid="{00000000-0005-0000-0000-0000B9040000}"/>
    <cellStyle name="Обычный 10 2 3 2 3 2 2 3 2" xfId="16076" xr:uid="{E2673931-CA90-49F5-B3E3-5F66C72013FA}"/>
    <cellStyle name="Обычный 10 2 3 2 3 2 2 4" xfId="11812" xr:uid="{C1969E94-859C-4B50-BCCF-5FF6C7827420}"/>
    <cellStyle name="Обычный 10 2 3 2 3 2 3" xfId="3754" xr:uid="{00000000-0005-0000-0000-0000BA040000}"/>
    <cellStyle name="Обычный 10 2 3 2 3 2 3 2" xfId="8045" xr:uid="{00000000-0005-0000-0000-0000BB040000}"/>
    <cellStyle name="Обычный 10 2 3 2 3 2 3 2 2" xfId="17262" xr:uid="{3182FA89-795D-478C-9058-39E22D72F4F3}"/>
    <cellStyle name="Обычный 10 2 3 2 3 2 3 3" xfId="12995" xr:uid="{31962BB0-93C1-4B1E-AE9F-61D86827E152}"/>
    <cellStyle name="Обычный 10 2 3 2 3 2 4" xfId="5911" xr:uid="{00000000-0005-0000-0000-0000BC040000}"/>
    <cellStyle name="Обычный 10 2 3 2 3 2 4 2" xfId="15128" xr:uid="{6B8DCD33-721E-4CF9-BE03-8168A87D55AF}"/>
    <cellStyle name="Обычный 10 2 3 2 3 2 5" xfId="10864" xr:uid="{AEE2CFA7-E92E-4D49-80CF-70339B46CEA5}"/>
    <cellStyle name="Обычный 10 2 3 2 3 3" xfId="1960" xr:uid="{00000000-0005-0000-0000-0000BD040000}"/>
    <cellStyle name="Обычный 10 2 3 2 3 3 2" xfId="4232" xr:uid="{00000000-0005-0000-0000-0000BE040000}"/>
    <cellStyle name="Обычный 10 2 3 2 3 3 2 2" xfId="8521" xr:uid="{00000000-0005-0000-0000-0000BF040000}"/>
    <cellStyle name="Обычный 10 2 3 2 3 3 2 2 2" xfId="17738" xr:uid="{51380188-44CF-4055-B077-8799395F51D9}"/>
    <cellStyle name="Обычный 10 2 3 2 3 3 2 3" xfId="13471" xr:uid="{F09ED260-2B76-4F26-8B01-1BAE66DC1608}"/>
    <cellStyle name="Обычный 10 2 3 2 3 3 3" xfId="6387" xr:uid="{00000000-0005-0000-0000-0000C0040000}"/>
    <cellStyle name="Обычный 10 2 3 2 3 3 3 2" xfId="15604" xr:uid="{80A44286-2978-45D2-8169-7582BAF3F2DF}"/>
    <cellStyle name="Обычный 10 2 3 2 3 3 4" xfId="11340" xr:uid="{96F98AAF-D8DC-43E5-8383-FA9C1DB043CB}"/>
    <cellStyle name="Обычный 10 2 3 2 3 4" xfId="3282" xr:uid="{00000000-0005-0000-0000-0000C1040000}"/>
    <cellStyle name="Обычный 10 2 3 2 3 4 2" xfId="7573" xr:uid="{00000000-0005-0000-0000-0000C2040000}"/>
    <cellStyle name="Обычный 10 2 3 2 3 4 2 2" xfId="16790" xr:uid="{6F4B29D2-078F-4B98-AD7C-B4100BD15373}"/>
    <cellStyle name="Обычный 10 2 3 2 3 4 3" xfId="12523" xr:uid="{2061B5AD-A498-4873-9053-BF2596F6E9C4}"/>
    <cellStyle name="Обычный 10 2 3 2 3 5" xfId="5436" xr:uid="{00000000-0005-0000-0000-0000C3040000}"/>
    <cellStyle name="Обычный 10 2 3 2 3 5 2" xfId="14656" xr:uid="{365890ED-BFC8-43FA-81A4-D2CCF0602AA2}"/>
    <cellStyle name="Обычный 10 2 3 2 3 6" xfId="10392" xr:uid="{F6F1BBAC-E7EF-40C6-8259-F86363BE58AF}"/>
    <cellStyle name="Обычный 10 2 3 2 4" xfId="1244" xr:uid="{00000000-0005-0000-0000-0000C4040000}"/>
    <cellStyle name="Обычный 10 2 3 2 4 2" xfId="2204" xr:uid="{00000000-0005-0000-0000-0000C5040000}"/>
    <cellStyle name="Обычный 10 2 3 2 4 2 2" xfId="4476" xr:uid="{00000000-0005-0000-0000-0000C6040000}"/>
    <cellStyle name="Обычный 10 2 3 2 4 2 2 2" xfId="8765" xr:uid="{00000000-0005-0000-0000-0000C7040000}"/>
    <cellStyle name="Обычный 10 2 3 2 4 2 2 2 2" xfId="17982" xr:uid="{F6F47D45-3CE2-403B-AEE9-BF7DE763F32D}"/>
    <cellStyle name="Обычный 10 2 3 2 4 2 2 3" xfId="13715" xr:uid="{D7929EE3-C7C8-48CC-8680-3FF410FFC437}"/>
    <cellStyle name="Обычный 10 2 3 2 4 2 3" xfId="6631" xr:uid="{00000000-0005-0000-0000-0000C8040000}"/>
    <cellStyle name="Обычный 10 2 3 2 4 2 3 2" xfId="15848" xr:uid="{B72FA942-6F42-428A-9957-160433BEE691}"/>
    <cellStyle name="Обычный 10 2 3 2 4 2 4" xfId="11584" xr:uid="{6F20775B-F2DA-4B60-B3A5-F4E00D52CC0E}"/>
    <cellStyle name="Обычный 10 2 3 2 4 3" xfId="3526" xr:uid="{00000000-0005-0000-0000-0000C9040000}"/>
    <cellStyle name="Обычный 10 2 3 2 4 3 2" xfId="7817" xr:uid="{00000000-0005-0000-0000-0000CA040000}"/>
    <cellStyle name="Обычный 10 2 3 2 4 3 2 2" xfId="17034" xr:uid="{EF8FC799-4F83-4870-A5FE-E3AD8AEDFDD3}"/>
    <cellStyle name="Обычный 10 2 3 2 4 3 3" xfId="12767" xr:uid="{E9683ABB-0C32-472E-9451-77652156110B}"/>
    <cellStyle name="Обычный 10 2 3 2 4 4" xfId="5683" xr:uid="{00000000-0005-0000-0000-0000CB040000}"/>
    <cellStyle name="Обычный 10 2 3 2 4 4 2" xfId="14900" xr:uid="{DBB314DA-0FAC-4A41-AAB7-5047083EDC35}"/>
    <cellStyle name="Обычный 10 2 3 2 4 5" xfId="10636" xr:uid="{4EE044B0-9EF3-472B-8C37-93D6D1712364}"/>
    <cellStyle name="Обычный 10 2 3 2 5" xfId="1729" xr:uid="{00000000-0005-0000-0000-0000CC040000}"/>
    <cellStyle name="Обычный 10 2 3 2 5 2" xfId="4004" xr:uid="{00000000-0005-0000-0000-0000CD040000}"/>
    <cellStyle name="Обычный 10 2 3 2 5 2 2" xfId="8293" xr:uid="{00000000-0005-0000-0000-0000CE040000}"/>
    <cellStyle name="Обычный 10 2 3 2 5 2 2 2" xfId="17510" xr:uid="{D0C09EF8-C48E-4906-A282-DD3819F3E246}"/>
    <cellStyle name="Обычный 10 2 3 2 5 2 3" xfId="13243" xr:uid="{043C97F6-3893-43F1-8180-13B75BA606BC}"/>
    <cellStyle name="Обычный 10 2 3 2 5 3" xfId="6159" xr:uid="{00000000-0005-0000-0000-0000CF040000}"/>
    <cellStyle name="Обычный 10 2 3 2 5 3 2" xfId="15376" xr:uid="{AC799FA7-8D4B-464E-9BF2-9882EC14C002}"/>
    <cellStyle name="Обычный 10 2 3 2 5 4" xfId="11112" xr:uid="{A42E99C6-36DA-4963-9590-7EE0E8B020DA}"/>
    <cellStyle name="Обычный 10 2 3 2 6" xfId="2819" xr:uid="{00000000-0005-0000-0000-0000D0040000}"/>
    <cellStyle name="Обычный 10 2 3 2 6 2" xfId="4962" xr:uid="{00000000-0005-0000-0000-0000D1040000}"/>
    <cellStyle name="Обычный 10 2 3 2 6 2 2" xfId="9244" xr:uid="{00000000-0005-0000-0000-0000D2040000}"/>
    <cellStyle name="Обычный 10 2 3 2 6 2 2 2" xfId="18461" xr:uid="{73782CEF-A329-4A2C-8EA3-1FEB63F8721C}"/>
    <cellStyle name="Обычный 10 2 3 2 6 2 3" xfId="14194" xr:uid="{A8F38430-C8B3-44F7-85D5-C2459ADFE036}"/>
    <cellStyle name="Обычный 10 2 3 2 6 3" xfId="7112" xr:uid="{00000000-0005-0000-0000-0000D3040000}"/>
    <cellStyle name="Обычный 10 2 3 2 6 3 2" xfId="16329" xr:uid="{6F8D5E83-9B12-48F7-8F25-FE8323BED9E7}"/>
    <cellStyle name="Обычный 10 2 3 2 6 4" xfId="12063" xr:uid="{589DE582-7083-4746-A409-5F8A35D49691}"/>
    <cellStyle name="Обычный 10 2 3 2 7" xfId="2940" xr:uid="{00000000-0005-0000-0000-0000D4040000}"/>
    <cellStyle name="Обычный 10 2 3 2 7 2" xfId="7231" xr:uid="{00000000-0005-0000-0000-0000D5040000}"/>
    <cellStyle name="Обычный 10 2 3 2 7 2 2" xfId="16448" xr:uid="{9694A3A7-DFB0-40D1-BACE-D3BBAA3800AD}"/>
    <cellStyle name="Обычный 10 2 3 2 7 3" xfId="12181" xr:uid="{045B04F4-362D-4D92-8EC5-6E34A566C3B6}"/>
    <cellStyle name="Обычный 10 2 3 2 8" xfId="3054" xr:uid="{00000000-0005-0000-0000-0000D6040000}"/>
    <cellStyle name="Обычный 10 2 3 2 8 2" xfId="7345" xr:uid="{00000000-0005-0000-0000-0000D7040000}"/>
    <cellStyle name="Обычный 10 2 3 2 8 2 2" xfId="16562" xr:uid="{17CFF070-EE5E-4958-9337-D0FAE2EFCEB4}"/>
    <cellStyle name="Обычный 10 2 3 2 8 3" xfId="12295" xr:uid="{9B8991FB-79C2-4812-9496-FF97D06725E2}"/>
    <cellStyle name="Обычный 10 2 3 2 9" xfId="5082" xr:uid="{00000000-0005-0000-0000-0000D8040000}"/>
    <cellStyle name="Обычный 10 2 3 2 9 2" xfId="9363" xr:uid="{00000000-0005-0000-0000-0000D9040000}"/>
    <cellStyle name="Обычный 10 2 3 2 9 2 2" xfId="18580" xr:uid="{DA5C151F-5B58-41F5-A00A-731DFE3F23AD}"/>
    <cellStyle name="Обычный 10 2 3 2 9 3" xfId="14313" xr:uid="{72613012-B0A8-4CDE-B9ED-7B1910ACE40D}"/>
    <cellStyle name="Обычный 10 2 3 3" xfId="604" xr:uid="{00000000-0005-0000-0000-0000DA040000}"/>
    <cellStyle name="Обычный 10 2 3 3 2" xfId="928" xr:uid="{00000000-0005-0000-0000-0000DB040000}"/>
    <cellStyle name="Обычный 10 2 3 3 2 2" xfId="1530" xr:uid="{00000000-0005-0000-0000-0000DC040000}"/>
    <cellStyle name="Обычный 10 2 3 3 2 2 2" xfId="2489" xr:uid="{00000000-0005-0000-0000-0000DD040000}"/>
    <cellStyle name="Обычный 10 2 3 3 2 2 2 2" xfId="4761" xr:uid="{00000000-0005-0000-0000-0000DE040000}"/>
    <cellStyle name="Обычный 10 2 3 3 2 2 2 2 2" xfId="9050" xr:uid="{00000000-0005-0000-0000-0000DF040000}"/>
    <cellStyle name="Обычный 10 2 3 3 2 2 2 2 2 2" xfId="18267" xr:uid="{204C1917-DC1B-4CDE-B1FE-C7FD8D935125}"/>
    <cellStyle name="Обычный 10 2 3 3 2 2 2 2 3" xfId="14000" xr:uid="{B49A8BC1-B740-4C18-858B-E6DED86F15CD}"/>
    <cellStyle name="Обычный 10 2 3 3 2 2 2 3" xfId="6916" xr:uid="{00000000-0005-0000-0000-0000E0040000}"/>
    <cellStyle name="Обычный 10 2 3 3 2 2 2 3 2" xfId="16133" xr:uid="{F0DC06C1-DE64-4643-BBA3-2C4AA023D35F}"/>
    <cellStyle name="Обычный 10 2 3 3 2 2 2 4" xfId="11869" xr:uid="{42B040C8-192C-4329-91E8-475B998FCCB0}"/>
    <cellStyle name="Обычный 10 2 3 3 2 2 3" xfId="3811" xr:uid="{00000000-0005-0000-0000-0000E1040000}"/>
    <cellStyle name="Обычный 10 2 3 3 2 2 3 2" xfId="8102" xr:uid="{00000000-0005-0000-0000-0000E2040000}"/>
    <cellStyle name="Обычный 10 2 3 3 2 2 3 2 2" xfId="17319" xr:uid="{5FCBB62C-D653-4921-A9BD-87E04AB02B3A}"/>
    <cellStyle name="Обычный 10 2 3 3 2 2 3 3" xfId="13052" xr:uid="{66B75195-FD0E-4AE6-85C1-D26489FB9B1D}"/>
    <cellStyle name="Обычный 10 2 3 3 2 2 4" xfId="5968" xr:uid="{00000000-0005-0000-0000-0000E3040000}"/>
    <cellStyle name="Обычный 10 2 3 3 2 2 4 2" xfId="15185" xr:uid="{C0772E3E-CF89-47D8-ACF6-47D1EE23B498}"/>
    <cellStyle name="Обычный 10 2 3 3 2 2 5" xfId="10921" xr:uid="{7163DAE8-40F1-48DD-A85F-3748ADD67FFC}"/>
    <cellStyle name="Обычный 10 2 3 3 2 3" xfId="2017" xr:uid="{00000000-0005-0000-0000-0000E4040000}"/>
    <cellStyle name="Обычный 10 2 3 3 2 3 2" xfId="4289" xr:uid="{00000000-0005-0000-0000-0000E5040000}"/>
    <cellStyle name="Обычный 10 2 3 3 2 3 2 2" xfId="8578" xr:uid="{00000000-0005-0000-0000-0000E6040000}"/>
    <cellStyle name="Обычный 10 2 3 3 2 3 2 2 2" xfId="17795" xr:uid="{E3BC1848-4F92-4E84-BC6C-38B3393ACDAB}"/>
    <cellStyle name="Обычный 10 2 3 3 2 3 2 3" xfId="13528" xr:uid="{386425FC-0020-4E97-9FB9-FB36A1550F2E}"/>
    <cellStyle name="Обычный 10 2 3 3 2 3 3" xfId="6444" xr:uid="{00000000-0005-0000-0000-0000E7040000}"/>
    <cellStyle name="Обычный 10 2 3 3 2 3 3 2" xfId="15661" xr:uid="{675F0A95-EBF7-4E97-AAC9-D2C3B9B2BC42}"/>
    <cellStyle name="Обычный 10 2 3 3 2 3 4" xfId="11397" xr:uid="{4845D0D5-E92C-484F-AFA8-A7E0DE77040C}"/>
    <cellStyle name="Обычный 10 2 3 3 2 4" xfId="3339" xr:uid="{00000000-0005-0000-0000-0000E8040000}"/>
    <cellStyle name="Обычный 10 2 3 3 2 4 2" xfId="7630" xr:uid="{00000000-0005-0000-0000-0000E9040000}"/>
    <cellStyle name="Обычный 10 2 3 3 2 4 2 2" xfId="16847" xr:uid="{95274F6D-8643-43BC-9F03-05BE4ABAFD71}"/>
    <cellStyle name="Обычный 10 2 3 3 2 4 3" xfId="12580" xr:uid="{AC012E24-02A9-47E8-A208-0FE5B24BD436}"/>
    <cellStyle name="Обычный 10 2 3 3 2 5" xfId="5493" xr:uid="{00000000-0005-0000-0000-0000EA040000}"/>
    <cellStyle name="Обычный 10 2 3 3 2 5 2" xfId="14713" xr:uid="{99B1198A-DA96-4E36-9D0D-0025203EF6A8}"/>
    <cellStyle name="Обычный 10 2 3 3 2 6" xfId="10449" xr:uid="{A6C8721A-3A82-4727-A950-4992BE1158AF}"/>
    <cellStyle name="Обычный 10 2 3 3 3" xfId="1302" xr:uid="{00000000-0005-0000-0000-0000EB040000}"/>
    <cellStyle name="Обычный 10 2 3 3 3 2" xfId="2261" xr:uid="{00000000-0005-0000-0000-0000EC040000}"/>
    <cellStyle name="Обычный 10 2 3 3 3 2 2" xfId="4533" xr:uid="{00000000-0005-0000-0000-0000ED040000}"/>
    <cellStyle name="Обычный 10 2 3 3 3 2 2 2" xfId="8822" xr:uid="{00000000-0005-0000-0000-0000EE040000}"/>
    <cellStyle name="Обычный 10 2 3 3 3 2 2 2 2" xfId="18039" xr:uid="{36E5AF31-04A8-47B0-8BB8-EFDAC6961749}"/>
    <cellStyle name="Обычный 10 2 3 3 3 2 2 3" xfId="13772" xr:uid="{E805F5AA-8884-49E6-86C1-04C6BD1D9EDC}"/>
    <cellStyle name="Обычный 10 2 3 3 3 2 3" xfId="6688" xr:uid="{00000000-0005-0000-0000-0000EF040000}"/>
    <cellStyle name="Обычный 10 2 3 3 3 2 3 2" xfId="15905" xr:uid="{A6535ADE-AA31-4C68-9A36-2718D36FC575}"/>
    <cellStyle name="Обычный 10 2 3 3 3 2 4" xfId="11641" xr:uid="{81DDC16D-7D0C-4513-AE21-3B71373F2BF7}"/>
    <cellStyle name="Обычный 10 2 3 3 3 3" xfId="3583" xr:uid="{00000000-0005-0000-0000-0000F0040000}"/>
    <cellStyle name="Обычный 10 2 3 3 3 3 2" xfId="7874" xr:uid="{00000000-0005-0000-0000-0000F1040000}"/>
    <cellStyle name="Обычный 10 2 3 3 3 3 2 2" xfId="17091" xr:uid="{E94F6770-8FED-4DF8-9592-6287AC53960C}"/>
    <cellStyle name="Обычный 10 2 3 3 3 3 3" xfId="12824" xr:uid="{B35C39DD-F273-4D5C-B00B-D8588208681D}"/>
    <cellStyle name="Обычный 10 2 3 3 3 4" xfId="5740" xr:uid="{00000000-0005-0000-0000-0000F2040000}"/>
    <cellStyle name="Обычный 10 2 3 3 3 4 2" xfId="14957" xr:uid="{F4C96351-8FE7-4C04-882D-FE53614448AE}"/>
    <cellStyle name="Обычный 10 2 3 3 3 5" xfId="10693" xr:uid="{CE5E35C5-4829-4F96-8D68-9F6487DF9208}"/>
    <cellStyle name="Обычный 10 2 3 3 4" xfId="1788" xr:uid="{00000000-0005-0000-0000-0000F3040000}"/>
    <cellStyle name="Обычный 10 2 3 3 4 2" xfId="4061" xr:uid="{00000000-0005-0000-0000-0000F4040000}"/>
    <cellStyle name="Обычный 10 2 3 3 4 2 2" xfId="8350" xr:uid="{00000000-0005-0000-0000-0000F5040000}"/>
    <cellStyle name="Обычный 10 2 3 3 4 2 2 2" xfId="17567" xr:uid="{74D17A92-7231-4216-8F35-EF9B14D61468}"/>
    <cellStyle name="Обычный 10 2 3 3 4 2 3" xfId="13300" xr:uid="{1948C362-5FA0-4277-9016-03C5EBBED7C7}"/>
    <cellStyle name="Обычный 10 2 3 3 4 3" xfId="6216" xr:uid="{00000000-0005-0000-0000-0000F6040000}"/>
    <cellStyle name="Обычный 10 2 3 3 4 3 2" xfId="15433" xr:uid="{E9491368-46B1-4A1B-A500-85A20C59382E}"/>
    <cellStyle name="Обычный 10 2 3 3 4 4" xfId="11169" xr:uid="{A3CAA0D6-84EA-4573-B7A0-22FAA3D02990}"/>
    <cellStyle name="Обычный 10 2 3 3 5" xfId="3111" xr:uid="{00000000-0005-0000-0000-0000F7040000}"/>
    <cellStyle name="Обычный 10 2 3 3 5 2" xfId="7402" xr:uid="{00000000-0005-0000-0000-0000F8040000}"/>
    <cellStyle name="Обычный 10 2 3 3 5 2 2" xfId="16619" xr:uid="{AC9865C8-1C7B-4AAB-AC70-9BD8D3D41B4A}"/>
    <cellStyle name="Обычный 10 2 3 3 5 3" xfId="12352" xr:uid="{0C86BD03-3003-4628-9C71-1FACA0B7B6BE}"/>
    <cellStyle name="Обычный 10 2 3 3 6" xfId="5263" xr:uid="{00000000-0005-0000-0000-0000F9040000}"/>
    <cellStyle name="Обычный 10 2 3 3 6 2" xfId="14485" xr:uid="{2CE5A6AA-5944-4548-85B1-715BCFA6BF26}"/>
    <cellStyle name="Обычный 10 2 3 3 7" xfId="10221" xr:uid="{6D3BCC0D-8527-4C94-BCAA-64CAE8534ED4}"/>
    <cellStyle name="Обычный 10 2 3 4" xfId="813" xr:uid="{00000000-0005-0000-0000-0000FA040000}"/>
    <cellStyle name="Обычный 10 2 3 4 2" xfId="1416" xr:uid="{00000000-0005-0000-0000-0000FB040000}"/>
    <cellStyle name="Обычный 10 2 3 4 2 2" xfId="2375" xr:uid="{00000000-0005-0000-0000-0000FC040000}"/>
    <cellStyle name="Обычный 10 2 3 4 2 2 2" xfId="4647" xr:uid="{00000000-0005-0000-0000-0000FD040000}"/>
    <cellStyle name="Обычный 10 2 3 4 2 2 2 2" xfId="8936" xr:uid="{00000000-0005-0000-0000-0000FE040000}"/>
    <cellStyle name="Обычный 10 2 3 4 2 2 2 2 2" xfId="18153" xr:uid="{4F0D8A25-DCE1-44F3-8C40-7CB4A77D9826}"/>
    <cellStyle name="Обычный 10 2 3 4 2 2 2 3" xfId="13886" xr:uid="{14EE4C87-47FC-4EB1-A643-BF34FE47369A}"/>
    <cellStyle name="Обычный 10 2 3 4 2 2 3" xfId="6802" xr:uid="{00000000-0005-0000-0000-0000FF040000}"/>
    <cellStyle name="Обычный 10 2 3 4 2 2 3 2" xfId="16019" xr:uid="{33B9DBCF-BD61-4195-A17F-4F2C0A8DC1C4}"/>
    <cellStyle name="Обычный 10 2 3 4 2 2 4" xfId="11755" xr:uid="{29489983-67D1-4256-97F2-408755AB455C}"/>
    <cellStyle name="Обычный 10 2 3 4 2 3" xfId="3697" xr:uid="{00000000-0005-0000-0000-000000050000}"/>
    <cellStyle name="Обычный 10 2 3 4 2 3 2" xfId="7988" xr:uid="{00000000-0005-0000-0000-000001050000}"/>
    <cellStyle name="Обычный 10 2 3 4 2 3 2 2" xfId="17205" xr:uid="{466E6611-381F-451E-8686-35EBC51B4C5E}"/>
    <cellStyle name="Обычный 10 2 3 4 2 3 3" xfId="12938" xr:uid="{7CBABC58-CBB6-4509-9009-4DF5A25FBD1D}"/>
    <cellStyle name="Обычный 10 2 3 4 2 4" xfId="5854" xr:uid="{00000000-0005-0000-0000-000002050000}"/>
    <cellStyle name="Обычный 10 2 3 4 2 4 2" xfId="15071" xr:uid="{417649EB-C04B-4452-9B94-78567A097835}"/>
    <cellStyle name="Обычный 10 2 3 4 2 5" xfId="10807" xr:uid="{8F081A6C-5DE4-498A-99DE-174CE5E9AC48}"/>
    <cellStyle name="Обычный 10 2 3 4 3" xfId="1903" xr:uid="{00000000-0005-0000-0000-000003050000}"/>
    <cellStyle name="Обычный 10 2 3 4 3 2" xfId="4175" xr:uid="{00000000-0005-0000-0000-000004050000}"/>
    <cellStyle name="Обычный 10 2 3 4 3 2 2" xfId="8464" xr:uid="{00000000-0005-0000-0000-000005050000}"/>
    <cellStyle name="Обычный 10 2 3 4 3 2 2 2" xfId="17681" xr:uid="{3913C563-1FE8-42A0-B0AA-E9BEDADEBD37}"/>
    <cellStyle name="Обычный 10 2 3 4 3 2 3" xfId="13414" xr:uid="{2AADE8DC-6FCB-4852-97B3-199BE97F0128}"/>
    <cellStyle name="Обычный 10 2 3 4 3 3" xfId="6330" xr:uid="{00000000-0005-0000-0000-000006050000}"/>
    <cellStyle name="Обычный 10 2 3 4 3 3 2" xfId="15547" xr:uid="{9752A722-A638-43F4-ACD6-607DB757633D}"/>
    <cellStyle name="Обычный 10 2 3 4 3 4" xfId="11283" xr:uid="{9C024C82-BB32-4990-89CB-F966F2CBEE20}"/>
    <cellStyle name="Обычный 10 2 3 4 4" xfId="3225" xr:uid="{00000000-0005-0000-0000-000007050000}"/>
    <cellStyle name="Обычный 10 2 3 4 4 2" xfId="7516" xr:uid="{00000000-0005-0000-0000-000008050000}"/>
    <cellStyle name="Обычный 10 2 3 4 4 2 2" xfId="16733" xr:uid="{85D2A67B-0BEB-4A3E-A395-CB4F65291D09}"/>
    <cellStyle name="Обычный 10 2 3 4 4 3" xfId="12466" xr:uid="{82DD0690-B278-429F-B57A-83397B86FB31}"/>
    <cellStyle name="Обычный 10 2 3 4 5" xfId="5379" xr:uid="{00000000-0005-0000-0000-000009050000}"/>
    <cellStyle name="Обычный 10 2 3 4 5 2" xfId="14599" xr:uid="{41D549BA-7747-4C86-A619-A1ACAF5A7218}"/>
    <cellStyle name="Обычный 10 2 3 4 6" xfId="10335" xr:uid="{25D77ED7-C0C7-475A-8565-2C388B7445CD}"/>
    <cellStyle name="Обычный 10 2 3 5" xfId="1187" xr:uid="{00000000-0005-0000-0000-00000A050000}"/>
    <cellStyle name="Обычный 10 2 3 5 2" xfId="2147" xr:uid="{00000000-0005-0000-0000-00000B050000}"/>
    <cellStyle name="Обычный 10 2 3 5 2 2" xfId="4419" xr:uid="{00000000-0005-0000-0000-00000C050000}"/>
    <cellStyle name="Обычный 10 2 3 5 2 2 2" xfId="8708" xr:uid="{00000000-0005-0000-0000-00000D050000}"/>
    <cellStyle name="Обычный 10 2 3 5 2 2 2 2" xfId="17925" xr:uid="{BDCEA8F7-2845-4220-836C-476D25DBB4F5}"/>
    <cellStyle name="Обычный 10 2 3 5 2 2 3" xfId="13658" xr:uid="{6BA91D49-F681-4832-93F6-C00899DAB389}"/>
    <cellStyle name="Обычный 10 2 3 5 2 3" xfId="6574" xr:uid="{00000000-0005-0000-0000-00000E050000}"/>
    <cellStyle name="Обычный 10 2 3 5 2 3 2" xfId="15791" xr:uid="{16BF9D52-D95B-41E8-8D4D-9F43BB4DD3E8}"/>
    <cellStyle name="Обычный 10 2 3 5 2 4" xfId="11527" xr:uid="{E904FA60-AFC1-409F-AF59-F15AD65D4406}"/>
    <cellStyle name="Обычный 10 2 3 5 3" xfId="3469" xr:uid="{00000000-0005-0000-0000-00000F050000}"/>
    <cellStyle name="Обычный 10 2 3 5 3 2" xfId="7760" xr:uid="{00000000-0005-0000-0000-000010050000}"/>
    <cellStyle name="Обычный 10 2 3 5 3 2 2" xfId="16977" xr:uid="{7EA6F650-5437-4583-9392-C2C3BEC99E46}"/>
    <cellStyle name="Обычный 10 2 3 5 3 3" xfId="12710" xr:uid="{BED355B1-9A13-4DF8-9055-584D74CC2CBE}"/>
    <cellStyle name="Обычный 10 2 3 5 4" xfId="5626" xr:uid="{00000000-0005-0000-0000-000011050000}"/>
    <cellStyle name="Обычный 10 2 3 5 4 2" xfId="14843" xr:uid="{791C3218-E1FE-4CB2-A77C-EE9AE513CC27}"/>
    <cellStyle name="Обычный 10 2 3 5 5" xfId="10579" xr:uid="{E9E011E1-1C70-4022-9262-BCA2F633A1A8}"/>
    <cellStyle name="Обычный 10 2 3 6" xfId="1672" xr:uid="{00000000-0005-0000-0000-000012050000}"/>
    <cellStyle name="Обычный 10 2 3 6 2" xfId="3947" xr:uid="{00000000-0005-0000-0000-000013050000}"/>
    <cellStyle name="Обычный 10 2 3 6 2 2" xfId="8236" xr:uid="{00000000-0005-0000-0000-000014050000}"/>
    <cellStyle name="Обычный 10 2 3 6 2 2 2" xfId="17453" xr:uid="{6E5FF91C-9AAC-4667-93FE-6C50B2699716}"/>
    <cellStyle name="Обычный 10 2 3 6 2 3" xfId="13186" xr:uid="{3A494BAB-DCB7-4F3A-B3A1-665530A561E9}"/>
    <cellStyle name="Обычный 10 2 3 6 3" xfId="6102" xr:uid="{00000000-0005-0000-0000-000015050000}"/>
    <cellStyle name="Обычный 10 2 3 6 3 2" xfId="15319" xr:uid="{353E6491-26BA-442E-AE49-5624D9C7ACC1}"/>
    <cellStyle name="Обычный 10 2 3 6 4" xfId="11055" xr:uid="{5702023A-53B9-4D7A-A576-A22CEBBD7761}"/>
    <cellStyle name="Обычный 10 2 3 7" xfId="2762" xr:uid="{00000000-0005-0000-0000-000016050000}"/>
    <cellStyle name="Обычный 10 2 3 7 2" xfId="4905" xr:uid="{00000000-0005-0000-0000-000017050000}"/>
    <cellStyle name="Обычный 10 2 3 7 2 2" xfId="9187" xr:uid="{00000000-0005-0000-0000-000018050000}"/>
    <cellStyle name="Обычный 10 2 3 7 2 2 2" xfId="18404" xr:uid="{E8243C8E-D5D8-40D1-9181-E39FC3EA9B4E}"/>
    <cellStyle name="Обычный 10 2 3 7 2 3" xfId="14137" xr:uid="{F03594D5-1B98-4F72-8544-7408A97C4589}"/>
    <cellStyle name="Обычный 10 2 3 7 3" xfId="7055" xr:uid="{00000000-0005-0000-0000-000019050000}"/>
    <cellStyle name="Обычный 10 2 3 7 3 2" xfId="16272" xr:uid="{DA492662-AA1E-4D7F-B7BE-84BC1CA74B90}"/>
    <cellStyle name="Обычный 10 2 3 7 4" xfId="12006" xr:uid="{35A553E2-D37B-4472-878D-100292F85133}"/>
    <cellStyle name="Обычный 10 2 3 8" xfId="2883" xr:uid="{00000000-0005-0000-0000-00001A050000}"/>
    <cellStyle name="Обычный 10 2 3 8 2" xfId="7174" xr:uid="{00000000-0005-0000-0000-00001B050000}"/>
    <cellStyle name="Обычный 10 2 3 8 2 2" xfId="16391" xr:uid="{235AA5E1-07A0-416D-BCEB-9FB5406D23B5}"/>
    <cellStyle name="Обычный 10 2 3 8 3" xfId="12124" xr:uid="{0FD0F066-2A72-4001-84CA-9E01E730A754}"/>
    <cellStyle name="Обычный 10 2 3 9" xfId="2997" xr:uid="{00000000-0005-0000-0000-00001C050000}"/>
    <cellStyle name="Обычный 10 2 3 9 2" xfId="7288" xr:uid="{00000000-0005-0000-0000-00001D050000}"/>
    <cellStyle name="Обычный 10 2 3 9 2 2" xfId="16505" xr:uid="{58B3E9D3-959D-4B95-90DF-C22EBCB0C096}"/>
    <cellStyle name="Обычный 10 2 3 9 3" xfId="12238" xr:uid="{FDFE3298-4C97-4A8C-B40D-85AC91E7BA24}"/>
    <cellStyle name="Обычный 10 2 4" xfId="396" xr:uid="{00000000-0005-0000-0000-00001E050000}"/>
    <cellStyle name="Обычный 10 2 4 10" xfId="5044" xr:uid="{00000000-0005-0000-0000-00001F050000}"/>
    <cellStyle name="Обычный 10 2 4 10 2" xfId="9325" xr:uid="{00000000-0005-0000-0000-000020050000}"/>
    <cellStyle name="Обычный 10 2 4 10 2 2" xfId="18542" xr:uid="{25D72EF0-623A-4D8B-9EA4-DE03F7857B1D}"/>
    <cellStyle name="Обычный 10 2 4 10 3" xfId="14275" xr:uid="{AD4818B9-DB76-4B14-BD9E-7C7FB4222813}"/>
    <cellStyle name="Обычный 10 2 4 11" xfId="5166" xr:uid="{00000000-0005-0000-0000-000021050000}"/>
    <cellStyle name="Обычный 10 2 4 11 2" xfId="14390" xr:uid="{0A9FA3E2-9E3A-48DF-BD94-02F93F61CA7B}"/>
    <cellStyle name="Обычный 10 2 4 12" xfId="9666" xr:uid="{00000000-0005-0000-0000-000022050000}"/>
    <cellStyle name="Обычный 10 2 4 12 2" xfId="18686" xr:uid="{B089B2A1-159F-4EC5-BDB7-E91AE07E32B5}"/>
    <cellStyle name="Обычный 10 2 4 13" xfId="9780" xr:uid="{FF19F0C7-4A39-45F9-B4A6-4F8F63EFA534}"/>
    <cellStyle name="Обычный 10 2 4 13 2" xfId="18800" xr:uid="{FBE2DDB1-2BA2-4534-968B-72FFF9391180}"/>
    <cellStyle name="Обычный 10 2 4 14" xfId="9894" xr:uid="{4717FBCE-D5A5-4EBD-84E9-DCCC1D53F541}"/>
    <cellStyle name="Обычный 10 2 4 14 2" xfId="18914" xr:uid="{B489F2A2-B5CE-4575-B48C-705813273A26}"/>
    <cellStyle name="Обычный 10 2 4 15" xfId="10008" xr:uid="{D424EE00-D9D4-45CA-88E3-0F56F5468294}"/>
    <cellStyle name="Обычный 10 2 4 15 2" xfId="19028" xr:uid="{C08E6739-675F-4B97-98D9-CAB4510D95DD}"/>
    <cellStyle name="Обычный 10 2 4 16" xfId="10125" xr:uid="{949FC13D-A01F-40F9-9849-1A4DB6DA4F63}"/>
    <cellStyle name="Обычный 10 2 4 17" xfId="19146" xr:uid="{89436768-9D5A-4D75-8F7F-ACD47278C5C7}"/>
    <cellStyle name="Обычный 10 2 4 18" xfId="19262" xr:uid="{6CAC95D2-232B-4B1B-9979-E1BC441DAA84}"/>
    <cellStyle name="Обычный 10 2 4 2" xfId="497" xr:uid="{00000000-0005-0000-0000-000023050000}"/>
    <cellStyle name="Обычный 10 2 4 2 10" xfId="5224" xr:uid="{00000000-0005-0000-0000-000024050000}"/>
    <cellStyle name="Обычный 10 2 4 2 10 2" xfId="14447" xr:uid="{CB379CC3-C943-4429-9A88-89DEACDCBA16}"/>
    <cellStyle name="Обычный 10 2 4 2 11" xfId="9723" xr:uid="{00000000-0005-0000-0000-000025050000}"/>
    <cellStyle name="Обычный 10 2 4 2 11 2" xfId="18743" xr:uid="{364EA260-5BF0-42E0-B56D-933EF249D227}"/>
    <cellStyle name="Обычный 10 2 4 2 12" xfId="9837" xr:uid="{355F8AC6-A5A9-4910-B098-04A6B0E50A29}"/>
    <cellStyle name="Обычный 10 2 4 2 12 2" xfId="18857" xr:uid="{B010F180-3950-4EC0-AC44-92E74C195CEE}"/>
    <cellStyle name="Обычный 10 2 4 2 13" xfId="9951" xr:uid="{DBD016B9-5D70-44BE-93B6-FF3C293D20A8}"/>
    <cellStyle name="Обычный 10 2 4 2 13 2" xfId="18971" xr:uid="{E5B7FF18-D55C-4582-83FA-E9A8288FF462}"/>
    <cellStyle name="Обычный 10 2 4 2 14" xfId="10065" xr:uid="{027A8277-2BE7-4CFC-9BDE-5EF12962B3D9}"/>
    <cellStyle name="Обычный 10 2 4 2 14 2" xfId="19085" xr:uid="{E71B1DEF-BBD4-4DD5-8181-3290AC6284B4}"/>
    <cellStyle name="Обычный 10 2 4 2 15" xfId="10182" xr:uid="{92EA65E9-E771-4DA0-B5BB-184BD867212F}"/>
    <cellStyle name="Обычный 10 2 4 2 16" xfId="19203" xr:uid="{2EB69B64-3920-4873-B1E9-89BA11D92E34}"/>
    <cellStyle name="Обычный 10 2 4 2 17" xfId="19319" xr:uid="{C223822B-477D-4957-96F1-E22B33B9CEA4}"/>
    <cellStyle name="Обычный 10 2 4 2 2" xfId="683" xr:uid="{00000000-0005-0000-0000-000026050000}"/>
    <cellStyle name="Обычный 10 2 4 2 2 2" xfId="1004" xr:uid="{00000000-0005-0000-0000-000027050000}"/>
    <cellStyle name="Обычный 10 2 4 2 2 2 2" xfId="1606" xr:uid="{00000000-0005-0000-0000-000028050000}"/>
    <cellStyle name="Обычный 10 2 4 2 2 2 2 2" xfId="2565" xr:uid="{00000000-0005-0000-0000-000029050000}"/>
    <cellStyle name="Обычный 10 2 4 2 2 2 2 2 2" xfId="4837" xr:uid="{00000000-0005-0000-0000-00002A050000}"/>
    <cellStyle name="Обычный 10 2 4 2 2 2 2 2 2 2" xfId="9126" xr:uid="{00000000-0005-0000-0000-00002B050000}"/>
    <cellStyle name="Обычный 10 2 4 2 2 2 2 2 2 2 2" xfId="18343" xr:uid="{1D688D96-BBA9-42B6-A7DC-2D56F730DECC}"/>
    <cellStyle name="Обычный 10 2 4 2 2 2 2 2 2 3" xfId="14076" xr:uid="{B0673B1B-B02A-4703-B378-F6CBF50CE71E}"/>
    <cellStyle name="Обычный 10 2 4 2 2 2 2 2 3" xfId="6992" xr:uid="{00000000-0005-0000-0000-00002C050000}"/>
    <cellStyle name="Обычный 10 2 4 2 2 2 2 2 3 2" xfId="16209" xr:uid="{5150B1C4-B109-415A-90D8-ABB1AF0DF148}"/>
    <cellStyle name="Обычный 10 2 4 2 2 2 2 2 4" xfId="11945" xr:uid="{9DD665CB-CFDB-4ED1-9AC6-338B24D11FB0}"/>
    <cellStyle name="Обычный 10 2 4 2 2 2 2 3" xfId="3887" xr:uid="{00000000-0005-0000-0000-00002D050000}"/>
    <cellStyle name="Обычный 10 2 4 2 2 2 2 3 2" xfId="8178" xr:uid="{00000000-0005-0000-0000-00002E050000}"/>
    <cellStyle name="Обычный 10 2 4 2 2 2 2 3 2 2" xfId="17395" xr:uid="{B03A649F-739C-4CD6-BA7A-DD285D3BE49D}"/>
    <cellStyle name="Обычный 10 2 4 2 2 2 2 3 3" xfId="13128" xr:uid="{83C5FAA9-048D-4063-A5BC-740295CE88DA}"/>
    <cellStyle name="Обычный 10 2 4 2 2 2 2 4" xfId="6044" xr:uid="{00000000-0005-0000-0000-00002F050000}"/>
    <cellStyle name="Обычный 10 2 4 2 2 2 2 4 2" xfId="15261" xr:uid="{ED2C8309-6D39-41D9-9B55-B52C99E15F7B}"/>
    <cellStyle name="Обычный 10 2 4 2 2 2 2 5" xfId="10997" xr:uid="{2D826AA7-FEA8-44DD-B35D-14FB4CE24FB3}"/>
    <cellStyle name="Обычный 10 2 4 2 2 2 3" xfId="2093" xr:uid="{00000000-0005-0000-0000-000030050000}"/>
    <cellStyle name="Обычный 10 2 4 2 2 2 3 2" xfId="4365" xr:uid="{00000000-0005-0000-0000-000031050000}"/>
    <cellStyle name="Обычный 10 2 4 2 2 2 3 2 2" xfId="8654" xr:uid="{00000000-0005-0000-0000-000032050000}"/>
    <cellStyle name="Обычный 10 2 4 2 2 2 3 2 2 2" xfId="17871" xr:uid="{4E497DC8-D167-42BF-B1D3-9763ED5E99D8}"/>
    <cellStyle name="Обычный 10 2 4 2 2 2 3 2 3" xfId="13604" xr:uid="{1FB923E8-A608-49D2-9926-018B4E0A37A1}"/>
    <cellStyle name="Обычный 10 2 4 2 2 2 3 3" xfId="6520" xr:uid="{00000000-0005-0000-0000-000033050000}"/>
    <cellStyle name="Обычный 10 2 4 2 2 2 3 3 2" xfId="15737" xr:uid="{5D8308BF-FA33-416B-BCF4-25B7A4DAF10F}"/>
    <cellStyle name="Обычный 10 2 4 2 2 2 3 4" xfId="11473" xr:uid="{6F0CA561-CF6F-4A01-948F-BEDD317BFB6C}"/>
    <cellStyle name="Обычный 10 2 4 2 2 2 4" xfId="3415" xr:uid="{00000000-0005-0000-0000-000034050000}"/>
    <cellStyle name="Обычный 10 2 4 2 2 2 4 2" xfId="7706" xr:uid="{00000000-0005-0000-0000-000035050000}"/>
    <cellStyle name="Обычный 10 2 4 2 2 2 4 2 2" xfId="16923" xr:uid="{B03679B2-F89D-4B6C-9433-9EEBE6ADE1BC}"/>
    <cellStyle name="Обычный 10 2 4 2 2 2 4 3" xfId="12656" xr:uid="{804B90B9-C6FF-4EEB-A531-6D999FE5FDFC}"/>
    <cellStyle name="Обычный 10 2 4 2 2 2 5" xfId="5569" xr:uid="{00000000-0005-0000-0000-000036050000}"/>
    <cellStyle name="Обычный 10 2 4 2 2 2 5 2" xfId="14789" xr:uid="{50695D8A-E347-45EB-91AC-851A471C3CBC}"/>
    <cellStyle name="Обычный 10 2 4 2 2 2 6" xfId="10525" xr:uid="{28F2E135-BFDB-4BD5-8F9E-8394663941AF}"/>
    <cellStyle name="Обычный 10 2 4 2 2 3" xfId="1378" xr:uid="{00000000-0005-0000-0000-000037050000}"/>
    <cellStyle name="Обычный 10 2 4 2 2 3 2" xfId="2337" xr:uid="{00000000-0005-0000-0000-000038050000}"/>
    <cellStyle name="Обычный 10 2 4 2 2 3 2 2" xfId="4609" xr:uid="{00000000-0005-0000-0000-000039050000}"/>
    <cellStyle name="Обычный 10 2 4 2 2 3 2 2 2" xfId="8898" xr:uid="{00000000-0005-0000-0000-00003A050000}"/>
    <cellStyle name="Обычный 10 2 4 2 2 3 2 2 2 2" xfId="18115" xr:uid="{5602C680-65E1-4BE1-8C8F-93AD69216237}"/>
    <cellStyle name="Обычный 10 2 4 2 2 3 2 2 3" xfId="13848" xr:uid="{5899E783-0DC0-446C-99BA-40CD9F8C9AB0}"/>
    <cellStyle name="Обычный 10 2 4 2 2 3 2 3" xfId="6764" xr:uid="{00000000-0005-0000-0000-00003B050000}"/>
    <cellStyle name="Обычный 10 2 4 2 2 3 2 3 2" xfId="15981" xr:uid="{DE28CBAE-9E76-4827-BE18-CFA4DFB718AC}"/>
    <cellStyle name="Обычный 10 2 4 2 2 3 2 4" xfId="11717" xr:uid="{E150A4C4-C239-4E95-9D62-0EAB9B05F44C}"/>
    <cellStyle name="Обычный 10 2 4 2 2 3 3" xfId="3659" xr:uid="{00000000-0005-0000-0000-00003C050000}"/>
    <cellStyle name="Обычный 10 2 4 2 2 3 3 2" xfId="7950" xr:uid="{00000000-0005-0000-0000-00003D050000}"/>
    <cellStyle name="Обычный 10 2 4 2 2 3 3 2 2" xfId="17167" xr:uid="{55281A54-E899-4790-B7DF-D766D5D0B7B6}"/>
    <cellStyle name="Обычный 10 2 4 2 2 3 3 3" xfId="12900" xr:uid="{6FBF7BFC-C9DF-4CBE-A74B-DD9D4BE5CC3A}"/>
    <cellStyle name="Обычный 10 2 4 2 2 3 4" xfId="5816" xr:uid="{00000000-0005-0000-0000-00003E050000}"/>
    <cellStyle name="Обычный 10 2 4 2 2 3 4 2" xfId="15033" xr:uid="{752DC3AC-2FE3-4ACA-B278-3D94C39AD4B4}"/>
    <cellStyle name="Обычный 10 2 4 2 2 3 5" xfId="10769" xr:uid="{DE64CFCB-CB63-4990-88E4-E52AA15CDEDD}"/>
    <cellStyle name="Обычный 10 2 4 2 2 4" xfId="1864" xr:uid="{00000000-0005-0000-0000-00003F050000}"/>
    <cellStyle name="Обычный 10 2 4 2 2 4 2" xfId="4137" xr:uid="{00000000-0005-0000-0000-000040050000}"/>
    <cellStyle name="Обычный 10 2 4 2 2 4 2 2" xfId="8426" xr:uid="{00000000-0005-0000-0000-000041050000}"/>
    <cellStyle name="Обычный 10 2 4 2 2 4 2 2 2" xfId="17643" xr:uid="{AD96AEDE-FCCD-49C7-8A50-CC186F8759E4}"/>
    <cellStyle name="Обычный 10 2 4 2 2 4 2 3" xfId="13376" xr:uid="{F7DD602F-AB07-4E4E-B3C3-933EBB6E7CF7}"/>
    <cellStyle name="Обычный 10 2 4 2 2 4 3" xfId="6292" xr:uid="{00000000-0005-0000-0000-000042050000}"/>
    <cellStyle name="Обычный 10 2 4 2 2 4 3 2" xfId="15509" xr:uid="{01942F14-DFE9-4B39-93DC-FAE8CE035BBD}"/>
    <cellStyle name="Обычный 10 2 4 2 2 4 4" xfId="11245" xr:uid="{CD15DA30-50A9-4D05-92DD-7B1E59B56DEE}"/>
    <cellStyle name="Обычный 10 2 4 2 2 5" xfId="3187" xr:uid="{00000000-0005-0000-0000-000043050000}"/>
    <cellStyle name="Обычный 10 2 4 2 2 5 2" xfId="7478" xr:uid="{00000000-0005-0000-0000-000044050000}"/>
    <cellStyle name="Обычный 10 2 4 2 2 5 2 2" xfId="16695" xr:uid="{DFE5B4C2-8BEC-480B-9E1E-23AA97F8AA9C}"/>
    <cellStyle name="Обычный 10 2 4 2 2 5 3" xfId="12428" xr:uid="{06A54D41-388A-44A8-95D6-29056740630C}"/>
    <cellStyle name="Обычный 10 2 4 2 2 6" xfId="5339" xr:uid="{00000000-0005-0000-0000-000045050000}"/>
    <cellStyle name="Обычный 10 2 4 2 2 6 2" xfId="14561" xr:uid="{42DE4CDA-71F1-4DC2-B026-018CD2956C16}"/>
    <cellStyle name="Обычный 10 2 4 2 2 7" xfId="10297" xr:uid="{3860A1B8-68C6-46B3-BA4B-9380DDF445E2}"/>
    <cellStyle name="Обычный 10 2 4 2 3" xfId="889" xr:uid="{00000000-0005-0000-0000-000046050000}"/>
    <cellStyle name="Обычный 10 2 4 2 3 2" xfId="1492" xr:uid="{00000000-0005-0000-0000-000047050000}"/>
    <cellStyle name="Обычный 10 2 4 2 3 2 2" xfId="2451" xr:uid="{00000000-0005-0000-0000-000048050000}"/>
    <cellStyle name="Обычный 10 2 4 2 3 2 2 2" xfId="4723" xr:uid="{00000000-0005-0000-0000-000049050000}"/>
    <cellStyle name="Обычный 10 2 4 2 3 2 2 2 2" xfId="9012" xr:uid="{00000000-0005-0000-0000-00004A050000}"/>
    <cellStyle name="Обычный 10 2 4 2 3 2 2 2 2 2" xfId="18229" xr:uid="{71070092-1117-4E2A-A6E7-5AD57D6E195E}"/>
    <cellStyle name="Обычный 10 2 4 2 3 2 2 2 3" xfId="13962" xr:uid="{DCF50920-4BB6-4406-A850-6BC2251801AB}"/>
    <cellStyle name="Обычный 10 2 4 2 3 2 2 3" xfId="6878" xr:uid="{00000000-0005-0000-0000-00004B050000}"/>
    <cellStyle name="Обычный 10 2 4 2 3 2 2 3 2" xfId="16095" xr:uid="{A0181EDC-3F56-4B46-B8FD-AC1B993495DE}"/>
    <cellStyle name="Обычный 10 2 4 2 3 2 2 4" xfId="11831" xr:uid="{2B357AD2-4620-4B2D-B9FB-74A9C6660D46}"/>
    <cellStyle name="Обычный 10 2 4 2 3 2 3" xfId="3773" xr:uid="{00000000-0005-0000-0000-00004C050000}"/>
    <cellStyle name="Обычный 10 2 4 2 3 2 3 2" xfId="8064" xr:uid="{00000000-0005-0000-0000-00004D050000}"/>
    <cellStyle name="Обычный 10 2 4 2 3 2 3 2 2" xfId="17281" xr:uid="{104C64A0-8A8D-401A-BF30-EA7DC709C51D}"/>
    <cellStyle name="Обычный 10 2 4 2 3 2 3 3" xfId="13014" xr:uid="{892B1FAC-23BD-4B73-BFB3-A36DCFFB7DB6}"/>
    <cellStyle name="Обычный 10 2 4 2 3 2 4" xfId="5930" xr:uid="{00000000-0005-0000-0000-00004E050000}"/>
    <cellStyle name="Обычный 10 2 4 2 3 2 4 2" xfId="15147" xr:uid="{DD8538F6-1641-40DE-B6BF-FDF2A40952D8}"/>
    <cellStyle name="Обычный 10 2 4 2 3 2 5" xfId="10883" xr:uid="{C2436695-94DA-4D44-A96C-AA80A86AA2E3}"/>
    <cellStyle name="Обычный 10 2 4 2 3 3" xfId="1979" xr:uid="{00000000-0005-0000-0000-00004F050000}"/>
    <cellStyle name="Обычный 10 2 4 2 3 3 2" xfId="4251" xr:uid="{00000000-0005-0000-0000-000050050000}"/>
    <cellStyle name="Обычный 10 2 4 2 3 3 2 2" xfId="8540" xr:uid="{00000000-0005-0000-0000-000051050000}"/>
    <cellStyle name="Обычный 10 2 4 2 3 3 2 2 2" xfId="17757" xr:uid="{3B115DE6-F175-4659-9B3C-D497C8B94CBF}"/>
    <cellStyle name="Обычный 10 2 4 2 3 3 2 3" xfId="13490" xr:uid="{CC4F629F-0268-45B7-B874-E2F76BCFC8BC}"/>
    <cellStyle name="Обычный 10 2 4 2 3 3 3" xfId="6406" xr:uid="{00000000-0005-0000-0000-000052050000}"/>
    <cellStyle name="Обычный 10 2 4 2 3 3 3 2" xfId="15623" xr:uid="{ED0EB551-C68E-485C-A251-2CBE212AA383}"/>
    <cellStyle name="Обычный 10 2 4 2 3 3 4" xfId="11359" xr:uid="{EC9346AF-75BE-405D-B438-5F9F4496520F}"/>
    <cellStyle name="Обычный 10 2 4 2 3 4" xfId="3301" xr:uid="{00000000-0005-0000-0000-000053050000}"/>
    <cellStyle name="Обычный 10 2 4 2 3 4 2" xfId="7592" xr:uid="{00000000-0005-0000-0000-000054050000}"/>
    <cellStyle name="Обычный 10 2 4 2 3 4 2 2" xfId="16809" xr:uid="{1EEB0B89-711A-4036-8BFB-71B29F33683F}"/>
    <cellStyle name="Обычный 10 2 4 2 3 4 3" xfId="12542" xr:uid="{7BB56519-E435-43BD-A9C3-316F77FAF94B}"/>
    <cellStyle name="Обычный 10 2 4 2 3 5" xfId="5455" xr:uid="{00000000-0005-0000-0000-000055050000}"/>
    <cellStyle name="Обычный 10 2 4 2 3 5 2" xfId="14675" xr:uid="{601003C6-17D5-4DB9-881C-F037A0BE3FEE}"/>
    <cellStyle name="Обычный 10 2 4 2 3 6" xfId="10411" xr:uid="{B3777B14-6A73-4405-9553-85EC62F52AF3}"/>
    <cellStyle name="Обычный 10 2 4 2 4" xfId="1263" xr:uid="{00000000-0005-0000-0000-000056050000}"/>
    <cellStyle name="Обычный 10 2 4 2 4 2" xfId="2223" xr:uid="{00000000-0005-0000-0000-000057050000}"/>
    <cellStyle name="Обычный 10 2 4 2 4 2 2" xfId="4495" xr:uid="{00000000-0005-0000-0000-000058050000}"/>
    <cellStyle name="Обычный 10 2 4 2 4 2 2 2" xfId="8784" xr:uid="{00000000-0005-0000-0000-000059050000}"/>
    <cellStyle name="Обычный 10 2 4 2 4 2 2 2 2" xfId="18001" xr:uid="{1E06C0FF-C41C-467D-9D2C-011539FAA492}"/>
    <cellStyle name="Обычный 10 2 4 2 4 2 2 3" xfId="13734" xr:uid="{42AF61C2-B502-4DA9-AD6B-04B1119AA716}"/>
    <cellStyle name="Обычный 10 2 4 2 4 2 3" xfId="6650" xr:uid="{00000000-0005-0000-0000-00005A050000}"/>
    <cellStyle name="Обычный 10 2 4 2 4 2 3 2" xfId="15867" xr:uid="{E3FE8FF2-4147-40A4-9D73-C79ED862E9CB}"/>
    <cellStyle name="Обычный 10 2 4 2 4 2 4" xfId="11603" xr:uid="{FDAF85BC-6503-40D3-B18C-3051A338045C}"/>
    <cellStyle name="Обычный 10 2 4 2 4 3" xfId="3545" xr:uid="{00000000-0005-0000-0000-00005B050000}"/>
    <cellStyle name="Обычный 10 2 4 2 4 3 2" xfId="7836" xr:uid="{00000000-0005-0000-0000-00005C050000}"/>
    <cellStyle name="Обычный 10 2 4 2 4 3 2 2" xfId="17053" xr:uid="{671D16F2-EFDC-489A-AC03-0A20C8903CD1}"/>
    <cellStyle name="Обычный 10 2 4 2 4 3 3" xfId="12786" xr:uid="{DBC8285C-5ABA-47C6-AEC8-F2B47EBCE062}"/>
    <cellStyle name="Обычный 10 2 4 2 4 4" xfId="5702" xr:uid="{00000000-0005-0000-0000-00005D050000}"/>
    <cellStyle name="Обычный 10 2 4 2 4 4 2" xfId="14919" xr:uid="{7BBA8719-8AC9-44D1-9CB9-3FCB108B0557}"/>
    <cellStyle name="Обычный 10 2 4 2 4 5" xfId="10655" xr:uid="{5E8634C7-325D-4B90-B055-29ED23E7C6C2}"/>
    <cellStyle name="Обычный 10 2 4 2 5" xfId="1748" xr:uid="{00000000-0005-0000-0000-00005E050000}"/>
    <cellStyle name="Обычный 10 2 4 2 5 2" xfId="4023" xr:uid="{00000000-0005-0000-0000-00005F050000}"/>
    <cellStyle name="Обычный 10 2 4 2 5 2 2" xfId="8312" xr:uid="{00000000-0005-0000-0000-000060050000}"/>
    <cellStyle name="Обычный 10 2 4 2 5 2 2 2" xfId="17529" xr:uid="{378E62BC-E3CB-4FD5-9492-0364AEF9AB6F}"/>
    <cellStyle name="Обычный 10 2 4 2 5 2 3" xfId="13262" xr:uid="{57F7EC49-B091-4D22-93D7-EAF51D5556B3}"/>
    <cellStyle name="Обычный 10 2 4 2 5 3" xfId="6178" xr:uid="{00000000-0005-0000-0000-000061050000}"/>
    <cellStyle name="Обычный 10 2 4 2 5 3 2" xfId="15395" xr:uid="{EB520DF4-9752-4D5F-85E7-1AF7253E833F}"/>
    <cellStyle name="Обычный 10 2 4 2 5 4" xfId="11131" xr:uid="{C3EEE63C-F6E9-4C34-9BCD-B12221002090}"/>
    <cellStyle name="Обычный 10 2 4 2 6" xfId="2838" xr:uid="{00000000-0005-0000-0000-000062050000}"/>
    <cellStyle name="Обычный 10 2 4 2 6 2" xfId="4981" xr:uid="{00000000-0005-0000-0000-000063050000}"/>
    <cellStyle name="Обычный 10 2 4 2 6 2 2" xfId="9263" xr:uid="{00000000-0005-0000-0000-000064050000}"/>
    <cellStyle name="Обычный 10 2 4 2 6 2 2 2" xfId="18480" xr:uid="{A8295EE2-D973-4427-B882-557B2E5D7300}"/>
    <cellStyle name="Обычный 10 2 4 2 6 2 3" xfId="14213" xr:uid="{F8693D02-F92B-4F28-A5DB-5DBE38B8EBEA}"/>
    <cellStyle name="Обычный 10 2 4 2 6 3" xfId="7131" xr:uid="{00000000-0005-0000-0000-000065050000}"/>
    <cellStyle name="Обычный 10 2 4 2 6 3 2" xfId="16348" xr:uid="{8308BBA2-CE1C-4DA8-8057-5CF6E10785BB}"/>
    <cellStyle name="Обычный 10 2 4 2 6 4" xfId="12082" xr:uid="{7E3856C0-2D2C-4D2B-ACB6-048018F6CE7E}"/>
    <cellStyle name="Обычный 10 2 4 2 7" xfId="2959" xr:uid="{00000000-0005-0000-0000-000066050000}"/>
    <cellStyle name="Обычный 10 2 4 2 7 2" xfId="7250" xr:uid="{00000000-0005-0000-0000-000067050000}"/>
    <cellStyle name="Обычный 10 2 4 2 7 2 2" xfId="16467" xr:uid="{C593CAEE-CB07-4EE0-B3E0-C95D030673BA}"/>
    <cellStyle name="Обычный 10 2 4 2 7 3" xfId="12200" xr:uid="{3FDD34CE-D984-4476-941D-C1470A588146}"/>
    <cellStyle name="Обычный 10 2 4 2 8" xfId="3073" xr:uid="{00000000-0005-0000-0000-000068050000}"/>
    <cellStyle name="Обычный 10 2 4 2 8 2" xfId="7364" xr:uid="{00000000-0005-0000-0000-000069050000}"/>
    <cellStyle name="Обычный 10 2 4 2 8 2 2" xfId="16581" xr:uid="{9D9358FC-395E-4098-8424-7C39671D1755}"/>
    <cellStyle name="Обычный 10 2 4 2 8 3" xfId="12314" xr:uid="{2DD6C884-415D-4D8C-972E-DBE264781BDA}"/>
    <cellStyle name="Обычный 10 2 4 2 9" xfId="5101" xr:uid="{00000000-0005-0000-0000-00006A050000}"/>
    <cellStyle name="Обычный 10 2 4 2 9 2" xfId="9382" xr:uid="{00000000-0005-0000-0000-00006B050000}"/>
    <cellStyle name="Обычный 10 2 4 2 9 2 2" xfId="18599" xr:uid="{4F086EB5-EC83-4247-8DF7-C738AC71AD7F}"/>
    <cellStyle name="Обычный 10 2 4 2 9 3" xfId="14332" xr:uid="{94A7FD11-EA56-460C-AF06-3B7739BDCC98}"/>
    <cellStyle name="Обычный 10 2 4 3" xfId="624" xr:uid="{00000000-0005-0000-0000-00006C050000}"/>
    <cellStyle name="Обычный 10 2 4 3 2" xfId="947" xr:uid="{00000000-0005-0000-0000-00006D050000}"/>
    <cellStyle name="Обычный 10 2 4 3 2 2" xfId="1549" xr:uid="{00000000-0005-0000-0000-00006E050000}"/>
    <cellStyle name="Обычный 10 2 4 3 2 2 2" xfId="2508" xr:uid="{00000000-0005-0000-0000-00006F050000}"/>
    <cellStyle name="Обычный 10 2 4 3 2 2 2 2" xfId="4780" xr:uid="{00000000-0005-0000-0000-000070050000}"/>
    <cellStyle name="Обычный 10 2 4 3 2 2 2 2 2" xfId="9069" xr:uid="{00000000-0005-0000-0000-000071050000}"/>
    <cellStyle name="Обычный 10 2 4 3 2 2 2 2 2 2" xfId="18286" xr:uid="{42CE6308-2AEC-4DA1-B607-4612F810FE2C}"/>
    <cellStyle name="Обычный 10 2 4 3 2 2 2 2 3" xfId="14019" xr:uid="{83AF8CA9-098D-4E1B-9DD1-4ABD02CE40A5}"/>
    <cellStyle name="Обычный 10 2 4 3 2 2 2 3" xfId="6935" xr:uid="{00000000-0005-0000-0000-000072050000}"/>
    <cellStyle name="Обычный 10 2 4 3 2 2 2 3 2" xfId="16152" xr:uid="{F1E366C2-DEE2-41B7-B6F6-74AC0B30AFF6}"/>
    <cellStyle name="Обычный 10 2 4 3 2 2 2 4" xfId="11888" xr:uid="{63523CFD-7A70-4755-9FA2-0BA6B82F1FDF}"/>
    <cellStyle name="Обычный 10 2 4 3 2 2 3" xfId="3830" xr:uid="{00000000-0005-0000-0000-000073050000}"/>
    <cellStyle name="Обычный 10 2 4 3 2 2 3 2" xfId="8121" xr:uid="{00000000-0005-0000-0000-000074050000}"/>
    <cellStyle name="Обычный 10 2 4 3 2 2 3 2 2" xfId="17338" xr:uid="{7FBA3397-6A02-43C3-A598-172FF734B902}"/>
    <cellStyle name="Обычный 10 2 4 3 2 2 3 3" xfId="13071" xr:uid="{F98C3FE8-34AE-4EF1-82C6-C9AA7AFE8DE4}"/>
    <cellStyle name="Обычный 10 2 4 3 2 2 4" xfId="5987" xr:uid="{00000000-0005-0000-0000-000075050000}"/>
    <cellStyle name="Обычный 10 2 4 3 2 2 4 2" xfId="15204" xr:uid="{E5079C92-F7AC-407D-9324-1D5E12DBC9BD}"/>
    <cellStyle name="Обычный 10 2 4 3 2 2 5" xfId="10940" xr:uid="{12B95760-1FA0-4D61-A86A-18D9F3952B40}"/>
    <cellStyle name="Обычный 10 2 4 3 2 3" xfId="2036" xr:uid="{00000000-0005-0000-0000-000076050000}"/>
    <cellStyle name="Обычный 10 2 4 3 2 3 2" xfId="4308" xr:uid="{00000000-0005-0000-0000-000077050000}"/>
    <cellStyle name="Обычный 10 2 4 3 2 3 2 2" xfId="8597" xr:uid="{00000000-0005-0000-0000-000078050000}"/>
    <cellStyle name="Обычный 10 2 4 3 2 3 2 2 2" xfId="17814" xr:uid="{C6ECA574-C31D-4E57-B517-DEEF2000B4BB}"/>
    <cellStyle name="Обычный 10 2 4 3 2 3 2 3" xfId="13547" xr:uid="{140920A4-7196-4CEC-BEFB-BE9C341C0812}"/>
    <cellStyle name="Обычный 10 2 4 3 2 3 3" xfId="6463" xr:uid="{00000000-0005-0000-0000-000079050000}"/>
    <cellStyle name="Обычный 10 2 4 3 2 3 3 2" xfId="15680" xr:uid="{5B224C82-D2B3-4DAA-B26F-2ACA62A3D7CC}"/>
    <cellStyle name="Обычный 10 2 4 3 2 3 4" xfId="11416" xr:uid="{951EC391-CECC-4021-9B62-8D7521872635}"/>
    <cellStyle name="Обычный 10 2 4 3 2 4" xfId="3358" xr:uid="{00000000-0005-0000-0000-00007A050000}"/>
    <cellStyle name="Обычный 10 2 4 3 2 4 2" xfId="7649" xr:uid="{00000000-0005-0000-0000-00007B050000}"/>
    <cellStyle name="Обычный 10 2 4 3 2 4 2 2" xfId="16866" xr:uid="{0E8FC5E2-1994-4E18-93F3-8FFBBB9A7DBA}"/>
    <cellStyle name="Обычный 10 2 4 3 2 4 3" xfId="12599" xr:uid="{F5F344F0-3A3B-4008-9A59-42D4FA905455}"/>
    <cellStyle name="Обычный 10 2 4 3 2 5" xfId="5512" xr:uid="{00000000-0005-0000-0000-00007C050000}"/>
    <cellStyle name="Обычный 10 2 4 3 2 5 2" xfId="14732" xr:uid="{8E7EEDD5-300C-49B9-B835-A6ECFF2DBD7E}"/>
    <cellStyle name="Обычный 10 2 4 3 2 6" xfId="10468" xr:uid="{E5D7BD38-14A6-4047-9A4B-0C31C04CFDA3}"/>
    <cellStyle name="Обычный 10 2 4 3 3" xfId="1321" xr:uid="{00000000-0005-0000-0000-00007D050000}"/>
    <cellStyle name="Обычный 10 2 4 3 3 2" xfId="2280" xr:uid="{00000000-0005-0000-0000-00007E050000}"/>
    <cellStyle name="Обычный 10 2 4 3 3 2 2" xfId="4552" xr:uid="{00000000-0005-0000-0000-00007F050000}"/>
    <cellStyle name="Обычный 10 2 4 3 3 2 2 2" xfId="8841" xr:uid="{00000000-0005-0000-0000-000080050000}"/>
    <cellStyle name="Обычный 10 2 4 3 3 2 2 2 2" xfId="18058" xr:uid="{AA61A103-DF4C-46F8-B26F-43EE391A8CE6}"/>
    <cellStyle name="Обычный 10 2 4 3 3 2 2 3" xfId="13791" xr:uid="{C9203FA1-A3B5-459D-B177-D4D7B1A2745F}"/>
    <cellStyle name="Обычный 10 2 4 3 3 2 3" xfId="6707" xr:uid="{00000000-0005-0000-0000-000081050000}"/>
    <cellStyle name="Обычный 10 2 4 3 3 2 3 2" xfId="15924" xr:uid="{B5ED7F8A-07EC-4CC4-9477-C3091FC82C6D}"/>
    <cellStyle name="Обычный 10 2 4 3 3 2 4" xfId="11660" xr:uid="{CF9D349A-99E4-45BC-A5D7-18ED19FABF09}"/>
    <cellStyle name="Обычный 10 2 4 3 3 3" xfId="3602" xr:uid="{00000000-0005-0000-0000-000082050000}"/>
    <cellStyle name="Обычный 10 2 4 3 3 3 2" xfId="7893" xr:uid="{00000000-0005-0000-0000-000083050000}"/>
    <cellStyle name="Обычный 10 2 4 3 3 3 2 2" xfId="17110" xr:uid="{9C836541-DB19-4096-8201-F64079C04608}"/>
    <cellStyle name="Обычный 10 2 4 3 3 3 3" xfId="12843" xr:uid="{D4715AF8-3DEF-4015-984A-2309015887E2}"/>
    <cellStyle name="Обычный 10 2 4 3 3 4" xfId="5759" xr:uid="{00000000-0005-0000-0000-000084050000}"/>
    <cellStyle name="Обычный 10 2 4 3 3 4 2" xfId="14976" xr:uid="{922A4810-365F-4BD3-87D6-10C36464F66F}"/>
    <cellStyle name="Обычный 10 2 4 3 3 5" xfId="10712" xr:uid="{11427D6F-9E33-4949-92F2-6FE10B4BF800}"/>
    <cellStyle name="Обычный 10 2 4 3 4" xfId="1807" xr:uid="{00000000-0005-0000-0000-000085050000}"/>
    <cellStyle name="Обычный 10 2 4 3 4 2" xfId="4080" xr:uid="{00000000-0005-0000-0000-000086050000}"/>
    <cellStyle name="Обычный 10 2 4 3 4 2 2" xfId="8369" xr:uid="{00000000-0005-0000-0000-000087050000}"/>
    <cellStyle name="Обычный 10 2 4 3 4 2 2 2" xfId="17586" xr:uid="{8B8EB924-3E6B-44C7-9DFC-0BFEC4619785}"/>
    <cellStyle name="Обычный 10 2 4 3 4 2 3" xfId="13319" xr:uid="{F3EAADD6-091D-4C5C-97EF-5FD482913522}"/>
    <cellStyle name="Обычный 10 2 4 3 4 3" xfId="6235" xr:uid="{00000000-0005-0000-0000-000088050000}"/>
    <cellStyle name="Обычный 10 2 4 3 4 3 2" xfId="15452" xr:uid="{89293630-AFCE-4C23-938B-AD346E1B17CF}"/>
    <cellStyle name="Обычный 10 2 4 3 4 4" xfId="11188" xr:uid="{E233E930-0B0E-4A0D-A91B-1D143EBC9DC7}"/>
    <cellStyle name="Обычный 10 2 4 3 5" xfId="3130" xr:uid="{00000000-0005-0000-0000-000089050000}"/>
    <cellStyle name="Обычный 10 2 4 3 5 2" xfId="7421" xr:uid="{00000000-0005-0000-0000-00008A050000}"/>
    <cellStyle name="Обычный 10 2 4 3 5 2 2" xfId="16638" xr:uid="{30E6564D-29A0-4FAD-9B7E-94D2418867B6}"/>
    <cellStyle name="Обычный 10 2 4 3 5 3" xfId="12371" xr:uid="{764E000F-72E1-4616-A8A7-8AC521173EBA}"/>
    <cellStyle name="Обычный 10 2 4 3 6" xfId="5282" xr:uid="{00000000-0005-0000-0000-00008B050000}"/>
    <cellStyle name="Обычный 10 2 4 3 6 2" xfId="14504" xr:uid="{E0DA0944-1C9D-4BFE-B5A9-046210EEE268}"/>
    <cellStyle name="Обычный 10 2 4 3 7" xfId="10240" xr:uid="{DBDF3885-7B3A-4CD2-BDC4-852D7B27D797}"/>
    <cellStyle name="Обычный 10 2 4 4" xfId="832" xr:uid="{00000000-0005-0000-0000-00008C050000}"/>
    <cellStyle name="Обычный 10 2 4 4 2" xfId="1435" xr:uid="{00000000-0005-0000-0000-00008D050000}"/>
    <cellStyle name="Обычный 10 2 4 4 2 2" xfId="2394" xr:uid="{00000000-0005-0000-0000-00008E050000}"/>
    <cellStyle name="Обычный 10 2 4 4 2 2 2" xfId="4666" xr:uid="{00000000-0005-0000-0000-00008F050000}"/>
    <cellStyle name="Обычный 10 2 4 4 2 2 2 2" xfId="8955" xr:uid="{00000000-0005-0000-0000-000090050000}"/>
    <cellStyle name="Обычный 10 2 4 4 2 2 2 2 2" xfId="18172" xr:uid="{0A056893-D679-4FCC-8253-E04F852494EF}"/>
    <cellStyle name="Обычный 10 2 4 4 2 2 2 3" xfId="13905" xr:uid="{BF13B4B8-E0E7-4C84-8D99-D9312C156E84}"/>
    <cellStyle name="Обычный 10 2 4 4 2 2 3" xfId="6821" xr:uid="{00000000-0005-0000-0000-000091050000}"/>
    <cellStyle name="Обычный 10 2 4 4 2 2 3 2" xfId="16038" xr:uid="{35BD05C8-20E5-42DE-BF25-28B516D22EDA}"/>
    <cellStyle name="Обычный 10 2 4 4 2 2 4" xfId="11774" xr:uid="{F8375AD3-9A9B-47D9-8897-809203AED6B8}"/>
    <cellStyle name="Обычный 10 2 4 4 2 3" xfId="3716" xr:uid="{00000000-0005-0000-0000-000092050000}"/>
    <cellStyle name="Обычный 10 2 4 4 2 3 2" xfId="8007" xr:uid="{00000000-0005-0000-0000-000093050000}"/>
    <cellStyle name="Обычный 10 2 4 4 2 3 2 2" xfId="17224" xr:uid="{5719B6D7-B89B-4489-8652-F3DC53EA5556}"/>
    <cellStyle name="Обычный 10 2 4 4 2 3 3" xfId="12957" xr:uid="{C5A1376B-0CFD-4417-AEFC-92A3286E2C69}"/>
    <cellStyle name="Обычный 10 2 4 4 2 4" xfId="5873" xr:uid="{00000000-0005-0000-0000-000094050000}"/>
    <cellStyle name="Обычный 10 2 4 4 2 4 2" xfId="15090" xr:uid="{E63CB896-5918-4D59-9B32-D83BACCFE10D}"/>
    <cellStyle name="Обычный 10 2 4 4 2 5" xfId="10826" xr:uid="{23C29922-8E3A-40EF-9A12-06565B6A7DC7}"/>
    <cellStyle name="Обычный 10 2 4 4 3" xfId="1922" xr:uid="{00000000-0005-0000-0000-000095050000}"/>
    <cellStyle name="Обычный 10 2 4 4 3 2" xfId="4194" xr:uid="{00000000-0005-0000-0000-000096050000}"/>
    <cellStyle name="Обычный 10 2 4 4 3 2 2" xfId="8483" xr:uid="{00000000-0005-0000-0000-000097050000}"/>
    <cellStyle name="Обычный 10 2 4 4 3 2 2 2" xfId="17700" xr:uid="{B416E133-3E48-4A0D-8CB3-1D266917CD60}"/>
    <cellStyle name="Обычный 10 2 4 4 3 2 3" xfId="13433" xr:uid="{6B43089A-0B8E-4B1D-9F61-CE370CABC3DD}"/>
    <cellStyle name="Обычный 10 2 4 4 3 3" xfId="6349" xr:uid="{00000000-0005-0000-0000-000098050000}"/>
    <cellStyle name="Обычный 10 2 4 4 3 3 2" xfId="15566" xr:uid="{BC3E98ED-EA45-41D2-B6D7-793F6BE16124}"/>
    <cellStyle name="Обычный 10 2 4 4 3 4" xfId="11302" xr:uid="{28C06F50-2307-4A9C-93B5-01E73E6868D4}"/>
    <cellStyle name="Обычный 10 2 4 4 4" xfId="3244" xr:uid="{00000000-0005-0000-0000-000099050000}"/>
    <cellStyle name="Обычный 10 2 4 4 4 2" xfId="7535" xr:uid="{00000000-0005-0000-0000-00009A050000}"/>
    <cellStyle name="Обычный 10 2 4 4 4 2 2" xfId="16752" xr:uid="{888EBA57-540D-4AB7-B50A-B1B49C4C303A}"/>
    <cellStyle name="Обычный 10 2 4 4 4 3" xfId="12485" xr:uid="{836CBD23-B972-4C85-97AE-484BBAC65FAE}"/>
    <cellStyle name="Обычный 10 2 4 4 5" xfId="5398" xr:uid="{00000000-0005-0000-0000-00009B050000}"/>
    <cellStyle name="Обычный 10 2 4 4 5 2" xfId="14618" xr:uid="{9DFF5E53-D989-4B08-B4EE-0402C0897236}"/>
    <cellStyle name="Обычный 10 2 4 4 6" xfId="10354" xr:uid="{E7CA980D-3148-466E-B18B-D4C96EAE48CE}"/>
    <cellStyle name="Обычный 10 2 4 5" xfId="1206" xr:uid="{00000000-0005-0000-0000-00009C050000}"/>
    <cellStyle name="Обычный 10 2 4 5 2" xfId="2166" xr:uid="{00000000-0005-0000-0000-00009D050000}"/>
    <cellStyle name="Обычный 10 2 4 5 2 2" xfId="4438" xr:uid="{00000000-0005-0000-0000-00009E050000}"/>
    <cellStyle name="Обычный 10 2 4 5 2 2 2" xfId="8727" xr:uid="{00000000-0005-0000-0000-00009F050000}"/>
    <cellStyle name="Обычный 10 2 4 5 2 2 2 2" xfId="17944" xr:uid="{34515137-BABF-42C8-BFAC-AB8AA096FE08}"/>
    <cellStyle name="Обычный 10 2 4 5 2 2 3" xfId="13677" xr:uid="{F9055526-609D-4727-9F86-3389EC482763}"/>
    <cellStyle name="Обычный 10 2 4 5 2 3" xfId="6593" xr:uid="{00000000-0005-0000-0000-0000A0050000}"/>
    <cellStyle name="Обычный 10 2 4 5 2 3 2" xfId="15810" xr:uid="{50E9C7C1-14DA-42D9-9FB0-0537C6CDFFA4}"/>
    <cellStyle name="Обычный 10 2 4 5 2 4" xfId="11546" xr:uid="{9B2BB687-0701-49BC-83A5-A3E5B938DCDB}"/>
    <cellStyle name="Обычный 10 2 4 5 3" xfId="3488" xr:uid="{00000000-0005-0000-0000-0000A1050000}"/>
    <cellStyle name="Обычный 10 2 4 5 3 2" xfId="7779" xr:uid="{00000000-0005-0000-0000-0000A2050000}"/>
    <cellStyle name="Обычный 10 2 4 5 3 2 2" xfId="16996" xr:uid="{D9C6465F-623F-402B-B6AE-DF55723F7C14}"/>
    <cellStyle name="Обычный 10 2 4 5 3 3" xfId="12729" xr:uid="{3282746A-E7D2-426B-BE51-C3EE8813F392}"/>
    <cellStyle name="Обычный 10 2 4 5 4" xfId="5645" xr:uid="{00000000-0005-0000-0000-0000A3050000}"/>
    <cellStyle name="Обычный 10 2 4 5 4 2" xfId="14862" xr:uid="{65D860B5-F772-473A-875C-74A4AF279119}"/>
    <cellStyle name="Обычный 10 2 4 5 5" xfId="10598" xr:uid="{7BC58915-99A4-49DB-87B7-68D2BCEF7D81}"/>
    <cellStyle name="Обычный 10 2 4 6" xfId="1691" xr:uid="{00000000-0005-0000-0000-0000A4050000}"/>
    <cellStyle name="Обычный 10 2 4 6 2" xfId="3966" xr:uid="{00000000-0005-0000-0000-0000A5050000}"/>
    <cellStyle name="Обычный 10 2 4 6 2 2" xfId="8255" xr:uid="{00000000-0005-0000-0000-0000A6050000}"/>
    <cellStyle name="Обычный 10 2 4 6 2 2 2" xfId="17472" xr:uid="{76F1AFF4-E251-48B3-97B4-E0BC0F222CB1}"/>
    <cellStyle name="Обычный 10 2 4 6 2 3" xfId="13205" xr:uid="{001A9FDA-9486-42FE-98FD-B164CBC4EDD9}"/>
    <cellStyle name="Обычный 10 2 4 6 3" xfId="6121" xr:uid="{00000000-0005-0000-0000-0000A7050000}"/>
    <cellStyle name="Обычный 10 2 4 6 3 2" xfId="15338" xr:uid="{36C4FF0D-4DFD-4AAD-A245-D329D00DE599}"/>
    <cellStyle name="Обычный 10 2 4 6 4" xfId="11074" xr:uid="{93200501-6D59-488C-B595-53E91997FE02}"/>
    <cellStyle name="Обычный 10 2 4 7" xfId="2781" xr:uid="{00000000-0005-0000-0000-0000A8050000}"/>
    <cellStyle name="Обычный 10 2 4 7 2" xfId="4924" xr:uid="{00000000-0005-0000-0000-0000A9050000}"/>
    <cellStyle name="Обычный 10 2 4 7 2 2" xfId="9206" xr:uid="{00000000-0005-0000-0000-0000AA050000}"/>
    <cellStyle name="Обычный 10 2 4 7 2 2 2" xfId="18423" xr:uid="{0F18A63E-C0C2-463F-9C91-062F3CB4B94C}"/>
    <cellStyle name="Обычный 10 2 4 7 2 3" xfId="14156" xr:uid="{33EA55F8-8D8A-49D6-9F0A-292FEB8D75D7}"/>
    <cellStyle name="Обычный 10 2 4 7 3" xfId="7074" xr:uid="{00000000-0005-0000-0000-0000AB050000}"/>
    <cellStyle name="Обычный 10 2 4 7 3 2" xfId="16291" xr:uid="{B1747E7C-3A15-449D-A23E-325E3B88F1BA}"/>
    <cellStyle name="Обычный 10 2 4 7 4" xfId="12025" xr:uid="{5FB839EA-CB13-41F8-90C6-8A3614CCE894}"/>
    <cellStyle name="Обычный 10 2 4 8" xfId="2902" xr:uid="{00000000-0005-0000-0000-0000AC050000}"/>
    <cellStyle name="Обычный 10 2 4 8 2" xfId="7193" xr:uid="{00000000-0005-0000-0000-0000AD050000}"/>
    <cellStyle name="Обычный 10 2 4 8 2 2" xfId="16410" xr:uid="{8775D34C-2083-4A31-892C-BC34981CE63B}"/>
    <cellStyle name="Обычный 10 2 4 8 3" xfId="12143" xr:uid="{AE01CD8B-3FC9-4BC8-960B-7A3B92181181}"/>
    <cellStyle name="Обычный 10 2 4 9" xfId="3016" xr:uid="{00000000-0005-0000-0000-0000AE050000}"/>
    <cellStyle name="Обычный 10 2 4 9 2" xfId="7307" xr:uid="{00000000-0005-0000-0000-0000AF050000}"/>
    <cellStyle name="Обычный 10 2 4 9 2 2" xfId="16524" xr:uid="{232462BC-7DEA-4B14-BD38-5A4D2FDD2EF8}"/>
    <cellStyle name="Обычный 10 2 4 9 3" xfId="12257" xr:uid="{6537CE37-04B5-4A74-98C8-254A7D97FE0D}"/>
    <cellStyle name="Обычный 10 2 5" xfId="458" xr:uid="{00000000-0005-0000-0000-0000B0050000}"/>
    <cellStyle name="Обычный 10 2 5 10" xfId="5186" xr:uid="{00000000-0005-0000-0000-0000B1050000}"/>
    <cellStyle name="Обычный 10 2 5 10 2" xfId="14409" xr:uid="{7D1D303C-E4DE-4F73-A86F-85DEBCDC76F5}"/>
    <cellStyle name="Обычный 10 2 5 11" xfId="9685" xr:uid="{00000000-0005-0000-0000-0000B2050000}"/>
    <cellStyle name="Обычный 10 2 5 11 2" xfId="18705" xr:uid="{A6F2B6D8-93F6-4670-A7A7-C14F93C811FD}"/>
    <cellStyle name="Обычный 10 2 5 12" xfId="9799" xr:uid="{03943EB4-C488-4DCC-8D40-58A47F76D1A6}"/>
    <cellStyle name="Обычный 10 2 5 12 2" xfId="18819" xr:uid="{60012084-DB66-4702-A0E5-3F18BFC4792C}"/>
    <cellStyle name="Обычный 10 2 5 13" xfId="9913" xr:uid="{3FFBF923-95FF-4DF1-9524-F1088E4FCC37}"/>
    <cellStyle name="Обычный 10 2 5 13 2" xfId="18933" xr:uid="{D4412FC4-6B58-4836-A19D-76BB1FCA011B}"/>
    <cellStyle name="Обычный 10 2 5 14" xfId="10027" xr:uid="{390BFFA6-6808-4A8B-8C4D-B632A3600948}"/>
    <cellStyle name="Обычный 10 2 5 14 2" xfId="19047" xr:uid="{EB93794E-9180-40BC-BB96-1851C0032A6C}"/>
    <cellStyle name="Обычный 10 2 5 15" xfId="10144" xr:uid="{49940B52-8E60-42CE-9EF9-8AEFA0EA6885}"/>
    <cellStyle name="Обычный 10 2 5 16" xfId="19165" xr:uid="{F9C8995B-6665-4C92-B548-89A43D26B8E7}"/>
    <cellStyle name="Обычный 10 2 5 17" xfId="19281" xr:uid="{4B06E22F-D6EF-4C04-9FB4-598381047495}"/>
    <cellStyle name="Обычный 10 2 5 2" xfId="645" xr:uid="{00000000-0005-0000-0000-0000B3050000}"/>
    <cellStyle name="Обычный 10 2 5 2 2" xfId="966" xr:uid="{00000000-0005-0000-0000-0000B4050000}"/>
    <cellStyle name="Обычный 10 2 5 2 2 2" xfId="1568" xr:uid="{00000000-0005-0000-0000-0000B5050000}"/>
    <cellStyle name="Обычный 10 2 5 2 2 2 2" xfId="2527" xr:uid="{00000000-0005-0000-0000-0000B6050000}"/>
    <cellStyle name="Обычный 10 2 5 2 2 2 2 2" xfId="4799" xr:uid="{00000000-0005-0000-0000-0000B7050000}"/>
    <cellStyle name="Обычный 10 2 5 2 2 2 2 2 2" xfId="9088" xr:uid="{00000000-0005-0000-0000-0000B8050000}"/>
    <cellStyle name="Обычный 10 2 5 2 2 2 2 2 2 2" xfId="18305" xr:uid="{E63EF2B5-9401-4158-BBD9-41A8795A1783}"/>
    <cellStyle name="Обычный 10 2 5 2 2 2 2 2 3" xfId="14038" xr:uid="{57E1FCA2-AA43-4787-9EFE-A09FA0DD789D}"/>
    <cellStyle name="Обычный 10 2 5 2 2 2 2 3" xfId="6954" xr:uid="{00000000-0005-0000-0000-0000B9050000}"/>
    <cellStyle name="Обычный 10 2 5 2 2 2 2 3 2" xfId="16171" xr:uid="{B6232F4A-D88D-4D26-8398-E211A48F24B8}"/>
    <cellStyle name="Обычный 10 2 5 2 2 2 2 4" xfId="11907" xr:uid="{D3BA9C3D-28F1-401A-AF3B-D6E3CD92675A}"/>
    <cellStyle name="Обычный 10 2 5 2 2 2 3" xfId="3849" xr:uid="{00000000-0005-0000-0000-0000BA050000}"/>
    <cellStyle name="Обычный 10 2 5 2 2 2 3 2" xfId="8140" xr:uid="{00000000-0005-0000-0000-0000BB050000}"/>
    <cellStyle name="Обычный 10 2 5 2 2 2 3 2 2" xfId="17357" xr:uid="{8F6DA287-1FCA-4C17-8490-DEB8F77B39C4}"/>
    <cellStyle name="Обычный 10 2 5 2 2 2 3 3" xfId="13090" xr:uid="{FA5061ED-3233-44E1-ACE9-23F636874B01}"/>
    <cellStyle name="Обычный 10 2 5 2 2 2 4" xfId="6006" xr:uid="{00000000-0005-0000-0000-0000BC050000}"/>
    <cellStyle name="Обычный 10 2 5 2 2 2 4 2" xfId="15223" xr:uid="{FEBCA42F-CA56-4713-8016-A78086CD6170}"/>
    <cellStyle name="Обычный 10 2 5 2 2 2 5" xfId="10959" xr:uid="{80487EA1-1587-4EB4-A0D9-3662970077E9}"/>
    <cellStyle name="Обычный 10 2 5 2 2 3" xfId="2055" xr:uid="{00000000-0005-0000-0000-0000BD050000}"/>
    <cellStyle name="Обычный 10 2 5 2 2 3 2" xfId="4327" xr:uid="{00000000-0005-0000-0000-0000BE050000}"/>
    <cellStyle name="Обычный 10 2 5 2 2 3 2 2" xfId="8616" xr:uid="{00000000-0005-0000-0000-0000BF050000}"/>
    <cellStyle name="Обычный 10 2 5 2 2 3 2 2 2" xfId="17833" xr:uid="{E6361883-CCCA-4259-8EE7-EBB1A209FB17}"/>
    <cellStyle name="Обычный 10 2 5 2 2 3 2 3" xfId="13566" xr:uid="{3C35065A-A7D3-4003-B1AF-6F6C95FFDF78}"/>
    <cellStyle name="Обычный 10 2 5 2 2 3 3" xfId="6482" xr:uid="{00000000-0005-0000-0000-0000C0050000}"/>
    <cellStyle name="Обычный 10 2 5 2 2 3 3 2" xfId="15699" xr:uid="{EE85B602-1D36-4C16-906D-5DE4973E5FD6}"/>
    <cellStyle name="Обычный 10 2 5 2 2 3 4" xfId="11435" xr:uid="{5F036748-B776-48B4-9F54-2147CEAC68DC}"/>
    <cellStyle name="Обычный 10 2 5 2 2 4" xfId="3377" xr:uid="{00000000-0005-0000-0000-0000C1050000}"/>
    <cellStyle name="Обычный 10 2 5 2 2 4 2" xfId="7668" xr:uid="{00000000-0005-0000-0000-0000C2050000}"/>
    <cellStyle name="Обычный 10 2 5 2 2 4 2 2" xfId="16885" xr:uid="{AECD6DBC-9A12-4C2C-8847-58153C7925D4}"/>
    <cellStyle name="Обычный 10 2 5 2 2 4 3" xfId="12618" xr:uid="{31BEB4F4-F18A-4CA3-B6F0-1E71A69F5567}"/>
    <cellStyle name="Обычный 10 2 5 2 2 5" xfId="5531" xr:uid="{00000000-0005-0000-0000-0000C3050000}"/>
    <cellStyle name="Обычный 10 2 5 2 2 5 2" xfId="14751" xr:uid="{9C56E2F5-F5D5-4573-ADC5-F7A73C0B554E}"/>
    <cellStyle name="Обычный 10 2 5 2 2 6" xfId="10487" xr:uid="{775D40F6-8E76-4F2A-A82F-78F0A03BE115}"/>
    <cellStyle name="Обычный 10 2 5 2 3" xfId="1340" xr:uid="{00000000-0005-0000-0000-0000C4050000}"/>
    <cellStyle name="Обычный 10 2 5 2 3 2" xfId="2299" xr:uid="{00000000-0005-0000-0000-0000C5050000}"/>
    <cellStyle name="Обычный 10 2 5 2 3 2 2" xfId="4571" xr:uid="{00000000-0005-0000-0000-0000C6050000}"/>
    <cellStyle name="Обычный 10 2 5 2 3 2 2 2" xfId="8860" xr:uid="{00000000-0005-0000-0000-0000C7050000}"/>
    <cellStyle name="Обычный 10 2 5 2 3 2 2 2 2" xfId="18077" xr:uid="{FFDBD6AA-8306-4168-8AF7-6ED046635C78}"/>
    <cellStyle name="Обычный 10 2 5 2 3 2 2 3" xfId="13810" xr:uid="{BCA2BBFD-D7CF-4F12-A858-294C866D895C}"/>
    <cellStyle name="Обычный 10 2 5 2 3 2 3" xfId="6726" xr:uid="{00000000-0005-0000-0000-0000C8050000}"/>
    <cellStyle name="Обычный 10 2 5 2 3 2 3 2" xfId="15943" xr:uid="{F9EE19ED-DCBB-4029-BA52-C299D82DF473}"/>
    <cellStyle name="Обычный 10 2 5 2 3 2 4" xfId="11679" xr:uid="{87ED5911-D2A8-4F7D-8048-77E3078BB416}"/>
    <cellStyle name="Обычный 10 2 5 2 3 3" xfId="3621" xr:uid="{00000000-0005-0000-0000-0000C9050000}"/>
    <cellStyle name="Обычный 10 2 5 2 3 3 2" xfId="7912" xr:uid="{00000000-0005-0000-0000-0000CA050000}"/>
    <cellStyle name="Обычный 10 2 5 2 3 3 2 2" xfId="17129" xr:uid="{C1351AB4-84EB-4030-BE47-8785F21CAD33}"/>
    <cellStyle name="Обычный 10 2 5 2 3 3 3" xfId="12862" xr:uid="{CC46190C-06F7-47B6-93C1-34F59E3AC2EB}"/>
    <cellStyle name="Обычный 10 2 5 2 3 4" xfId="5778" xr:uid="{00000000-0005-0000-0000-0000CB050000}"/>
    <cellStyle name="Обычный 10 2 5 2 3 4 2" xfId="14995" xr:uid="{ADB6D9A1-E46D-4A05-93BC-3ED4B763F937}"/>
    <cellStyle name="Обычный 10 2 5 2 3 5" xfId="10731" xr:uid="{51D61C21-AAF8-45C3-9054-9C73E1809726}"/>
    <cellStyle name="Обычный 10 2 5 2 4" xfId="1826" xr:uid="{00000000-0005-0000-0000-0000CC050000}"/>
    <cellStyle name="Обычный 10 2 5 2 4 2" xfId="4099" xr:uid="{00000000-0005-0000-0000-0000CD050000}"/>
    <cellStyle name="Обычный 10 2 5 2 4 2 2" xfId="8388" xr:uid="{00000000-0005-0000-0000-0000CE050000}"/>
    <cellStyle name="Обычный 10 2 5 2 4 2 2 2" xfId="17605" xr:uid="{EC1FE81C-DC6D-49C4-AB64-0641A7B31C9D}"/>
    <cellStyle name="Обычный 10 2 5 2 4 2 3" xfId="13338" xr:uid="{C2F617E5-9DFF-4B87-B559-0A111195C834}"/>
    <cellStyle name="Обычный 10 2 5 2 4 3" xfId="6254" xr:uid="{00000000-0005-0000-0000-0000CF050000}"/>
    <cellStyle name="Обычный 10 2 5 2 4 3 2" xfId="15471" xr:uid="{DF49C60F-0992-4073-8501-71ACD7964AB5}"/>
    <cellStyle name="Обычный 10 2 5 2 4 4" xfId="11207" xr:uid="{88B61AC2-0794-4ACE-A1C9-ABEA75039A06}"/>
    <cellStyle name="Обычный 10 2 5 2 5" xfId="3149" xr:uid="{00000000-0005-0000-0000-0000D0050000}"/>
    <cellStyle name="Обычный 10 2 5 2 5 2" xfId="7440" xr:uid="{00000000-0005-0000-0000-0000D1050000}"/>
    <cellStyle name="Обычный 10 2 5 2 5 2 2" xfId="16657" xr:uid="{A2AC5ACB-B539-485B-A70A-3E21E2FD58C5}"/>
    <cellStyle name="Обычный 10 2 5 2 5 3" xfId="12390" xr:uid="{D5433773-3C9D-4D76-B3F3-6788E2EBB3D0}"/>
    <cellStyle name="Обычный 10 2 5 2 6" xfId="5301" xr:uid="{00000000-0005-0000-0000-0000D2050000}"/>
    <cellStyle name="Обычный 10 2 5 2 6 2" xfId="14523" xr:uid="{206B2AAD-41F9-4152-BEED-2DB75F1F0B56}"/>
    <cellStyle name="Обычный 10 2 5 2 7" xfId="10259" xr:uid="{DB6EB283-5755-481A-8974-3B02936D0187}"/>
    <cellStyle name="Обычный 10 2 5 3" xfId="851" xr:uid="{00000000-0005-0000-0000-0000D3050000}"/>
    <cellStyle name="Обычный 10 2 5 3 2" xfId="1454" xr:uid="{00000000-0005-0000-0000-0000D4050000}"/>
    <cellStyle name="Обычный 10 2 5 3 2 2" xfId="2413" xr:uid="{00000000-0005-0000-0000-0000D5050000}"/>
    <cellStyle name="Обычный 10 2 5 3 2 2 2" xfId="4685" xr:uid="{00000000-0005-0000-0000-0000D6050000}"/>
    <cellStyle name="Обычный 10 2 5 3 2 2 2 2" xfId="8974" xr:uid="{00000000-0005-0000-0000-0000D7050000}"/>
    <cellStyle name="Обычный 10 2 5 3 2 2 2 2 2" xfId="18191" xr:uid="{3EE79996-1622-47AF-9B96-DA79EDA56FA9}"/>
    <cellStyle name="Обычный 10 2 5 3 2 2 2 3" xfId="13924" xr:uid="{C3CA75F6-8E94-48AD-B0E5-90C9ECEF2C7E}"/>
    <cellStyle name="Обычный 10 2 5 3 2 2 3" xfId="6840" xr:uid="{00000000-0005-0000-0000-0000D8050000}"/>
    <cellStyle name="Обычный 10 2 5 3 2 2 3 2" xfId="16057" xr:uid="{9A6E1793-7B45-47FC-B692-27C57F17ADB6}"/>
    <cellStyle name="Обычный 10 2 5 3 2 2 4" xfId="11793" xr:uid="{631529AD-F3A3-4B2B-9331-7C897BB1F768}"/>
    <cellStyle name="Обычный 10 2 5 3 2 3" xfId="3735" xr:uid="{00000000-0005-0000-0000-0000D9050000}"/>
    <cellStyle name="Обычный 10 2 5 3 2 3 2" xfId="8026" xr:uid="{00000000-0005-0000-0000-0000DA050000}"/>
    <cellStyle name="Обычный 10 2 5 3 2 3 2 2" xfId="17243" xr:uid="{63A42B28-6358-4596-B5FE-F0AA4856122B}"/>
    <cellStyle name="Обычный 10 2 5 3 2 3 3" xfId="12976" xr:uid="{D4EC738A-62A1-4E97-8352-77CAC412A37C}"/>
    <cellStyle name="Обычный 10 2 5 3 2 4" xfId="5892" xr:uid="{00000000-0005-0000-0000-0000DB050000}"/>
    <cellStyle name="Обычный 10 2 5 3 2 4 2" xfId="15109" xr:uid="{C2AF934E-71C9-4FFE-8B20-E627B03F94E2}"/>
    <cellStyle name="Обычный 10 2 5 3 2 5" xfId="10845" xr:uid="{90B3E943-160E-4301-BDCE-A3870354B13A}"/>
    <cellStyle name="Обычный 10 2 5 3 3" xfId="1941" xr:uid="{00000000-0005-0000-0000-0000DC050000}"/>
    <cellStyle name="Обычный 10 2 5 3 3 2" xfId="4213" xr:uid="{00000000-0005-0000-0000-0000DD050000}"/>
    <cellStyle name="Обычный 10 2 5 3 3 2 2" xfId="8502" xr:uid="{00000000-0005-0000-0000-0000DE050000}"/>
    <cellStyle name="Обычный 10 2 5 3 3 2 2 2" xfId="17719" xr:uid="{1D2C786B-3C93-4656-80CA-C098FE663F55}"/>
    <cellStyle name="Обычный 10 2 5 3 3 2 3" xfId="13452" xr:uid="{95D2257F-C956-4CC2-9BE9-484DB5D11984}"/>
    <cellStyle name="Обычный 10 2 5 3 3 3" xfId="6368" xr:uid="{00000000-0005-0000-0000-0000DF050000}"/>
    <cellStyle name="Обычный 10 2 5 3 3 3 2" xfId="15585" xr:uid="{B31EFA21-DF69-4647-8298-90A98567546F}"/>
    <cellStyle name="Обычный 10 2 5 3 3 4" xfId="11321" xr:uid="{D6E8B016-F565-49C9-BCE8-4A15CE80BC3A}"/>
    <cellStyle name="Обычный 10 2 5 3 4" xfId="3263" xr:uid="{00000000-0005-0000-0000-0000E0050000}"/>
    <cellStyle name="Обычный 10 2 5 3 4 2" xfId="7554" xr:uid="{00000000-0005-0000-0000-0000E1050000}"/>
    <cellStyle name="Обычный 10 2 5 3 4 2 2" xfId="16771" xr:uid="{02396185-9125-46E0-9494-95C2DE1D5843}"/>
    <cellStyle name="Обычный 10 2 5 3 4 3" xfId="12504" xr:uid="{74F8BB57-7D82-4D59-9A9C-CA3F7D1F58CA}"/>
    <cellStyle name="Обычный 10 2 5 3 5" xfId="5417" xr:uid="{00000000-0005-0000-0000-0000E2050000}"/>
    <cellStyle name="Обычный 10 2 5 3 5 2" xfId="14637" xr:uid="{E17C36CB-EE60-4F48-9AD4-4F2E8DAC74BD}"/>
    <cellStyle name="Обычный 10 2 5 3 6" xfId="10373" xr:uid="{86CEAF65-BCE5-4BEB-9725-3175C78D943D}"/>
    <cellStyle name="Обычный 10 2 5 4" xfId="1225" xr:uid="{00000000-0005-0000-0000-0000E3050000}"/>
    <cellStyle name="Обычный 10 2 5 4 2" xfId="2185" xr:uid="{00000000-0005-0000-0000-0000E4050000}"/>
    <cellStyle name="Обычный 10 2 5 4 2 2" xfId="4457" xr:uid="{00000000-0005-0000-0000-0000E5050000}"/>
    <cellStyle name="Обычный 10 2 5 4 2 2 2" xfId="8746" xr:uid="{00000000-0005-0000-0000-0000E6050000}"/>
    <cellStyle name="Обычный 10 2 5 4 2 2 2 2" xfId="17963" xr:uid="{B8DF7C5D-AD29-457C-A418-D343985DD89F}"/>
    <cellStyle name="Обычный 10 2 5 4 2 2 3" xfId="13696" xr:uid="{2E383CD6-FBA5-48EB-B88B-EA451DC4AC9F}"/>
    <cellStyle name="Обычный 10 2 5 4 2 3" xfId="6612" xr:uid="{00000000-0005-0000-0000-0000E7050000}"/>
    <cellStyle name="Обычный 10 2 5 4 2 3 2" xfId="15829" xr:uid="{54931FED-9431-448C-A685-3AB3105FC043}"/>
    <cellStyle name="Обычный 10 2 5 4 2 4" xfId="11565" xr:uid="{0BCEA259-6B0E-4B3C-B051-7D30E21729D0}"/>
    <cellStyle name="Обычный 10 2 5 4 3" xfId="3507" xr:uid="{00000000-0005-0000-0000-0000E8050000}"/>
    <cellStyle name="Обычный 10 2 5 4 3 2" xfId="7798" xr:uid="{00000000-0005-0000-0000-0000E9050000}"/>
    <cellStyle name="Обычный 10 2 5 4 3 2 2" xfId="17015" xr:uid="{BBDF22A4-A507-4947-BAC6-96BCA68F7D18}"/>
    <cellStyle name="Обычный 10 2 5 4 3 3" xfId="12748" xr:uid="{22D4990F-CEC5-400D-A014-2CEA6038F840}"/>
    <cellStyle name="Обычный 10 2 5 4 4" xfId="5664" xr:uid="{00000000-0005-0000-0000-0000EA050000}"/>
    <cellStyle name="Обычный 10 2 5 4 4 2" xfId="14881" xr:uid="{99CBC500-AE00-434D-B827-DA7795F72C2A}"/>
    <cellStyle name="Обычный 10 2 5 4 5" xfId="10617" xr:uid="{0D9BBAA4-2F54-46D8-8BAB-85D5657DC98D}"/>
    <cellStyle name="Обычный 10 2 5 5" xfId="1710" xr:uid="{00000000-0005-0000-0000-0000EB050000}"/>
    <cellStyle name="Обычный 10 2 5 5 2" xfId="3985" xr:uid="{00000000-0005-0000-0000-0000EC050000}"/>
    <cellStyle name="Обычный 10 2 5 5 2 2" xfId="8274" xr:uid="{00000000-0005-0000-0000-0000ED050000}"/>
    <cellStyle name="Обычный 10 2 5 5 2 2 2" xfId="17491" xr:uid="{E6EDC3CB-825A-47BA-B8BD-68C636B97D74}"/>
    <cellStyle name="Обычный 10 2 5 5 2 3" xfId="13224" xr:uid="{2E5D5E7E-9DF6-4E02-95CD-45DB507E2F27}"/>
    <cellStyle name="Обычный 10 2 5 5 3" xfId="6140" xr:uid="{00000000-0005-0000-0000-0000EE050000}"/>
    <cellStyle name="Обычный 10 2 5 5 3 2" xfId="15357" xr:uid="{3FF9C001-B789-4A6C-B204-6296FBB4D6F1}"/>
    <cellStyle name="Обычный 10 2 5 5 4" xfId="11093" xr:uid="{6D08D914-AAA1-4172-800F-F313EDA6C446}"/>
    <cellStyle name="Обычный 10 2 5 6" xfId="2800" xr:uid="{00000000-0005-0000-0000-0000EF050000}"/>
    <cellStyle name="Обычный 10 2 5 6 2" xfId="4943" xr:uid="{00000000-0005-0000-0000-0000F0050000}"/>
    <cellStyle name="Обычный 10 2 5 6 2 2" xfId="9225" xr:uid="{00000000-0005-0000-0000-0000F1050000}"/>
    <cellStyle name="Обычный 10 2 5 6 2 2 2" xfId="18442" xr:uid="{1C5F9B16-FF91-4E6E-8BB9-3E79DF83EE58}"/>
    <cellStyle name="Обычный 10 2 5 6 2 3" xfId="14175" xr:uid="{EE3C91C4-40D5-4197-918D-3F3C78773A51}"/>
    <cellStyle name="Обычный 10 2 5 6 3" xfId="7093" xr:uid="{00000000-0005-0000-0000-0000F2050000}"/>
    <cellStyle name="Обычный 10 2 5 6 3 2" xfId="16310" xr:uid="{E620CBF9-6F99-401F-8672-EB2E7A9C420F}"/>
    <cellStyle name="Обычный 10 2 5 6 4" xfId="12044" xr:uid="{D25DAABA-705C-4002-A586-DD24B685365F}"/>
    <cellStyle name="Обычный 10 2 5 7" xfId="2921" xr:uid="{00000000-0005-0000-0000-0000F3050000}"/>
    <cellStyle name="Обычный 10 2 5 7 2" xfId="7212" xr:uid="{00000000-0005-0000-0000-0000F4050000}"/>
    <cellStyle name="Обычный 10 2 5 7 2 2" xfId="16429" xr:uid="{57C11D28-A3D7-446D-B6F3-7DE4F1C921E1}"/>
    <cellStyle name="Обычный 10 2 5 7 3" xfId="12162" xr:uid="{C276C3EE-C2C2-4A02-A714-9DE4D07CD825}"/>
    <cellStyle name="Обычный 10 2 5 8" xfId="3035" xr:uid="{00000000-0005-0000-0000-0000F5050000}"/>
    <cellStyle name="Обычный 10 2 5 8 2" xfId="7326" xr:uid="{00000000-0005-0000-0000-0000F6050000}"/>
    <cellStyle name="Обычный 10 2 5 8 2 2" xfId="16543" xr:uid="{551D4C27-B6EB-48F0-820D-D3DE06D02A94}"/>
    <cellStyle name="Обычный 10 2 5 8 3" xfId="12276" xr:uid="{B74AA312-3599-4804-8DAC-074E3554C54F}"/>
    <cellStyle name="Обычный 10 2 5 9" xfId="5063" xr:uid="{00000000-0005-0000-0000-0000F7050000}"/>
    <cellStyle name="Обычный 10 2 5 9 2" xfId="9344" xr:uid="{00000000-0005-0000-0000-0000F8050000}"/>
    <cellStyle name="Обычный 10 2 5 9 2 2" xfId="18561" xr:uid="{8343BFAC-6F51-4032-8079-B52383664B31}"/>
    <cellStyle name="Обычный 10 2 5 9 3" xfId="14294" xr:uid="{3F59ADEE-A0CC-4243-8A66-24DF439D31A7}"/>
    <cellStyle name="Обычный 10 2 6" xfId="572" xr:uid="{00000000-0005-0000-0000-0000F9050000}"/>
    <cellStyle name="Обычный 10 2 6 2" xfId="909" xr:uid="{00000000-0005-0000-0000-0000FA050000}"/>
    <cellStyle name="Обычный 10 2 6 2 2" xfId="1511" xr:uid="{00000000-0005-0000-0000-0000FB050000}"/>
    <cellStyle name="Обычный 10 2 6 2 2 2" xfId="2470" xr:uid="{00000000-0005-0000-0000-0000FC050000}"/>
    <cellStyle name="Обычный 10 2 6 2 2 2 2" xfId="4742" xr:uid="{00000000-0005-0000-0000-0000FD050000}"/>
    <cellStyle name="Обычный 10 2 6 2 2 2 2 2" xfId="9031" xr:uid="{00000000-0005-0000-0000-0000FE050000}"/>
    <cellStyle name="Обычный 10 2 6 2 2 2 2 2 2" xfId="18248" xr:uid="{89CBF05F-8DC2-4412-BF46-1B9344A195F2}"/>
    <cellStyle name="Обычный 10 2 6 2 2 2 2 3" xfId="13981" xr:uid="{1DA13F7F-BA01-4B8A-AA6B-D74D766B2273}"/>
    <cellStyle name="Обычный 10 2 6 2 2 2 3" xfId="6897" xr:uid="{00000000-0005-0000-0000-0000FF050000}"/>
    <cellStyle name="Обычный 10 2 6 2 2 2 3 2" xfId="16114" xr:uid="{721C1EB6-4D08-45D4-92AD-DF7CAF802FD3}"/>
    <cellStyle name="Обычный 10 2 6 2 2 2 4" xfId="11850" xr:uid="{65C74CC5-051C-4078-8EC9-9EBAC98877E1}"/>
    <cellStyle name="Обычный 10 2 6 2 2 3" xfId="3792" xr:uid="{00000000-0005-0000-0000-000000060000}"/>
    <cellStyle name="Обычный 10 2 6 2 2 3 2" xfId="8083" xr:uid="{00000000-0005-0000-0000-000001060000}"/>
    <cellStyle name="Обычный 10 2 6 2 2 3 2 2" xfId="17300" xr:uid="{4C872A80-1A02-4B95-96DD-F61140CD39A4}"/>
    <cellStyle name="Обычный 10 2 6 2 2 3 3" xfId="13033" xr:uid="{CB19156B-76F5-4C4E-8923-C5F86A11DE89}"/>
    <cellStyle name="Обычный 10 2 6 2 2 4" xfId="5949" xr:uid="{00000000-0005-0000-0000-000002060000}"/>
    <cellStyle name="Обычный 10 2 6 2 2 4 2" xfId="15166" xr:uid="{2762248E-A57D-45D4-97C8-A07298E8E975}"/>
    <cellStyle name="Обычный 10 2 6 2 2 5" xfId="10902" xr:uid="{900637A7-73F3-49C2-B04F-DFCD8BB816F4}"/>
    <cellStyle name="Обычный 10 2 6 2 3" xfId="1998" xr:uid="{00000000-0005-0000-0000-000003060000}"/>
    <cellStyle name="Обычный 10 2 6 2 3 2" xfId="4270" xr:uid="{00000000-0005-0000-0000-000004060000}"/>
    <cellStyle name="Обычный 10 2 6 2 3 2 2" xfId="8559" xr:uid="{00000000-0005-0000-0000-000005060000}"/>
    <cellStyle name="Обычный 10 2 6 2 3 2 2 2" xfId="17776" xr:uid="{056DE178-124F-46AB-B012-F99301BB9ABA}"/>
    <cellStyle name="Обычный 10 2 6 2 3 2 3" xfId="13509" xr:uid="{86761BE3-711E-4CF2-BE39-69C47A8083A9}"/>
    <cellStyle name="Обычный 10 2 6 2 3 3" xfId="6425" xr:uid="{00000000-0005-0000-0000-000006060000}"/>
    <cellStyle name="Обычный 10 2 6 2 3 3 2" xfId="15642" xr:uid="{AF7A6CFF-0483-4DA2-8281-13CE21A54F79}"/>
    <cellStyle name="Обычный 10 2 6 2 3 4" xfId="11378" xr:uid="{BBD02E7A-14F5-4D3B-A7E3-08CEA64A2229}"/>
    <cellStyle name="Обычный 10 2 6 2 4" xfId="3320" xr:uid="{00000000-0005-0000-0000-000007060000}"/>
    <cellStyle name="Обычный 10 2 6 2 4 2" xfId="7611" xr:uid="{00000000-0005-0000-0000-000008060000}"/>
    <cellStyle name="Обычный 10 2 6 2 4 2 2" xfId="16828" xr:uid="{C0CB3793-D6ED-42B4-BEA8-0A124B6DA204}"/>
    <cellStyle name="Обычный 10 2 6 2 4 3" xfId="12561" xr:uid="{436D21EB-ABD6-414F-8A37-31895D836995}"/>
    <cellStyle name="Обычный 10 2 6 2 5" xfId="5474" xr:uid="{00000000-0005-0000-0000-000009060000}"/>
    <cellStyle name="Обычный 10 2 6 2 5 2" xfId="14694" xr:uid="{C5D3A9E3-723D-4884-874A-AA952426DDFB}"/>
    <cellStyle name="Обычный 10 2 6 2 6" xfId="10430" xr:uid="{9F049F85-0DAD-4996-9B41-590A6D5323AC}"/>
    <cellStyle name="Обычный 10 2 6 3" xfId="1283" xr:uid="{00000000-0005-0000-0000-00000A060000}"/>
    <cellStyle name="Обычный 10 2 6 3 2" xfId="2242" xr:uid="{00000000-0005-0000-0000-00000B060000}"/>
    <cellStyle name="Обычный 10 2 6 3 2 2" xfId="4514" xr:uid="{00000000-0005-0000-0000-00000C060000}"/>
    <cellStyle name="Обычный 10 2 6 3 2 2 2" xfId="8803" xr:uid="{00000000-0005-0000-0000-00000D060000}"/>
    <cellStyle name="Обычный 10 2 6 3 2 2 2 2" xfId="18020" xr:uid="{9097E370-AA95-4CA0-ABA7-5581BDC10DB7}"/>
    <cellStyle name="Обычный 10 2 6 3 2 2 3" xfId="13753" xr:uid="{A2ED8120-A7BC-4628-84A8-23017FFA2F4E}"/>
    <cellStyle name="Обычный 10 2 6 3 2 3" xfId="6669" xr:uid="{00000000-0005-0000-0000-00000E060000}"/>
    <cellStyle name="Обычный 10 2 6 3 2 3 2" xfId="15886" xr:uid="{DAB43BE3-30C8-4259-96B9-6FE30629E2BF}"/>
    <cellStyle name="Обычный 10 2 6 3 2 4" xfId="11622" xr:uid="{0123FEF8-6B7F-4405-9843-465F622E09CC}"/>
    <cellStyle name="Обычный 10 2 6 3 3" xfId="3564" xr:uid="{00000000-0005-0000-0000-00000F060000}"/>
    <cellStyle name="Обычный 10 2 6 3 3 2" xfId="7855" xr:uid="{00000000-0005-0000-0000-000010060000}"/>
    <cellStyle name="Обычный 10 2 6 3 3 2 2" xfId="17072" xr:uid="{B086C0CA-0AD2-48ED-8094-97A81D34B2C8}"/>
    <cellStyle name="Обычный 10 2 6 3 3 3" xfId="12805" xr:uid="{3BAAD9D4-25C9-4E57-B4C7-59D83D0BC133}"/>
    <cellStyle name="Обычный 10 2 6 3 4" xfId="5721" xr:uid="{00000000-0005-0000-0000-000011060000}"/>
    <cellStyle name="Обычный 10 2 6 3 4 2" xfId="14938" xr:uid="{022CB3C0-7517-414D-BB3D-9663D9FFDA37}"/>
    <cellStyle name="Обычный 10 2 6 3 5" xfId="10674" xr:uid="{A7C2AD85-8A09-4DA5-9A30-9BAE09C78291}"/>
    <cellStyle name="Обычный 10 2 6 4" xfId="1768" xr:uid="{00000000-0005-0000-0000-000012060000}"/>
    <cellStyle name="Обычный 10 2 6 4 2" xfId="4042" xr:uid="{00000000-0005-0000-0000-000013060000}"/>
    <cellStyle name="Обычный 10 2 6 4 2 2" xfId="8331" xr:uid="{00000000-0005-0000-0000-000014060000}"/>
    <cellStyle name="Обычный 10 2 6 4 2 2 2" xfId="17548" xr:uid="{3AEE2238-7914-4165-BEBD-AD76FC765F5B}"/>
    <cellStyle name="Обычный 10 2 6 4 2 3" xfId="13281" xr:uid="{59EDB1F5-7CA6-4120-AB0C-E3C3D7D716E1}"/>
    <cellStyle name="Обычный 10 2 6 4 3" xfId="6197" xr:uid="{00000000-0005-0000-0000-000015060000}"/>
    <cellStyle name="Обычный 10 2 6 4 3 2" xfId="15414" xr:uid="{095273EB-902C-4D6E-9793-D625BFBF305C}"/>
    <cellStyle name="Обычный 10 2 6 4 4" xfId="11150" xr:uid="{2A67E16F-4096-4FE4-A865-BB8F9FF8166B}"/>
    <cellStyle name="Обычный 10 2 6 5" xfId="3092" xr:uid="{00000000-0005-0000-0000-000016060000}"/>
    <cellStyle name="Обычный 10 2 6 5 2" xfId="7383" xr:uid="{00000000-0005-0000-0000-000017060000}"/>
    <cellStyle name="Обычный 10 2 6 5 2 2" xfId="16600" xr:uid="{EECF8130-2B5B-4F73-BD1E-5E764B960BB0}"/>
    <cellStyle name="Обычный 10 2 6 5 3" xfId="12333" xr:uid="{747BCCE9-5A5E-479A-A02F-85BF7C8ED774}"/>
    <cellStyle name="Обычный 10 2 6 6" xfId="5243" xr:uid="{00000000-0005-0000-0000-000018060000}"/>
    <cellStyle name="Обычный 10 2 6 6 2" xfId="14466" xr:uid="{F049C590-7F43-45A8-A3DE-223FB1B4CD8B}"/>
    <cellStyle name="Обычный 10 2 6 7" xfId="10202" xr:uid="{ECC1B54D-BBF9-4D10-9606-384E811EC73B}"/>
    <cellStyle name="Обычный 10 2 7" xfId="794" xr:uid="{00000000-0005-0000-0000-000019060000}"/>
    <cellStyle name="Обычный 10 2 7 2" xfId="1397" xr:uid="{00000000-0005-0000-0000-00001A060000}"/>
    <cellStyle name="Обычный 10 2 7 2 2" xfId="2356" xr:uid="{00000000-0005-0000-0000-00001B060000}"/>
    <cellStyle name="Обычный 10 2 7 2 2 2" xfId="4628" xr:uid="{00000000-0005-0000-0000-00001C060000}"/>
    <cellStyle name="Обычный 10 2 7 2 2 2 2" xfId="8917" xr:uid="{00000000-0005-0000-0000-00001D060000}"/>
    <cellStyle name="Обычный 10 2 7 2 2 2 2 2" xfId="18134" xr:uid="{E087ECE3-2B81-4C92-8C72-4B1DEC0BD09F}"/>
    <cellStyle name="Обычный 10 2 7 2 2 2 3" xfId="13867" xr:uid="{757002B2-B8C7-4B1C-A845-7623BA0A9993}"/>
    <cellStyle name="Обычный 10 2 7 2 2 3" xfId="6783" xr:uid="{00000000-0005-0000-0000-00001E060000}"/>
    <cellStyle name="Обычный 10 2 7 2 2 3 2" xfId="16000" xr:uid="{F06FD148-F36A-498A-BD6B-CB2160B677E0}"/>
    <cellStyle name="Обычный 10 2 7 2 2 4" xfId="11736" xr:uid="{BDF8EB7F-C1A6-42D8-A1FE-EC28FD1D637D}"/>
    <cellStyle name="Обычный 10 2 7 2 3" xfId="3678" xr:uid="{00000000-0005-0000-0000-00001F060000}"/>
    <cellStyle name="Обычный 10 2 7 2 3 2" xfId="7969" xr:uid="{00000000-0005-0000-0000-000020060000}"/>
    <cellStyle name="Обычный 10 2 7 2 3 2 2" xfId="17186" xr:uid="{71A38656-D3ED-44CF-A625-F1D5E1D0D2D5}"/>
    <cellStyle name="Обычный 10 2 7 2 3 3" xfId="12919" xr:uid="{DFEA47BA-46D7-4B2C-B1F0-FD63A740E69C}"/>
    <cellStyle name="Обычный 10 2 7 2 4" xfId="5835" xr:uid="{00000000-0005-0000-0000-000021060000}"/>
    <cellStyle name="Обычный 10 2 7 2 4 2" xfId="15052" xr:uid="{47F6D939-7B5E-4BE9-8C80-85B5C707708D}"/>
    <cellStyle name="Обычный 10 2 7 2 5" xfId="10788" xr:uid="{0E271F76-E535-4F3E-8B6A-1184113A78CE}"/>
    <cellStyle name="Обычный 10 2 7 3" xfId="1884" xr:uid="{00000000-0005-0000-0000-000022060000}"/>
    <cellStyle name="Обычный 10 2 7 3 2" xfId="4156" xr:uid="{00000000-0005-0000-0000-000023060000}"/>
    <cellStyle name="Обычный 10 2 7 3 2 2" xfId="8445" xr:uid="{00000000-0005-0000-0000-000024060000}"/>
    <cellStyle name="Обычный 10 2 7 3 2 2 2" xfId="17662" xr:uid="{C6115937-CCD4-48A3-9158-A163D4A0565E}"/>
    <cellStyle name="Обычный 10 2 7 3 2 3" xfId="13395" xr:uid="{E54FBD39-7B48-4F6D-B8A3-4F561535647F}"/>
    <cellStyle name="Обычный 10 2 7 3 3" xfId="6311" xr:uid="{00000000-0005-0000-0000-000025060000}"/>
    <cellStyle name="Обычный 10 2 7 3 3 2" xfId="15528" xr:uid="{96B56D2B-3570-4DBC-BC52-56AA258611EB}"/>
    <cellStyle name="Обычный 10 2 7 3 4" xfId="11264" xr:uid="{F0DEAC17-E72E-4654-8C2E-D840A01BF4E1}"/>
    <cellStyle name="Обычный 10 2 7 4" xfId="3206" xr:uid="{00000000-0005-0000-0000-000026060000}"/>
    <cellStyle name="Обычный 10 2 7 4 2" xfId="7497" xr:uid="{00000000-0005-0000-0000-000027060000}"/>
    <cellStyle name="Обычный 10 2 7 4 2 2" xfId="16714" xr:uid="{E18E2E5D-62A4-467B-88CF-C848952ACF06}"/>
    <cellStyle name="Обычный 10 2 7 4 3" xfId="12447" xr:uid="{927E9366-2A80-48D8-BADE-8708203E5745}"/>
    <cellStyle name="Обычный 10 2 7 5" xfId="5360" xr:uid="{00000000-0005-0000-0000-000028060000}"/>
    <cellStyle name="Обычный 10 2 7 5 2" xfId="14580" xr:uid="{5788F6C9-B726-4CC1-86CF-F3F981808DB9}"/>
    <cellStyle name="Обычный 10 2 7 6" xfId="10316" xr:uid="{7E68539E-B2B5-4F06-9A74-5E9BF9EBB480}"/>
    <cellStyle name="Обычный 10 2 8" xfId="1168" xr:uid="{00000000-0005-0000-0000-000029060000}"/>
    <cellStyle name="Обычный 10 2 8 2" xfId="2128" xr:uid="{00000000-0005-0000-0000-00002A060000}"/>
    <cellStyle name="Обычный 10 2 8 2 2" xfId="4400" xr:uid="{00000000-0005-0000-0000-00002B060000}"/>
    <cellStyle name="Обычный 10 2 8 2 2 2" xfId="8689" xr:uid="{00000000-0005-0000-0000-00002C060000}"/>
    <cellStyle name="Обычный 10 2 8 2 2 2 2" xfId="17906" xr:uid="{336F5E73-FB4D-41A4-90C6-A97165895A2E}"/>
    <cellStyle name="Обычный 10 2 8 2 2 3" xfId="13639" xr:uid="{047C616C-81C2-49B3-B532-ABCA3B5CBAF5}"/>
    <cellStyle name="Обычный 10 2 8 2 3" xfId="6555" xr:uid="{00000000-0005-0000-0000-00002D060000}"/>
    <cellStyle name="Обычный 10 2 8 2 3 2" xfId="15772" xr:uid="{EADE19BA-B680-45C0-B015-DFA59EB7DB33}"/>
    <cellStyle name="Обычный 10 2 8 2 4" xfId="11508" xr:uid="{A968BB18-79BA-462A-82C6-0017EF772577}"/>
    <cellStyle name="Обычный 10 2 8 3" xfId="3450" xr:uid="{00000000-0005-0000-0000-00002E060000}"/>
    <cellStyle name="Обычный 10 2 8 3 2" xfId="7741" xr:uid="{00000000-0005-0000-0000-00002F060000}"/>
    <cellStyle name="Обычный 10 2 8 3 2 2" xfId="16958" xr:uid="{4846E9A9-9F4D-4BFD-B61C-57DC2C934D41}"/>
    <cellStyle name="Обычный 10 2 8 3 3" xfId="12691" xr:uid="{41B6684A-2448-4E73-AF3E-556295D88B57}"/>
    <cellStyle name="Обычный 10 2 8 4" xfId="5607" xr:uid="{00000000-0005-0000-0000-000030060000}"/>
    <cellStyle name="Обычный 10 2 8 4 2" xfId="14824" xr:uid="{1509665E-7AA3-4B72-ACB0-511BCA3CA65D}"/>
    <cellStyle name="Обычный 10 2 8 5" xfId="10560" xr:uid="{880ADE3B-FC20-4602-8646-C1CD41E74071}"/>
    <cellStyle name="Обычный 10 2 9" xfId="1651" xr:uid="{00000000-0005-0000-0000-000031060000}"/>
    <cellStyle name="Обычный 10 2 9 2" xfId="3928" xr:uid="{00000000-0005-0000-0000-000032060000}"/>
    <cellStyle name="Обычный 10 2 9 2 2" xfId="8217" xr:uid="{00000000-0005-0000-0000-000033060000}"/>
    <cellStyle name="Обычный 10 2 9 2 2 2" xfId="17434" xr:uid="{56619430-FB06-4EB3-982D-1392566DDD3E}"/>
    <cellStyle name="Обычный 10 2 9 2 3" xfId="13167" xr:uid="{45AA34F2-CE20-47D1-B435-45B86C15B122}"/>
    <cellStyle name="Обычный 10 2 9 3" xfId="6083" xr:uid="{00000000-0005-0000-0000-000034060000}"/>
    <cellStyle name="Обычный 10 2 9 3 2" xfId="15300" xr:uid="{463C3BB5-146E-497D-A33D-69872D8792E7}"/>
    <cellStyle name="Обычный 10 2 9 4" xfId="11036" xr:uid="{BD3F554F-659B-4851-B988-71EB5DD8F735}"/>
    <cellStyle name="Обычный 11" xfId="197" xr:uid="{00000000-0005-0000-0000-000035060000}"/>
    <cellStyle name="Обычный 11 2" xfId="9510" xr:uid="{00000000-0005-0000-0000-000036060000}"/>
    <cellStyle name="Обычный 11 2 2" xfId="18630" xr:uid="{D7706713-B087-41FC-945E-83AFA8094327}"/>
    <cellStyle name="Обычный 12" xfId="198" xr:uid="{00000000-0005-0000-0000-000037060000}"/>
    <cellStyle name="Обычный 12 2" xfId="9413" xr:uid="{00000000-0005-0000-0000-000038060000}"/>
    <cellStyle name="Обычный 13" xfId="206" xr:uid="{00000000-0005-0000-0000-000039060000}"/>
    <cellStyle name="Обычный 13 2" xfId="376" xr:uid="{00000000-0005-0000-0000-00003A060000}"/>
    <cellStyle name="Обычный 14" xfId="207" xr:uid="{00000000-0005-0000-0000-00003B060000}"/>
    <cellStyle name="Обычный 14 10" xfId="2872" xr:uid="{00000000-0005-0000-0000-00003C060000}"/>
    <cellStyle name="Обычный 14 10 2" xfId="7163" xr:uid="{00000000-0005-0000-0000-00003D060000}"/>
    <cellStyle name="Обычный 14 10 2 2" xfId="16380" xr:uid="{A12622DC-14D6-4099-AD33-C1848771BBA9}"/>
    <cellStyle name="Обычный 14 10 3" xfId="12113" xr:uid="{D8D06699-3F8C-4073-A873-5D01C76AF2DA}"/>
    <cellStyle name="Обычный 14 11" xfId="2986" xr:uid="{00000000-0005-0000-0000-00003E060000}"/>
    <cellStyle name="Обычный 14 11 2" xfId="7277" xr:uid="{00000000-0005-0000-0000-00003F060000}"/>
    <cellStyle name="Обычный 14 11 2 2" xfId="16494" xr:uid="{8A0BC8D1-134B-4AD4-A298-D52AF30CC722}"/>
    <cellStyle name="Обычный 14 11 3" xfId="12227" xr:uid="{010321E7-68A5-495F-955F-7CAFEF513E73}"/>
    <cellStyle name="Обычный 14 12" xfId="5014" xr:uid="{00000000-0005-0000-0000-000040060000}"/>
    <cellStyle name="Обычный 14 12 2" xfId="9295" xr:uid="{00000000-0005-0000-0000-000041060000}"/>
    <cellStyle name="Обычный 14 12 2 2" xfId="18512" xr:uid="{6112E903-37E4-4DB9-A4AA-ECD418007B89}"/>
    <cellStyle name="Обычный 14 12 3" xfId="14245" xr:uid="{C7004484-56F5-4941-BA5C-D859E83A4494}"/>
    <cellStyle name="Обычный 14 13" xfId="5132" xr:uid="{00000000-0005-0000-0000-000042060000}"/>
    <cellStyle name="Обычный 14 13 2" xfId="14359" xr:uid="{8980DB13-7580-4A69-B42B-10A0F6AC43BF}"/>
    <cellStyle name="Обычный 14 14" xfId="9636" xr:uid="{00000000-0005-0000-0000-000043060000}"/>
    <cellStyle name="Обычный 14 14 2" xfId="18656" xr:uid="{64AE8EF4-0787-4E42-82EA-DF517C58EC8B}"/>
    <cellStyle name="Обычный 14 15" xfId="9750" xr:uid="{2C7F66BE-BD88-4E2D-9B84-E6407E5D15A5}"/>
    <cellStyle name="Обычный 14 15 2" xfId="18770" xr:uid="{A9A7AC66-3A75-4626-91BD-DEACF4E1B0D3}"/>
    <cellStyle name="Обычный 14 16" xfId="9864" xr:uid="{792128D7-755C-4787-9FAA-FE86CE90BB38}"/>
    <cellStyle name="Обычный 14 16 2" xfId="18884" xr:uid="{1612C1C0-E337-400F-827B-2F9F5E3C0D0C}"/>
    <cellStyle name="Обычный 14 17" xfId="9978" xr:uid="{BBD46A15-31EA-472A-9785-CA2134514CB5}"/>
    <cellStyle name="Обычный 14 17 2" xfId="18998" xr:uid="{EBCD7F71-D897-4894-8512-7BA23692AA7C}"/>
    <cellStyle name="Обычный 14 18" xfId="10095" xr:uid="{22A2CC53-B1A3-40A9-98CA-56E948A9C702}"/>
    <cellStyle name="Обычный 14 19" xfId="19116" xr:uid="{14D08CE1-26F1-4C16-A702-CF18DBF191F8}"/>
    <cellStyle name="Обычный 14 2" xfId="377" xr:uid="{00000000-0005-0000-0000-000044060000}"/>
    <cellStyle name="Обычный 14 2 10" xfId="5033" xr:uid="{00000000-0005-0000-0000-000045060000}"/>
    <cellStyle name="Обычный 14 2 10 2" xfId="9314" xr:uid="{00000000-0005-0000-0000-000046060000}"/>
    <cellStyle name="Обычный 14 2 10 2 2" xfId="18531" xr:uid="{FA90B183-A32D-4BF3-9EDF-A08321AB7491}"/>
    <cellStyle name="Обычный 14 2 10 3" xfId="14264" xr:uid="{AB3B3DEB-C41B-4628-8024-CC0B39F3F06A}"/>
    <cellStyle name="Обычный 14 2 11" xfId="5155" xr:uid="{00000000-0005-0000-0000-000047060000}"/>
    <cellStyle name="Обычный 14 2 11 2" xfId="14379" xr:uid="{6CDF8D8A-A871-4CD1-9DEE-E188E9DE2133}"/>
    <cellStyle name="Обычный 14 2 12" xfId="9655" xr:uid="{00000000-0005-0000-0000-000048060000}"/>
    <cellStyle name="Обычный 14 2 12 2" xfId="18675" xr:uid="{9BA38744-B234-429D-94C1-9489E78C4BF2}"/>
    <cellStyle name="Обычный 14 2 13" xfId="9769" xr:uid="{FD46CC24-7C8D-4B17-9390-E0D0C8DC75D9}"/>
    <cellStyle name="Обычный 14 2 13 2" xfId="18789" xr:uid="{6ACE05A5-4B23-4317-B980-CB72C394CD1B}"/>
    <cellStyle name="Обычный 14 2 14" xfId="9883" xr:uid="{4A0F53AE-B9A7-4EA0-8817-DD89358E5D77}"/>
    <cellStyle name="Обычный 14 2 14 2" xfId="18903" xr:uid="{496918B0-36D4-4165-AE15-C2B2736C5233}"/>
    <cellStyle name="Обычный 14 2 15" xfId="9997" xr:uid="{5BECE3CE-766D-4992-8821-7D19D260ABB6}"/>
    <cellStyle name="Обычный 14 2 15 2" xfId="19017" xr:uid="{61FA2F1D-9B83-4745-BE39-D0C387B86FF7}"/>
    <cellStyle name="Обычный 14 2 16" xfId="10114" xr:uid="{B6D0D331-A744-4F32-8658-8E3664965166}"/>
    <cellStyle name="Обычный 14 2 17" xfId="19135" xr:uid="{789F89F8-958C-406D-BEF6-7ED292618034}"/>
    <cellStyle name="Обычный 14 2 18" xfId="19251" xr:uid="{4A107F21-9B72-424A-8CAA-0E54F1CD4D37}"/>
    <cellStyle name="Обычный 14 2 2" xfId="486" xr:uid="{00000000-0005-0000-0000-000049060000}"/>
    <cellStyle name="Обычный 14 2 2 10" xfId="5213" xr:uid="{00000000-0005-0000-0000-00004A060000}"/>
    <cellStyle name="Обычный 14 2 2 10 2" xfId="14436" xr:uid="{61A5F796-9514-4A82-B455-458248DB0860}"/>
    <cellStyle name="Обычный 14 2 2 11" xfId="9712" xr:uid="{00000000-0005-0000-0000-00004B060000}"/>
    <cellStyle name="Обычный 14 2 2 11 2" xfId="18732" xr:uid="{4BBB76AD-85C6-4B3C-90E7-C7B429DAACB6}"/>
    <cellStyle name="Обычный 14 2 2 12" xfId="9826" xr:uid="{A6926B3B-1B44-42E6-98BA-661863A6FAF9}"/>
    <cellStyle name="Обычный 14 2 2 12 2" xfId="18846" xr:uid="{F59D6C03-B69E-4E90-8129-092A812BB7E4}"/>
    <cellStyle name="Обычный 14 2 2 13" xfId="9940" xr:uid="{0991DA5C-BBF2-4CF4-8923-3A0ABC96755C}"/>
    <cellStyle name="Обычный 14 2 2 13 2" xfId="18960" xr:uid="{DC0D9265-6F0A-4398-85D1-938FFAF8462F}"/>
    <cellStyle name="Обычный 14 2 2 14" xfId="10054" xr:uid="{FDF16E9A-9CB9-4037-910E-DA03F16F869A}"/>
    <cellStyle name="Обычный 14 2 2 14 2" xfId="19074" xr:uid="{707DF818-957F-49B8-B59F-1ABFACCD0369}"/>
    <cellStyle name="Обычный 14 2 2 15" xfId="10171" xr:uid="{F51CB04C-124C-44B4-A467-9DAFF2697A59}"/>
    <cellStyle name="Обычный 14 2 2 16" xfId="19192" xr:uid="{695C5CE3-4C9C-4384-AD6A-F9E2B12998FC}"/>
    <cellStyle name="Обычный 14 2 2 17" xfId="19308" xr:uid="{314C26D0-E2D0-400C-ABAB-C07BE7A73975}"/>
    <cellStyle name="Обычный 14 2 2 2" xfId="672" xr:uid="{00000000-0005-0000-0000-00004C060000}"/>
    <cellStyle name="Обычный 14 2 2 2 2" xfId="993" xr:uid="{00000000-0005-0000-0000-00004D060000}"/>
    <cellStyle name="Обычный 14 2 2 2 2 2" xfId="1595" xr:uid="{00000000-0005-0000-0000-00004E060000}"/>
    <cellStyle name="Обычный 14 2 2 2 2 2 2" xfId="2554" xr:uid="{00000000-0005-0000-0000-00004F060000}"/>
    <cellStyle name="Обычный 14 2 2 2 2 2 2 2" xfId="4826" xr:uid="{00000000-0005-0000-0000-000050060000}"/>
    <cellStyle name="Обычный 14 2 2 2 2 2 2 2 2" xfId="9115" xr:uid="{00000000-0005-0000-0000-000051060000}"/>
    <cellStyle name="Обычный 14 2 2 2 2 2 2 2 2 2" xfId="18332" xr:uid="{0DF75ABD-C0EF-4DAC-82E3-0AFB4DDAF3A4}"/>
    <cellStyle name="Обычный 14 2 2 2 2 2 2 2 3" xfId="14065" xr:uid="{0A388843-B30B-42E2-9061-24810DF192F1}"/>
    <cellStyle name="Обычный 14 2 2 2 2 2 2 3" xfId="6981" xr:uid="{00000000-0005-0000-0000-000052060000}"/>
    <cellStyle name="Обычный 14 2 2 2 2 2 2 3 2" xfId="16198" xr:uid="{D9ABD728-19D4-4546-BD54-5D9367D694DF}"/>
    <cellStyle name="Обычный 14 2 2 2 2 2 2 4" xfId="11934" xr:uid="{477D0225-6374-4BA8-A446-B240E1400265}"/>
    <cellStyle name="Обычный 14 2 2 2 2 2 3" xfId="3876" xr:uid="{00000000-0005-0000-0000-000053060000}"/>
    <cellStyle name="Обычный 14 2 2 2 2 2 3 2" xfId="8167" xr:uid="{00000000-0005-0000-0000-000054060000}"/>
    <cellStyle name="Обычный 14 2 2 2 2 2 3 2 2" xfId="17384" xr:uid="{14AF00E1-0FB5-44E5-B87F-27027A6971E9}"/>
    <cellStyle name="Обычный 14 2 2 2 2 2 3 3" xfId="13117" xr:uid="{DF94970D-F998-4595-852A-14940206F960}"/>
    <cellStyle name="Обычный 14 2 2 2 2 2 4" xfId="6033" xr:uid="{00000000-0005-0000-0000-000055060000}"/>
    <cellStyle name="Обычный 14 2 2 2 2 2 4 2" xfId="15250" xr:uid="{19748FCE-75CF-4DFE-9243-66D08703319F}"/>
    <cellStyle name="Обычный 14 2 2 2 2 2 5" xfId="10986" xr:uid="{16C03B38-BB57-4103-B87D-2056B99FD050}"/>
    <cellStyle name="Обычный 14 2 2 2 2 3" xfId="2082" xr:uid="{00000000-0005-0000-0000-000056060000}"/>
    <cellStyle name="Обычный 14 2 2 2 2 3 2" xfId="4354" xr:uid="{00000000-0005-0000-0000-000057060000}"/>
    <cellStyle name="Обычный 14 2 2 2 2 3 2 2" xfId="8643" xr:uid="{00000000-0005-0000-0000-000058060000}"/>
    <cellStyle name="Обычный 14 2 2 2 2 3 2 2 2" xfId="17860" xr:uid="{D518891C-7445-4B53-8B6E-3A975B6ABC29}"/>
    <cellStyle name="Обычный 14 2 2 2 2 3 2 3" xfId="13593" xr:uid="{43BA0E5B-C589-442B-84BE-661EC426DE8C}"/>
    <cellStyle name="Обычный 14 2 2 2 2 3 3" xfId="6509" xr:uid="{00000000-0005-0000-0000-000059060000}"/>
    <cellStyle name="Обычный 14 2 2 2 2 3 3 2" xfId="15726" xr:uid="{C360D40D-CF3B-44A7-A281-2C5EC48E64BE}"/>
    <cellStyle name="Обычный 14 2 2 2 2 3 4" xfId="11462" xr:uid="{7B4981BE-3D2F-4FDF-A255-5AB0A4959123}"/>
    <cellStyle name="Обычный 14 2 2 2 2 4" xfId="3404" xr:uid="{00000000-0005-0000-0000-00005A060000}"/>
    <cellStyle name="Обычный 14 2 2 2 2 4 2" xfId="7695" xr:uid="{00000000-0005-0000-0000-00005B060000}"/>
    <cellStyle name="Обычный 14 2 2 2 2 4 2 2" xfId="16912" xr:uid="{92A6F92F-DF67-40C3-A119-8C9C23908FAB}"/>
    <cellStyle name="Обычный 14 2 2 2 2 4 3" xfId="12645" xr:uid="{03963994-C689-488A-A0F0-35EB5D57900B}"/>
    <cellStyle name="Обычный 14 2 2 2 2 5" xfId="5558" xr:uid="{00000000-0005-0000-0000-00005C060000}"/>
    <cellStyle name="Обычный 14 2 2 2 2 5 2" xfId="14778" xr:uid="{A69D8972-662E-4AB3-A39C-DAADC1E25A1B}"/>
    <cellStyle name="Обычный 14 2 2 2 2 6" xfId="10514" xr:uid="{50B3ADA6-100C-4D4D-9362-70272EA3CBEE}"/>
    <cellStyle name="Обычный 14 2 2 2 3" xfId="1367" xr:uid="{00000000-0005-0000-0000-00005D060000}"/>
    <cellStyle name="Обычный 14 2 2 2 3 2" xfId="2326" xr:uid="{00000000-0005-0000-0000-00005E060000}"/>
    <cellStyle name="Обычный 14 2 2 2 3 2 2" xfId="4598" xr:uid="{00000000-0005-0000-0000-00005F060000}"/>
    <cellStyle name="Обычный 14 2 2 2 3 2 2 2" xfId="8887" xr:uid="{00000000-0005-0000-0000-000060060000}"/>
    <cellStyle name="Обычный 14 2 2 2 3 2 2 2 2" xfId="18104" xr:uid="{B52A4B47-BE8C-4C94-A338-73C3B690769D}"/>
    <cellStyle name="Обычный 14 2 2 2 3 2 2 3" xfId="13837" xr:uid="{4168F682-19D9-4EB2-8FB8-004DCCABEEE4}"/>
    <cellStyle name="Обычный 14 2 2 2 3 2 3" xfId="6753" xr:uid="{00000000-0005-0000-0000-000061060000}"/>
    <cellStyle name="Обычный 14 2 2 2 3 2 3 2" xfId="15970" xr:uid="{B04FD813-35AC-4509-B3A2-AD133E173E8C}"/>
    <cellStyle name="Обычный 14 2 2 2 3 2 4" xfId="11706" xr:uid="{B38851A0-31A9-4210-ACD4-BAB594148655}"/>
    <cellStyle name="Обычный 14 2 2 2 3 3" xfId="3648" xr:uid="{00000000-0005-0000-0000-000062060000}"/>
    <cellStyle name="Обычный 14 2 2 2 3 3 2" xfId="7939" xr:uid="{00000000-0005-0000-0000-000063060000}"/>
    <cellStyle name="Обычный 14 2 2 2 3 3 2 2" xfId="17156" xr:uid="{B0EFFB56-578C-4984-BC65-C888173660A4}"/>
    <cellStyle name="Обычный 14 2 2 2 3 3 3" xfId="12889" xr:uid="{B4005E50-D242-4D0C-A162-B1F492C731C9}"/>
    <cellStyle name="Обычный 14 2 2 2 3 4" xfId="5805" xr:uid="{00000000-0005-0000-0000-000064060000}"/>
    <cellStyle name="Обычный 14 2 2 2 3 4 2" xfId="15022" xr:uid="{FDC72650-1C69-4F70-91D6-7EE3002EF371}"/>
    <cellStyle name="Обычный 14 2 2 2 3 5" xfId="10758" xr:uid="{C8772448-D7AD-484D-B1B8-CFD834D31ABA}"/>
    <cellStyle name="Обычный 14 2 2 2 4" xfId="1853" xr:uid="{00000000-0005-0000-0000-000065060000}"/>
    <cellStyle name="Обычный 14 2 2 2 4 2" xfId="4126" xr:uid="{00000000-0005-0000-0000-000066060000}"/>
    <cellStyle name="Обычный 14 2 2 2 4 2 2" xfId="8415" xr:uid="{00000000-0005-0000-0000-000067060000}"/>
    <cellStyle name="Обычный 14 2 2 2 4 2 2 2" xfId="17632" xr:uid="{AFD96ABB-ADE9-4B23-8ED9-359A454A8933}"/>
    <cellStyle name="Обычный 14 2 2 2 4 2 3" xfId="13365" xr:uid="{2B424537-2CD7-49DE-A1A6-8061539CD9C0}"/>
    <cellStyle name="Обычный 14 2 2 2 4 3" xfId="6281" xr:uid="{00000000-0005-0000-0000-000068060000}"/>
    <cellStyle name="Обычный 14 2 2 2 4 3 2" xfId="15498" xr:uid="{E475681B-1ACB-46AC-9E3A-A9488691A3D1}"/>
    <cellStyle name="Обычный 14 2 2 2 4 4" xfId="11234" xr:uid="{86A657A9-63BF-4DD0-850C-5057525A2F07}"/>
    <cellStyle name="Обычный 14 2 2 2 5" xfId="3176" xr:uid="{00000000-0005-0000-0000-000069060000}"/>
    <cellStyle name="Обычный 14 2 2 2 5 2" xfId="7467" xr:uid="{00000000-0005-0000-0000-00006A060000}"/>
    <cellStyle name="Обычный 14 2 2 2 5 2 2" xfId="16684" xr:uid="{B41FB6BB-86D3-4A7D-BAD5-12645B8FE542}"/>
    <cellStyle name="Обычный 14 2 2 2 5 3" xfId="12417" xr:uid="{DC34C80A-368A-405F-82CA-A4F0AFFBC5B4}"/>
    <cellStyle name="Обычный 14 2 2 2 6" xfId="5328" xr:uid="{00000000-0005-0000-0000-00006B060000}"/>
    <cellStyle name="Обычный 14 2 2 2 6 2" xfId="14550" xr:uid="{6FD4A7D6-E345-46EB-A402-97718744A277}"/>
    <cellStyle name="Обычный 14 2 2 2 7" xfId="10286" xr:uid="{814DDB70-B3C0-41F0-A310-BD2AC06C8268}"/>
    <cellStyle name="Обычный 14 2 2 3" xfId="878" xr:uid="{00000000-0005-0000-0000-00006C060000}"/>
    <cellStyle name="Обычный 14 2 2 3 2" xfId="1481" xr:uid="{00000000-0005-0000-0000-00006D060000}"/>
    <cellStyle name="Обычный 14 2 2 3 2 2" xfId="2440" xr:uid="{00000000-0005-0000-0000-00006E060000}"/>
    <cellStyle name="Обычный 14 2 2 3 2 2 2" xfId="4712" xr:uid="{00000000-0005-0000-0000-00006F060000}"/>
    <cellStyle name="Обычный 14 2 2 3 2 2 2 2" xfId="9001" xr:uid="{00000000-0005-0000-0000-000070060000}"/>
    <cellStyle name="Обычный 14 2 2 3 2 2 2 2 2" xfId="18218" xr:uid="{C08B7674-B31A-4215-BB81-1D4F652EC26A}"/>
    <cellStyle name="Обычный 14 2 2 3 2 2 2 3" xfId="13951" xr:uid="{692D082D-BD13-4850-98F3-9858797344B0}"/>
    <cellStyle name="Обычный 14 2 2 3 2 2 3" xfId="6867" xr:uid="{00000000-0005-0000-0000-000071060000}"/>
    <cellStyle name="Обычный 14 2 2 3 2 2 3 2" xfId="16084" xr:uid="{83B47C03-998D-4560-8D4B-987094704CF6}"/>
    <cellStyle name="Обычный 14 2 2 3 2 2 4" xfId="11820" xr:uid="{B1C2D508-A529-4489-8A6B-698DAB169271}"/>
    <cellStyle name="Обычный 14 2 2 3 2 3" xfId="3762" xr:uid="{00000000-0005-0000-0000-000072060000}"/>
    <cellStyle name="Обычный 14 2 2 3 2 3 2" xfId="8053" xr:uid="{00000000-0005-0000-0000-000073060000}"/>
    <cellStyle name="Обычный 14 2 2 3 2 3 2 2" xfId="17270" xr:uid="{55C6F30B-98A2-4F5C-9265-8D3054AA7F09}"/>
    <cellStyle name="Обычный 14 2 2 3 2 3 3" xfId="13003" xr:uid="{238F3F25-EFBF-4249-8248-FF4838C68987}"/>
    <cellStyle name="Обычный 14 2 2 3 2 4" xfId="5919" xr:uid="{00000000-0005-0000-0000-000074060000}"/>
    <cellStyle name="Обычный 14 2 2 3 2 4 2" xfId="15136" xr:uid="{3F0EF8BC-52A7-4816-ACEC-89DC2E1CFC1F}"/>
    <cellStyle name="Обычный 14 2 2 3 2 5" xfId="10872" xr:uid="{2AAA1F24-DC3B-4018-893E-0410395983F2}"/>
    <cellStyle name="Обычный 14 2 2 3 3" xfId="1968" xr:uid="{00000000-0005-0000-0000-000075060000}"/>
    <cellStyle name="Обычный 14 2 2 3 3 2" xfId="4240" xr:uid="{00000000-0005-0000-0000-000076060000}"/>
    <cellStyle name="Обычный 14 2 2 3 3 2 2" xfId="8529" xr:uid="{00000000-0005-0000-0000-000077060000}"/>
    <cellStyle name="Обычный 14 2 2 3 3 2 2 2" xfId="17746" xr:uid="{F46F3C63-45AA-4759-BDC9-E472CFE35FD3}"/>
    <cellStyle name="Обычный 14 2 2 3 3 2 3" xfId="13479" xr:uid="{4EFE720B-F6DA-4D7E-8849-A0A925525CBA}"/>
    <cellStyle name="Обычный 14 2 2 3 3 3" xfId="6395" xr:uid="{00000000-0005-0000-0000-000078060000}"/>
    <cellStyle name="Обычный 14 2 2 3 3 3 2" xfId="15612" xr:uid="{5DB2DF91-84D2-4E90-8ECA-94DD3D468DF9}"/>
    <cellStyle name="Обычный 14 2 2 3 3 4" xfId="11348" xr:uid="{47B5932E-A9B8-4600-A85C-FB00CD8171AA}"/>
    <cellStyle name="Обычный 14 2 2 3 4" xfId="3290" xr:uid="{00000000-0005-0000-0000-000079060000}"/>
    <cellStyle name="Обычный 14 2 2 3 4 2" xfId="7581" xr:uid="{00000000-0005-0000-0000-00007A060000}"/>
    <cellStyle name="Обычный 14 2 2 3 4 2 2" xfId="16798" xr:uid="{E3E925EF-EF0E-45DD-BD0F-35FD629C7E03}"/>
    <cellStyle name="Обычный 14 2 2 3 4 3" xfId="12531" xr:uid="{28D11A99-4CF9-4814-83F0-C0CF31E6DD1B}"/>
    <cellStyle name="Обычный 14 2 2 3 5" xfId="5444" xr:uid="{00000000-0005-0000-0000-00007B060000}"/>
    <cellStyle name="Обычный 14 2 2 3 5 2" xfId="14664" xr:uid="{09AA89A7-248C-4E04-85A4-D7BAF91CE563}"/>
    <cellStyle name="Обычный 14 2 2 3 6" xfId="10400" xr:uid="{25E6779B-6AA2-43D1-A109-1E933BA35EA8}"/>
    <cellStyle name="Обычный 14 2 2 4" xfId="1252" xr:uid="{00000000-0005-0000-0000-00007C060000}"/>
    <cellStyle name="Обычный 14 2 2 4 2" xfId="2212" xr:uid="{00000000-0005-0000-0000-00007D060000}"/>
    <cellStyle name="Обычный 14 2 2 4 2 2" xfId="4484" xr:uid="{00000000-0005-0000-0000-00007E060000}"/>
    <cellStyle name="Обычный 14 2 2 4 2 2 2" xfId="8773" xr:uid="{00000000-0005-0000-0000-00007F060000}"/>
    <cellStyle name="Обычный 14 2 2 4 2 2 2 2" xfId="17990" xr:uid="{EDECB3C5-0153-44B6-A6BC-CB0DB3166074}"/>
    <cellStyle name="Обычный 14 2 2 4 2 2 3" xfId="13723" xr:uid="{1F8395C6-DBA4-450C-8EA0-FAEAA1004775}"/>
    <cellStyle name="Обычный 14 2 2 4 2 3" xfId="6639" xr:uid="{00000000-0005-0000-0000-000080060000}"/>
    <cellStyle name="Обычный 14 2 2 4 2 3 2" xfId="15856" xr:uid="{C7BC81F5-2C7F-4A43-96D9-78EF29F39B02}"/>
    <cellStyle name="Обычный 14 2 2 4 2 4" xfId="11592" xr:uid="{5CC0BD62-7306-4909-BD26-E872DE3FB2F6}"/>
    <cellStyle name="Обычный 14 2 2 4 3" xfId="3534" xr:uid="{00000000-0005-0000-0000-000081060000}"/>
    <cellStyle name="Обычный 14 2 2 4 3 2" xfId="7825" xr:uid="{00000000-0005-0000-0000-000082060000}"/>
    <cellStyle name="Обычный 14 2 2 4 3 2 2" xfId="17042" xr:uid="{B0C8E055-8C76-452E-9ACC-87D6E26210E3}"/>
    <cellStyle name="Обычный 14 2 2 4 3 3" xfId="12775" xr:uid="{CB4AB281-EE99-4C5C-8571-1FD5585D1CCB}"/>
    <cellStyle name="Обычный 14 2 2 4 4" xfId="5691" xr:uid="{00000000-0005-0000-0000-000083060000}"/>
    <cellStyle name="Обычный 14 2 2 4 4 2" xfId="14908" xr:uid="{086B53A0-F990-4E5D-9AC3-A9AF45BCE441}"/>
    <cellStyle name="Обычный 14 2 2 4 5" xfId="10644" xr:uid="{27203112-789F-464C-8B70-E8ABCCB06650}"/>
    <cellStyle name="Обычный 14 2 2 5" xfId="1737" xr:uid="{00000000-0005-0000-0000-000084060000}"/>
    <cellStyle name="Обычный 14 2 2 5 2" xfId="4012" xr:uid="{00000000-0005-0000-0000-000085060000}"/>
    <cellStyle name="Обычный 14 2 2 5 2 2" xfId="8301" xr:uid="{00000000-0005-0000-0000-000086060000}"/>
    <cellStyle name="Обычный 14 2 2 5 2 2 2" xfId="17518" xr:uid="{D9C406BE-6275-4982-8FFD-9EA40C586A90}"/>
    <cellStyle name="Обычный 14 2 2 5 2 3" xfId="13251" xr:uid="{2B8E8A0F-496A-4C02-8D1C-A2E450329E0E}"/>
    <cellStyle name="Обычный 14 2 2 5 3" xfId="6167" xr:uid="{00000000-0005-0000-0000-000087060000}"/>
    <cellStyle name="Обычный 14 2 2 5 3 2" xfId="15384" xr:uid="{7F6CA3AD-653A-4923-95CA-AF50643BD9D4}"/>
    <cellStyle name="Обычный 14 2 2 5 4" xfId="11120" xr:uid="{1DC61DFA-9A34-4EC9-846D-DEF8694A560C}"/>
    <cellStyle name="Обычный 14 2 2 6" xfId="2827" xr:uid="{00000000-0005-0000-0000-000088060000}"/>
    <cellStyle name="Обычный 14 2 2 6 2" xfId="4970" xr:uid="{00000000-0005-0000-0000-000089060000}"/>
    <cellStyle name="Обычный 14 2 2 6 2 2" xfId="9252" xr:uid="{00000000-0005-0000-0000-00008A060000}"/>
    <cellStyle name="Обычный 14 2 2 6 2 2 2" xfId="18469" xr:uid="{2BA31821-BD02-4F3B-99EB-B607C1F3D2CD}"/>
    <cellStyle name="Обычный 14 2 2 6 2 3" xfId="14202" xr:uid="{19BFACDE-C30D-47A9-90C2-0A1C8849C43E}"/>
    <cellStyle name="Обычный 14 2 2 6 3" xfId="7120" xr:uid="{00000000-0005-0000-0000-00008B060000}"/>
    <cellStyle name="Обычный 14 2 2 6 3 2" xfId="16337" xr:uid="{E7079E91-721A-4693-8C53-B1E46332A0E6}"/>
    <cellStyle name="Обычный 14 2 2 6 4" xfId="12071" xr:uid="{597AF349-4A51-4842-A462-28847A57EA52}"/>
    <cellStyle name="Обычный 14 2 2 7" xfId="2948" xr:uid="{00000000-0005-0000-0000-00008C060000}"/>
    <cellStyle name="Обычный 14 2 2 7 2" xfId="7239" xr:uid="{00000000-0005-0000-0000-00008D060000}"/>
    <cellStyle name="Обычный 14 2 2 7 2 2" xfId="16456" xr:uid="{50ECD09F-BA1D-4F92-8D90-CAAF2AEF8F31}"/>
    <cellStyle name="Обычный 14 2 2 7 3" xfId="12189" xr:uid="{FF6338C3-6199-4490-902B-DC986F9B2EAC}"/>
    <cellStyle name="Обычный 14 2 2 8" xfId="3062" xr:uid="{00000000-0005-0000-0000-00008E060000}"/>
    <cellStyle name="Обычный 14 2 2 8 2" xfId="7353" xr:uid="{00000000-0005-0000-0000-00008F060000}"/>
    <cellStyle name="Обычный 14 2 2 8 2 2" xfId="16570" xr:uid="{9C06916B-B717-4671-A3E4-23C1AF5FAE33}"/>
    <cellStyle name="Обычный 14 2 2 8 3" xfId="12303" xr:uid="{77E01994-C91E-49D7-BBE6-6FABDDC41E68}"/>
    <cellStyle name="Обычный 14 2 2 9" xfId="5090" xr:uid="{00000000-0005-0000-0000-000090060000}"/>
    <cellStyle name="Обычный 14 2 2 9 2" xfId="9371" xr:uid="{00000000-0005-0000-0000-000091060000}"/>
    <cellStyle name="Обычный 14 2 2 9 2 2" xfId="18588" xr:uid="{BF4AA033-AB15-43BE-8E97-AE2F056D0A2F}"/>
    <cellStyle name="Обычный 14 2 2 9 3" xfId="14321" xr:uid="{4FFB67B2-9357-429A-B5BF-BF852CD85E94}"/>
    <cellStyle name="Обычный 14 2 3" xfId="612" xr:uid="{00000000-0005-0000-0000-000092060000}"/>
    <cellStyle name="Обычный 14 2 3 2" xfId="936" xr:uid="{00000000-0005-0000-0000-000093060000}"/>
    <cellStyle name="Обычный 14 2 3 2 2" xfId="1538" xr:uid="{00000000-0005-0000-0000-000094060000}"/>
    <cellStyle name="Обычный 14 2 3 2 2 2" xfId="2497" xr:uid="{00000000-0005-0000-0000-000095060000}"/>
    <cellStyle name="Обычный 14 2 3 2 2 2 2" xfId="4769" xr:uid="{00000000-0005-0000-0000-000096060000}"/>
    <cellStyle name="Обычный 14 2 3 2 2 2 2 2" xfId="9058" xr:uid="{00000000-0005-0000-0000-000097060000}"/>
    <cellStyle name="Обычный 14 2 3 2 2 2 2 2 2" xfId="18275" xr:uid="{B9AF13B4-5F09-40EE-B27D-34DE6EDB02F7}"/>
    <cellStyle name="Обычный 14 2 3 2 2 2 2 3" xfId="14008" xr:uid="{07C28B6F-C978-402C-9848-BB191E7236E2}"/>
    <cellStyle name="Обычный 14 2 3 2 2 2 3" xfId="6924" xr:uid="{00000000-0005-0000-0000-000098060000}"/>
    <cellStyle name="Обычный 14 2 3 2 2 2 3 2" xfId="16141" xr:uid="{58313D31-E70B-40E9-BFBA-6CCBD26305D1}"/>
    <cellStyle name="Обычный 14 2 3 2 2 2 4" xfId="11877" xr:uid="{58296545-2A01-4446-9CC7-3BA5B63F4DFF}"/>
    <cellStyle name="Обычный 14 2 3 2 2 3" xfId="3819" xr:uid="{00000000-0005-0000-0000-000099060000}"/>
    <cellStyle name="Обычный 14 2 3 2 2 3 2" xfId="8110" xr:uid="{00000000-0005-0000-0000-00009A060000}"/>
    <cellStyle name="Обычный 14 2 3 2 2 3 2 2" xfId="17327" xr:uid="{EC76ED3E-BFDA-4D8B-88F4-2DB23F759E55}"/>
    <cellStyle name="Обычный 14 2 3 2 2 3 3" xfId="13060" xr:uid="{792A656D-D03F-4990-BB85-C95B33322DDC}"/>
    <cellStyle name="Обычный 14 2 3 2 2 4" xfId="5976" xr:uid="{00000000-0005-0000-0000-00009B060000}"/>
    <cellStyle name="Обычный 14 2 3 2 2 4 2" xfId="15193" xr:uid="{03C8235F-2AEA-484F-8776-568F8D1ED79B}"/>
    <cellStyle name="Обычный 14 2 3 2 2 5" xfId="10929" xr:uid="{FA91DCBF-656D-4D6C-9BF0-50EB121498C1}"/>
    <cellStyle name="Обычный 14 2 3 2 3" xfId="2025" xr:uid="{00000000-0005-0000-0000-00009C060000}"/>
    <cellStyle name="Обычный 14 2 3 2 3 2" xfId="4297" xr:uid="{00000000-0005-0000-0000-00009D060000}"/>
    <cellStyle name="Обычный 14 2 3 2 3 2 2" xfId="8586" xr:uid="{00000000-0005-0000-0000-00009E060000}"/>
    <cellStyle name="Обычный 14 2 3 2 3 2 2 2" xfId="17803" xr:uid="{83BB5318-5C75-4FF1-A0E7-08A328E2C14F}"/>
    <cellStyle name="Обычный 14 2 3 2 3 2 3" xfId="13536" xr:uid="{CC6CB61B-D0CF-4313-B1C5-C2D7154218F5}"/>
    <cellStyle name="Обычный 14 2 3 2 3 3" xfId="6452" xr:uid="{00000000-0005-0000-0000-00009F060000}"/>
    <cellStyle name="Обычный 14 2 3 2 3 3 2" xfId="15669" xr:uid="{CC6C793D-9A36-455F-BAE6-AC5FD35F20D6}"/>
    <cellStyle name="Обычный 14 2 3 2 3 4" xfId="11405" xr:uid="{ED706CD6-D189-4F6C-95C4-4D9A7585B88B}"/>
    <cellStyle name="Обычный 14 2 3 2 4" xfId="3347" xr:uid="{00000000-0005-0000-0000-0000A0060000}"/>
    <cellStyle name="Обычный 14 2 3 2 4 2" xfId="7638" xr:uid="{00000000-0005-0000-0000-0000A1060000}"/>
    <cellStyle name="Обычный 14 2 3 2 4 2 2" xfId="16855" xr:uid="{A48041FD-BC3C-488F-969F-D73E62381A17}"/>
    <cellStyle name="Обычный 14 2 3 2 4 3" xfId="12588" xr:uid="{864DDFD8-E82A-41C4-A85E-A11982293563}"/>
    <cellStyle name="Обычный 14 2 3 2 5" xfId="5501" xr:uid="{00000000-0005-0000-0000-0000A2060000}"/>
    <cellStyle name="Обычный 14 2 3 2 5 2" xfId="14721" xr:uid="{25D27E22-C365-4478-A16F-9F53D0711C7C}"/>
    <cellStyle name="Обычный 14 2 3 2 6" xfId="10457" xr:uid="{7F4A2145-EBC8-480F-A4F4-BB6A7CB8A9A4}"/>
    <cellStyle name="Обычный 14 2 3 3" xfId="1310" xr:uid="{00000000-0005-0000-0000-0000A3060000}"/>
    <cellStyle name="Обычный 14 2 3 3 2" xfId="2269" xr:uid="{00000000-0005-0000-0000-0000A4060000}"/>
    <cellStyle name="Обычный 14 2 3 3 2 2" xfId="4541" xr:uid="{00000000-0005-0000-0000-0000A5060000}"/>
    <cellStyle name="Обычный 14 2 3 3 2 2 2" xfId="8830" xr:uid="{00000000-0005-0000-0000-0000A6060000}"/>
    <cellStyle name="Обычный 14 2 3 3 2 2 2 2" xfId="18047" xr:uid="{888BDE7F-33D4-4664-A2B2-FE0E41977853}"/>
    <cellStyle name="Обычный 14 2 3 3 2 2 3" xfId="13780" xr:uid="{34A924B4-20D7-465B-98CD-07BB64B67696}"/>
    <cellStyle name="Обычный 14 2 3 3 2 3" xfId="6696" xr:uid="{00000000-0005-0000-0000-0000A7060000}"/>
    <cellStyle name="Обычный 14 2 3 3 2 3 2" xfId="15913" xr:uid="{0F8180A2-406B-4062-A462-5E516110A6C1}"/>
    <cellStyle name="Обычный 14 2 3 3 2 4" xfId="11649" xr:uid="{6EA2512E-2B80-4F22-BB90-70B41D42876B}"/>
    <cellStyle name="Обычный 14 2 3 3 3" xfId="3591" xr:uid="{00000000-0005-0000-0000-0000A8060000}"/>
    <cellStyle name="Обычный 14 2 3 3 3 2" xfId="7882" xr:uid="{00000000-0005-0000-0000-0000A9060000}"/>
    <cellStyle name="Обычный 14 2 3 3 3 2 2" xfId="17099" xr:uid="{58F5F8E5-0067-4C9B-B548-B7F7AFDBC1D7}"/>
    <cellStyle name="Обычный 14 2 3 3 3 3" xfId="12832" xr:uid="{FAA1E64C-DCCC-4736-A5EC-102235E993B7}"/>
    <cellStyle name="Обычный 14 2 3 3 4" xfId="5748" xr:uid="{00000000-0005-0000-0000-0000AA060000}"/>
    <cellStyle name="Обычный 14 2 3 3 4 2" xfId="14965" xr:uid="{454EEBBE-69F0-4468-AFF6-446686E52C90}"/>
    <cellStyle name="Обычный 14 2 3 3 5" xfId="10701" xr:uid="{D15309F2-DF6F-4F7A-866E-3FAE61045A4C}"/>
    <cellStyle name="Обычный 14 2 3 4" xfId="1796" xr:uid="{00000000-0005-0000-0000-0000AB060000}"/>
    <cellStyle name="Обычный 14 2 3 4 2" xfId="4069" xr:uid="{00000000-0005-0000-0000-0000AC060000}"/>
    <cellStyle name="Обычный 14 2 3 4 2 2" xfId="8358" xr:uid="{00000000-0005-0000-0000-0000AD060000}"/>
    <cellStyle name="Обычный 14 2 3 4 2 2 2" xfId="17575" xr:uid="{DB767A7C-EFE8-4B50-9920-9EA0F372B03F}"/>
    <cellStyle name="Обычный 14 2 3 4 2 3" xfId="13308" xr:uid="{9BB18767-6E7E-43DE-A119-726D12BF873F}"/>
    <cellStyle name="Обычный 14 2 3 4 3" xfId="6224" xr:uid="{00000000-0005-0000-0000-0000AE060000}"/>
    <cellStyle name="Обычный 14 2 3 4 3 2" xfId="15441" xr:uid="{18A08CE1-C349-4134-9F4C-94A683C7926B}"/>
    <cellStyle name="Обычный 14 2 3 4 4" xfId="11177" xr:uid="{A2133483-17A3-47A2-BE16-97EA44BD6283}"/>
    <cellStyle name="Обычный 14 2 3 5" xfId="3119" xr:uid="{00000000-0005-0000-0000-0000AF060000}"/>
    <cellStyle name="Обычный 14 2 3 5 2" xfId="7410" xr:uid="{00000000-0005-0000-0000-0000B0060000}"/>
    <cellStyle name="Обычный 14 2 3 5 2 2" xfId="16627" xr:uid="{73D58EC0-52B8-40CF-A323-70CD9ECA7CFD}"/>
    <cellStyle name="Обычный 14 2 3 5 3" xfId="12360" xr:uid="{004D95FC-D921-4130-8259-9E41B6E19E6F}"/>
    <cellStyle name="Обычный 14 2 3 6" xfId="5271" xr:uid="{00000000-0005-0000-0000-0000B1060000}"/>
    <cellStyle name="Обычный 14 2 3 6 2" xfId="14493" xr:uid="{1F2104F9-63EC-4258-B341-D06B75199568}"/>
    <cellStyle name="Обычный 14 2 3 7" xfId="10229" xr:uid="{6D37DE9B-7712-4FF8-A14C-2C7BAB4FA6E2}"/>
    <cellStyle name="Обычный 14 2 4" xfId="821" xr:uid="{00000000-0005-0000-0000-0000B2060000}"/>
    <cellStyle name="Обычный 14 2 4 2" xfId="1424" xr:uid="{00000000-0005-0000-0000-0000B3060000}"/>
    <cellStyle name="Обычный 14 2 4 2 2" xfId="2383" xr:uid="{00000000-0005-0000-0000-0000B4060000}"/>
    <cellStyle name="Обычный 14 2 4 2 2 2" xfId="4655" xr:uid="{00000000-0005-0000-0000-0000B5060000}"/>
    <cellStyle name="Обычный 14 2 4 2 2 2 2" xfId="8944" xr:uid="{00000000-0005-0000-0000-0000B6060000}"/>
    <cellStyle name="Обычный 14 2 4 2 2 2 2 2" xfId="18161" xr:uid="{EE215DAD-1E78-48FD-B3E6-0E5BA034FC9E}"/>
    <cellStyle name="Обычный 14 2 4 2 2 2 3" xfId="13894" xr:uid="{4144894C-91A9-46A5-83A0-BCADED2A9983}"/>
    <cellStyle name="Обычный 14 2 4 2 2 3" xfId="6810" xr:uid="{00000000-0005-0000-0000-0000B7060000}"/>
    <cellStyle name="Обычный 14 2 4 2 2 3 2" xfId="16027" xr:uid="{E9FC19F9-43CC-4A05-AA44-8C00767FEC9F}"/>
    <cellStyle name="Обычный 14 2 4 2 2 4" xfId="11763" xr:uid="{36AC6FA0-3F78-4D28-AA48-52691DEB316B}"/>
    <cellStyle name="Обычный 14 2 4 2 3" xfId="3705" xr:uid="{00000000-0005-0000-0000-0000B8060000}"/>
    <cellStyle name="Обычный 14 2 4 2 3 2" xfId="7996" xr:uid="{00000000-0005-0000-0000-0000B9060000}"/>
    <cellStyle name="Обычный 14 2 4 2 3 2 2" xfId="17213" xr:uid="{6E14FB98-4482-4F94-8EE0-96E9DCB32A1C}"/>
    <cellStyle name="Обычный 14 2 4 2 3 3" xfId="12946" xr:uid="{C5B93CE0-8DE9-480F-B6C6-1D2EE67A9158}"/>
    <cellStyle name="Обычный 14 2 4 2 4" xfId="5862" xr:uid="{00000000-0005-0000-0000-0000BA060000}"/>
    <cellStyle name="Обычный 14 2 4 2 4 2" xfId="15079" xr:uid="{51D0309A-17C6-4B63-B41A-EB81108EB3D3}"/>
    <cellStyle name="Обычный 14 2 4 2 5" xfId="10815" xr:uid="{07DFDE61-46C5-42D5-ACEF-F2831B579FE1}"/>
    <cellStyle name="Обычный 14 2 4 3" xfId="1911" xr:uid="{00000000-0005-0000-0000-0000BB060000}"/>
    <cellStyle name="Обычный 14 2 4 3 2" xfId="4183" xr:uid="{00000000-0005-0000-0000-0000BC060000}"/>
    <cellStyle name="Обычный 14 2 4 3 2 2" xfId="8472" xr:uid="{00000000-0005-0000-0000-0000BD060000}"/>
    <cellStyle name="Обычный 14 2 4 3 2 2 2" xfId="17689" xr:uid="{1E4FF3EF-48FE-4407-8D4D-58F60851A562}"/>
    <cellStyle name="Обычный 14 2 4 3 2 3" xfId="13422" xr:uid="{30A8E683-D84C-4B7E-98FC-97FEB14C6B7C}"/>
    <cellStyle name="Обычный 14 2 4 3 3" xfId="6338" xr:uid="{00000000-0005-0000-0000-0000BE060000}"/>
    <cellStyle name="Обычный 14 2 4 3 3 2" xfId="15555" xr:uid="{09D24685-6FAE-427C-8B96-376B6E3C7E95}"/>
    <cellStyle name="Обычный 14 2 4 3 4" xfId="11291" xr:uid="{43FB0163-7F15-4B68-80CB-9BF3EEFD1FCB}"/>
    <cellStyle name="Обычный 14 2 4 4" xfId="3233" xr:uid="{00000000-0005-0000-0000-0000BF060000}"/>
    <cellStyle name="Обычный 14 2 4 4 2" xfId="7524" xr:uid="{00000000-0005-0000-0000-0000C0060000}"/>
    <cellStyle name="Обычный 14 2 4 4 2 2" xfId="16741" xr:uid="{3376B0A1-ABA2-4B55-BA91-B3F92E5F6612}"/>
    <cellStyle name="Обычный 14 2 4 4 3" xfId="12474" xr:uid="{0BFB48EE-41D6-4BFF-86A7-CEF94F292A83}"/>
    <cellStyle name="Обычный 14 2 4 5" xfId="5387" xr:uid="{00000000-0005-0000-0000-0000C1060000}"/>
    <cellStyle name="Обычный 14 2 4 5 2" xfId="14607" xr:uid="{406BB8E8-252B-450F-AB9D-856DDAB2BBC5}"/>
    <cellStyle name="Обычный 14 2 4 6" xfId="10343" xr:uid="{BD44291D-5595-4296-9E13-A27304E1A45C}"/>
    <cellStyle name="Обычный 14 2 5" xfId="1195" xr:uid="{00000000-0005-0000-0000-0000C2060000}"/>
    <cellStyle name="Обычный 14 2 5 2" xfId="2155" xr:uid="{00000000-0005-0000-0000-0000C3060000}"/>
    <cellStyle name="Обычный 14 2 5 2 2" xfId="4427" xr:uid="{00000000-0005-0000-0000-0000C4060000}"/>
    <cellStyle name="Обычный 14 2 5 2 2 2" xfId="8716" xr:uid="{00000000-0005-0000-0000-0000C5060000}"/>
    <cellStyle name="Обычный 14 2 5 2 2 2 2" xfId="17933" xr:uid="{F7743D7F-F7F7-431D-B0E1-E017BA92ABD9}"/>
    <cellStyle name="Обычный 14 2 5 2 2 3" xfId="13666" xr:uid="{DE2009CF-ED50-4479-8DE3-5D62894C2194}"/>
    <cellStyle name="Обычный 14 2 5 2 3" xfId="6582" xr:uid="{00000000-0005-0000-0000-0000C6060000}"/>
    <cellStyle name="Обычный 14 2 5 2 3 2" xfId="15799" xr:uid="{DB559F0B-7348-4FB8-B62E-E2CA9DE7B31C}"/>
    <cellStyle name="Обычный 14 2 5 2 4" xfId="11535" xr:uid="{347C6A23-06D5-4474-81C6-BBAD893349EC}"/>
    <cellStyle name="Обычный 14 2 5 3" xfId="3477" xr:uid="{00000000-0005-0000-0000-0000C7060000}"/>
    <cellStyle name="Обычный 14 2 5 3 2" xfId="7768" xr:uid="{00000000-0005-0000-0000-0000C8060000}"/>
    <cellStyle name="Обычный 14 2 5 3 2 2" xfId="16985" xr:uid="{79D220BD-196F-4E09-80AE-58E9E020BBCF}"/>
    <cellStyle name="Обычный 14 2 5 3 3" xfId="12718" xr:uid="{920A6047-36DA-4F4D-A50A-CCD375990AF2}"/>
    <cellStyle name="Обычный 14 2 5 4" xfId="5634" xr:uid="{00000000-0005-0000-0000-0000C9060000}"/>
    <cellStyle name="Обычный 14 2 5 4 2" xfId="14851" xr:uid="{08D49E38-3881-4EE3-9799-A6E64AEB0931}"/>
    <cellStyle name="Обычный 14 2 5 5" xfId="10587" xr:uid="{CCED6029-C4D2-44F1-AC1C-0C274E6061AE}"/>
    <cellStyle name="Обычный 14 2 6" xfId="1680" xr:uid="{00000000-0005-0000-0000-0000CA060000}"/>
    <cellStyle name="Обычный 14 2 6 2" xfId="3955" xr:uid="{00000000-0005-0000-0000-0000CB060000}"/>
    <cellStyle name="Обычный 14 2 6 2 2" xfId="8244" xr:uid="{00000000-0005-0000-0000-0000CC060000}"/>
    <cellStyle name="Обычный 14 2 6 2 2 2" xfId="17461" xr:uid="{3219BEE1-71B8-44EA-80E1-BD03B91A48AD}"/>
    <cellStyle name="Обычный 14 2 6 2 3" xfId="13194" xr:uid="{6B151671-ADC6-4066-9045-4AB543C2549E}"/>
    <cellStyle name="Обычный 14 2 6 3" xfId="6110" xr:uid="{00000000-0005-0000-0000-0000CD060000}"/>
    <cellStyle name="Обычный 14 2 6 3 2" xfId="15327" xr:uid="{54BB8AB6-339E-45E4-A7ED-F098023DC336}"/>
    <cellStyle name="Обычный 14 2 6 4" xfId="11063" xr:uid="{4874D2D6-F0C6-4CF8-BCD9-CFB57F782455}"/>
    <cellStyle name="Обычный 14 2 7" xfId="2770" xr:uid="{00000000-0005-0000-0000-0000CE060000}"/>
    <cellStyle name="Обычный 14 2 7 2" xfId="4913" xr:uid="{00000000-0005-0000-0000-0000CF060000}"/>
    <cellStyle name="Обычный 14 2 7 2 2" xfId="9195" xr:uid="{00000000-0005-0000-0000-0000D0060000}"/>
    <cellStyle name="Обычный 14 2 7 2 2 2" xfId="18412" xr:uid="{7753544D-0625-4B8A-9B6D-BC9C81543244}"/>
    <cellStyle name="Обычный 14 2 7 2 3" xfId="14145" xr:uid="{D9487BAB-2891-4DB6-BDAA-83947EC47B36}"/>
    <cellStyle name="Обычный 14 2 7 3" xfId="7063" xr:uid="{00000000-0005-0000-0000-0000D1060000}"/>
    <cellStyle name="Обычный 14 2 7 3 2" xfId="16280" xr:uid="{568BC77A-3358-4528-BED3-B281619C347A}"/>
    <cellStyle name="Обычный 14 2 7 4" xfId="12014" xr:uid="{ADFBF6F9-E710-421C-98BD-447B25988C6C}"/>
    <cellStyle name="Обычный 14 2 8" xfId="2891" xr:uid="{00000000-0005-0000-0000-0000D2060000}"/>
    <cellStyle name="Обычный 14 2 8 2" xfId="7182" xr:uid="{00000000-0005-0000-0000-0000D3060000}"/>
    <cellStyle name="Обычный 14 2 8 2 2" xfId="16399" xr:uid="{3BD9DFC1-4957-4836-90BA-61782B7BDC2B}"/>
    <cellStyle name="Обычный 14 2 8 3" xfId="12132" xr:uid="{EDF7CCF7-24F2-4B2D-83F3-CDDD4C806B01}"/>
    <cellStyle name="Обычный 14 2 9" xfId="3005" xr:uid="{00000000-0005-0000-0000-0000D4060000}"/>
    <cellStyle name="Обычный 14 2 9 2" xfId="7296" xr:uid="{00000000-0005-0000-0000-0000D5060000}"/>
    <cellStyle name="Обычный 14 2 9 2 2" xfId="16513" xr:uid="{0E7F6DA9-45F1-44FD-B4DB-20A636890099}"/>
    <cellStyle name="Обычный 14 2 9 3" xfId="12246" xr:uid="{AD5388D0-ECCF-4F3C-9DCD-A92D13095040}"/>
    <cellStyle name="Обычный 14 20" xfId="19232" xr:uid="{262F986F-B5AC-4A90-A723-C0751AB9F038}"/>
    <cellStyle name="Обычный 14 3" xfId="404" xr:uid="{00000000-0005-0000-0000-0000D6060000}"/>
    <cellStyle name="Обычный 14 3 10" xfId="5052" xr:uid="{00000000-0005-0000-0000-0000D7060000}"/>
    <cellStyle name="Обычный 14 3 10 2" xfId="9333" xr:uid="{00000000-0005-0000-0000-0000D8060000}"/>
    <cellStyle name="Обычный 14 3 10 2 2" xfId="18550" xr:uid="{3A2A543E-9A9C-48C1-B4E5-32A1EB92E802}"/>
    <cellStyle name="Обычный 14 3 10 3" xfId="14283" xr:uid="{439D932C-9087-40F7-9D61-C6BD7BDE95DF}"/>
    <cellStyle name="Обычный 14 3 11" xfId="5174" xr:uid="{00000000-0005-0000-0000-0000D9060000}"/>
    <cellStyle name="Обычный 14 3 11 2" xfId="14398" xr:uid="{4A2DF81E-97EA-4B77-993E-21A76A818648}"/>
    <cellStyle name="Обычный 14 3 12" xfId="9674" xr:uid="{00000000-0005-0000-0000-0000DA060000}"/>
    <cellStyle name="Обычный 14 3 12 2" xfId="18694" xr:uid="{70F9A601-CEA6-4079-8496-815C36F3C6D0}"/>
    <cellStyle name="Обычный 14 3 13" xfId="9788" xr:uid="{27ED4010-E82C-4D64-A5B7-4783B03DDF08}"/>
    <cellStyle name="Обычный 14 3 13 2" xfId="18808" xr:uid="{1C5CCA8F-8529-493E-8A26-76960D1F2D78}"/>
    <cellStyle name="Обычный 14 3 14" xfId="9902" xr:uid="{5145B151-EC68-4725-BA7B-A68DFD82F70C}"/>
    <cellStyle name="Обычный 14 3 14 2" xfId="18922" xr:uid="{701883BF-1E52-48D2-ACEA-5E43A959FD77}"/>
    <cellStyle name="Обычный 14 3 15" xfId="10016" xr:uid="{1F109009-4A5E-41E0-9381-03107B702882}"/>
    <cellStyle name="Обычный 14 3 15 2" xfId="19036" xr:uid="{BCC8C42F-203D-45AD-AFBD-C7249414A054}"/>
    <cellStyle name="Обычный 14 3 16" xfId="10133" xr:uid="{6A5EF116-022E-495E-8C27-B5917289B364}"/>
    <cellStyle name="Обычный 14 3 17" xfId="19154" xr:uid="{8A82E55F-B9CD-401C-B54F-39522726EDCC}"/>
    <cellStyle name="Обычный 14 3 18" xfId="19270" xr:uid="{37733F02-6245-483E-9BC6-E66EB200EEC2}"/>
    <cellStyle name="Обычный 14 3 2" xfId="505" xr:uid="{00000000-0005-0000-0000-0000DB060000}"/>
    <cellStyle name="Обычный 14 3 2 10" xfId="5232" xr:uid="{00000000-0005-0000-0000-0000DC060000}"/>
    <cellStyle name="Обычный 14 3 2 10 2" xfId="14455" xr:uid="{47046DF4-CD07-4E22-AC42-1D3448249791}"/>
    <cellStyle name="Обычный 14 3 2 11" xfId="9731" xr:uid="{00000000-0005-0000-0000-0000DD060000}"/>
    <cellStyle name="Обычный 14 3 2 11 2" xfId="18751" xr:uid="{1A90C298-D0B8-4CE8-BE1D-0AC0A71DAA61}"/>
    <cellStyle name="Обычный 14 3 2 12" xfId="9845" xr:uid="{0B7AF5D4-D1DB-4812-A0FA-5DD83EA9173F}"/>
    <cellStyle name="Обычный 14 3 2 12 2" xfId="18865" xr:uid="{5FE3A83C-621A-4349-8F0D-AE6CFDE73275}"/>
    <cellStyle name="Обычный 14 3 2 13" xfId="9959" xr:uid="{8894173D-3514-4F48-8F8F-CE69571AD094}"/>
    <cellStyle name="Обычный 14 3 2 13 2" xfId="18979" xr:uid="{0A0BB7E3-8AF7-4958-9400-AEFB15B85D8C}"/>
    <cellStyle name="Обычный 14 3 2 14" xfId="10073" xr:uid="{06BBA959-6E5E-4336-AE61-BE7FB9367B14}"/>
    <cellStyle name="Обычный 14 3 2 14 2" xfId="19093" xr:uid="{E5976BD0-7856-44B7-89FA-9F75EC89D424}"/>
    <cellStyle name="Обычный 14 3 2 15" xfId="10190" xr:uid="{EDD0706D-E219-448A-BEDC-1B841029790A}"/>
    <cellStyle name="Обычный 14 3 2 16" xfId="19211" xr:uid="{62235F72-4368-4821-8979-E796551ECD97}"/>
    <cellStyle name="Обычный 14 3 2 17" xfId="19327" xr:uid="{CE9E2E1C-C310-4529-BB48-E18946DC767E}"/>
    <cellStyle name="Обычный 14 3 2 2" xfId="691" xr:uid="{00000000-0005-0000-0000-0000DE060000}"/>
    <cellStyle name="Обычный 14 3 2 2 2" xfId="1012" xr:uid="{00000000-0005-0000-0000-0000DF060000}"/>
    <cellStyle name="Обычный 14 3 2 2 2 2" xfId="1614" xr:uid="{00000000-0005-0000-0000-0000E0060000}"/>
    <cellStyle name="Обычный 14 3 2 2 2 2 2" xfId="2573" xr:uid="{00000000-0005-0000-0000-0000E1060000}"/>
    <cellStyle name="Обычный 14 3 2 2 2 2 2 2" xfId="4845" xr:uid="{00000000-0005-0000-0000-0000E2060000}"/>
    <cellStyle name="Обычный 14 3 2 2 2 2 2 2 2" xfId="9134" xr:uid="{00000000-0005-0000-0000-0000E3060000}"/>
    <cellStyle name="Обычный 14 3 2 2 2 2 2 2 2 2" xfId="18351" xr:uid="{786F5EED-F071-4B1E-A913-7F383734C2F9}"/>
    <cellStyle name="Обычный 14 3 2 2 2 2 2 2 3" xfId="14084" xr:uid="{064317B8-A356-4922-B714-0BF74F91ACC8}"/>
    <cellStyle name="Обычный 14 3 2 2 2 2 2 3" xfId="7000" xr:uid="{00000000-0005-0000-0000-0000E4060000}"/>
    <cellStyle name="Обычный 14 3 2 2 2 2 2 3 2" xfId="16217" xr:uid="{CFADD0DA-6274-44C1-AE3F-A9006370BE1A}"/>
    <cellStyle name="Обычный 14 3 2 2 2 2 2 4" xfId="11953" xr:uid="{EDB4FE8B-839A-44FC-BCBB-EC683B685243}"/>
    <cellStyle name="Обычный 14 3 2 2 2 2 3" xfId="3895" xr:uid="{00000000-0005-0000-0000-0000E5060000}"/>
    <cellStyle name="Обычный 14 3 2 2 2 2 3 2" xfId="8186" xr:uid="{00000000-0005-0000-0000-0000E6060000}"/>
    <cellStyle name="Обычный 14 3 2 2 2 2 3 2 2" xfId="17403" xr:uid="{16A22012-D0AE-40D5-B6E3-8A95F3F13F9E}"/>
    <cellStyle name="Обычный 14 3 2 2 2 2 3 3" xfId="13136" xr:uid="{2E1B98B9-E13A-4D7F-9541-E6AAF5B47591}"/>
    <cellStyle name="Обычный 14 3 2 2 2 2 4" xfId="6052" xr:uid="{00000000-0005-0000-0000-0000E7060000}"/>
    <cellStyle name="Обычный 14 3 2 2 2 2 4 2" xfId="15269" xr:uid="{51968568-603E-48AE-A854-6BA38029F0B3}"/>
    <cellStyle name="Обычный 14 3 2 2 2 2 5" xfId="11005" xr:uid="{BF4DA0B5-4846-4C79-82BB-2EBAA77CB7BE}"/>
    <cellStyle name="Обычный 14 3 2 2 2 3" xfId="2101" xr:uid="{00000000-0005-0000-0000-0000E8060000}"/>
    <cellStyle name="Обычный 14 3 2 2 2 3 2" xfId="4373" xr:uid="{00000000-0005-0000-0000-0000E9060000}"/>
    <cellStyle name="Обычный 14 3 2 2 2 3 2 2" xfId="8662" xr:uid="{00000000-0005-0000-0000-0000EA060000}"/>
    <cellStyle name="Обычный 14 3 2 2 2 3 2 2 2" xfId="17879" xr:uid="{17D5A40B-8321-482F-BC9E-CE3898BAC86D}"/>
    <cellStyle name="Обычный 14 3 2 2 2 3 2 3" xfId="13612" xr:uid="{68F06FB8-9B03-43DB-A778-F44E7B6A6C7F}"/>
    <cellStyle name="Обычный 14 3 2 2 2 3 3" xfId="6528" xr:uid="{00000000-0005-0000-0000-0000EB060000}"/>
    <cellStyle name="Обычный 14 3 2 2 2 3 3 2" xfId="15745" xr:uid="{1B2DFF5C-205C-47E2-BA90-357364D83531}"/>
    <cellStyle name="Обычный 14 3 2 2 2 3 4" xfId="11481" xr:uid="{0FF8AD3A-3D0D-457B-9CEE-FABEC76D8865}"/>
    <cellStyle name="Обычный 14 3 2 2 2 4" xfId="3423" xr:uid="{00000000-0005-0000-0000-0000EC060000}"/>
    <cellStyle name="Обычный 14 3 2 2 2 4 2" xfId="7714" xr:uid="{00000000-0005-0000-0000-0000ED060000}"/>
    <cellStyle name="Обычный 14 3 2 2 2 4 2 2" xfId="16931" xr:uid="{D477990B-CC29-46B5-8C85-10D4D00687E7}"/>
    <cellStyle name="Обычный 14 3 2 2 2 4 3" xfId="12664" xr:uid="{5D2A903F-48E4-4D54-BEEC-13CB38E9849D}"/>
    <cellStyle name="Обычный 14 3 2 2 2 5" xfId="5577" xr:uid="{00000000-0005-0000-0000-0000EE060000}"/>
    <cellStyle name="Обычный 14 3 2 2 2 5 2" xfId="14797" xr:uid="{7C20A232-80E0-4AEA-92D4-6E984D558917}"/>
    <cellStyle name="Обычный 14 3 2 2 2 6" xfId="10533" xr:uid="{AD44AC08-834E-42CD-B77D-698ACA20DF2E}"/>
    <cellStyle name="Обычный 14 3 2 2 3" xfId="1386" xr:uid="{00000000-0005-0000-0000-0000EF060000}"/>
    <cellStyle name="Обычный 14 3 2 2 3 2" xfId="2345" xr:uid="{00000000-0005-0000-0000-0000F0060000}"/>
    <cellStyle name="Обычный 14 3 2 2 3 2 2" xfId="4617" xr:uid="{00000000-0005-0000-0000-0000F1060000}"/>
    <cellStyle name="Обычный 14 3 2 2 3 2 2 2" xfId="8906" xr:uid="{00000000-0005-0000-0000-0000F2060000}"/>
    <cellStyle name="Обычный 14 3 2 2 3 2 2 2 2" xfId="18123" xr:uid="{2B6AF09C-4E47-43B7-AC29-0BB696082882}"/>
    <cellStyle name="Обычный 14 3 2 2 3 2 2 3" xfId="13856" xr:uid="{9FC5F2AC-29FC-4158-A294-811F0B5E695D}"/>
    <cellStyle name="Обычный 14 3 2 2 3 2 3" xfId="6772" xr:uid="{00000000-0005-0000-0000-0000F3060000}"/>
    <cellStyle name="Обычный 14 3 2 2 3 2 3 2" xfId="15989" xr:uid="{A4E1860C-D39B-4352-8C76-18C47961A742}"/>
    <cellStyle name="Обычный 14 3 2 2 3 2 4" xfId="11725" xr:uid="{204428AB-1B79-4571-850B-4D916AA0021B}"/>
    <cellStyle name="Обычный 14 3 2 2 3 3" xfId="3667" xr:uid="{00000000-0005-0000-0000-0000F4060000}"/>
    <cellStyle name="Обычный 14 3 2 2 3 3 2" xfId="7958" xr:uid="{00000000-0005-0000-0000-0000F5060000}"/>
    <cellStyle name="Обычный 14 3 2 2 3 3 2 2" xfId="17175" xr:uid="{76431FF5-7422-48E6-9909-537E05FA0C8B}"/>
    <cellStyle name="Обычный 14 3 2 2 3 3 3" xfId="12908" xr:uid="{5ABBDD60-05EE-4BFB-8388-756E452F2CD9}"/>
    <cellStyle name="Обычный 14 3 2 2 3 4" xfId="5824" xr:uid="{00000000-0005-0000-0000-0000F6060000}"/>
    <cellStyle name="Обычный 14 3 2 2 3 4 2" xfId="15041" xr:uid="{BC95E381-BA30-49D4-BB80-E123F7758F26}"/>
    <cellStyle name="Обычный 14 3 2 2 3 5" xfId="10777" xr:uid="{BACCE4A3-A09B-4548-9B3D-510406533B40}"/>
    <cellStyle name="Обычный 14 3 2 2 4" xfId="1872" xr:uid="{00000000-0005-0000-0000-0000F7060000}"/>
    <cellStyle name="Обычный 14 3 2 2 4 2" xfId="4145" xr:uid="{00000000-0005-0000-0000-0000F8060000}"/>
    <cellStyle name="Обычный 14 3 2 2 4 2 2" xfId="8434" xr:uid="{00000000-0005-0000-0000-0000F9060000}"/>
    <cellStyle name="Обычный 14 3 2 2 4 2 2 2" xfId="17651" xr:uid="{AA80E589-5F1C-4BA0-AB2E-717EADE932DD}"/>
    <cellStyle name="Обычный 14 3 2 2 4 2 3" xfId="13384" xr:uid="{EFB5021E-489B-41EE-8DE8-78C308C42DD9}"/>
    <cellStyle name="Обычный 14 3 2 2 4 3" xfId="6300" xr:uid="{00000000-0005-0000-0000-0000FA060000}"/>
    <cellStyle name="Обычный 14 3 2 2 4 3 2" xfId="15517" xr:uid="{959E52DF-9B6D-4D49-B97E-9D9EA6928B34}"/>
    <cellStyle name="Обычный 14 3 2 2 4 4" xfId="11253" xr:uid="{267CC0EB-28A4-42EE-BB14-C7C9FFF0295A}"/>
    <cellStyle name="Обычный 14 3 2 2 5" xfId="3195" xr:uid="{00000000-0005-0000-0000-0000FB060000}"/>
    <cellStyle name="Обычный 14 3 2 2 5 2" xfId="7486" xr:uid="{00000000-0005-0000-0000-0000FC060000}"/>
    <cellStyle name="Обычный 14 3 2 2 5 2 2" xfId="16703" xr:uid="{DDF997C4-9B2E-49E8-8958-74C9E3B2EA7B}"/>
    <cellStyle name="Обычный 14 3 2 2 5 3" xfId="12436" xr:uid="{432BE735-9B47-4A95-B05B-82E5DF5C31F2}"/>
    <cellStyle name="Обычный 14 3 2 2 6" xfId="5347" xr:uid="{00000000-0005-0000-0000-0000FD060000}"/>
    <cellStyle name="Обычный 14 3 2 2 6 2" xfId="14569" xr:uid="{EE1E768A-6B7F-46B6-816D-8D072BE83690}"/>
    <cellStyle name="Обычный 14 3 2 2 7" xfId="10305" xr:uid="{0542D73E-74E3-4A13-A1A5-44C2902666A0}"/>
    <cellStyle name="Обычный 14 3 2 3" xfId="897" xr:uid="{00000000-0005-0000-0000-0000FE060000}"/>
    <cellStyle name="Обычный 14 3 2 3 2" xfId="1500" xr:uid="{00000000-0005-0000-0000-0000FF060000}"/>
    <cellStyle name="Обычный 14 3 2 3 2 2" xfId="2459" xr:uid="{00000000-0005-0000-0000-000000070000}"/>
    <cellStyle name="Обычный 14 3 2 3 2 2 2" xfId="4731" xr:uid="{00000000-0005-0000-0000-000001070000}"/>
    <cellStyle name="Обычный 14 3 2 3 2 2 2 2" xfId="9020" xr:uid="{00000000-0005-0000-0000-000002070000}"/>
    <cellStyle name="Обычный 14 3 2 3 2 2 2 2 2" xfId="18237" xr:uid="{357F868B-F13F-4B15-B46C-FCC0FF2E61B9}"/>
    <cellStyle name="Обычный 14 3 2 3 2 2 2 3" xfId="13970" xr:uid="{389EEDCE-7859-4A41-9DFF-5DE7C73B9370}"/>
    <cellStyle name="Обычный 14 3 2 3 2 2 3" xfId="6886" xr:uid="{00000000-0005-0000-0000-000003070000}"/>
    <cellStyle name="Обычный 14 3 2 3 2 2 3 2" xfId="16103" xr:uid="{3D08A746-D1C4-403A-BDCE-C9B5A7ADD4A4}"/>
    <cellStyle name="Обычный 14 3 2 3 2 2 4" xfId="11839" xr:uid="{CCDCBAAF-AD6A-4129-9E94-DA59C73103D6}"/>
    <cellStyle name="Обычный 14 3 2 3 2 3" xfId="3781" xr:uid="{00000000-0005-0000-0000-000004070000}"/>
    <cellStyle name="Обычный 14 3 2 3 2 3 2" xfId="8072" xr:uid="{00000000-0005-0000-0000-000005070000}"/>
    <cellStyle name="Обычный 14 3 2 3 2 3 2 2" xfId="17289" xr:uid="{458DB25E-259C-43BF-BF03-2328A28A8DF2}"/>
    <cellStyle name="Обычный 14 3 2 3 2 3 3" xfId="13022" xr:uid="{A47B5EA9-C6BC-4223-B765-FA00A74D38F8}"/>
    <cellStyle name="Обычный 14 3 2 3 2 4" xfId="5938" xr:uid="{00000000-0005-0000-0000-000006070000}"/>
    <cellStyle name="Обычный 14 3 2 3 2 4 2" xfId="15155" xr:uid="{DB7DFF89-16FA-4495-9820-46E2C750413E}"/>
    <cellStyle name="Обычный 14 3 2 3 2 5" xfId="10891" xr:uid="{08473BFA-299C-44A8-8E99-5E96DCD27E5C}"/>
    <cellStyle name="Обычный 14 3 2 3 3" xfId="1987" xr:uid="{00000000-0005-0000-0000-000007070000}"/>
    <cellStyle name="Обычный 14 3 2 3 3 2" xfId="4259" xr:uid="{00000000-0005-0000-0000-000008070000}"/>
    <cellStyle name="Обычный 14 3 2 3 3 2 2" xfId="8548" xr:uid="{00000000-0005-0000-0000-000009070000}"/>
    <cellStyle name="Обычный 14 3 2 3 3 2 2 2" xfId="17765" xr:uid="{A38E9A75-121A-4336-94CA-979A2C29811D}"/>
    <cellStyle name="Обычный 14 3 2 3 3 2 3" xfId="13498" xr:uid="{1EFBC86F-37E9-42B0-854D-C776576912FC}"/>
    <cellStyle name="Обычный 14 3 2 3 3 3" xfId="6414" xr:uid="{00000000-0005-0000-0000-00000A070000}"/>
    <cellStyle name="Обычный 14 3 2 3 3 3 2" xfId="15631" xr:uid="{BBB5F16B-CF66-4213-841C-FF7CD6BFECA6}"/>
    <cellStyle name="Обычный 14 3 2 3 3 4" xfId="11367" xr:uid="{CD2DB483-5A3E-4952-8664-D1719CD4A823}"/>
    <cellStyle name="Обычный 14 3 2 3 4" xfId="3309" xr:uid="{00000000-0005-0000-0000-00000B070000}"/>
    <cellStyle name="Обычный 14 3 2 3 4 2" xfId="7600" xr:uid="{00000000-0005-0000-0000-00000C070000}"/>
    <cellStyle name="Обычный 14 3 2 3 4 2 2" xfId="16817" xr:uid="{E69AE1F4-C3BB-4C07-83F2-EE02FA27734F}"/>
    <cellStyle name="Обычный 14 3 2 3 4 3" xfId="12550" xr:uid="{2B32077E-0250-4B9C-B651-49AFA28FF68B}"/>
    <cellStyle name="Обычный 14 3 2 3 5" xfId="5463" xr:uid="{00000000-0005-0000-0000-00000D070000}"/>
    <cellStyle name="Обычный 14 3 2 3 5 2" xfId="14683" xr:uid="{85618C9C-1A81-46ED-91E5-8523167BC154}"/>
    <cellStyle name="Обычный 14 3 2 3 6" xfId="10419" xr:uid="{3262C49C-3C66-4613-8AEE-13922867C964}"/>
    <cellStyle name="Обычный 14 3 2 4" xfId="1271" xr:uid="{00000000-0005-0000-0000-00000E070000}"/>
    <cellStyle name="Обычный 14 3 2 4 2" xfId="2231" xr:uid="{00000000-0005-0000-0000-00000F070000}"/>
    <cellStyle name="Обычный 14 3 2 4 2 2" xfId="4503" xr:uid="{00000000-0005-0000-0000-000010070000}"/>
    <cellStyle name="Обычный 14 3 2 4 2 2 2" xfId="8792" xr:uid="{00000000-0005-0000-0000-000011070000}"/>
    <cellStyle name="Обычный 14 3 2 4 2 2 2 2" xfId="18009" xr:uid="{0DCB5D73-273A-480D-8AD2-E60EF5FE33CA}"/>
    <cellStyle name="Обычный 14 3 2 4 2 2 3" xfId="13742" xr:uid="{EE37FB3C-3F30-418E-811B-5E81785B5D46}"/>
    <cellStyle name="Обычный 14 3 2 4 2 3" xfId="6658" xr:uid="{00000000-0005-0000-0000-000012070000}"/>
    <cellStyle name="Обычный 14 3 2 4 2 3 2" xfId="15875" xr:uid="{4388572D-2166-4E02-B6D6-18A39F456A50}"/>
    <cellStyle name="Обычный 14 3 2 4 2 4" xfId="11611" xr:uid="{6AF21F30-BA08-4BAB-B905-6DE53178E2B7}"/>
    <cellStyle name="Обычный 14 3 2 4 3" xfId="3553" xr:uid="{00000000-0005-0000-0000-000013070000}"/>
    <cellStyle name="Обычный 14 3 2 4 3 2" xfId="7844" xr:uid="{00000000-0005-0000-0000-000014070000}"/>
    <cellStyle name="Обычный 14 3 2 4 3 2 2" xfId="17061" xr:uid="{FC2C779E-9545-475C-A45B-C4C8EDBDF587}"/>
    <cellStyle name="Обычный 14 3 2 4 3 3" xfId="12794" xr:uid="{01016A38-E192-407D-A0A3-ADCBE1222831}"/>
    <cellStyle name="Обычный 14 3 2 4 4" xfId="5710" xr:uid="{00000000-0005-0000-0000-000015070000}"/>
    <cellStyle name="Обычный 14 3 2 4 4 2" xfId="14927" xr:uid="{8CF7CBB6-F551-4DB4-8ADC-31D2327B0E0D}"/>
    <cellStyle name="Обычный 14 3 2 4 5" xfId="10663" xr:uid="{1909385F-9AE4-4F67-859B-E4765C2CD24A}"/>
    <cellStyle name="Обычный 14 3 2 5" xfId="1756" xr:uid="{00000000-0005-0000-0000-000016070000}"/>
    <cellStyle name="Обычный 14 3 2 5 2" xfId="4031" xr:uid="{00000000-0005-0000-0000-000017070000}"/>
    <cellStyle name="Обычный 14 3 2 5 2 2" xfId="8320" xr:uid="{00000000-0005-0000-0000-000018070000}"/>
    <cellStyle name="Обычный 14 3 2 5 2 2 2" xfId="17537" xr:uid="{CFA707B2-AE8D-49AF-B7C2-BFCCCC6E7516}"/>
    <cellStyle name="Обычный 14 3 2 5 2 3" xfId="13270" xr:uid="{5ADAC552-811E-4636-9DAF-9FF0DFB13282}"/>
    <cellStyle name="Обычный 14 3 2 5 3" xfId="6186" xr:uid="{00000000-0005-0000-0000-000019070000}"/>
    <cellStyle name="Обычный 14 3 2 5 3 2" xfId="15403" xr:uid="{A6106C06-66E4-4AB0-820D-F5BF1816362F}"/>
    <cellStyle name="Обычный 14 3 2 5 4" xfId="11139" xr:uid="{A4290B94-A29C-4237-A4EE-3F4310509CD3}"/>
    <cellStyle name="Обычный 14 3 2 6" xfId="2846" xr:uid="{00000000-0005-0000-0000-00001A070000}"/>
    <cellStyle name="Обычный 14 3 2 6 2" xfId="4989" xr:uid="{00000000-0005-0000-0000-00001B070000}"/>
    <cellStyle name="Обычный 14 3 2 6 2 2" xfId="9271" xr:uid="{00000000-0005-0000-0000-00001C070000}"/>
    <cellStyle name="Обычный 14 3 2 6 2 2 2" xfId="18488" xr:uid="{F95141A5-CB4C-4BA3-A2E1-62DDEC9C006D}"/>
    <cellStyle name="Обычный 14 3 2 6 2 3" xfId="14221" xr:uid="{B4E8A550-09BF-43FE-98BB-233481F8461C}"/>
    <cellStyle name="Обычный 14 3 2 6 3" xfId="7139" xr:uid="{00000000-0005-0000-0000-00001D070000}"/>
    <cellStyle name="Обычный 14 3 2 6 3 2" xfId="16356" xr:uid="{29E9CC08-2DF3-4D77-9532-21531EF50B07}"/>
    <cellStyle name="Обычный 14 3 2 6 4" xfId="12090" xr:uid="{4A126F2B-EF38-4438-8903-9999D4E9963F}"/>
    <cellStyle name="Обычный 14 3 2 7" xfId="2967" xr:uid="{00000000-0005-0000-0000-00001E070000}"/>
    <cellStyle name="Обычный 14 3 2 7 2" xfId="7258" xr:uid="{00000000-0005-0000-0000-00001F070000}"/>
    <cellStyle name="Обычный 14 3 2 7 2 2" xfId="16475" xr:uid="{DD831F8F-4065-4A26-8D4B-277157058857}"/>
    <cellStyle name="Обычный 14 3 2 7 3" xfId="12208" xr:uid="{98A1683F-108C-478D-955E-B042E9A3C3C9}"/>
    <cellStyle name="Обычный 14 3 2 8" xfId="3081" xr:uid="{00000000-0005-0000-0000-000020070000}"/>
    <cellStyle name="Обычный 14 3 2 8 2" xfId="7372" xr:uid="{00000000-0005-0000-0000-000021070000}"/>
    <cellStyle name="Обычный 14 3 2 8 2 2" xfId="16589" xr:uid="{605C04D8-5CD9-4E19-8AE9-6750C867BE00}"/>
    <cellStyle name="Обычный 14 3 2 8 3" xfId="12322" xr:uid="{9A1C581C-88C2-42C5-B676-F8500287EF06}"/>
    <cellStyle name="Обычный 14 3 2 9" xfId="5109" xr:uid="{00000000-0005-0000-0000-000022070000}"/>
    <cellStyle name="Обычный 14 3 2 9 2" xfId="9390" xr:uid="{00000000-0005-0000-0000-000023070000}"/>
    <cellStyle name="Обычный 14 3 2 9 2 2" xfId="18607" xr:uid="{C6D8C375-A282-4EFD-A788-FE142CE8181A}"/>
    <cellStyle name="Обычный 14 3 2 9 3" xfId="14340" xr:uid="{AA6BC55B-0A4E-4720-94F5-37BEC7278ED2}"/>
    <cellStyle name="Обычный 14 3 3" xfId="632" xr:uid="{00000000-0005-0000-0000-000024070000}"/>
    <cellStyle name="Обычный 14 3 3 2" xfId="955" xr:uid="{00000000-0005-0000-0000-000025070000}"/>
    <cellStyle name="Обычный 14 3 3 2 2" xfId="1557" xr:uid="{00000000-0005-0000-0000-000026070000}"/>
    <cellStyle name="Обычный 14 3 3 2 2 2" xfId="2516" xr:uid="{00000000-0005-0000-0000-000027070000}"/>
    <cellStyle name="Обычный 14 3 3 2 2 2 2" xfId="4788" xr:uid="{00000000-0005-0000-0000-000028070000}"/>
    <cellStyle name="Обычный 14 3 3 2 2 2 2 2" xfId="9077" xr:uid="{00000000-0005-0000-0000-000029070000}"/>
    <cellStyle name="Обычный 14 3 3 2 2 2 2 2 2" xfId="18294" xr:uid="{8B60BAEA-F2E6-467A-8F10-0ECFFE7EDD64}"/>
    <cellStyle name="Обычный 14 3 3 2 2 2 2 3" xfId="14027" xr:uid="{16D01A36-EBCB-4AE5-AF7F-A21D2BE8F4BA}"/>
    <cellStyle name="Обычный 14 3 3 2 2 2 3" xfId="6943" xr:uid="{00000000-0005-0000-0000-00002A070000}"/>
    <cellStyle name="Обычный 14 3 3 2 2 2 3 2" xfId="16160" xr:uid="{408943AF-C791-4654-97AE-821300164EB7}"/>
    <cellStyle name="Обычный 14 3 3 2 2 2 4" xfId="11896" xr:uid="{8775C6F6-1563-489D-A284-ACF2B31D16E6}"/>
    <cellStyle name="Обычный 14 3 3 2 2 3" xfId="3838" xr:uid="{00000000-0005-0000-0000-00002B070000}"/>
    <cellStyle name="Обычный 14 3 3 2 2 3 2" xfId="8129" xr:uid="{00000000-0005-0000-0000-00002C070000}"/>
    <cellStyle name="Обычный 14 3 3 2 2 3 2 2" xfId="17346" xr:uid="{1126F1DA-AAF7-4B56-8770-87F676021C89}"/>
    <cellStyle name="Обычный 14 3 3 2 2 3 3" xfId="13079" xr:uid="{F443FCD0-1DE0-4309-B693-A4B7E6771407}"/>
    <cellStyle name="Обычный 14 3 3 2 2 4" xfId="5995" xr:uid="{00000000-0005-0000-0000-00002D070000}"/>
    <cellStyle name="Обычный 14 3 3 2 2 4 2" xfId="15212" xr:uid="{C62A902B-AF31-41A9-9001-C0719C570E1D}"/>
    <cellStyle name="Обычный 14 3 3 2 2 5" xfId="10948" xr:uid="{C28D3AC8-B4BF-4132-ACB0-FF00AAA861BC}"/>
    <cellStyle name="Обычный 14 3 3 2 3" xfId="2044" xr:uid="{00000000-0005-0000-0000-00002E070000}"/>
    <cellStyle name="Обычный 14 3 3 2 3 2" xfId="4316" xr:uid="{00000000-0005-0000-0000-00002F070000}"/>
    <cellStyle name="Обычный 14 3 3 2 3 2 2" xfId="8605" xr:uid="{00000000-0005-0000-0000-000030070000}"/>
    <cellStyle name="Обычный 14 3 3 2 3 2 2 2" xfId="17822" xr:uid="{C6D27411-763A-4C18-B870-09DB2471EB28}"/>
    <cellStyle name="Обычный 14 3 3 2 3 2 3" xfId="13555" xr:uid="{28942B51-43A0-4607-B0E5-F432E95D0252}"/>
    <cellStyle name="Обычный 14 3 3 2 3 3" xfId="6471" xr:uid="{00000000-0005-0000-0000-000031070000}"/>
    <cellStyle name="Обычный 14 3 3 2 3 3 2" xfId="15688" xr:uid="{24E958BB-E570-44A6-BCAE-774267453E72}"/>
    <cellStyle name="Обычный 14 3 3 2 3 4" xfId="11424" xr:uid="{BEE2A533-52AF-4C38-88E0-6C582B4FB63B}"/>
    <cellStyle name="Обычный 14 3 3 2 4" xfId="3366" xr:uid="{00000000-0005-0000-0000-000032070000}"/>
    <cellStyle name="Обычный 14 3 3 2 4 2" xfId="7657" xr:uid="{00000000-0005-0000-0000-000033070000}"/>
    <cellStyle name="Обычный 14 3 3 2 4 2 2" xfId="16874" xr:uid="{8C8E653E-D6A6-441C-9F1A-64BEE8C28F54}"/>
    <cellStyle name="Обычный 14 3 3 2 4 3" xfId="12607" xr:uid="{0640F703-E0A8-4F78-86A4-6C7E0CAF1CB3}"/>
    <cellStyle name="Обычный 14 3 3 2 5" xfId="5520" xr:uid="{00000000-0005-0000-0000-000034070000}"/>
    <cellStyle name="Обычный 14 3 3 2 5 2" xfId="14740" xr:uid="{A4082FA3-428A-438B-8805-0A93F33A5661}"/>
    <cellStyle name="Обычный 14 3 3 2 6" xfId="10476" xr:uid="{D56184F4-99C3-4432-9F8C-B9BF4B215A9A}"/>
    <cellStyle name="Обычный 14 3 3 3" xfId="1329" xr:uid="{00000000-0005-0000-0000-000035070000}"/>
    <cellStyle name="Обычный 14 3 3 3 2" xfId="2288" xr:uid="{00000000-0005-0000-0000-000036070000}"/>
    <cellStyle name="Обычный 14 3 3 3 2 2" xfId="4560" xr:uid="{00000000-0005-0000-0000-000037070000}"/>
    <cellStyle name="Обычный 14 3 3 3 2 2 2" xfId="8849" xr:uid="{00000000-0005-0000-0000-000038070000}"/>
    <cellStyle name="Обычный 14 3 3 3 2 2 2 2" xfId="18066" xr:uid="{859D827D-B151-4BEC-B7DE-C17F1C150FE0}"/>
    <cellStyle name="Обычный 14 3 3 3 2 2 3" xfId="13799" xr:uid="{418446D6-8674-4DE1-A703-F64E581F44F0}"/>
    <cellStyle name="Обычный 14 3 3 3 2 3" xfId="6715" xr:uid="{00000000-0005-0000-0000-000039070000}"/>
    <cellStyle name="Обычный 14 3 3 3 2 3 2" xfId="15932" xr:uid="{08B196D6-1F82-401F-BC56-B9A0EE837DAC}"/>
    <cellStyle name="Обычный 14 3 3 3 2 4" xfId="11668" xr:uid="{F7776244-3323-4CDE-B35F-38D1A281961D}"/>
    <cellStyle name="Обычный 14 3 3 3 3" xfId="3610" xr:uid="{00000000-0005-0000-0000-00003A070000}"/>
    <cellStyle name="Обычный 14 3 3 3 3 2" xfId="7901" xr:uid="{00000000-0005-0000-0000-00003B070000}"/>
    <cellStyle name="Обычный 14 3 3 3 3 2 2" xfId="17118" xr:uid="{4CCB29C0-54E1-4BC1-89B7-62C95C212CEF}"/>
    <cellStyle name="Обычный 14 3 3 3 3 3" xfId="12851" xr:uid="{5594F21A-32D8-41EC-B9E6-B25B7D0B696F}"/>
    <cellStyle name="Обычный 14 3 3 3 4" xfId="5767" xr:uid="{00000000-0005-0000-0000-00003C070000}"/>
    <cellStyle name="Обычный 14 3 3 3 4 2" xfId="14984" xr:uid="{A4384F02-F020-45D0-A50C-569C54E1F25B}"/>
    <cellStyle name="Обычный 14 3 3 3 5" xfId="10720" xr:uid="{54024CB7-21DA-4BB4-9401-CF32D5F075EA}"/>
    <cellStyle name="Обычный 14 3 3 4" xfId="1815" xr:uid="{00000000-0005-0000-0000-00003D070000}"/>
    <cellStyle name="Обычный 14 3 3 4 2" xfId="4088" xr:uid="{00000000-0005-0000-0000-00003E070000}"/>
    <cellStyle name="Обычный 14 3 3 4 2 2" xfId="8377" xr:uid="{00000000-0005-0000-0000-00003F070000}"/>
    <cellStyle name="Обычный 14 3 3 4 2 2 2" xfId="17594" xr:uid="{A736EB44-2C4D-4A17-B50E-AAFD5ACCC2BD}"/>
    <cellStyle name="Обычный 14 3 3 4 2 3" xfId="13327" xr:uid="{3E5758A8-373A-4D3F-AAF7-70D33214EFEC}"/>
    <cellStyle name="Обычный 14 3 3 4 3" xfId="6243" xr:uid="{00000000-0005-0000-0000-000040070000}"/>
    <cellStyle name="Обычный 14 3 3 4 3 2" xfId="15460" xr:uid="{3161023F-B87F-4FC7-BF9A-2AC72746A6CF}"/>
    <cellStyle name="Обычный 14 3 3 4 4" xfId="11196" xr:uid="{48E6DF91-E6F2-428D-824B-90D8677A8347}"/>
    <cellStyle name="Обычный 14 3 3 5" xfId="3138" xr:uid="{00000000-0005-0000-0000-000041070000}"/>
    <cellStyle name="Обычный 14 3 3 5 2" xfId="7429" xr:uid="{00000000-0005-0000-0000-000042070000}"/>
    <cellStyle name="Обычный 14 3 3 5 2 2" xfId="16646" xr:uid="{8F7D4D8A-F6D2-43B8-8F7E-FF567E8CB0D0}"/>
    <cellStyle name="Обычный 14 3 3 5 3" xfId="12379" xr:uid="{DDBB748B-2BDD-43CE-A58F-E9951C2D58C9}"/>
    <cellStyle name="Обычный 14 3 3 6" xfId="5290" xr:uid="{00000000-0005-0000-0000-000043070000}"/>
    <cellStyle name="Обычный 14 3 3 6 2" xfId="14512" xr:uid="{5BDF6FD1-F348-4D12-86F5-B177549C3817}"/>
    <cellStyle name="Обычный 14 3 3 7" xfId="10248" xr:uid="{04266503-246B-46EA-8B6A-7EA5FBF02697}"/>
    <cellStyle name="Обычный 14 3 4" xfId="840" xr:uid="{00000000-0005-0000-0000-000044070000}"/>
    <cellStyle name="Обычный 14 3 4 2" xfId="1443" xr:uid="{00000000-0005-0000-0000-000045070000}"/>
    <cellStyle name="Обычный 14 3 4 2 2" xfId="2402" xr:uid="{00000000-0005-0000-0000-000046070000}"/>
    <cellStyle name="Обычный 14 3 4 2 2 2" xfId="4674" xr:uid="{00000000-0005-0000-0000-000047070000}"/>
    <cellStyle name="Обычный 14 3 4 2 2 2 2" xfId="8963" xr:uid="{00000000-0005-0000-0000-000048070000}"/>
    <cellStyle name="Обычный 14 3 4 2 2 2 2 2" xfId="18180" xr:uid="{AFA23B47-4BBE-41A7-A9DC-A5D632F220A0}"/>
    <cellStyle name="Обычный 14 3 4 2 2 2 3" xfId="13913" xr:uid="{A038E6EA-7CE2-480A-AB17-0D41F391A246}"/>
    <cellStyle name="Обычный 14 3 4 2 2 3" xfId="6829" xr:uid="{00000000-0005-0000-0000-000049070000}"/>
    <cellStyle name="Обычный 14 3 4 2 2 3 2" xfId="16046" xr:uid="{94E3C931-5A57-452C-B223-F06F7EA37095}"/>
    <cellStyle name="Обычный 14 3 4 2 2 4" xfId="11782" xr:uid="{2869FA00-D419-461A-9889-AD0524D318C8}"/>
    <cellStyle name="Обычный 14 3 4 2 3" xfId="3724" xr:uid="{00000000-0005-0000-0000-00004A070000}"/>
    <cellStyle name="Обычный 14 3 4 2 3 2" xfId="8015" xr:uid="{00000000-0005-0000-0000-00004B070000}"/>
    <cellStyle name="Обычный 14 3 4 2 3 2 2" xfId="17232" xr:uid="{2952277A-9396-4355-9104-57F6A03FD8AE}"/>
    <cellStyle name="Обычный 14 3 4 2 3 3" xfId="12965" xr:uid="{662AE241-6A59-40C6-9933-239D92B166F0}"/>
    <cellStyle name="Обычный 14 3 4 2 4" xfId="5881" xr:uid="{00000000-0005-0000-0000-00004C070000}"/>
    <cellStyle name="Обычный 14 3 4 2 4 2" xfId="15098" xr:uid="{36CA2EAC-0F39-43FF-8F09-C57CF97C7780}"/>
    <cellStyle name="Обычный 14 3 4 2 5" xfId="10834" xr:uid="{1F573D79-B254-43DD-A7E0-7D2CDB4B1684}"/>
    <cellStyle name="Обычный 14 3 4 3" xfId="1930" xr:uid="{00000000-0005-0000-0000-00004D070000}"/>
    <cellStyle name="Обычный 14 3 4 3 2" xfId="4202" xr:uid="{00000000-0005-0000-0000-00004E070000}"/>
    <cellStyle name="Обычный 14 3 4 3 2 2" xfId="8491" xr:uid="{00000000-0005-0000-0000-00004F070000}"/>
    <cellStyle name="Обычный 14 3 4 3 2 2 2" xfId="17708" xr:uid="{35CEDD7E-9912-44D6-B49F-603E474F47E1}"/>
    <cellStyle name="Обычный 14 3 4 3 2 3" xfId="13441" xr:uid="{44100E84-AC33-491B-AEA3-E70F78E32C22}"/>
    <cellStyle name="Обычный 14 3 4 3 3" xfId="6357" xr:uid="{00000000-0005-0000-0000-000050070000}"/>
    <cellStyle name="Обычный 14 3 4 3 3 2" xfId="15574" xr:uid="{C163BCA3-C6FB-4EB9-8F36-D59180F02F85}"/>
    <cellStyle name="Обычный 14 3 4 3 4" xfId="11310" xr:uid="{001D9966-27CB-4FD4-84C5-D2FA6048F74D}"/>
    <cellStyle name="Обычный 14 3 4 4" xfId="3252" xr:uid="{00000000-0005-0000-0000-000051070000}"/>
    <cellStyle name="Обычный 14 3 4 4 2" xfId="7543" xr:uid="{00000000-0005-0000-0000-000052070000}"/>
    <cellStyle name="Обычный 14 3 4 4 2 2" xfId="16760" xr:uid="{001D31E7-59A1-48C5-9B13-C7E40A8BD153}"/>
    <cellStyle name="Обычный 14 3 4 4 3" xfId="12493" xr:uid="{1D4D7A7A-53D9-4E98-964D-71FB5AD30A54}"/>
    <cellStyle name="Обычный 14 3 4 5" xfId="5406" xr:uid="{00000000-0005-0000-0000-000053070000}"/>
    <cellStyle name="Обычный 14 3 4 5 2" xfId="14626" xr:uid="{22DB1BB2-4CF5-426D-BAEA-AA97D458EFD8}"/>
    <cellStyle name="Обычный 14 3 4 6" xfId="10362" xr:uid="{73AF4C48-B0C2-4623-BBC0-486CFC1EE56C}"/>
    <cellStyle name="Обычный 14 3 5" xfId="1214" xr:uid="{00000000-0005-0000-0000-000054070000}"/>
    <cellStyle name="Обычный 14 3 5 2" xfId="2174" xr:uid="{00000000-0005-0000-0000-000055070000}"/>
    <cellStyle name="Обычный 14 3 5 2 2" xfId="4446" xr:uid="{00000000-0005-0000-0000-000056070000}"/>
    <cellStyle name="Обычный 14 3 5 2 2 2" xfId="8735" xr:uid="{00000000-0005-0000-0000-000057070000}"/>
    <cellStyle name="Обычный 14 3 5 2 2 2 2" xfId="17952" xr:uid="{72AF2F7C-7FD6-4E12-8F8F-A2F936001F20}"/>
    <cellStyle name="Обычный 14 3 5 2 2 3" xfId="13685" xr:uid="{FE32EA2B-87A3-4AA2-8F9A-D389A2E655C7}"/>
    <cellStyle name="Обычный 14 3 5 2 3" xfId="6601" xr:uid="{00000000-0005-0000-0000-000058070000}"/>
    <cellStyle name="Обычный 14 3 5 2 3 2" xfId="15818" xr:uid="{5B56E6C0-CC12-4C07-8974-D60A68E8F6DA}"/>
    <cellStyle name="Обычный 14 3 5 2 4" xfId="11554" xr:uid="{F269A53F-362C-460E-BA85-CE23A588CF46}"/>
    <cellStyle name="Обычный 14 3 5 3" xfId="3496" xr:uid="{00000000-0005-0000-0000-000059070000}"/>
    <cellStyle name="Обычный 14 3 5 3 2" xfId="7787" xr:uid="{00000000-0005-0000-0000-00005A070000}"/>
    <cellStyle name="Обычный 14 3 5 3 2 2" xfId="17004" xr:uid="{B8ABE813-2483-43A9-920B-D85E9D36C6AD}"/>
    <cellStyle name="Обычный 14 3 5 3 3" xfId="12737" xr:uid="{7E668F98-B965-47DF-8DC8-7C9C50D8F0E6}"/>
    <cellStyle name="Обычный 14 3 5 4" xfId="5653" xr:uid="{00000000-0005-0000-0000-00005B070000}"/>
    <cellStyle name="Обычный 14 3 5 4 2" xfId="14870" xr:uid="{BE92D358-7FC2-408F-99F1-6B26183E6CD8}"/>
    <cellStyle name="Обычный 14 3 5 5" xfId="10606" xr:uid="{36B78873-B267-4E92-BF0E-AD6751CB248A}"/>
    <cellStyle name="Обычный 14 3 6" xfId="1699" xr:uid="{00000000-0005-0000-0000-00005C070000}"/>
    <cellStyle name="Обычный 14 3 6 2" xfId="3974" xr:uid="{00000000-0005-0000-0000-00005D070000}"/>
    <cellStyle name="Обычный 14 3 6 2 2" xfId="8263" xr:uid="{00000000-0005-0000-0000-00005E070000}"/>
    <cellStyle name="Обычный 14 3 6 2 2 2" xfId="17480" xr:uid="{A47808E7-19C1-481D-86B3-79CF4B421820}"/>
    <cellStyle name="Обычный 14 3 6 2 3" xfId="13213" xr:uid="{EFFBF638-783D-4195-B09A-A0DF244590F7}"/>
    <cellStyle name="Обычный 14 3 6 3" xfId="6129" xr:uid="{00000000-0005-0000-0000-00005F070000}"/>
    <cellStyle name="Обычный 14 3 6 3 2" xfId="15346" xr:uid="{891F46FB-3007-4180-8B84-DF4758CF54A7}"/>
    <cellStyle name="Обычный 14 3 6 4" xfId="11082" xr:uid="{89CD37F2-CEC1-4E70-8336-69AE515D4CFF}"/>
    <cellStyle name="Обычный 14 3 7" xfId="2789" xr:uid="{00000000-0005-0000-0000-000060070000}"/>
    <cellStyle name="Обычный 14 3 7 2" xfId="4932" xr:uid="{00000000-0005-0000-0000-000061070000}"/>
    <cellStyle name="Обычный 14 3 7 2 2" xfId="9214" xr:uid="{00000000-0005-0000-0000-000062070000}"/>
    <cellStyle name="Обычный 14 3 7 2 2 2" xfId="18431" xr:uid="{B8F425E5-90C1-4AAE-8002-E067F66A35A3}"/>
    <cellStyle name="Обычный 14 3 7 2 3" xfId="14164" xr:uid="{AB209C89-7918-4DDC-B78E-596E88048BE1}"/>
    <cellStyle name="Обычный 14 3 7 3" xfId="7082" xr:uid="{00000000-0005-0000-0000-000063070000}"/>
    <cellStyle name="Обычный 14 3 7 3 2" xfId="16299" xr:uid="{6B6812D7-6665-43C9-8B6A-C6EAA0C7676E}"/>
    <cellStyle name="Обычный 14 3 7 4" xfId="12033" xr:uid="{8A6B4DB1-3457-4E28-87F5-4C63A092C21B}"/>
    <cellStyle name="Обычный 14 3 8" xfId="2910" xr:uid="{00000000-0005-0000-0000-000064070000}"/>
    <cellStyle name="Обычный 14 3 8 2" xfId="7201" xr:uid="{00000000-0005-0000-0000-000065070000}"/>
    <cellStyle name="Обычный 14 3 8 2 2" xfId="16418" xr:uid="{9406E22F-FD73-4989-8439-A1ADBAEE894B}"/>
    <cellStyle name="Обычный 14 3 8 3" xfId="12151" xr:uid="{A8AD6F4F-8E03-481D-87F8-4C1E108E73B8}"/>
    <cellStyle name="Обычный 14 3 9" xfId="3024" xr:uid="{00000000-0005-0000-0000-000066070000}"/>
    <cellStyle name="Обычный 14 3 9 2" xfId="7315" xr:uid="{00000000-0005-0000-0000-000067070000}"/>
    <cellStyle name="Обычный 14 3 9 2 2" xfId="16532" xr:uid="{3327DFE9-039F-42FC-B37D-60EF749C7E1C}"/>
    <cellStyle name="Обычный 14 3 9 3" xfId="12265" xr:uid="{2C17F82C-4A47-48E2-84D7-F2E6D03AF739}"/>
    <cellStyle name="Обычный 14 4" xfId="466" xr:uid="{00000000-0005-0000-0000-000068070000}"/>
    <cellStyle name="Обычный 14 4 10" xfId="5194" xr:uid="{00000000-0005-0000-0000-000069070000}"/>
    <cellStyle name="Обычный 14 4 10 2" xfId="14417" xr:uid="{F53192B9-15A7-4A65-93DC-467F3F99740B}"/>
    <cellStyle name="Обычный 14 4 11" xfId="9693" xr:uid="{00000000-0005-0000-0000-00006A070000}"/>
    <cellStyle name="Обычный 14 4 11 2" xfId="18713" xr:uid="{EE10637C-6A33-43C5-B4D9-40596A1DC3E5}"/>
    <cellStyle name="Обычный 14 4 12" xfId="9807" xr:uid="{068108B6-7404-4A83-B0F7-007900195D45}"/>
    <cellStyle name="Обычный 14 4 12 2" xfId="18827" xr:uid="{9FD02900-8930-4BF5-B5AA-EA64ED28C3EC}"/>
    <cellStyle name="Обычный 14 4 13" xfId="9921" xr:uid="{F2E502DF-DD89-49C3-B70A-698BA30C9D2C}"/>
    <cellStyle name="Обычный 14 4 13 2" xfId="18941" xr:uid="{E221FBE2-34E2-4C58-A848-F07F40DD43C9}"/>
    <cellStyle name="Обычный 14 4 14" xfId="10035" xr:uid="{DFA55841-9A77-42E0-AC40-E3D5B2091898}"/>
    <cellStyle name="Обычный 14 4 14 2" xfId="19055" xr:uid="{54E32E9A-2E19-489B-91BF-0A6D81F40878}"/>
    <cellStyle name="Обычный 14 4 15" xfId="10152" xr:uid="{A961B4A8-0063-4552-8C9D-D13956E61B4F}"/>
    <cellStyle name="Обычный 14 4 16" xfId="19173" xr:uid="{B7F3738D-CF7F-4D79-8654-75EDC9F47395}"/>
    <cellStyle name="Обычный 14 4 17" xfId="19289" xr:uid="{95D540CD-B86C-4A1A-96C8-7B91607ACEE6}"/>
    <cellStyle name="Обычный 14 4 2" xfId="653" xr:uid="{00000000-0005-0000-0000-00006B070000}"/>
    <cellStyle name="Обычный 14 4 2 2" xfId="974" xr:uid="{00000000-0005-0000-0000-00006C070000}"/>
    <cellStyle name="Обычный 14 4 2 2 2" xfId="1576" xr:uid="{00000000-0005-0000-0000-00006D070000}"/>
    <cellStyle name="Обычный 14 4 2 2 2 2" xfId="2535" xr:uid="{00000000-0005-0000-0000-00006E070000}"/>
    <cellStyle name="Обычный 14 4 2 2 2 2 2" xfId="4807" xr:uid="{00000000-0005-0000-0000-00006F070000}"/>
    <cellStyle name="Обычный 14 4 2 2 2 2 2 2" xfId="9096" xr:uid="{00000000-0005-0000-0000-000070070000}"/>
    <cellStyle name="Обычный 14 4 2 2 2 2 2 2 2" xfId="18313" xr:uid="{94CB2335-7D0E-4793-96D1-7E87490134EF}"/>
    <cellStyle name="Обычный 14 4 2 2 2 2 2 3" xfId="14046" xr:uid="{E4EA7BC2-1A03-44B6-B714-04D3E237B82A}"/>
    <cellStyle name="Обычный 14 4 2 2 2 2 3" xfId="6962" xr:uid="{00000000-0005-0000-0000-000071070000}"/>
    <cellStyle name="Обычный 14 4 2 2 2 2 3 2" xfId="16179" xr:uid="{6AE72A51-D931-40E3-8740-D792CCC8E8FB}"/>
    <cellStyle name="Обычный 14 4 2 2 2 2 4" xfId="11915" xr:uid="{65AFD819-65EA-4952-96B4-6C964D4DB008}"/>
    <cellStyle name="Обычный 14 4 2 2 2 3" xfId="3857" xr:uid="{00000000-0005-0000-0000-000072070000}"/>
    <cellStyle name="Обычный 14 4 2 2 2 3 2" xfId="8148" xr:uid="{00000000-0005-0000-0000-000073070000}"/>
    <cellStyle name="Обычный 14 4 2 2 2 3 2 2" xfId="17365" xr:uid="{E8B209A3-1203-4937-9EA9-06692A1EC1EF}"/>
    <cellStyle name="Обычный 14 4 2 2 2 3 3" xfId="13098" xr:uid="{82670426-4F73-4179-87C8-DCE73C1BF640}"/>
    <cellStyle name="Обычный 14 4 2 2 2 4" xfId="6014" xr:uid="{00000000-0005-0000-0000-000074070000}"/>
    <cellStyle name="Обычный 14 4 2 2 2 4 2" xfId="15231" xr:uid="{6940A7F6-1A7A-4A13-B0B3-8DB1F0C70BD9}"/>
    <cellStyle name="Обычный 14 4 2 2 2 5" xfId="10967" xr:uid="{1370EAE8-D83C-4B6F-8AB1-4111FAD21055}"/>
    <cellStyle name="Обычный 14 4 2 2 3" xfId="2063" xr:uid="{00000000-0005-0000-0000-000075070000}"/>
    <cellStyle name="Обычный 14 4 2 2 3 2" xfId="4335" xr:uid="{00000000-0005-0000-0000-000076070000}"/>
    <cellStyle name="Обычный 14 4 2 2 3 2 2" xfId="8624" xr:uid="{00000000-0005-0000-0000-000077070000}"/>
    <cellStyle name="Обычный 14 4 2 2 3 2 2 2" xfId="17841" xr:uid="{CA42DAF4-879E-4F14-BE69-B54A993734F6}"/>
    <cellStyle name="Обычный 14 4 2 2 3 2 3" xfId="13574" xr:uid="{49611847-2588-4CA0-83C1-50E511F7F769}"/>
    <cellStyle name="Обычный 14 4 2 2 3 3" xfId="6490" xr:uid="{00000000-0005-0000-0000-000078070000}"/>
    <cellStyle name="Обычный 14 4 2 2 3 3 2" xfId="15707" xr:uid="{525C3E99-A9CB-461C-9B4D-964F3E63600C}"/>
    <cellStyle name="Обычный 14 4 2 2 3 4" xfId="11443" xr:uid="{0229D960-744B-4177-A1A9-643F50ECB636}"/>
    <cellStyle name="Обычный 14 4 2 2 4" xfId="3385" xr:uid="{00000000-0005-0000-0000-000079070000}"/>
    <cellStyle name="Обычный 14 4 2 2 4 2" xfId="7676" xr:uid="{00000000-0005-0000-0000-00007A070000}"/>
    <cellStyle name="Обычный 14 4 2 2 4 2 2" xfId="16893" xr:uid="{3F5A90B0-8120-4F67-BEA9-5D8C118C32A8}"/>
    <cellStyle name="Обычный 14 4 2 2 4 3" xfId="12626" xr:uid="{5D2BEC49-9034-4224-B264-6131B0358B90}"/>
    <cellStyle name="Обычный 14 4 2 2 5" xfId="5539" xr:uid="{00000000-0005-0000-0000-00007B070000}"/>
    <cellStyle name="Обычный 14 4 2 2 5 2" xfId="14759" xr:uid="{029E2446-4A0E-4D0C-8C33-B844E0512402}"/>
    <cellStyle name="Обычный 14 4 2 2 6" xfId="10495" xr:uid="{0B5FACBA-C5A9-4475-A9B6-F0BF9DE1B01D}"/>
    <cellStyle name="Обычный 14 4 2 3" xfId="1348" xr:uid="{00000000-0005-0000-0000-00007C070000}"/>
    <cellStyle name="Обычный 14 4 2 3 2" xfId="2307" xr:uid="{00000000-0005-0000-0000-00007D070000}"/>
    <cellStyle name="Обычный 14 4 2 3 2 2" xfId="4579" xr:uid="{00000000-0005-0000-0000-00007E070000}"/>
    <cellStyle name="Обычный 14 4 2 3 2 2 2" xfId="8868" xr:uid="{00000000-0005-0000-0000-00007F070000}"/>
    <cellStyle name="Обычный 14 4 2 3 2 2 2 2" xfId="18085" xr:uid="{96C1A9F0-A9CF-4ABE-AA21-66A114DD4161}"/>
    <cellStyle name="Обычный 14 4 2 3 2 2 3" xfId="13818" xr:uid="{05644657-E3C5-4907-8CBC-AD46AB729236}"/>
    <cellStyle name="Обычный 14 4 2 3 2 3" xfId="6734" xr:uid="{00000000-0005-0000-0000-000080070000}"/>
    <cellStyle name="Обычный 14 4 2 3 2 3 2" xfId="15951" xr:uid="{6EC32410-D121-4AEF-A777-AE3A0DA2B467}"/>
    <cellStyle name="Обычный 14 4 2 3 2 4" xfId="11687" xr:uid="{E3E865C9-6750-4AB2-8CC7-43BE546F81E0}"/>
    <cellStyle name="Обычный 14 4 2 3 3" xfId="3629" xr:uid="{00000000-0005-0000-0000-000081070000}"/>
    <cellStyle name="Обычный 14 4 2 3 3 2" xfId="7920" xr:uid="{00000000-0005-0000-0000-000082070000}"/>
    <cellStyle name="Обычный 14 4 2 3 3 2 2" xfId="17137" xr:uid="{8556BFC7-D2A6-4108-9215-54FF31D6930F}"/>
    <cellStyle name="Обычный 14 4 2 3 3 3" xfId="12870" xr:uid="{64BE4632-9B43-4032-8DFD-1BCA70350843}"/>
    <cellStyle name="Обычный 14 4 2 3 4" xfId="5786" xr:uid="{00000000-0005-0000-0000-000083070000}"/>
    <cellStyle name="Обычный 14 4 2 3 4 2" xfId="15003" xr:uid="{A183146D-1CCF-4143-A036-6722BDEC031D}"/>
    <cellStyle name="Обычный 14 4 2 3 5" xfId="10739" xr:uid="{83C11C9E-D19B-4BBE-9409-634CD647F4AF}"/>
    <cellStyle name="Обычный 14 4 2 4" xfId="1834" xr:uid="{00000000-0005-0000-0000-000084070000}"/>
    <cellStyle name="Обычный 14 4 2 4 2" xfId="4107" xr:uid="{00000000-0005-0000-0000-000085070000}"/>
    <cellStyle name="Обычный 14 4 2 4 2 2" xfId="8396" xr:uid="{00000000-0005-0000-0000-000086070000}"/>
    <cellStyle name="Обычный 14 4 2 4 2 2 2" xfId="17613" xr:uid="{E252C8DC-9035-4387-8E15-576DE3793FBA}"/>
    <cellStyle name="Обычный 14 4 2 4 2 3" xfId="13346" xr:uid="{C941007B-2DF8-4C58-8996-0A60EE82A231}"/>
    <cellStyle name="Обычный 14 4 2 4 3" xfId="6262" xr:uid="{00000000-0005-0000-0000-000087070000}"/>
    <cellStyle name="Обычный 14 4 2 4 3 2" xfId="15479" xr:uid="{5A8D25B9-1160-4ED2-B260-1EAEE6FC9265}"/>
    <cellStyle name="Обычный 14 4 2 4 4" xfId="11215" xr:uid="{ED5C0D3C-7AAB-477F-A8E0-5F8234614F44}"/>
    <cellStyle name="Обычный 14 4 2 5" xfId="3157" xr:uid="{00000000-0005-0000-0000-000088070000}"/>
    <cellStyle name="Обычный 14 4 2 5 2" xfId="7448" xr:uid="{00000000-0005-0000-0000-000089070000}"/>
    <cellStyle name="Обычный 14 4 2 5 2 2" xfId="16665" xr:uid="{3A826454-3DF6-4719-B7E2-C66906809BB8}"/>
    <cellStyle name="Обычный 14 4 2 5 3" xfId="12398" xr:uid="{85BCC306-DE03-4C64-8D1B-8032BB675204}"/>
    <cellStyle name="Обычный 14 4 2 6" xfId="5309" xr:uid="{00000000-0005-0000-0000-00008A070000}"/>
    <cellStyle name="Обычный 14 4 2 6 2" xfId="14531" xr:uid="{356AF252-AE8E-4E9F-8489-BE79143B3B8F}"/>
    <cellStyle name="Обычный 14 4 2 7" xfId="10267" xr:uid="{CDC5B321-DB20-4D4A-AC7A-D23BB2A080AF}"/>
    <cellStyle name="Обычный 14 4 3" xfId="859" xr:uid="{00000000-0005-0000-0000-00008B070000}"/>
    <cellStyle name="Обычный 14 4 3 2" xfId="1462" xr:uid="{00000000-0005-0000-0000-00008C070000}"/>
    <cellStyle name="Обычный 14 4 3 2 2" xfId="2421" xr:uid="{00000000-0005-0000-0000-00008D070000}"/>
    <cellStyle name="Обычный 14 4 3 2 2 2" xfId="4693" xr:uid="{00000000-0005-0000-0000-00008E070000}"/>
    <cellStyle name="Обычный 14 4 3 2 2 2 2" xfId="8982" xr:uid="{00000000-0005-0000-0000-00008F070000}"/>
    <cellStyle name="Обычный 14 4 3 2 2 2 2 2" xfId="18199" xr:uid="{3DA63547-92BA-46D8-96DA-956C162824F2}"/>
    <cellStyle name="Обычный 14 4 3 2 2 2 3" xfId="13932" xr:uid="{5501C488-289F-4E5A-99C2-4542E16B2A00}"/>
    <cellStyle name="Обычный 14 4 3 2 2 3" xfId="6848" xr:uid="{00000000-0005-0000-0000-000090070000}"/>
    <cellStyle name="Обычный 14 4 3 2 2 3 2" xfId="16065" xr:uid="{E53FE27A-6F52-40DD-BDE5-2F497DFE223F}"/>
    <cellStyle name="Обычный 14 4 3 2 2 4" xfId="11801" xr:uid="{79BD56CA-D70F-438E-BE1F-07C4CB534710}"/>
    <cellStyle name="Обычный 14 4 3 2 3" xfId="3743" xr:uid="{00000000-0005-0000-0000-000091070000}"/>
    <cellStyle name="Обычный 14 4 3 2 3 2" xfId="8034" xr:uid="{00000000-0005-0000-0000-000092070000}"/>
    <cellStyle name="Обычный 14 4 3 2 3 2 2" xfId="17251" xr:uid="{CFAF7267-94FA-4F11-8352-4035BF6C161C}"/>
    <cellStyle name="Обычный 14 4 3 2 3 3" xfId="12984" xr:uid="{56FDE594-168A-4D06-AB87-FCA06847EDF0}"/>
    <cellStyle name="Обычный 14 4 3 2 4" xfId="5900" xr:uid="{00000000-0005-0000-0000-000093070000}"/>
    <cellStyle name="Обычный 14 4 3 2 4 2" xfId="15117" xr:uid="{673F6D7C-90BD-47D5-8E59-53C31A8099EF}"/>
    <cellStyle name="Обычный 14 4 3 2 5" xfId="10853" xr:uid="{AD2A811E-99B1-403A-AE3A-A76942435E15}"/>
    <cellStyle name="Обычный 14 4 3 3" xfId="1949" xr:uid="{00000000-0005-0000-0000-000094070000}"/>
    <cellStyle name="Обычный 14 4 3 3 2" xfId="4221" xr:uid="{00000000-0005-0000-0000-000095070000}"/>
    <cellStyle name="Обычный 14 4 3 3 2 2" xfId="8510" xr:uid="{00000000-0005-0000-0000-000096070000}"/>
    <cellStyle name="Обычный 14 4 3 3 2 2 2" xfId="17727" xr:uid="{BA19E580-0976-4C68-84BF-2AD19D159A74}"/>
    <cellStyle name="Обычный 14 4 3 3 2 3" xfId="13460" xr:uid="{0E4231AA-C051-4C70-ADA4-01601089EF49}"/>
    <cellStyle name="Обычный 14 4 3 3 3" xfId="6376" xr:uid="{00000000-0005-0000-0000-000097070000}"/>
    <cellStyle name="Обычный 14 4 3 3 3 2" xfId="15593" xr:uid="{D22F037F-131D-48A0-9591-1A0B2E0CCE4C}"/>
    <cellStyle name="Обычный 14 4 3 3 4" xfId="11329" xr:uid="{D54C4DDD-6458-40B3-90A9-7FA513AA4839}"/>
    <cellStyle name="Обычный 14 4 3 4" xfId="3271" xr:uid="{00000000-0005-0000-0000-000098070000}"/>
    <cellStyle name="Обычный 14 4 3 4 2" xfId="7562" xr:uid="{00000000-0005-0000-0000-000099070000}"/>
    <cellStyle name="Обычный 14 4 3 4 2 2" xfId="16779" xr:uid="{6FBAE89C-ABEF-44C5-B7A1-212546116A5B}"/>
    <cellStyle name="Обычный 14 4 3 4 3" xfId="12512" xr:uid="{D3072E8F-29A6-4DD5-9210-E2E47C26BF34}"/>
    <cellStyle name="Обычный 14 4 3 5" xfId="5425" xr:uid="{00000000-0005-0000-0000-00009A070000}"/>
    <cellStyle name="Обычный 14 4 3 5 2" xfId="14645" xr:uid="{D02AB420-4408-4CB6-85C0-1B5169A24856}"/>
    <cellStyle name="Обычный 14 4 3 6" xfId="10381" xr:uid="{FB61B86B-626D-4BD9-ABC9-EE62FFE79EE7}"/>
    <cellStyle name="Обычный 14 4 4" xfId="1233" xr:uid="{00000000-0005-0000-0000-00009B070000}"/>
    <cellStyle name="Обычный 14 4 4 2" xfId="2193" xr:uid="{00000000-0005-0000-0000-00009C070000}"/>
    <cellStyle name="Обычный 14 4 4 2 2" xfId="4465" xr:uid="{00000000-0005-0000-0000-00009D070000}"/>
    <cellStyle name="Обычный 14 4 4 2 2 2" xfId="8754" xr:uid="{00000000-0005-0000-0000-00009E070000}"/>
    <cellStyle name="Обычный 14 4 4 2 2 2 2" xfId="17971" xr:uid="{37B8F377-5694-4DAD-B8A4-F92EC063E313}"/>
    <cellStyle name="Обычный 14 4 4 2 2 3" xfId="13704" xr:uid="{0C4127FD-CD6E-4636-A79D-7C1DC36F9CE4}"/>
    <cellStyle name="Обычный 14 4 4 2 3" xfId="6620" xr:uid="{00000000-0005-0000-0000-00009F070000}"/>
    <cellStyle name="Обычный 14 4 4 2 3 2" xfId="15837" xr:uid="{CE9C1E7B-FF11-4247-A169-E2E4309D5973}"/>
    <cellStyle name="Обычный 14 4 4 2 4" xfId="11573" xr:uid="{7ACAA1D4-024C-42B6-B167-C48182169A33}"/>
    <cellStyle name="Обычный 14 4 4 3" xfId="3515" xr:uid="{00000000-0005-0000-0000-0000A0070000}"/>
    <cellStyle name="Обычный 14 4 4 3 2" xfId="7806" xr:uid="{00000000-0005-0000-0000-0000A1070000}"/>
    <cellStyle name="Обычный 14 4 4 3 2 2" xfId="17023" xr:uid="{1AE706AA-0627-4C45-B9DD-99604FD13542}"/>
    <cellStyle name="Обычный 14 4 4 3 3" xfId="12756" xr:uid="{8A04B606-3759-4D23-BECA-C10C01F4A56E}"/>
    <cellStyle name="Обычный 14 4 4 4" xfId="5672" xr:uid="{00000000-0005-0000-0000-0000A2070000}"/>
    <cellStyle name="Обычный 14 4 4 4 2" xfId="14889" xr:uid="{76E091C8-F064-48AF-B340-DB586DCF76AD}"/>
    <cellStyle name="Обычный 14 4 4 5" xfId="10625" xr:uid="{3ABE8D02-C95D-476B-ABBD-10FD149ED5AB}"/>
    <cellStyle name="Обычный 14 4 5" xfId="1718" xr:uid="{00000000-0005-0000-0000-0000A3070000}"/>
    <cellStyle name="Обычный 14 4 5 2" xfId="3993" xr:uid="{00000000-0005-0000-0000-0000A4070000}"/>
    <cellStyle name="Обычный 14 4 5 2 2" xfId="8282" xr:uid="{00000000-0005-0000-0000-0000A5070000}"/>
    <cellStyle name="Обычный 14 4 5 2 2 2" xfId="17499" xr:uid="{BC1FB9E3-A990-4592-B506-3C11051DE3E5}"/>
    <cellStyle name="Обычный 14 4 5 2 3" xfId="13232" xr:uid="{7A38A374-9D56-4694-A4B1-5F9AC12B36E4}"/>
    <cellStyle name="Обычный 14 4 5 3" xfId="6148" xr:uid="{00000000-0005-0000-0000-0000A6070000}"/>
    <cellStyle name="Обычный 14 4 5 3 2" xfId="15365" xr:uid="{0D1EB7A5-5F69-45E6-84D8-817773DE52F3}"/>
    <cellStyle name="Обычный 14 4 5 4" xfId="11101" xr:uid="{A499B6DA-4369-4B41-83ED-1970ED695A97}"/>
    <cellStyle name="Обычный 14 4 6" xfId="2808" xr:uid="{00000000-0005-0000-0000-0000A7070000}"/>
    <cellStyle name="Обычный 14 4 6 2" xfId="4951" xr:uid="{00000000-0005-0000-0000-0000A8070000}"/>
    <cellStyle name="Обычный 14 4 6 2 2" xfId="9233" xr:uid="{00000000-0005-0000-0000-0000A9070000}"/>
    <cellStyle name="Обычный 14 4 6 2 2 2" xfId="18450" xr:uid="{A727888B-C23E-4FC7-9E78-03B43491962B}"/>
    <cellStyle name="Обычный 14 4 6 2 3" xfId="14183" xr:uid="{68E1A6EE-0F34-4415-8840-A385DC8A0C12}"/>
    <cellStyle name="Обычный 14 4 6 3" xfId="7101" xr:uid="{00000000-0005-0000-0000-0000AA070000}"/>
    <cellStyle name="Обычный 14 4 6 3 2" xfId="16318" xr:uid="{C4BEE112-BC38-4C74-9332-C0D6F25DECEC}"/>
    <cellStyle name="Обычный 14 4 6 4" xfId="12052" xr:uid="{8F7F28BA-F5A5-45BB-BB94-70AAD2438FC9}"/>
    <cellStyle name="Обычный 14 4 7" xfId="2929" xr:uid="{00000000-0005-0000-0000-0000AB070000}"/>
    <cellStyle name="Обычный 14 4 7 2" xfId="7220" xr:uid="{00000000-0005-0000-0000-0000AC070000}"/>
    <cellStyle name="Обычный 14 4 7 2 2" xfId="16437" xr:uid="{3741DD7E-6B1F-45E7-BC63-B2E8FC5ADFFE}"/>
    <cellStyle name="Обычный 14 4 7 3" xfId="12170" xr:uid="{6B1155E8-B937-418B-8C01-ADEEB1A7591D}"/>
    <cellStyle name="Обычный 14 4 8" xfId="3043" xr:uid="{00000000-0005-0000-0000-0000AD070000}"/>
    <cellStyle name="Обычный 14 4 8 2" xfId="7334" xr:uid="{00000000-0005-0000-0000-0000AE070000}"/>
    <cellStyle name="Обычный 14 4 8 2 2" xfId="16551" xr:uid="{0B38A6F9-EC7A-4DD3-821B-5B1442252980}"/>
    <cellStyle name="Обычный 14 4 8 3" xfId="12284" xr:uid="{560A9FE9-B254-49E1-B7D8-D8D39A1B64E8}"/>
    <cellStyle name="Обычный 14 4 9" xfId="5071" xr:uid="{00000000-0005-0000-0000-0000AF070000}"/>
    <cellStyle name="Обычный 14 4 9 2" xfId="9352" xr:uid="{00000000-0005-0000-0000-0000B0070000}"/>
    <cellStyle name="Обычный 14 4 9 2 2" xfId="18569" xr:uid="{B73B5DE2-0BCB-40C2-A896-0F0369EA5C11}"/>
    <cellStyle name="Обычный 14 4 9 3" xfId="14302" xr:uid="{9F32D6E1-8F9C-410F-8602-D03776C3DC2E}"/>
    <cellStyle name="Обычный 14 5" xfId="581" xr:uid="{00000000-0005-0000-0000-0000B1070000}"/>
    <cellStyle name="Обычный 14 5 2" xfId="917" xr:uid="{00000000-0005-0000-0000-0000B2070000}"/>
    <cellStyle name="Обычный 14 5 2 2" xfId="1519" xr:uid="{00000000-0005-0000-0000-0000B3070000}"/>
    <cellStyle name="Обычный 14 5 2 2 2" xfId="2478" xr:uid="{00000000-0005-0000-0000-0000B4070000}"/>
    <cellStyle name="Обычный 14 5 2 2 2 2" xfId="4750" xr:uid="{00000000-0005-0000-0000-0000B5070000}"/>
    <cellStyle name="Обычный 14 5 2 2 2 2 2" xfId="9039" xr:uid="{00000000-0005-0000-0000-0000B6070000}"/>
    <cellStyle name="Обычный 14 5 2 2 2 2 2 2" xfId="18256" xr:uid="{C7DF8A73-BAF9-4AF0-B79E-2DA12045A324}"/>
    <cellStyle name="Обычный 14 5 2 2 2 2 3" xfId="13989" xr:uid="{946A8749-E6C5-45C6-A3FD-DED07C715E00}"/>
    <cellStyle name="Обычный 14 5 2 2 2 3" xfId="6905" xr:uid="{00000000-0005-0000-0000-0000B7070000}"/>
    <cellStyle name="Обычный 14 5 2 2 2 3 2" xfId="16122" xr:uid="{25C862D0-11AF-4681-8828-AEA6203E1689}"/>
    <cellStyle name="Обычный 14 5 2 2 2 4" xfId="11858" xr:uid="{D38CC751-84B5-4F67-B667-AF8316D20915}"/>
    <cellStyle name="Обычный 14 5 2 2 3" xfId="3800" xr:uid="{00000000-0005-0000-0000-0000B8070000}"/>
    <cellStyle name="Обычный 14 5 2 2 3 2" xfId="8091" xr:uid="{00000000-0005-0000-0000-0000B9070000}"/>
    <cellStyle name="Обычный 14 5 2 2 3 2 2" xfId="17308" xr:uid="{8FE006C6-0569-4B54-8A65-A1E4DB3245CA}"/>
    <cellStyle name="Обычный 14 5 2 2 3 3" xfId="13041" xr:uid="{24F34647-813F-4DE9-8EE7-9642580AE153}"/>
    <cellStyle name="Обычный 14 5 2 2 4" xfId="5957" xr:uid="{00000000-0005-0000-0000-0000BA070000}"/>
    <cellStyle name="Обычный 14 5 2 2 4 2" xfId="15174" xr:uid="{92591E1A-8045-41CB-9808-095A7A7C1B5A}"/>
    <cellStyle name="Обычный 14 5 2 2 5" xfId="10910" xr:uid="{B6539D12-E496-45B3-931A-5AEF0181EE4D}"/>
    <cellStyle name="Обычный 14 5 2 3" xfId="2006" xr:uid="{00000000-0005-0000-0000-0000BB070000}"/>
    <cellStyle name="Обычный 14 5 2 3 2" xfId="4278" xr:uid="{00000000-0005-0000-0000-0000BC070000}"/>
    <cellStyle name="Обычный 14 5 2 3 2 2" xfId="8567" xr:uid="{00000000-0005-0000-0000-0000BD070000}"/>
    <cellStyle name="Обычный 14 5 2 3 2 2 2" xfId="17784" xr:uid="{587E7C5F-B11E-4749-A0AC-6C513967EE83}"/>
    <cellStyle name="Обычный 14 5 2 3 2 3" xfId="13517" xr:uid="{F7E54193-8D44-444B-92B5-C994E572196A}"/>
    <cellStyle name="Обычный 14 5 2 3 3" xfId="6433" xr:uid="{00000000-0005-0000-0000-0000BE070000}"/>
    <cellStyle name="Обычный 14 5 2 3 3 2" xfId="15650" xr:uid="{40FD3EF6-20B1-4B12-902A-263D4B64EBAC}"/>
    <cellStyle name="Обычный 14 5 2 3 4" xfId="11386" xr:uid="{C1C42C82-6491-4C5F-A12E-97A9839AC1E3}"/>
    <cellStyle name="Обычный 14 5 2 4" xfId="3328" xr:uid="{00000000-0005-0000-0000-0000BF070000}"/>
    <cellStyle name="Обычный 14 5 2 4 2" xfId="7619" xr:uid="{00000000-0005-0000-0000-0000C0070000}"/>
    <cellStyle name="Обычный 14 5 2 4 2 2" xfId="16836" xr:uid="{4C71A806-52A3-4D2E-8174-4780D3828A6E}"/>
    <cellStyle name="Обычный 14 5 2 4 3" xfId="12569" xr:uid="{596D0EE8-B3FA-42AB-9874-48767F5C0F8A}"/>
    <cellStyle name="Обычный 14 5 2 5" xfId="5482" xr:uid="{00000000-0005-0000-0000-0000C1070000}"/>
    <cellStyle name="Обычный 14 5 2 5 2" xfId="14702" xr:uid="{F0902B00-AAFB-4AFA-AC61-1117E11DA3B0}"/>
    <cellStyle name="Обычный 14 5 2 6" xfId="10438" xr:uid="{898DA779-0EF7-4E40-B33A-2906496D2CDD}"/>
    <cellStyle name="Обычный 14 5 3" xfId="1291" xr:uid="{00000000-0005-0000-0000-0000C2070000}"/>
    <cellStyle name="Обычный 14 5 3 2" xfId="2250" xr:uid="{00000000-0005-0000-0000-0000C3070000}"/>
    <cellStyle name="Обычный 14 5 3 2 2" xfId="4522" xr:uid="{00000000-0005-0000-0000-0000C4070000}"/>
    <cellStyle name="Обычный 14 5 3 2 2 2" xfId="8811" xr:uid="{00000000-0005-0000-0000-0000C5070000}"/>
    <cellStyle name="Обычный 14 5 3 2 2 2 2" xfId="18028" xr:uid="{B120826A-A1D1-4A38-AD07-8D95B0289942}"/>
    <cellStyle name="Обычный 14 5 3 2 2 3" xfId="13761" xr:uid="{9BD73BA3-2782-4038-8FE0-1B00A619C1A3}"/>
    <cellStyle name="Обычный 14 5 3 2 3" xfId="6677" xr:uid="{00000000-0005-0000-0000-0000C6070000}"/>
    <cellStyle name="Обычный 14 5 3 2 3 2" xfId="15894" xr:uid="{D3CD5EB6-1797-49C3-BFDF-A00E68BF47C5}"/>
    <cellStyle name="Обычный 14 5 3 2 4" xfId="11630" xr:uid="{FA4FA719-0F99-4764-8B91-E8BEBA08D957}"/>
    <cellStyle name="Обычный 14 5 3 3" xfId="3572" xr:uid="{00000000-0005-0000-0000-0000C7070000}"/>
    <cellStyle name="Обычный 14 5 3 3 2" xfId="7863" xr:uid="{00000000-0005-0000-0000-0000C8070000}"/>
    <cellStyle name="Обычный 14 5 3 3 2 2" xfId="17080" xr:uid="{2921DDD1-ADC1-45E7-8EF5-8EA469095592}"/>
    <cellStyle name="Обычный 14 5 3 3 3" xfId="12813" xr:uid="{F80F8D04-3845-4729-9B65-99C698A25DF1}"/>
    <cellStyle name="Обычный 14 5 3 4" xfId="5729" xr:uid="{00000000-0005-0000-0000-0000C9070000}"/>
    <cellStyle name="Обычный 14 5 3 4 2" xfId="14946" xr:uid="{1E2B71EE-14EC-4368-85EA-7EB0F45A36AE}"/>
    <cellStyle name="Обычный 14 5 3 5" xfId="10682" xr:uid="{19320D15-EAD1-4463-BE8A-279F19658B36}"/>
    <cellStyle name="Обычный 14 5 4" xfId="1776" xr:uid="{00000000-0005-0000-0000-0000CA070000}"/>
    <cellStyle name="Обычный 14 5 4 2" xfId="4050" xr:uid="{00000000-0005-0000-0000-0000CB070000}"/>
    <cellStyle name="Обычный 14 5 4 2 2" xfId="8339" xr:uid="{00000000-0005-0000-0000-0000CC070000}"/>
    <cellStyle name="Обычный 14 5 4 2 2 2" xfId="17556" xr:uid="{4D828849-6F78-404E-B807-7245F239BFB2}"/>
    <cellStyle name="Обычный 14 5 4 2 3" xfId="13289" xr:uid="{A9F7E1D5-2E9D-4DEA-AD33-81D2A551D16A}"/>
    <cellStyle name="Обычный 14 5 4 3" xfId="6205" xr:uid="{00000000-0005-0000-0000-0000CD070000}"/>
    <cellStyle name="Обычный 14 5 4 3 2" xfId="15422" xr:uid="{81E3B660-7BCD-4D00-BC05-CDC35254E412}"/>
    <cellStyle name="Обычный 14 5 4 4" xfId="11158" xr:uid="{C06251FC-13D3-4960-83B0-8893A3BE2D9B}"/>
    <cellStyle name="Обычный 14 5 5" xfId="3100" xr:uid="{00000000-0005-0000-0000-0000CE070000}"/>
    <cellStyle name="Обычный 14 5 5 2" xfId="7391" xr:uid="{00000000-0005-0000-0000-0000CF070000}"/>
    <cellStyle name="Обычный 14 5 5 2 2" xfId="16608" xr:uid="{9B4096DF-992A-48A5-AD6A-770F1DF22421}"/>
    <cellStyle name="Обычный 14 5 5 3" xfId="12341" xr:uid="{3CDC17B1-69F1-463E-B3AC-DCAA8C5BE055}"/>
    <cellStyle name="Обычный 14 5 6" xfId="5251" xr:uid="{00000000-0005-0000-0000-0000D0070000}"/>
    <cellStyle name="Обычный 14 5 6 2" xfId="14474" xr:uid="{F69C40A7-263C-4B4E-B20F-B02C1EC71ACC}"/>
    <cellStyle name="Обычный 14 5 7" xfId="10210" xr:uid="{061C4F34-EADB-424A-97EA-E427B4727E41}"/>
    <cellStyle name="Обычный 14 6" xfId="802" xr:uid="{00000000-0005-0000-0000-0000D1070000}"/>
    <cellStyle name="Обычный 14 6 2" xfId="1405" xr:uid="{00000000-0005-0000-0000-0000D2070000}"/>
    <cellStyle name="Обычный 14 6 2 2" xfId="2364" xr:uid="{00000000-0005-0000-0000-0000D3070000}"/>
    <cellStyle name="Обычный 14 6 2 2 2" xfId="4636" xr:uid="{00000000-0005-0000-0000-0000D4070000}"/>
    <cellStyle name="Обычный 14 6 2 2 2 2" xfId="8925" xr:uid="{00000000-0005-0000-0000-0000D5070000}"/>
    <cellStyle name="Обычный 14 6 2 2 2 2 2" xfId="18142" xr:uid="{C4CA8689-F5C3-4557-914E-AFF341CC3AE2}"/>
    <cellStyle name="Обычный 14 6 2 2 2 3" xfId="13875" xr:uid="{1057888B-042E-4CF4-AAE7-957E34D0ADF7}"/>
    <cellStyle name="Обычный 14 6 2 2 3" xfId="6791" xr:uid="{00000000-0005-0000-0000-0000D6070000}"/>
    <cellStyle name="Обычный 14 6 2 2 3 2" xfId="16008" xr:uid="{DA406696-62B7-477D-9AAC-3CD23FC1D70F}"/>
    <cellStyle name="Обычный 14 6 2 2 4" xfId="11744" xr:uid="{0C706403-0A58-479A-A9A3-276F61CEB6F0}"/>
    <cellStyle name="Обычный 14 6 2 3" xfId="3686" xr:uid="{00000000-0005-0000-0000-0000D7070000}"/>
    <cellStyle name="Обычный 14 6 2 3 2" xfId="7977" xr:uid="{00000000-0005-0000-0000-0000D8070000}"/>
    <cellStyle name="Обычный 14 6 2 3 2 2" xfId="17194" xr:uid="{98E0E071-519C-464E-A42B-F6D989D84FBC}"/>
    <cellStyle name="Обычный 14 6 2 3 3" xfId="12927" xr:uid="{58A498A7-0A4E-4273-A20B-1484000CA138}"/>
    <cellStyle name="Обычный 14 6 2 4" xfId="5843" xr:uid="{00000000-0005-0000-0000-0000D9070000}"/>
    <cellStyle name="Обычный 14 6 2 4 2" xfId="15060" xr:uid="{DFAE65A9-4AAC-43F0-84C7-13F3FFDDBE14}"/>
    <cellStyle name="Обычный 14 6 2 5" xfId="10796" xr:uid="{1316A2E2-28CD-45D5-8ED7-C9C63CF08946}"/>
    <cellStyle name="Обычный 14 6 3" xfId="1892" xr:uid="{00000000-0005-0000-0000-0000DA070000}"/>
    <cellStyle name="Обычный 14 6 3 2" xfId="4164" xr:uid="{00000000-0005-0000-0000-0000DB070000}"/>
    <cellStyle name="Обычный 14 6 3 2 2" xfId="8453" xr:uid="{00000000-0005-0000-0000-0000DC070000}"/>
    <cellStyle name="Обычный 14 6 3 2 2 2" xfId="17670" xr:uid="{EF13E616-5138-4E51-9DE3-8579930837DB}"/>
    <cellStyle name="Обычный 14 6 3 2 3" xfId="13403" xr:uid="{C28A8F50-A3E8-4741-99E1-C19CD9639CB4}"/>
    <cellStyle name="Обычный 14 6 3 3" xfId="6319" xr:uid="{00000000-0005-0000-0000-0000DD070000}"/>
    <cellStyle name="Обычный 14 6 3 3 2" xfId="15536" xr:uid="{9A800037-424E-4BF1-9BCB-6C959DF5335F}"/>
    <cellStyle name="Обычный 14 6 3 4" xfId="11272" xr:uid="{66B47B52-CFF4-471B-9CCA-2AFE27B3C745}"/>
    <cellStyle name="Обычный 14 6 4" xfId="3214" xr:uid="{00000000-0005-0000-0000-0000DE070000}"/>
    <cellStyle name="Обычный 14 6 4 2" xfId="7505" xr:uid="{00000000-0005-0000-0000-0000DF070000}"/>
    <cellStyle name="Обычный 14 6 4 2 2" xfId="16722" xr:uid="{7E4796F1-3C12-40CE-BDB1-545A6D2979AE}"/>
    <cellStyle name="Обычный 14 6 4 3" xfId="12455" xr:uid="{7156A366-9668-4861-A359-D204D1257FE4}"/>
    <cellStyle name="Обычный 14 6 5" xfId="5368" xr:uid="{00000000-0005-0000-0000-0000E0070000}"/>
    <cellStyle name="Обычный 14 6 5 2" xfId="14588" xr:uid="{B1C018AA-A9FA-44A0-8CCD-6AF26619B402}"/>
    <cellStyle name="Обычный 14 6 6" xfId="10324" xr:uid="{940F86CA-FDB7-4B07-B681-CE66336C5EAD}"/>
    <cellStyle name="Обычный 14 7" xfId="1176" xr:uid="{00000000-0005-0000-0000-0000E1070000}"/>
    <cellStyle name="Обычный 14 7 2" xfId="2136" xr:uid="{00000000-0005-0000-0000-0000E2070000}"/>
    <cellStyle name="Обычный 14 7 2 2" xfId="4408" xr:uid="{00000000-0005-0000-0000-0000E3070000}"/>
    <cellStyle name="Обычный 14 7 2 2 2" xfId="8697" xr:uid="{00000000-0005-0000-0000-0000E4070000}"/>
    <cellStyle name="Обычный 14 7 2 2 2 2" xfId="17914" xr:uid="{7F66188A-61A4-402C-A2BB-D88129430049}"/>
    <cellStyle name="Обычный 14 7 2 2 3" xfId="13647" xr:uid="{3A86A507-A072-4163-8811-349E5EC16986}"/>
    <cellStyle name="Обычный 14 7 2 3" xfId="6563" xr:uid="{00000000-0005-0000-0000-0000E5070000}"/>
    <cellStyle name="Обычный 14 7 2 3 2" xfId="15780" xr:uid="{31B9B18B-FC67-4188-A206-EAC9684F0026}"/>
    <cellStyle name="Обычный 14 7 2 4" xfId="11516" xr:uid="{43CD93AB-0D7D-4B0D-9DE0-6BE104AB1029}"/>
    <cellStyle name="Обычный 14 7 3" xfId="3458" xr:uid="{00000000-0005-0000-0000-0000E6070000}"/>
    <cellStyle name="Обычный 14 7 3 2" xfId="7749" xr:uid="{00000000-0005-0000-0000-0000E7070000}"/>
    <cellStyle name="Обычный 14 7 3 2 2" xfId="16966" xr:uid="{92353B4F-A2A0-4731-A34E-042592D94B6A}"/>
    <cellStyle name="Обычный 14 7 3 3" xfId="12699" xr:uid="{9F061B63-A3C6-4E03-BEF2-FB56C0C7434C}"/>
    <cellStyle name="Обычный 14 7 4" xfId="5615" xr:uid="{00000000-0005-0000-0000-0000E8070000}"/>
    <cellStyle name="Обычный 14 7 4 2" xfId="14832" xr:uid="{0D402565-7340-4F8F-91F3-75209FD72BE6}"/>
    <cellStyle name="Обычный 14 7 5" xfId="10568" xr:uid="{56E24FB3-6CF8-4250-9B7D-ABE671CCDCFB}"/>
    <cellStyle name="Обычный 14 8" xfId="1659" xr:uid="{00000000-0005-0000-0000-0000E9070000}"/>
    <cellStyle name="Обычный 14 8 2" xfId="3936" xr:uid="{00000000-0005-0000-0000-0000EA070000}"/>
    <cellStyle name="Обычный 14 8 2 2" xfId="8225" xr:uid="{00000000-0005-0000-0000-0000EB070000}"/>
    <cellStyle name="Обычный 14 8 2 2 2" xfId="17442" xr:uid="{F2C344A3-4F8F-4D6F-8785-11ED4644EA5B}"/>
    <cellStyle name="Обычный 14 8 2 3" xfId="13175" xr:uid="{C64C1E70-1644-46E6-8B9C-609FBE6C619D}"/>
    <cellStyle name="Обычный 14 8 3" xfId="6091" xr:uid="{00000000-0005-0000-0000-0000EC070000}"/>
    <cellStyle name="Обычный 14 8 3 2" xfId="15308" xr:uid="{E8D7FCC1-075B-471A-9E05-515D05F58280}"/>
    <cellStyle name="Обычный 14 8 4" xfId="11044" xr:uid="{4D300149-E9B0-43C6-AE24-7AED2DCA5DEE}"/>
    <cellStyle name="Обычный 14 9" xfId="2751" xr:uid="{00000000-0005-0000-0000-0000ED070000}"/>
    <cellStyle name="Обычный 14 9 2" xfId="4894" xr:uid="{00000000-0005-0000-0000-0000EE070000}"/>
    <cellStyle name="Обычный 14 9 2 2" xfId="9176" xr:uid="{00000000-0005-0000-0000-0000EF070000}"/>
    <cellStyle name="Обычный 14 9 2 2 2" xfId="18393" xr:uid="{D42FF45E-DB38-4381-AC96-158D98D0E61E}"/>
    <cellStyle name="Обычный 14 9 2 3" xfId="14126" xr:uid="{6BE1409E-027C-4DF0-A61F-F155CB59152A}"/>
    <cellStyle name="Обычный 14 9 3" xfId="7044" xr:uid="{00000000-0005-0000-0000-0000F0070000}"/>
    <cellStyle name="Обычный 14 9 3 2" xfId="16261" xr:uid="{1F647599-04ED-4643-A320-5EF9F5C48343}"/>
    <cellStyle name="Обычный 14 9 4" xfId="11995" xr:uid="{86D7AE98-66B1-4710-BD9B-4165B24B8AC3}"/>
    <cellStyle name="Обычный 15" xfId="211" xr:uid="{00000000-0005-0000-0000-0000F1070000}"/>
    <cellStyle name="Обычный 15 2" xfId="379" xr:uid="{00000000-0005-0000-0000-0000F2070000}"/>
    <cellStyle name="Обычный 16" xfId="215" xr:uid="{00000000-0005-0000-0000-0000F3070000}"/>
    <cellStyle name="Обычный 16 2" xfId="380" xr:uid="{00000000-0005-0000-0000-0000F4070000}"/>
    <cellStyle name="Обычный 17" xfId="321" xr:uid="{00000000-0005-0000-0000-0000F5070000}"/>
    <cellStyle name="Обычный 17 2" xfId="390" xr:uid="{00000000-0005-0000-0000-0000F6070000}"/>
    <cellStyle name="Обычный 18" xfId="322" xr:uid="{00000000-0005-0000-0000-0000F7070000}"/>
    <cellStyle name="Обычный 18 2" xfId="391" xr:uid="{00000000-0005-0000-0000-0000F8070000}"/>
    <cellStyle name="Обычный 18 3" xfId="9565" xr:uid="{00000000-0005-0000-0000-0000F9070000}"/>
    <cellStyle name="Обычный 19" xfId="323" xr:uid="{00000000-0005-0000-0000-0000FA070000}"/>
    <cellStyle name="Обычный 19 2" xfId="392" xr:uid="{00000000-0005-0000-0000-0000FB070000}"/>
    <cellStyle name="Обычный 19 3" xfId="9404" xr:uid="{00000000-0005-0000-0000-0000FC070000}"/>
    <cellStyle name="Обычный 2" xfId="186" xr:uid="{00000000-0005-0000-0000-0000FD070000}"/>
    <cellStyle name="Обычный 2 2" xfId="199" xr:uid="{00000000-0005-0000-0000-0000FE070000}"/>
    <cellStyle name="Обычный 2 2 2" xfId="1097" xr:uid="{00000000-0005-0000-0000-0000FF070000}"/>
    <cellStyle name="Обычный 2 2 3" xfId="192" xr:uid="{00000000-0005-0000-0000-000000080000}"/>
    <cellStyle name="Обычный 2 2 4" xfId="9495" xr:uid="{00000000-0005-0000-0000-000001080000}"/>
    <cellStyle name="Обычный 2 2 5" xfId="9545" xr:uid="{00000000-0005-0000-0000-000002080000}"/>
    <cellStyle name="Обычный 2 3" xfId="414" xr:uid="{00000000-0005-0000-0000-000003080000}"/>
    <cellStyle name="Обычный 2 3 2" xfId="1098" xr:uid="{00000000-0005-0000-0000-000004080000}"/>
    <cellStyle name="Обычный 2 3 3" xfId="1099" xr:uid="{00000000-0005-0000-0000-000005080000}"/>
    <cellStyle name="Обычный 2 3 3 2" xfId="1626" xr:uid="{00000000-0005-0000-0000-000006080000}"/>
    <cellStyle name="Обычный 2 3 3 2 2" xfId="2585" xr:uid="{00000000-0005-0000-0000-000007080000}"/>
    <cellStyle name="Обычный 2 3 3 2 2 2" xfId="4857" xr:uid="{00000000-0005-0000-0000-000008080000}"/>
    <cellStyle name="Обычный 2 3 3 2 2 2 2" xfId="9146" xr:uid="{00000000-0005-0000-0000-000009080000}"/>
    <cellStyle name="Обычный 2 3 3 2 2 2 2 2" xfId="18363" xr:uid="{2C565BF1-1701-4C82-8F08-33F66959218A}"/>
    <cellStyle name="Обычный 2 3 3 2 2 2 3" xfId="14096" xr:uid="{FB6A5B5F-8625-4A92-9E00-EDE697F22609}"/>
    <cellStyle name="Обычный 2 3 3 2 2 3" xfId="7012" xr:uid="{00000000-0005-0000-0000-00000A080000}"/>
    <cellStyle name="Обычный 2 3 3 2 2 3 2" xfId="16229" xr:uid="{4ADC29AD-646D-48D1-B99A-B15969359D4E}"/>
    <cellStyle name="Обычный 2 3 3 2 2 4" xfId="11965" xr:uid="{E528D7A9-178F-4315-A5C1-AFE9C23A0B50}"/>
    <cellStyle name="Обычный 2 3 3 2 3" xfId="3907" xr:uid="{00000000-0005-0000-0000-00000B080000}"/>
    <cellStyle name="Обычный 2 3 3 2 3 2" xfId="8198" xr:uid="{00000000-0005-0000-0000-00000C080000}"/>
    <cellStyle name="Обычный 2 3 3 2 3 2 2" xfId="17415" xr:uid="{F0B0F2F8-015B-47B8-9686-7D95B14EF841}"/>
    <cellStyle name="Обычный 2 3 3 2 3 3" xfId="13148" xr:uid="{8CFF1EFF-E565-412B-BF7B-F265509561BE}"/>
    <cellStyle name="Обычный 2 3 3 2 4" xfId="6064" xr:uid="{00000000-0005-0000-0000-00000D080000}"/>
    <cellStyle name="Обычный 2 3 3 2 4 2" xfId="15281" xr:uid="{4F7EC694-6693-4A98-B390-E4F41F639A24}"/>
    <cellStyle name="Обычный 2 3 3 2 5" xfId="11017" xr:uid="{2A20BFDA-7F77-49C0-8561-3E5825BCE21B}"/>
    <cellStyle name="Обычный 2 3 3 3" xfId="2113" xr:uid="{00000000-0005-0000-0000-00000E080000}"/>
    <cellStyle name="Обычный 2 3 3 3 2" xfId="4385" xr:uid="{00000000-0005-0000-0000-00000F080000}"/>
    <cellStyle name="Обычный 2 3 3 3 2 2" xfId="8674" xr:uid="{00000000-0005-0000-0000-000010080000}"/>
    <cellStyle name="Обычный 2 3 3 3 2 2 2" xfId="17891" xr:uid="{75EB25F6-A087-420C-9096-41FC6C162B7D}"/>
    <cellStyle name="Обычный 2 3 3 3 2 3" xfId="13624" xr:uid="{A2012CCC-2235-4979-B8F9-D5A00D264FCD}"/>
    <cellStyle name="Обычный 2 3 3 3 3" xfId="6540" xr:uid="{00000000-0005-0000-0000-000011080000}"/>
    <cellStyle name="Обычный 2 3 3 3 3 2" xfId="15757" xr:uid="{4F265D90-D19A-4003-AC06-2D8FEFAE74FA}"/>
    <cellStyle name="Обычный 2 3 3 3 4" xfId="11493" xr:uid="{49AE3A44-09C5-43EB-814E-D8BC07E17867}"/>
    <cellStyle name="Обычный 2 3 3 4" xfId="3435" xr:uid="{00000000-0005-0000-0000-000012080000}"/>
    <cellStyle name="Обычный 2 3 3 4 2" xfId="7726" xr:uid="{00000000-0005-0000-0000-000013080000}"/>
    <cellStyle name="Обычный 2 3 3 4 2 2" xfId="16943" xr:uid="{40AD879F-7A3C-48E5-AE30-A84D6C398B52}"/>
    <cellStyle name="Обычный 2 3 3 4 3" xfId="12676" xr:uid="{92321020-189D-4808-84AC-9622B1717C50}"/>
    <cellStyle name="Обычный 2 3 3 5" xfId="5589" xr:uid="{00000000-0005-0000-0000-000014080000}"/>
    <cellStyle name="Обычный 2 3 3 5 2" xfId="14809" xr:uid="{E9F1F651-F810-48C1-9ADA-D68830799B3C}"/>
    <cellStyle name="Обычный 2 3 3 6" xfId="10545" xr:uid="{E3D72A41-8B0C-4DCE-B62E-1AF4FF0EDC9E}"/>
    <cellStyle name="Обычный 2 3 4" xfId="9589" xr:uid="{00000000-0005-0000-0000-000015080000}"/>
    <cellStyle name="Обычный 2 3 4 2" xfId="18638" xr:uid="{BA0959EB-60A6-4DCC-A54A-ABADCD6BFC1E}"/>
    <cellStyle name="Обычный 2 3 5" xfId="9549" xr:uid="{00000000-0005-0000-0000-000016080000}"/>
    <cellStyle name="Обычный 2 4" xfId="1100" xr:uid="{00000000-0005-0000-0000-000017080000}"/>
    <cellStyle name="Обычный 2 5" xfId="1101" xr:uid="{00000000-0005-0000-0000-000018080000}"/>
    <cellStyle name="Обычный 2 6" xfId="1102" xr:uid="{00000000-0005-0000-0000-000019080000}"/>
    <cellStyle name="Обычный 2 7" xfId="2738" xr:uid="{00000000-0005-0000-0000-00001A080000}"/>
    <cellStyle name="Обычный 2 7 2" xfId="4884" xr:uid="{00000000-0005-0000-0000-00001B080000}"/>
    <cellStyle name="Обычный 2 7 2 2" xfId="9166" xr:uid="{00000000-0005-0000-0000-00001C080000}"/>
    <cellStyle name="Обычный 2 7 2 2 2" xfId="18383" xr:uid="{F163970A-EEFC-430F-843D-B4E21D54109B}"/>
    <cellStyle name="Обычный 2 7 2 3" xfId="14116" xr:uid="{8F568752-D832-40F6-AADD-F86A8DBF0FD9}"/>
    <cellStyle name="Обычный 2 7 3" xfId="7034" xr:uid="{00000000-0005-0000-0000-00001D080000}"/>
    <cellStyle name="Обычный 2 7 3 2" xfId="16251" xr:uid="{A6495053-710C-4DA0-8F71-8D9DFBAC7FF9}"/>
    <cellStyle name="Обычный 2 7 4" xfId="11985" xr:uid="{4CACE720-60DD-469A-A8E8-4AD5F421072B}"/>
    <cellStyle name="Обычный 2 8" xfId="2860" xr:uid="{00000000-0005-0000-0000-00001E080000}"/>
    <cellStyle name="Обычный 2 8 2" xfId="5001" xr:uid="{00000000-0005-0000-0000-00001F080000}"/>
    <cellStyle name="Обычный 2 8 2 2" xfId="9283" xr:uid="{00000000-0005-0000-0000-000020080000}"/>
    <cellStyle name="Обычный 2 8 2 2 2" xfId="18500" xr:uid="{1B713F9D-4FF6-420E-A5CC-5E83981C59BF}"/>
    <cellStyle name="Обычный 2 8 2 3" xfId="14233" xr:uid="{BC78CE36-EC74-4D9A-B340-748E0BAE6907}"/>
    <cellStyle name="Обычный 2 8 3" xfId="7151" xr:uid="{00000000-0005-0000-0000-000021080000}"/>
    <cellStyle name="Обычный 2 8 3 2" xfId="16368" xr:uid="{26359E9F-181E-4800-A3B1-DCF62C4EE32A}"/>
    <cellStyle name="Обычный 2 8 4" xfId="12102" xr:uid="{CE7D8D52-4ACE-4CAB-8647-D7C10D105C32}"/>
    <cellStyle name="Обычный 20" xfId="324" xr:uid="{00000000-0005-0000-0000-000022080000}"/>
    <cellStyle name="Обычный 20 2" xfId="393" xr:uid="{00000000-0005-0000-0000-000023080000}"/>
    <cellStyle name="Обычный 20 3" xfId="9436" xr:uid="{00000000-0005-0000-0000-000024080000}"/>
    <cellStyle name="Обычный 21" xfId="325" xr:uid="{00000000-0005-0000-0000-000025080000}"/>
    <cellStyle name="Обычный 21 2" xfId="394" xr:uid="{00000000-0005-0000-0000-000026080000}"/>
    <cellStyle name="Обычный 21 3" xfId="9457" xr:uid="{00000000-0005-0000-0000-000027080000}"/>
    <cellStyle name="Обычный 22" xfId="415" xr:uid="{00000000-0005-0000-0000-000028080000}"/>
    <cellStyle name="Обычный 22 2" xfId="515" xr:uid="{00000000-0005-0000-0000-000029080000}"/>
    <cellStyle name="Обычный 22 3" xfId="9599" xr:uid="{00000000-0005-0000-0000-00002A080000}"/>
    <cellStyle name="Обычный 23" xfId="1640" xr:uid="{00000000-0005-0000-0000-00002B080000}"/>
    <cellStyle name="Обычный 23 2" xfId="1642" xr:uid="{00000000-0005-0000-0000-00002C080000}"/>
    <cellStyle name="Обычный 23 2 2" xfId="2600" xr:uid="{00000000-0005-0000-0000-00002D080000}"/>
    <cellStyle name="Обычный 23 2 2 2" xfId="4871" xr:uid="{00000000-0005-0000-0000-00002E080000}"/>
    <cellStyle name="Обычный 23 2 2 2 2" xfId="9160" xr:uid="{00000000-0005-0000-0000-00002F080000}"/>
    <cellStyle name="Обычный 23 2 2 2 2 2" xfId="18377" xr:uid="{816B9C8D-55AA-4E5A-BF84-EEF0D9465205}"/>
    <cellStyle name="Обычный 23 2 2 2 3" xfId="14110" xr:uid="{C0AEA6E6-347A-47BE-8279-456A96F74959}"/>
    <cellStyle name="Обычный 23 2 2 3" xfId="7026" xr:uid="{00000000-0005-0000-0000-000030080000}"/>
    <cellStyle name="Обычный 23 2 2 3 2" xfId="16243" xr:uid="{143A13A9-69F9-401B-86BE-7E4E0797704B}"/>
    <cellStyle name="Обычный 23 2 2 4" xfId="11979" xr:uid="{825970A6-2E4D-42B8-887D-394EDF3344AB}"/>
    <cellStyle name="Обычный 23 2 3" xfId="3921" xr:uid="{00000000-0005-0000-0000-000031080000}"/>
    <cellStyle name="Обычный 23 2 3 2" xfId="8212" xr:uid="{00000000-0005-0000-0000-000032080000}"/>
    <cellStyle name="Обычный 23 2 3 2 2" xfId="17429" xr:uid="{3B88DA21-1ADE-47FF-BE7D-33A4F017A7F4}"/>
    <cellStyle name="Обычный 23 2 3 3" xfId="13162" xr:uid="{30ABBBCD-24B3-4E02-B2CB-D62236A4CD7B}"/>
    <cellStyle name="Обычный 23 2 4" xfId="6078" xr:uid="{00000000-0005-0000-0000-000033080000}"/>
    <cellStyle name="Обычный 23 2 4 2" xfId="15295" xr:uid="{B81ACA9B-0E78-49DD-8890-D8AD868DF529}"/>
    <cellStyle name="Обычный 23 2 5" xfId="11031" xr:uid="{DCFB164A-F2B7-4E08-8B9E-F79D2B4A7898}"/>
    <cellStyle name="Обычный 23 3" xfId="2599" xr:uid="{00000000-0005-0000-0000-000034080000}"/>
    <cellStyle name="Обычный 23 4" xfId="5184" xr:uid="{00000000-0005-0000-0000-000035080000}"/>
    <cellStyle name="Обычный 24" xfId="1644" xr:uid="{00000000-0005-0000-0000-000036080000}"/>
    <cellStyle name="Обычный 24 2" xfId="3923" xr:uid="{00000000-0005-0000-0000-000037080000}"/>
    <cellStyle name="Обычный 24 3" xfId="9600" xr:uid="{00000000-0005-0000-0000-000038080000}"/>
    <cellStyle name="Обычный 25" xfId="1645" xr:uid="{00000000-0005-0000-0000-000039080000}"/>
    <cellStyle name="Обычный 25 2" xfId="3924" xr:uid="{00000000-0005-0000-0000-00003A080000}"/>
    <cellStyle name="Обычный 26" xfId="1647" xr:uid="{00000000-0005-0000-0000-00003B080000}"/>
    <cellStyle name="Обычный 26 2" xfId="3925" xr:uid="{00000000-0005-0000-0000-00003C080000}"/>
    <cellStyle name="Обычный 26 2 2" xfId="8214" xr:uid="{00000000-0005-0000-0000-00003D080000}"/>
    <cellStyle name="Обычный 26 2 2 2" xfId="17431" xr:uid="{E71D4200-6597-4591-AC3E-D7E35AB4B962}"/>
    <cellStyle name="Обычный 26 2 3" xfId="13164" xr:uid="{3EB8EB30-E5C7-4360-B6C1-7298EC6AD74C}"/>
    <cellStyle name="Обычный 26 3" xfId="6080" xr:uid="{00000000-0005-0000-0000-00003E080000}"/>
    <cellStyle name="Обычный 26 3 2" xfId="15297" xr:uid="{E6F1A3F6-6498-44CA-A9A7-1A58563C4DB6}"/>
    <cellStyle name="Обычный 26 4" xfId="11033" xr:uid="{F04A99DA-15A5-48D7-A7ED-89971E5678ED}"/>
    <cellStyle name="Обычный 27" xfId="2605" xr:uid="{00000000-0005-0000-0000-00003F080000}"/>
    <cellStyle name="Обычный 27 2" xfId="4873" xr:uid="{00000000-0005-0000-0000-000040080000}"/>
    <cellStyle name="Обычный 28" xfId="2606" xr:uid="{00000000-0005-0000-0000-000041080000}"/>
    <cellStyle name="Обычный 28 2" xfId="4874" xr:uid="{00000000-0005-0000-0000-000042080000}"/>
    <cellStyle name="Обычный 29" xfId="2607" xr:uid="{00000000-0005-0000-0000-000043080000}"/>
    <cellStyle name="Обычный 29 2" xfId="4875" xr:uid="{00000000-0005-0000-0000-000044080000}"/>
    <cellStyle name="Обычный 3" xfId="188" xr:uid="{00000000-0005-0000-0000-000045080000}"/>
    <cellStyle name="Обычный 3 10" xfId="2742" xr:uid="{00000000-0005-0000-0000-000046080000}"/>
    <cellStyle name="Обычный 3 10 2" xfId="4885" xr:uid="{00000000-0005-0000-0000-000047080000}"/>
    <cellStyle name="Обычный 3 10 2 2" xfId="9167" xr:uid="{00000000-0005-0000-0000-000048080000}"/>
    <cellStyle name="Обычный 3 10 2 2 2" xfId="18384" xr:uid="{F9E518B1-EC34-42FB-B8F6-2F338EDBD08C}"/>
    <cellStyle name="Обычный 3 10 2 3" xfId="14117" xr:uid="{98BF866E-D1B2-47EF-B65D-224C33F3F7CE}"/>
    <cellStyle name="Обычный 3 10 3" xfId="7035" xr:uid="{00000000-0005-0000-0000-000049080000}"/>
    <cellStyle name="Обычный 3 10 3 2" xfId="16252" xr:uid="{A5115917-80AF-4E67-A4DD-11EE9543B393}"/>
    <cellStyle name="Обычный 3 10 4" xfId="11986" xr:uid="{E63379EA-BBBA-4A55-B0D3-4AE5615F1DF3}"/>
    <cellStyle name="Обычный 3 11" xfId="2861" xr:uid="{00000000-0005-0000-0000-00004A080000}"/>
    <cellStyle name="Обычный 3 11 2" xfId="5002" xr:uid="{00000000-0005-0000-0000-00004B080000}"/>
    <cellStyle name="Обычный 3 11 2 2" xfId="9284" xr:uid="{00000000-0005-0000-0000-00004C080000}"/>
    <cellStyle name="Обычный 3 11 2 2 2" xfId="18501" xr:uid="{42ACF52C-B38A-4701-A571-84DC8BAB3F25}"/>
    <cellStyle name="Обычный 3 11 2 3" xfId="14234" xr:uid="{6BAB96B9-3FEF-4E14-B347-6A5C1F88F894}"/>
    <cellStyle name="Обычный 3 11 3" xfId="7152" xr:uid="{00000000-0005-0000-0000-00004D080000}"/>
    <cellStyle name="Обычный 3 11 3 2" xfId="16369" xr:uid="{1899F9C6-9ACD-4A8A-92E2-7C3A33B0305B}"/>
    <cellStyle name="Обычный 3 11 4" xfId="12103" xr:uid="{F9A71C34-2D48-47EB-AEF0-51A6136D32EE}"/>
    <cellStyle name="Обычный 3 12" xfId="2863" xr:uid="{00000000-0005-0000-0000-00004E080000}"/>
    <cellStyle name="Обычный 3 12 2" xfId="7154" xr:uid="{00000000-0005-0000-0000-00004F080000}"/>
    <cellStyle name="Обычный 3 12 2 2" xfId="16371" xr:uid="{7479B049-DEF1-4F89-B065-87F476353FD4}"/>
    <cellStyle name="Обычный 3 12 3" xfId="12104" xr:uid="{E8E6CF0F-6C7C-428F-A3DF-B1085675433A}"/>
    <cellStyle name="Обычный 3 13" xfId="2977" xr:uid="{00000000-0005-0000-0000-000050080000}"/>
    <cellStyle name="Обычный 3 13 2" xfId="7268" xr:uid="{00000000-0005-0000-0000-000051080000}"/>
    <cellStyle name="Обычный 3 13 2 2" xfId="16485" xr:uid="{64EDB3DC-733A-45F0-97A3-52E30F05E9FB}"/>
    <cellStyle name="Обычный 3 13 3" xfId="12218" xr:uid="{16BF795C-20E1-488C-838F-F177B6D78016}"/>
    <cellStyle name="Обычный 3 14" xfId="5005" xr:uid="{00000000-0005-0000-0000-000052080000}"/>
    <cellStyle name="Обычный 3 14 2" xfId="9286" xr:uid="{00000000-0005-0000-0000-000053080000}"/>
    <cellStyle name="Обычный 3 14 2 2" xfId="18503" xr:uid="{6E48DBCC-C93A-4513-A2F5-93C7C8989E04}"/>
    <cellStyle name="Обычный 3 14 3" xfId="14236" xr:uid="{DE0B4367-5810-41C2-8AA0-0523FC2C36BB}"/>
    <cellStyle name="Обычный 3 15" xfId="5123" xr:uid="{00000000-0005-0000-0000-000054080000}"/>
    <cellStyle name="Обычный 3 15 2" xfId="14350" xr:uid="{98CDD896-F8E8-4ED9-9111-26B8006D455E}"/>
    <cellStyle name="Обычный 3 16" xfId="9627" xr:uid="{00000000-0005-0000-0000-000055080000}"/>
    <cellStyle name="Обычный 3 16 2" xfId="18647" xr:uid="{472FEA85-0C93-4278-8B17-7787AE872AC3}"/>
    <cellStyle name="Обычный 3 17" xfId="9741" xr:uid="{967AC6D3-CC71-4A63-A57C-F114B45B7AEF}"/>
    <cellStyle name="Обычный 3 17 2" xfId="18761" xr:uid="{95114C00-2A03-4525-8C87-E753B417D573}"/>
    <cellStyle name="Обычный 3 18" xfId="9855" xr:uid="{F98FBA8C-993D-4D94-BCF5-EB5AE7EFA48C}"/>
    <cellStyle name="Обычный 3 18 2" xfId="18875" xr:uid="{3DEF7C38-FB35-4D3F-8C63-8CF885CFA5C9}"/>
    <cellStyle name="Обычный 3 19" xfId="9969" xr:uid="{B2356D3C-135C-4F2B-B42E-207B677DE94F}"/>
    <cellStyle name="Обычный 3 19 2" xfId="18989" xr:uid="{548B68B5-1085-45E2-B606-78D7C70F71FB}"/>
    <cellStyle name="Обычный 3 2" xfId="272" xr:uid="{00000000-0005-0000-0000-000056080000}"/>
    <cellStyle name="Обычный 3 2 10" xfId="2873" xr:uid="{00000000-0005-0000-0000-000057080000}"/>
    <cellStyle name="Обычный 3 2 10 2" xfId="7164" xr:uid="{00000000-0005-0000-0000-000058080000}"/>
    <cellStyle name="Обычный 3 2 10 2 2" xfId="16381" xr:uid="{F26536B9-1487-4B46-AC6A-ED4782B4D7D7}"/>
    <cellStyle name="Обычный 3 2 10 3" xfId="12114" xr:uid="{40AE4421-79E5-49C2-88D1-BB42672E1C16}"/>
    <cellStyle name="Обычный 3 2 11" xfId="2987" xr:uid="{00000000-0005-0000-0000-000059080000}"/>
    <cellStyle name="Обычный 3 2 11 2" xfId="7278" xr:uid="{00000000-0005-0000-0000-00005A080000}"/>
    <cellStyle name="Обычный 3 2 11 2 2" xfId="16495" xr:uid="{C1605726-BCFC-4227-9507-9313F0651E63}"/>
    <cellStyle name="Обычный 3 2 11 3" xfId="12228" xr:uid="{3D69FCB9-D39C-4C23-9CAF-2BCFF23B41D6}"/>
    <cellStyle name="Обычный 3 2 12" xfId="5015" xr:uid="{00000000-0005-0000-0000-00005B080000}"/>
    <cellStyle name="Обычный 3 2 12 2" xfId="9296" xr:uid="{00000000-0005-0000-0000-00005C080000}"/>
    <cellStyle name="Обычный 3 2 12 2 2" xfId="18513" xr:uid="{F943D3D9-75FD-41A7-A0DF-2F9832A5C08D}"/>
    <cellStyle name="Обычный 3 2 12 3" xfId="14246" xr:uid="{D0252D1D-A9A6-49DB-A145-0D8E90B7BD19}"/>
    <cellStyle name="Обычный 3 2 13" xfId="5137" xr:uid="{00000000-0005-0000-0000-00005D080000}"/>
    <cellStyle name="Обычный 3 2 13 2" xfId="14361" xr:uid="{AEF16186-583B-4DD3-BA0F-34B14C6B1111}"/>
    <cellStyle name="Обычный 3 2 14" xfId="9637" xr:uid="{00000000-0005-0000-0000-00005E080000}"/>
    <cellStyle name="Обычный 3 2 14 2" xfId="18657" xr:uid="{13C8FA5B-F459-49D2-9B61-D71D94319F88}"/>
    <cellStyle name="Обычный 3 2 15" xfId="9751" xr:uid="{29F2F55F-76D5-43A2-AF7D-1D411B8E4B1F}"/>
    <cellStyle name="Обычный 3 2 15 2" xfId="18771" xr:uid="{4F07F21F-6173-48B8-9E9B-C3CF4C32FB86}"/>
    <cellStyle name="Обычный 3 2 16" xfId="9865" xr:uid="{C954C86B-670C-4B04-A89E-3C6B2F3DD7D1}"/>
    <cellStyle name="Обычный 3 2 16 2" xfId="18885" xr:uid="{AA1141BB-DEB4-40F6-9D30-CC0AC8735AC4}"/>
    <cellStyle name="Обычный 3 2 17" xfId="9979" xr:uid="{BF90882F-6E27-47A5-8E0F-7AF9D1A2976A}"/>
    <cellStyle name="Обычный 3 2 17 2" xfId="18999" xr:uid="{7D15E1B9-D37D-40DA-B648-DC5CFFF89CB4}"/>
    <cellStyle name="Обычный 3 2 18" xfId="10096" xr:uid="{F70FE8E7-182F-4D94-9ECE-0820C9AAF87A}"/>
    <cellStyle name="Обычный 3 2 19" xfId="19117" xr:uid="{99D50ABD-89AB-4790-B6E7-AA815399C92C}"/>
    <cellStyle name="Обычный 3 2 2" xfId="381" xr:uid="{00000000-0005-0000-0000-00005F080000}"/>
    <cellStyle name="Обычный 3 2 2 10" xfId="5034" xr:uid="{00000000-0005-0000-0000-000060080000}"/>
    <cellStyle name="Обычный 3 2 2 10 2" xfId="9315" xr:uid="{00000000-0005-0000-0000-000061080000}"/>
    <cellStyle name="Обычный 3 2 2 10 2 2" xfId="18532" xr:uid="{E9956DDA-1236-4B0B-9A62-0A01D77B3C3B}"/>
    <cellStyle name="Обычный 3 2 2 10 3" xfId="14265" xr:uid="{2C6C40FB-D4E8-4C8A-A97A-4BE5D6E4FFB2}"/>
    <cellStyle name="Обычный 3 2 2 11" xfId="5156" xr:uid="{00000000-0005-0000-0000-000062080000}"/>
    <cellStyle name="Обычный 3 2 2 11 2" xfId="14380" xr:uid="{67E8531C-C9FD-4BDF-B77F-9C9BE44B1DAC}"/>
    <cellStyle name="Обычный 3 2 2 12" xfId="9656" xr:uid="{00000000-0005-0000-0000-000063080000}"/>
    <cellStyle name="Обычный 3 2 2 12 2" xfId="18676" xr:uid="{0105983A-29B3-4FD1-849F-D97890160960}"/>
    <cellStyle name="Обычный 3 2 2 13" xfId="9770" xr:uid="{9006E467-1459-4CB8-B99B-A72201B79F51}"/>
    <cellStyle name="Обычный 3 2 2 13 2" xfId="18790" xr:uid="{1BFA5EEC-D4AA-4115-AA3B-E4AFED75AB3E}"/>
    <cellStyle name="Обычный 3 2 2 14" xfId="9884" xr:uid="{F99CEFC9-A3E5-41C9-913A-23DE6CB8A69E}"/>
    <cellStyle name="Обычный 3 2 2 14 2" xfId="18904" xr:uid="{FEF6F169-864C-4E6A-A67C-2FB60A052E59}"/>
    <cellStyle name="Обычный 3 2 2 15" xfId="9998" xr:uid="{DF06323A-483D-45E7-A333-2B54A80000E6}"/>
    <cellStyle name="Обычный 3 2 2 15 2" xfId="19018" xr:uid="{64331C9B-121F-4C9C-B1BA-8418AA796708}"/>
    <cellStyle name="Обычный 3 2 2 16" xfId="10115" xr:uid="{0BF41D42-80EB-4CC2-8BE9-77527A7E7E6A}"/>
    <cellStyle name="Обычный 3 2 2 17" xfId="19136" xr:uid="{AF95E91F-8DD3-476E-B770-5DD2DE069ED7}"/>
    <cellStyle name="Обычный 3 2 2 18" xfId="19252" xr:uid="{CAF4CB88-2D1F-4B97-AE7F-9EF93557AB84}"/>
    <cellStyle name="Обычный 3 2 2 2" xfId="487" xr:uid="{00000000-0005-0000-0000-000064080000}"/>
    <cellStyle name="Обычный 3 2 2 2 10" xfId="5214" xr:uid="{00000000-0005-0000-0000-000065080000}"/>
    <cellStyle name="Обычный 3 2 2 2 10 2" xfId="14437" xr:uid="{B007425D-D680-4BE6-8F3C-B8D2B3D66655}"/>
    <cellStyle name="Обычный 3 2 2 2 11" xfId="9713" xr:uid="{00000000-0005-0000-0000-000066080000}"/>
    <cellStyle name="Обычный 3 2 2 2 11 2" xfId="18733" xr:uid="{BE8D6638-CFEC-44B6-A501-828C9F1BB4EF}"/>
    <cellStyle name="Обычный 3 2 2 2 12" xfId="9827" xr:uid="{8E76EA20-F052-4E43-A721-CEE9528895B2}"/>
    <cellStyle name="Обычный 3 2 2 2 12 2" xfId="18847" xr:uid="{37CE92A8-E57D-46FA-9E90-334E91EE8827}"/>
    <cellStyle name="Обычный 3 2 2 2 13" xfId="9941" xr:uid="{EBF397A6-247D-4602-B439-108BEC19E5A3}"/>
    <cellStyle name="Обычный 3 2 2 2 13 2" xfId="18961" xr:uid="{148A6227-170B-49E0-8B89-6FFF7ED02992}"/>
    <cellStyle name="Обычный 3 2 2 2 14" xfId="10055" xr:uid="{C9339C2C-EA6A-4426-8302-6B6B3FD3F3B6}"/>
    <cellStyle name="Обычный 3 2 2 2 14 2" xfId="19075" xr:uid="{74091DB6-E195-420F-87A0-23B7991C8DB8}"/>
    <cellStyle name="Обычный 3 2 2 2 15" xfId="10172" xr:uid="{E4CC1BB0-F61B-4224-B72A-F143DCD7ADDA}"/>
    <cellStyle name="Обычный 3 2 2 2 16" xfId="19193" xr:uid="{4FC6BCC7-590C-43F8-AAB9-9C4FFB5EBF40}"/>
    <cellStyle name="Обычный 3 2 2 2 17" xfId="19309" xr:uid="{7632E213-6074-434A-AEED-11BF9BA88DDA}"/>
    <cellStyle name="Обычный 3 2 2 2 2" xfId="673" xr:uid="{00000000-0005-0000-0000-000067080000}"/>
    <cellStyle name="Обычный 3 2 2 2 2 2" xfId="994" xr:uid="{00000000-0005-0000-0000-000068080000}"/>
    <cellStyle name="Обычный 3 2 2 2 2 2 2" xfId="1596" xr:uid="{00000000-0005-0000-0000-000069080000}"/>
    <cellStyle name="Обычный 3 2 2 2 2 2 2 2" xfId="2555" xr:uid="{00000000-0005-0000-0000-00006A080000}"/>
    <cellStyle name="Обычный 3 2 2 2 2 2 2 2 2" xfId="4827" xr:uid="{00000000-0005-0000-0000-00006B080000}"/>
    <cellStyle name="Обычный 3 2 2 2 2 2 2 2 2 2" xfId="9116" xr:uid="{00000000-0005-0000-0000-00006C080000}"/>
    <cellStyle name="Обычный 3 2 2 2 2 2 2 2 2 2 2" xfId="18333" xr:uid="{D9D464FD-31D9-437C-8448-FC3C563BBE41}"/>
    <cellStyle name="Обычный 3 2 2 2 2 2 2 2 2 3" xfId="14066" xr:uid="{388EF868-08BA-42D7-BDA2-7FED3D9A4F1D}"/>
    <cellStyle name="Обычный 3 2 2 2 2 2 2 2 3" xfId="6982" xr:uid="{00000000-0005-0000-0000-00006D080000}"/>
    <cellStyle name="Обычный 3 2 2 2 2 2 2 2 3 2" xfId="16199" xr:uid="{48207DD5-B3E3-4D35-8E5F-2E41400043CC}"/>
    <cellStyle name="Обычный 3 2 2 2 2 2 2 2 4" xfId="11935" xr:uid="{A5F02366-D07C-45B1-8E17-B21DF0202F56}"/>
    <cellStyle name="Обычный 3 2 2 2 2 2 2 3" xfId="3877" xr:uid="{00000000-0005-0000-0000-00006E080000}"/>
    <cellStyle name="Обычный 3 2 2 2 2 2 2 3 2" xfId="8168" xr:uid="{00000000-0005-0000-0000-00006F080000}"/>
    <cellStyle name="Обычный 3 2 2 2 2 2 2 3 2 2" xfId="17385" xr:uid="{47A0BF01-4C04-4020-94B5-E24AA7929048}"/>
    <cellStyle name="Обычный 3 2 2 2 2 2 2 3 3" xfId="13118" xr:uid="{FF8B0F0C-4639-44F5-8C28-74D7AC2C052F}"/>
    <cellStyle name="Обычный 3 2 2 2 2 2 2 4" xfId="6034" xr:uid="{00000000-0005-0000-0000-000070080000}"/>
    <cellStyle name="Обычный 3 2 2 2 2 2 2 4 2" xfId="15251" xr:uid="{8F076A99-FD86-4849-B65F-37E8C43B77B1}"/>
    <cellStyle name="Обычный 3 2 2 2 2 2 2 5" xfId="10987" xr:uid="{FC5D1B96-B096-4A2D-8BDD-FD6567204372}"/>
    <cellStyle name="Обычный 3 2 2 2 2 2 3" xfId="2083" xr:uid="{00000000-0005-0000-0000-000071080000}"/>
    <cellStyle name="Обычный 3 2 2 2 2 2 3 2" xfId="4355" xr:uid="{00000000-0005-0000-0000-000072080000}"/>
    <cellStyle name="Обычный 3 2 2 2 2 2 3 2 2" xfId="8644" xr:uid="{00000000-0005-0000-0000-000073080000}"/>
    <cellStyle name="Обычный 3 2 2 2 2 2 3 2 2 2" xfId="17861" xr:uid="{44FD7E1F-57A8-43FD-A425-272ED9B89EE9}"/>
    <cellStyle name="Обычный 3 2 2 2 2 2 3 2 3" xfId="13594" xr:uid="{91A9B2C4-DBF2-451C-95E9-CA61BD6AF9E3}"/>
    <cellStyle name="Обычный 3 2 2 2 2 2 3 3" xfId="6510" xr:uid="{00000000-0005-0000-0000-000074080000}"/>
    <cellStyle name="Обычный 3 2 2 2 2 2 3 3 2" xfId="15727" xr:uid="{F2D17574-A9C5-489A-9DDC-DDE29A9DF4B1}"/>
    <cellStyle name="Обычный 3 2 2 2 2 2 3 4" xfId="11463" xr:uid="{2B9D0313-5099-4EB5-865B-4AEC12159FBC}"/>
    <cellStyle name="Обычный 3 2 2 2 2 2 4" xfId="3405" xr:uid="{00000000-0005-0000-0000-000075080000}"/>
    <cellStyle name="Обычный 3 2 2 2 2 2 4 2" xfId="7696" xr:uid="{00000000-0005-0000-0000-000076080000}"/>
    <cellStyle name="Обычный 3 2 2 2 2 2 4 2 2" xfId="16913" xr:uid="{57928125-937A-4FBE-BF31-36B7A20DE9B0}"/>
    <cellStyle name="Обычный 3 2 2 2 2 2 4 3" xfId="12646" xr:uid="{09D87ECF-DEF8-47DB-ABFA-69E5A995FDB2}"/>
    <cellStyle name="Обычный 3 2 2 2 2 2 5" xfId="5559" xr:uid="{00000000-0005-0000-0000-000077080000}"/>
    <cellStyle name="Обычный 3 2 2 2 2 2 5 2" xfId="14779" xr:uid="{51C583E1-193A-474D-A671-28A615B2448C}"/>
    <cellStyle name="Обычный 3 2 2 2 2 2 6" xfId="10515" xr:uid="{40124FA0-E04E-4A30-9330-2A1E67FB7352}"/>
    <cellStyle name="Обычный 3 2 2 2 2 3" xfId="1368" xr:uid="{00000000-0005-0000-0000-000078080000}"/>
    <cellStyle name="Обычный 3 2 2 2 2 3 2" xfId="2327" xr:uid="{00000000-0005-0000-0000-000079080000}"/>
    <cellStyle name="Обычный 3 2 2 2 2 3 2 2" xfId="4599" xr:uid="{00000000-0005-0000-0000-00007A080000}"/>
    <cellStyle name="Обычный 3 2 2 2 2 3 2 2 2" xfId="8888" xr:uid="{00000000-0005-0000-0000-00007B080000}"/>
    <cellStyle name="Обычный 3 2 2 2 2 3 2 2 2 2" xfId="18105" xr:uid="{E1A4F08E-F1D7-4F61-B74C-2FB05F81DB14}"/>
    <cellStyle name="Обычный 3 2 2 2 2 3 2 2 3" xfId="13838" xr:uid="{B6FBC179-58BE-4353-85E1-4AB4D9C4E2CE}"/>
    <cellStyle name="Обычный 3 2 2 2 2 3 2 3" xfId="6754" xr:uid="{00000000-0005-0000-0000-00007C080000}"/>
    <cellStyle name="Обычный 3 2 2 2 2 3 2 3 2" xfId="15971" xr:uid="{68547E0D-6A04-4D78-AC6E-9366FF4E5157}"/>
    <cellStyle name="Обычный 3 2 2 2 2 3 2 4" xfId="11707" xr:uid="{E34E8B77-3818-4F0C-A899-F137A0C32BDA}"/>
    <cellStyle name="Обычный 3 2 2 2 2 3 3" xfId="3649" xr:uid="{00000000-0005-0000-0000-00007D080000}"/>
    <cellStyle name="Обычный 3 2 2 2 2 3 3 2" xfId="7940" xr:uid="{00000000-0005-0000-0000-00007E080000}"/>
    <cellStyle name="Обычный 3 2 2 2 2 3 3 2 2" xfId="17157" xr:uid="{A773FEC8-E2F7-4150-A5AB-767A33F8E09F}"/>
    <cellStyle name="Обычный 3 2 2 2 2 3 3 3" xfId="12890" xr:uid="{2EA25FE4-9D4E-4DF8-B29C-DDA4E4F5ACDE}"/>
    <cellStyle name="Обычный 3 2 2 2 2 3 4" xfId="5806" xr:uid="{00000000-0005-0000-0000-00007F080000}"/>
    <cellStyle name="Обычный 3 2 2 2 2 3 4 2" xfId="15023" xr:uid="{7988AAF5-FFE5-422C-B262-76C17283954F}"/>
    <cellStyle name="Обычный 3 2 2 2 2 3 5" xfId="10759" xr:uid="{2C9E5C68-7E5B-4EEF-812F-9E422F73BDB5}"/>
    <cellStyle name="Обычный 3 2 2 2 2 4" xfId="1854" xr:uid="{00000000-0005-0000-0000-000080080000}"/>
    <cellStyle name="Обычный 3 2 2 2 2 4 2" xfId="4127" xr:uid="{00000000-0005-0000-0000-000081080000}"/>
    <cellStyle name="Обычный 3 2 2 2 2 4 2 2" xfId="8416" xr:uid="{00000000-0005-0000-0000-000082080000}"/>
    <cellStyle name="Обычный 3 2 2 2 2 4 2 2 2" xfId="17633" xr:uid="{377B4D96-DF14-418B-AE45-EC553F55AEC3}"/>
    <cellStyle name="Обычный 3 2 2 2 2 4 2 3" xfId="13366" xr:uid="{B198C534-BB95-42E9-9D77-F566D809F221}"/>
    <cellStyle name="Обычный 3 2 2 2 2 4 3" xfId="6282" xr:uid="{00000000-0005-0000-0000-000083080000}"/>
    <cellStyle name="Обычный 3 2 2 2 2 4 3 2" xfId="15499" xr:uid="{3D03DE53-BC2D-43B3-B913-661EF5BB9DA5}"/>
    <cellStyle name="Обычный 3 2 2 2 2 4 4" xfId="11235" xr:uid="{361B2647-5A17-4A87-8AD3-BDE209351B02}"/>
    <cellStyle name="Обычный 3 2 2 2 2 5" xfId="3177" xr:uid="{00000000-0005-0000-0000-000084080000}"/>
    <cellStyle name="Обычный 3 2 2 2 2 5 2" xfId="7468" xr:uid="{00000000-0005-0000-0000-000085080000}"/>
    <cellStyle name="Обычный 3 2 2 2 2 5 2 2" xfId="16685" xr:uid="{81424376-EC89-49AB-AFC6-86C6F7112209}"/>
    <cellStyle name="Обычный 3 2 2 2 2 5 3" xfId="12418" xr:uid="{D21AF360-C249-4C3C-8C2D-6379E6750832}"/>
    <cellStyle name="Обычный 3 2 2 2 2 6" xfId="5329" xr:uid="{00000000-0005-0000-0000-000086080000}"/>
    <cellStyle name="Обычный 3 2 2 2 2 6 2" xfId="14551" xr:uid="{C97F659B-1F9A-4297-8E16-32721043A2E0}"/>
    <cellStyle name="Обычный 3 2 2 2 2 7" xfId="10287" xr:uid="{FB656022-97C5-4FC2-89A8-0816A599E143}"/>
    <cellStyle name="Обычный 3 2 2 2 3" xfId="879" xr:uid="{00000000-0005-0000-0000-000087080000}"/>
    <cellStyle name="Обычный 3 2 2 2 3 2" xfId="1482" xr:uid="{00000000-0005-0000-0000-000088080000}"/>
    <cellStyle name="Обычный 3 2 2 2 3 2 2" xfId="2441" xr:uid="{00000000-0005-0000-0000-000089080000}"/>
    <cellStyle name="Обычный 3 2 2 2 3 2 2 2" xfId="4713" xr:uid="{00000000-0005-0000-0000-00008A080000}"/>
    <cellStyle name="Обычный 3 2 2 2 3 2 2 2 2" xfId="9002" xr:uid="{00000000-0005-0000-0000-00008B080000}"/>
    <cellStyle name="Обычный 3 2 2 2 3 2 2 2 2 2" xfId="18219" xr:uid="{6654313C-3ACA-484D-8A9B-E1F36B06377B}"/>
    <cellStyle name="Обычный 3 2 2 2 3 2 2 2 3" xfId="13952" xr:uid="{69498143-BF36-447E-B394-4D8597CF9450}"/>
    <cellStyle name="Обычный 3 2 2 2 3 2 2 3" xfId="6868" xr:uid="{00000000-0005-0000-0000-00008C080000}"/>
    <cellStyle name="Обычный 3 2 2 2 3 2 2 3 2" xfId="16085" xr:uid="{72C7A447-88E6-46A3-BE1B-186B765A0E38}"/>
    <cellStyle name="Обычный 3 2 2 2 3 2 2 4" xfId="11821" xr:uid="{D0DFFBAA-0D1D-44EC-8061-31D1A723A801}"/>
    <cellStyle name="Обычный 3 2 2 2 3 2 3" xfId="3763" xr:uid="{00000000-0005-0000-0000-00008D080000}"/>
    <cellStyle name="Обычный 3 2 2 2 3 2 3 2" xfId="8054" xr:uid="{00000000-0005-0000-0000-00008E080000}"/>
    <cellStyle name="Обычный 3 2 2 2 3 2 3 2 2" xfId="17271" xr:uid="{0B410148-8E4C-4C35-BB0C-E7F80DE183D3}"/>
    <cellStyle name="Обычный 3 2 2 2 3 2 3 3" xfId="13004" xr:uid="{29C0291A-ECB7-428C-AA0F-09A52DB5F69D}"/>
    <cellStyle name="Обычный 3 2 2 2 3 2 4" xfId="5920" xr:uid="{00000000-0005-0000-0000-00008F080000}"/>
    <cellStyle name="Обычный 3 2 2 2 3 2 4 2" xfId="15137" xr:uid="{E06B98A0-4AEC-4475-84B0-3998A10163E7}"/>
    <cellStyle name="Обычный 3 2 2 2 3 2 5" xfId="10873" xr:uid="{5783FA12-9ED5-4490-BD7E-C5EC072F91E2}"/>
    <cellStyle name="Обычный 3 2 2 2 3 3" xfId="1969" xr:uid="{00000000-0005-0000-0000-000090080000}"/>
    <cellStyle name="Обычный 3 2 2 2 3 3 2" xfId="4241" xr:uid="{00000000-0005-0000-0000-000091080000}"/>
    <cellStyle name="Обычный 3 2 2 2 3 3 2 2" xfId="8530" xr:uid="{00000000-0005-0000-0000-000092080000}"/>
    <cellStyle name="Обычный 3 2 2 2 3 3 2 2 2" xfId="17747" xr:uid="{FD6A9568-6E78-420A-B379-F9F08F258755}"/>
    <cellStyle name="Обычный 3 2 2 2 3 3 2 3" xfId="13480" xr:uid="{C0A1C9D4-794E-4622-91A9-901C9F0C2978}"/>
    <cellStyle name="Обычный 3 2 2 2 3 3 3" xfId="6396" xr:uid="{00000000-0005-0000-0000-000093080000}"/>
    <cellStyle name="Обычный 3 2 2 2 3 3 3 2" xfId="15613" xr:uid="{C2BBEB53-AB3D-4EDF-B0B1-516C4B94E2F4}"/>
    <cellStyle name="Обычный 3 2 2 2 3 3 4" xfId="11349" xr:uid="{1BD966BD-E7EC-4D8C-A389-F645561CED5D}"/>
    <cellStyle name="Обычный 3 2 2 2 3 4" xfId="3291" xr:uid="{00000000-0005-0000-0000-000094080000}"/>
    <cellStyle name="Обычный 3 2 2 2 3 4 2" xfId="7582" xr:uid="{00000000-0005-0000-0000-000095080000}"/>
    <cellStyle name="Обычный 3 2 2 2 3 4 2 2" xfId="16799" xr:uid="{C392D7F9-4534-4252-B8B3-0408AD88EB39}"/>
    <cellStyle name="Обычный 3 2 2 2 3 4 3" xfId="12532" xr:uid="{E6783707-50D6-4620-88E5-41B9B69AB92A}"/>
    <cellStyle name="Обычный 3 2 2 2 3 5" xfId="5445" xr:uid="{00000000-0005-0000-0000-000096080000}"/>
    <cellStyle name="Обычный 3 2 2 2 3 5 2" xfId="14665" xr:uid="{A14DEC41-1D25-4621-8614-DA66CC93B383}"/>
    <cellStyle name="Обычный 3 2 2 2 3 6" xfId="10401" xr:uid="{92C6D6FC-1EAF-4A5C-B383-7EB9A103237D}"/>
    <cellStyle name="Обычный 3 2 2 2 4" xfId="1253" xr:uid="{00000000-0005-0000-0000-000097080000}"/>
    <cellStyle name="Обычный 3 2 2 2 4 2" xfId="2213" xr:uid="{00000000-0005-0000-0000-000098080000}"/>
    <cellStyle name="Обычный 3 2 2 2 4 2 2" xfId="4485" xr:uid="{00000000-0005-0000-0000-000099080000}"/>
    <cellStyle name="Обычный 3 2 2 2 4 2 2 2" xfId="8774" xr:uid="{00000000-0005-0000-0000-00009A080000}"/>
    <cellStyle name="Обычный 3 2 2 2 4 2 2 2 2" xfId="17991" xr:uid="{02E9E8CB-1C15-4F91-A051-96C506726689}"/>
    <cellStyle name="Обычный 3 2 2 2 4 2 2 3" xfId="13724" xr:uid="{9C6489B2-041F-4A7E-AC2A-921D889C35F2}"/>
    <cellStyle name="Обычный 3 2 2 2 4 2 3" xfId="6640" xr:uid="{00000000-0005-0000-0000-00009B080000}"/>
    <cellStyle name="Обычный 3 2 2 2 4 2 3 2" xfId="15857" xr:uid="{5A2CF8A4-C801-45AC-B6A2-B1606F2CEACC}"/>
    <cellStyle name="Обычный 3 2 2 2 4 2 4" xfId="11593" xr:uid="{6ED68CC2-574E-4314-AA9D-A208BC975EBB}"/>
    <cellStyle name="Обычный 3 2 2 2 4 3" xfId="3535" xr:uid="{00000000-0005-0000-0000-00009C080000}"/>
    <cellStyle name="Обычный 3 2 2 2 4 3 2" xfId="7826" xr:uid="{00000000-0005-0000-0000-00009D080000}"/>
    <cellStyle name="Обычный 3 2 2 2 4 3 2 2" xfId="17043" xr:uid="{5FF8BCF5-BC88-4522-B485-BC79522E359D}"/>
    <cellStyle name="Обычный 3 2 2 2 4 3 3" xfId="12776" xr:uid="{ED53B332-85C0-4F8E-AF4A-FC92ACBDCE36}"/>
    <cellStyle name="Обычный 3 2 2 2 4 4" xfId="5692" xr:uid="{00000000-0005-0000-0000-00009E080000}"/>
    <cellStyle name="Обычный 3 2 2 2 4 4 2" xfId="14909" xr:uid="{CEB27F35-589D-47E0-9399-BF642F55028F}"/>
    <cellStyle name="Обычный 3 2 2 2 4 5" xfId="10645" xr:uid="{6FEB6EC8-5E1F-475F-9A27-B579AC77038B}"/>
    <cellStyle name="Обычный 3 2 2 2 5" xfId="1738" xr:uid="{00000000-0005-0000-0000-00009F080000}"/>
    <cellStyle name="Обычный 3 2 2 2 5 2" xfId="4013" xr:uid="{00000000-0005-0000-0000-0000A0080000}"/>
    <cellStyle name="Обычный 3 2 2 2 5 2 2" xfId="8302" xr:uid="{00000000-0005-0000-0000-0000A1080000}"/>
    <cellStyle name="Обычный 3 2 2 2 5 2 2 2" xfId="17519" xr:uid="{63D93A54-0D08-4A41-A3ED-B821F5C2FECC}"/>
    <cellStyle name="Обычный 3 2 2 2 5 2 3" xfId="13252" xr:uid="{8BA38735-D35E-456D-9511-3BB45D37EF6A}"/>
    <cellStyle name="Обычный 3 2 2 2 5 3" xfId="6168" xr:uid="{00000000-0005-0000-0000-0000A2080000}"/>
    <cellStyle name="Обычный 3 2 2 2 5 3 2" xfId="15385" xr:uid="{33BE21B8-4C66-4186-BFFD-6C3C07754E8E}"/>
    <cellStyle name="Обычный 3 2 2 2 5 4" xfId="11121" xr:uid="{BC7494F9-2658-41A6-8C30-BCFB9012DB9E}"/>
    <cellStyle name="Обычный 3 2 2 2 6" xfId="2828" xr:uid="{00000000-0005-0000-0000-0000A3080000}"/>
    <cellStyle name="Обычный 3 2 2 2 6 2" xfId="4971" xr:uid="{00000000-0005-0000-0000-0000A4080000}"/>
    <cellStyle name="Обычный 3 2 2 2 6 2 2" xfId="9253" xr:uid="{00000000-0005-0000-0000-0000A5080000}"/>
    <cellStyle name="Обычный 3 2 2 2 6 2 2 2" xfId="18470" xr:uid="{0DA61570-47D5-436A-A5F7-C27F3BEED335}"/>
    <cellStyle name="Обычный 3 2 2 2 6 2 3" xfId="14203" xr:uid="{69137F89-7F60-434E-85F5-1F19F6A11AFD}"/>
    <cellStyle name="Обычный 3 2 2 2 6 3" xfId="7121" xr:uid="{00000000-0005-0000-0000-0000A6080000}"/>
    <cellStyle name="Обычный 3 2 2 2 6 3 2" xfId="16338" xr:uid="{FDF00F8A-F975-457E-B24A-8155B8D0375D}"/>
    <cellStyle name="Обычный 3 2 2 2 6 4" xfId="12072" xr:uid="{3ABD5F3D-F3B3-403F-BC60-D3F981F2A6DC}"/>
    <cellStyle name="Обычный 3 2 2 2 7" xfId="2949" xr:uid="{00000000-0005-0000-0000-0000A7080000}"/>
    <cellStyle name="Обычный 3 2 2 2 7 2" xfId="7240" xr:uid="{00000000-0005-0000-0000-0000A8080000}"/>
    <cellStyle name="Обычный 3 2 2 2 7 2 2" xfId="16457" xr:uid="{DF637722-DD83-46BF-8254-8797BA4F0E95}"/>
    <cellStyle name="Обычный 3 2 2 2 7 3" xfId="12190" xr:uid="{F7010847-187D-4215-86A5-8E2043C98DAE}"/>
    <cellStyle name="Обычный 3 2 2 2 8" xfId="3063" xr:uid="{00000000-0005-0000-0000-0000A9080000}"/>
    <cellStyle name="Обычный 3 2 2 2 8 2" xfId="7354" xr:uid="{00000000-0005-0000-0000-0000AA080000}"/>
    <cellStyle name="Обычный 3 2 2 2 8 2 2" xfId="16571" xr:uid="{CC46C075-E917-40F2-AE0B-A8668E1B4C0C}"/>
    <cellStyle name="Обычный 3 2 2 2 8 3" xfId="12304" xr:uid="{2DA774B0-2B95-46C7-891D-DD7A4A3AEA6B}"/>
    <cellStyle name="Обычный 3 2 2 2 9" xfId="5091" xr:uid="{00000000-0005-0000-0000-0000AB080000}"/>
    <cellStyle name="Обычный 3 2 2 2 9 2" xfId="9372" xr:uid="{00000000-0005-0000-0000-0000AC080000}"/>
    <cellStyle name="Обычный 3 2 2 2 9 2 2" xfId="18589" xr:uid="{58CD3AA3-E139-408B-A073-9315E58DDA6F}"/>
    <cellStyle name="Обычный 3 2 2 2 9 3" xfId="14322" xr:uid="{4F86B2B4-AB84-4875-BE1D-E059C7720CEB}"/>
    <cellStyle name="Обычный 3 2 2 3" xfId="613" xr:uid="{00000000-0005-0000-0000-0000AD080000}"/>
    <cellStyle name="Обычный 3 2 2 3 2" xfId="937" xr:uid="{00000000-0005-0000-0000-0000AE080000}"/>
    <cellStyle name="Обычный 3 2 2 3 2 2" xfId="1539" xr:uid="{00000000-0005-0000-0000-0000AF080000}"/>
    <cellStyle name="Обычный 3 2 2 3 2 2 2" xfId="2498" xr:uid="{00000000-0005-0000-0000-0000B0080000}"/>
    <cellStyle name="Обычный 3 2 2 3 2 2 2 2" xfId="4770" xr:uid="{00000000-0005-0000-0000-0000B1080000}"/>
    <cellStyle name="Обычный 3 2 2 3 2 2 2 2 2" xfId="9059" xr:uid="{00000000-0005-0000-0000-0000B2080000}"/>
    <cellStyle name="Обычный 3 2 2 3 2 2 2 2 2 2" xfId="18276" xr:uid="{D10B7570-2519-4ABD-9A0D-0E69B8CFE66D}"/>
    <cellStyle name="Обычный 3 2 2 3 2 2 2 2 3" xfId="14009" xr:uid="{E1598578-6E3C-4686-98E6-83F4C3493871}"/>
    <cellStyle name="Обычный 3 2 2 3 2 2 2 3" xfId="6925" xr:uid="{00000000-0005-0000-0000-0000B3080000}"/>
    <cellStyle name="Обычный 3 2 2 3 2 2 2 3 2" xfId="16142" xr:uid="{6468975B-8642-437D-B60E-34E3C0E4529C}"/>
    <cellStyle name="Обычный 3 2 2 3 2 2 2 4" xfId="11878" xr:uid="{E87E6BFC-C764-4619-AC6B-BBFFE83FAA30}"/>
    <cellStyle name="Обычный 3 2 2 3 2 2 3" xfId="3820" xr:uid="{00000000-0005-0000-0000-0000B4080000}"/>
    <cellStyle name="Обычный 3 2 2 3 2 2 3 2" xfId="8111" xr:uid="{00000000-0005-0000-0000-0000B5080000}"/>
    <cellStyle name="Обычный 3 2 2 3 2 2 3 2 2" xfId="17328" xr:uid="{8AC7ECFF-7B24-4C35-8A7F-AE251A0DB2A2}"/>
    <cellStyle name="Обычный 3 2 2 3 2 2 3 3" xfId="13061" xr:uid="{E65EAC90-4CBF-4A1F-97C7-606B1C2439A0}"/>
    <cellStyle name="Обычный 3 2 2 3 2 2 4" xfId="5977" xr:uid="{00000000-0005-0000-0000-0000B6080000}"/>
    <cellStyle name="Обычный 3 2 2 3 2 2 4 2" xfId="15194" xr:uid="{D6706044-0E74-46DB-8B8F-9C7A3711E51C}"/>
    <cellStyle name="Обычный 3 2 2 3 2 2 5" xfId="10930" xr:uid="{2917C158-6C77-4689-8882-998022FA8646}"/>
    <cellStyle name="Обычный 3 2 2 3 2 3" xfId="2026" xr:uid="{00000000-0005-0000-0000-0000B7080000}"/>
    <cellStyle name="Обычный 3 2 2 3 2 3 2" xfId="4298" xr:uid="{00000000-0005-0000-0000-0000B8080000}"/>
    <cellStyle name="Обычный 3 2 2 3 2 3 2 2" xfId="8587" xr:uid="{00000000-0005-0000-0000-0000B9080000}"/>
    <cellStyle name="Обычный 3 2 2 3 2 3 2 2 2" xfId="17804" xr:uid="{3605B844-60B4-495D-85C5-2F1CEAB2E9E8}"/>
    <cellStyle name="Обычный 3 2 2 3 2 3 2 3" xfId="13537" xr:uid="{5235A5E6-F700-4793-9EB7-1A26551CEB9D}"/>
    <cellStyle name="Обычный 3 2 2 3 2 3 3" xfId="6453" xr:uid="{00000000-0005-0000-0000-0000BA080000}"/>
    <cellStyle name="Обычный 3 2 2 3 2 3 3 2" xfId="15670" xr:uid="{3579E0C5-9566-4118-8629-44AFA46C022D}"/>
    <cellStyle name="Обычный 3 2 2 3 2 3 4" xfId="11406" xr:uid="{41D33035-A419-485E-B116-8E0092464E24}"/>
    <cellStyle name="Обычный 3 2 2 3 2 4" xfId="3348" xr:uid="{00000000-0005-0000-0000-0000BB080000}"/>
    <cellStyle name="Обычный 3 2 2 3 2 4 2" xfId="7639" xr:uid="{00000000-0005-0000-0000-0000BC080000}"/>
    <cellStyle name="Обычный 3 2 2 3 2 4 2 2" xfId="16856" xr:uid="{B1E92521-873F-4733-8D35-A695C8C6BC87}"/>
    <cellStyle name="Обычный 3 2 2 3 2 4 3" xfId="12589" xr:uid="{16700C58-D0EF-4820-9397-406C4B059C6A}"/>
    <cellStyle name="Обычный 3 2 2 3 2 5" xfId="5502" xr:uid="{00000000-0005-0000-0000-0000BD080000}"/>
    <cellStyle name="Обычный 3 2 2 3 2 5 2" xfId="14722" xr:uid="{E2332BAA-D8D6-44E7-9777-4BB7DD8C7E7E}"/>
    <cellStyle name="Обычный 3 2 2 3 2 6" xfId="10458" xr:uid="{1F7692B7-CEA0-4109-B0AD-8CE98B27464D}"/>
    <cellStyle name="Обычный 3 2 2 3 3" xfId="1311" xr:uid="{00000000-0005-0000-0000-0000BE080000}"/>
    <cellStyle name="Обычный 3 2 2 3 3 2" xfId="2270" xr:uid="{00000000-0005-0000-0000-0000BF080000}"/>
    <cellStyle name="Обычный 3 2 2 3 3 2 2" xfId="4542" xr:uid="{00000000-0005-0000-0000-0000C0080000}"/>
    <cellStyle name="Обычный 3 2 2 3 3 2 2 2" xfId="8831" xr:uid="{00000000-0005-0000-0000-0000C1080000}"/>
    <cellStyle name="Обычный 3 2 2 3 3 2 2 2 2" xfId="18048" xr:uid="{15BE5978-58A2-4373-9390-16A25ECB69E0}"/>
    <cellStyle name="Обычный 3 2 2 3 3 2 2 3" xfId="13781" xr:uid="{2AB82E05-D700-4ABA-A3F6-68C315B2B8FC}"/>
    <cellStyle name="Обычный 3 2 2 3 3 2 3" xfId="6697" xr:uid="{00000000-0005-0000-0000-0000C2080000}"/>
    <cellStyle name="Обычный 3 2 2 3 3 2 3 2" xfId="15914" xr:uid="{AA73CDE3-5A92-4C6C-8D88-895C0E65BA0D}"/>
    <cellStyle name="Обычный 3 2 2 3 3 2 4" xfId="11650" xr:uid="{20853BDD-8D08-4DD2-96B6-C9BA974479D5}"/>
    <cellStyle name="Обычный 3 2 2 3 3 3" xfId="3592" xr:uid="{00000000-0005-0000-0000-0000C3080000}"/>
    <cellStyle name="Обычный 3 2 2 3 3 3 2" xfId="7883" xr:uid="{00000000-0005-0000-0000-0000C4080000}"/>
    <cellStyle name="Обычный 3 2 2 3 3 3 2 2" xfId="17100" xr:uid="{45907308-E46E-4E13-BD78-3D174E366D79}"/>
    <cellStyle name="Обычный 3 2 2 3 3 3 3" xfId="12833" xr:uid="{B87C8688-F5E8-44C0-99C8-AC84CACB8717}"/>
    <cellStyle name="Обычный 3 2 2 3 3 4" xfId="5749" xr:uid="{00000000-0005-0000-0000-0000C5080000}"/>
    <cellStyle name="Обычный 3 2 2 3 3 4 2" xfId="14966" xr:uid="{0CC1D3DD-E692-4BD8-92AC-FCABB76D0849}"/>
    <cellStyle name="Обычный 3 2 2 3 3 5" xfId="10702" xr:uid="{8E5F3299-8DC7-4DA7-A77B-404EEA714E1F}"/>
    <cellStyle name="Обычный 3 2 2 3 4" xfId="1797" xr:uid="{00000000-0005-0000-0000-0000C6080000}"/>
    <cellStyle name="Обычный 3 2 2 3 4 2" xfId="4070" xr:uid="{00000000-0005-0000-0000-0000C7080000}"/>
    <cellStyle name="Обычный 3 2 2 3 4 2 2" xfId="8359" xr:uid="{00000000-0005-0000-0000-0000C8080000}"/>
    <cellStyle name="Обычный 3 2 2 3 4 2 2 2" xfId="17576" xr:uid="{73BFCDC8-006F-4A11-847B-88E8AB33EFA8}"/>
    <cellStyle name="Обычный 3 2 2 3 4 2 3" xfId="13309" xr:uid="{2257545F-799B-45C9-BFC9-29DC6C0A48CF}"/>
    <cellStyle name="Обычный 3 2 2 3 4 3" xfId="6225" xr:uid="{00000000-0005-0000-0000-0000C9080000}"/>
    <cellStyle name="Обычный 3 2 2 3 4 3 2" xfId="15442" xr:uid="{A41A5A84-13B9-459F-AFC3-05B1113C0DBE}"/>
    <cellStyle name="Обычный 3 2 2 3 4 4" xfId="11178" xr:uid="{475107AF-5C55-488A-990D-2047D12FE7B5}"/>
    <cellStyle name="Обычный 3 2 2 3 5" xfId="3120" xr:uid="{00000000-0005-0000-0000-0000CA080000}"/>
    <cellStyle name="Обычный 3 2 2 3 5 2" xfId="7411" xr:uid="{00000000-0005-0000-0000-0000CB080000}"/>
    <cellStyle name="Обычный 3 2 2 3 5 2 2" xfId="16628" xr:uid="{FDEA2292-4FA2-4133-82FA-EAE2903AA964}"/>
    <cellStyle name="Обычный 3 2 2 3 5 3" xfId="12361" xr:uid="{B528FD7A-DCE9-413F-AB84-2743F8C7C7B3}"/>
    <cellStyle name="Обычный 3 2 2 3 6" xfId="5272" xr:uid="{00000000-0005-0000-0000-0000CC080000}"/>
    <cellStyle name="Обычный 3 2 2 3 6 2" xfId="14494" xr:uid="{77410F4A-21E5-47D6-A9F2-42B191A87453}"/>
    <cellStyle name="Обычный 3 2 2 3 7" xfId="10230" xr:uid="{A06812E7-6D1B-47B1-9E5E-5172C8E7B69E}"/>
    <cellStyle name="Обычный 3 2 2 4" xfId="822" xr:uid="{00000000-0005-0000-0000-0000CD080000}"/>
    <cellStyle name="Обычный 3 2 2 4 2" xfId="1425" xr:uid="{00000000-0005-0000-0000-0000CE080000}"/>
    <cellStyle name="Обычный 3 2 2 4 2 2" xfId="2384" xr:uid="{00000000-0005-0000-0000-0000CF080000}"/>
    <cellStyle name="Обычный 3 2 2 4 2 2 2" xfId="4656" xr:uid="{00000000-0005-0000-0000-0000D0080000}"/>
    <cellStyle name="Обычный 3 2 2 4 2 2 2 2" xfId="8945" xr:uid="{00000000-0005-0000-0000-0000D1080000}"/>
    <cellStyle name="Обычный 3 2 2 4 2 2 2 2 2" xfId="18162" xr:uid="{5B87F102-30EB-4F91-B594-E1A5137FB814}"/>
    <cellStyle name="Обычный 3 2 2 4 2 2 2 3" xfId="13895" xr:uid="{EE6B5EC3-CF4C-4032-B5B8-0607FBD3A50F}"/>
    <cellStyle name="Обычный 3 2 2 4 2 2 3" xfId="6811" xr:uid="{00000000-0005-0000-0000-0000D2080000}"/>
    <cellStyle name="Обычный 3 2 2 4 2 2 3 2" xfId="16028" xr:uid="{40AA185D-7CDB-4E29-BF5A-B19DBBB0DA5A}"/>
    <cellStyle name="Обычный 3 2 2 4 2 2 4" xfId="11764" xr:uid="{D7091DD2-C8BB-435C-96B0-4186C19BD0E4}"/>
    <cellStyle name="Обычный 3 2 2 4 2 3" xfId="3706" xr:uid="{00000000-0005-0000-0000-0000D3080000}"/>
    <cellStyle name="Обычный 3 2 2 4 2 3 2" xfId="7997" xr:uid="{00000000-0005-0000-0000-0000D4080000}"/>
    <cellStyle name="Обычный 3 2 2 4 2 3 2 2" xfId="17214" xr:uid="{7EDE3E28-11FD-4633-B7C6-232D30E84F35}"/>
    <cellStyle name="Обычный 3 2 2 4 2 3 3" xfId="12947" xr:uid="{C3790947-A173-458D-8E46-E7C426B4B3AC}"/>
    <cellStyle name="Обычный 3 2 2 4 2 4" xfId="5863" xr:uid="{00000000-0005-0000-0000-0000D5080000}"/>
    <cellStyle name="Обычный 3 2 2 4 2 4 2" xfId="15080" xr:uid="{3AB3D551-904C-48B5-975B-5D5B7692D382}"/>
    <cellStyle name="Обычный 3 2 2 4 2 5" xfId="10816" xr:uid="{E65147A9-9105-4EE6-B0BB-611121DEDDA4}"/>
    <cellStyle name="Обычный 3 2 2 4 3" xfId="1912" xr:uid="{00000000-0005-0000-0000-0000D6080000}"/>
    <cellStyle name="Обычный 3 2 2 4 3 2" xfId="4184" xr:uid="{00000000-0005-0000-0000-0000D7080000}"/>
    <cellStyle name="Обычный 3 2 2 4 3 2 2" xfId="8473" xr:uid="{00000000-0005-0000-0000-0000D8080000}"/>
    <cellStyle name="Обычный 3 2 2 4 3 2 2 2" xfId="17690" xr:uid="{2DE2A1EC-11B9-4D5E-B3D9-8E268FC4260A}"/>
    <cellStyle name="Обычный 3 2 2 4 3 2 3" xfId="13423" xr:uid="{8B7753D4-4E9B-4DD7-B049-F32549352D14}"/>
    <cellStyle name="Обычный 3 2 2 4 3 3" xfId="6339" xr:uid="{00000000-0005-0000-0000-0000D9080000}"/>
    <cellStyle name="Обычный 3 2 2 4 3 3 2" xfId="15556" xr:uid="{218C9B70-CA5D-4358-88F3-6703F49244DF}"/>
    <cellStyle name="Обычный 3 2 2 4 3 4" xfId="11292" xr:uid="{AAE962DA-46E1-4DF7-8984-E35F0C86EA96}"/>
    <cellStyle name="Обычный 3 2 2 4 4" xfId="3234" xr:uid="{00000000-0005-0000-0000-0000DA080000}"/>
    <cellStyle name="Обычный 3 2 2 4 4 2" xfId="7525" xr:uid="{00000000-0005-0000-0000-0000DB080000}"/>
    <cellStyle name="Обычный 3 2 2 4 4 2 2" xfId="16742" xr:uid="{408B6687-529B-4004-98F2-123801D3410F}"/>
    <cellStyle name="Обычный 3 2 2 4 4 3" xfId="12475" xr:uid="{5932466E-9CFA-474D-B37C-D5B72783E281}"/>
    <cellStyle name="Обычный 3 2 2 4 5" xfId="5388" xr:uid="{00000000-0005-0000-0000-0000DC080000}"/>
    <cellStyle name="Обычный 3 2 2 4 5 2" xfId="14608" xr:uid="{FF8E3822-0719-4FF1-BDE3-C8BC4D842B6E}"/>
    <cellStyle name="Обычный 3 2 2 4 6" xfId="10344" xr:uid="{73F0BC3B-01D9-4E5A-BBF4-37573C0E743E}"/>
    <cellStyle name="Обычный 3 2 2 5" xfId="1196" xr:uid="{00000000-0005-0000-0000-0000DD080000}"/>
    <cellStyle name="Обычный 3 2 2 5 2" xfId="2156" xr:uid="{00000000-0005-0000-0000-0000DE080000}"/>
    <cellStyle name="Обычный 3 2 2 5 2 2" xfId="4428" xr:uid="{00000000-0005-0000-0000-0000DF080000}"/>
    <cellStyle name="Обычный 3 2 2 5 2 2 2" xfId="8717" xr:uid="{00000000-0005-0000-0000-0000E0080000}"/>
    <cellStyle name="Обычный 3 2 2 5 2 2 2 2" xfId="17934" xr:uid="{5B1684CD-B1C8-4453-9A76-E8910BABD58D}"/>
    <cellStyle name="Обычный 3 2 2 5 2 2 3" xfId="13667" xr:uid="{7C26F5FD-3670-4EB9-AA3D-A6D8097FA284}"/>
    <cellStyle name="Обычный 3 2 2 5 2 3" xfId="6583" xr:uid="{00000000-0005-0000-0000-0000E1080000}"/>
    <cellStyle name="Обычный 3 2 2 5 2 3 2" xfId="15800" xr:uid="{F9942501-A4C6-4C0A-878E-0E53A6AFA60C}"/>
    <cellStyle name="Обычный 3 2 2 5 2 4" xfId="11536" xr:uid="{4E0EF7DF-297B-4894-89F5-668397854D2B}"/>
    <cellStyle name="Обычный 3 2 2 5 3" xfId="3478" xr:uid="{00000000-0005-0000-0000-0000E2080000}"/>
    <cellStyle name="Обычный 3 2 2 5 3 2" xfId="7769" xr:uid="{00000000-0005-0000-0000-0000E3080000}"/>
    <cellStyle name="Обычный 3 2 2 5 3 2 2" xfId="16986" xr:uid="{682D45F4-940E-4169-B09B-77AB6F323779}"/>
    <cellStyle name="Обычный 3 2 2 5 3 3" xfId="12719" xr:uid="{FD5EB59F-D215-4376-8D62-BFD735AAB227}"/>
    <cellStyle name="Обычный 3 2 2 5 4" xfId="5635" xr:uid="{00000000-0005-0000-0000-0000E4080000}"/>
    <cellStyle name="Обычный 3 2 2 5 4 2" xfId="14852" xr:uid="{E53BE563-0EC6-481D-96A3-A14DB93BBEFC}"/>
    <cellStyle name="Обычный 3 2 2 5 5" xfId="10588" xr:uid="{221D3759-0C1E-4D2C-9842-D90B8703217B}"/>
    <cellStyle name="Обычный 3 2 2 6" xfId="1681" xr:uid="{00000000-0005-0000-0000-0000E5080000}"/>
    <cellStyle name="Обычный 3 2 2 6 2" xfId="3956" xr:uid="{00000000-0005-0000-0000-0000E6080000}"/>
    <cellStyle name="Обычный 3 2 2 6 2 2" xfId="8245" xr:uid="{00000000-0005-0000-0000-0000E7080000}"/>
    <cellStyle name="Обычный 3 2 2 6 2 2 2" xfId="17462" xr:uid="{D00C21A8-3714-43E3-8971-2C6D764D7C9A}"/>
    <cellStyle name="Обычный 3 2 2 6 2 3" xfId="13195" xr:uid="{54F6CF0C-9B1C-4EAB-92FB-9ADC0611C9CA}"/>
    <cellStyle name="Обычный 3 2 2 6 3" xfId="6111" xr:uid="{00000000-0005-0000-0000-0000E8080000}"/>
    <cellStyle name="Обычный 3 2 2 6 3 2" xfId="15328" xr:uid="{B8458B1E-B3E9-4B74-B6FB-A1FE2701A88E}"/>
    <cellStyle name="Обычный 3 2 2 6 4" xfId="11064" xr:uid="{E5F99B9F-6E71-4D8B-AE2E-F40082A1873F}"/>
    <cellStyle name="Обычный 3 2 2 7" xfId="2771" xr:uid="{00000000-0005-0000-0000-0000E9080000}"/>
    <cellStyle name="Обычный 3 2 2 7 2" xfId="4914" xr:uid="{00000000-0005-0000-0000-0000EA080000}"/>
    <cellStyle name="Обычный 3 2 2 7 2 2" xfId="9196" xr:uid="{00000000-0005-0000-0000-0000EB080000}"/>
    <cellStyle name="Обычный 3 2 2 7 2 2 2" xfId="18413" xr:uid="{4A3A71CB-CDAE-4535-8053-7315DA24988A}"/>
    <cellStyle name="Обычный 3 2 2 7 2 3" xfId="14146" xr:uid="{F3089DB4-1B41-4189-98BC-F725DEFE6A63}"/>
    <cellStyle name="Обычный 3 2 2 7 3" xfId="7064" xr:uid="{00000000-0005-0000-0000-0000EC080000}"/>
    <cellStyle name="Обычный 3 2 2 7 3 2" xfId="16281" xr:uid="{E3B09417-9564-4134-90A4-C2E5D4826C74}"/>
    <cellStyle name="Обычный 3 2 2 7 4" xfId="12015" xr:uid="{CCBF1E2C-B46E-45DE-98F3-B6754CD2AEB0}"/>
    <cellStyle name="Обычный 3 2 2 8" xfId="2892" xr:uid="{00000000-0005-0000-0000-0000ED080000}"/>
    <cellStyle name="Обычный 3 2 2 8 2" xfId="7183" xr:uid="{00000000-0005-0000-0000-0000EE080000}"/>
    <cellStyle name="Обычный 3 2 2 8 2 2" xfId="16400" xr:uid="{DD915268-1BFB-49F0-B1D9-85D7283D8EF8}"/>
    <cellStyle name="Обычный 3 2 2 8 3" xfId="12133" xr:uid="{738CFD81-3619-4A5B-9E02-B2C6FB82AE17}"/>
    <cellStyle name="Обычный 3 2 2 9" xfId="3006" xr:uid="{00000000-0005-0000-0000-0000EF080000}"/>
    <cellStyle name="Обычный 3 2 2 9 2" xfId="7297" xr:uid="{00000000-0005-0000-0000-0000F0080000}"/>
    <cellStyle name="Обычный 3 2 2 9 2 2" xfId="16514" xr:uid="{B81A9FE6-2919-43E9-A245-3EBE6216EE03}"/>
    <cellStyle name="Обычный 3 2 2 9 3" xfId="12247" xr:uid="{53FFF930-D72B-4A7A-9570-8B7D50C16DA5}"/>
    <cellStyle name="Обычный 3 2 20" xfId="19233" xr:uid="{641AE3E0-5B17-4312-8277-992FC051742E}"/>
    <cellStyle name="Обычный 3 2 3" xfId="405" xr:uid="{00000000-0005-0000-0000-0000F1080000}"/>
    <cellStyle name="Обычный 3 2 3 10" xfId="5053" xr:uid="{00000000-0005-0000-0000-0000F2080000}"/>
    <cellStyle name="Обычный 3 2 3 10 2" xfId="9334" xr:uid="{00000000-0005-0000-0000-0000F3080000}"/>
    <cellStyle name="Обычный 3 2 3 10 2 2" xfId="18551" xr:uid="{73C276ED-B150-4B1B-998B-CD8B2F7F3E8A}"/>
    <cellStyle name="Обычный 3 2 3 10 3" xfId="14284" xr:uid="{632D0C5E-24FC-49B2-AD19-98CD9F996719}"/>
    <cellStyle name="Обычный 3 2 3 11" xfId="5175" xr:uid="{00000000-0005-0000-0000-0000F4080000}"/>
    <cellStyle name="Обычный 3 2 3 11 2" xfId="14399" xr:uid="{9FB7ED9A-84B4-421E-B5C5-BF11387749E9}"/>
    <cellStyle name="Обычный 3 2 3 12" xfId="9478" xr:uid="{00000000-0005-0000-0000-0000F5080000}"/>
    <cellStyle name="Обычный 3 2 3 13" xfId="9675" xr:uid="{00000000-0005-0000-0000-0000F6080000}"/>
    <cellStyle name="Обычный 3 2 3 13 2" xfId="18695" xr:uid="{7E82D7E6-3BCF-41C6-A4BC-0FBAB98889E5}"/>
    <cellStyle name="Обычный 3 2 3 14" xfId="9789" xr:uid="{7FF34AB6-05C4-4A97-A8DC-948F5656B2CA}"/>
    <cellStyle name="Обычный 3 2 3 14 2" xfId="18809" xr:uid="{E4AD88FC-054C-4EC1-B52C-1290C17A893B}"/>
    <cellStyle name="Обычный 3 2 3 15" xfId="9903" xr:uid="{2C029C16-1532-4DA6-BF07-5EC3C199B211}"/>
    <cellStyle name="Обычный 3 2 3 15 2" xfId="18923" xr:uid="{3D3E680A-78F3-4930-A0BC-4050AEAC0F6D}"/>
    <cellStyle name="Обычный 3 2 3 16" xfId="10017" xr:uid="{F314F403-9481-4D35-B5BE-C2E96EABA349}"/>
    <cellStyle name="Обычный 3 2 3 16 2" xfId="19037" xr:uid="{9D527C90-A6A0-4B59-9554-56094F2D848F}"/>
    <cellStyle name="Обычный 3 2 3 17" xfId="10134" xr:uid="{398A4015-F523-41CA-A536-F25BC3258918}"/>
    <cellStyle name="Обычный 3 2 3 18" xfId="19155" xr:uid="{A7C6DB09-0F9B-4107-8302-F5AD77EFD3F0}"/>
    <cellStyle name="Обычный 3 2 3 19" xfId="19271" xr:uid="{F10D8B14-68B9-4500-93BD-AD5AA2B6E491}"/>
    <cellStyle name="Обычный 3 2 3 2" xfId="506" xr:uid="{00000000-0005-0000-0000-0000F7080000}"/>
    <cellStyle name="Обычный 3 2 3 2 10" xfId="5233" xr:uid="{00000000-0005-0000-0000-0000F8080000}"/>
    <cellStyle name="Обычный 3 2 3 2 10 2" xfId="14456" xr:uid="{CA8A06EF-C9F4-48F0-8E2D-FAEDA7EDF9F9}"/>
    <cellStyle name="Обычный 3 2 3 2 11" xfId="9732" xr:uid="{00000000-0005-0000-0000-0000F9080000}"/>
    <cellStyle name="Обычный 3 2 3 2 11 2" xfId="18752" xr:uid="{0F3B45DA-7572-4887-81F5-E42D4D2A01E7}"/>
    <cellStyle name="Обычный 3 2 3 2 12" xfId="9846" xr:uid="{228E17E3-7842-468B-8FFD-4BEDE63218F9}"/>
    <cellStyle name="Обычный 3 2 3 2 12 2" xfId="18866" xr:uid="{3A760791-0B80-4AE3-A88E-1F5C7AE21A3C}"/>
    <cellStyle name="Обычный 3 2 3 2 13" xfId="9960" xr:uid="{657FCCFC-390B-43E8-BE6B-9A6ECC5E0A32}"/>
    <cellStyle name="Обычный 3 2 3 2 13 2" xfId="18980" xr:uid="{B05EAC57-E885-426F-801D-FB95AA08CBFF}"/>
    <cellStyle name="Обычный 3 2 3 2 14" xfId="10074" xr:uid="{4AB8D30D-D609-4D09-ACA0-677CAC00C8BF}"/>
    <cellStyle name="Обычный 3 2 3 2 14 2" xfId="19094" xr:uid="{1ACCE2C2-45B4-4B4E-9622-82FCEBDBAAC1}"/>
    <cellStyle name="Обычный 3 2 3 2 15" xfId="10191" xr:uid="{18ED2477-E098-4A82-83EA-9399E15EF138}"/>
    <cellStyle name="Обычный 3 2 3 2 16" xfId="19212" xr:uid="{569A28F2-3AE2-4CEB-A304-0422D2181578}"/>
    <cellStyle name="Обычный 3 2 3 2 17" xfId="19328" xr:uid="{BE8F5066-AFEB-4D85-8FB2-2CB1B2AB72E9}"/>
    <cellStyle name="Обычный 3 2 3 2 2" xfId="692" xr:uid="{00000000-0005-0000-0000-0000FA080000}"/>
    <cellStyle name="Обычный 3 2 3 2 2 2" xfId="1013" xr:uid="{00000000-0005-0000-0000-0000FB080000}"/>
    <cellStyle name="Обычный 3 2 3 2 2 2 2" xfId="1615" xr:uid="{00000000-0005-0000-0000-0000FC080000}"/>
    <cellStyle name="Обычный 3 2 3 2 2 2 2 2" xfId="2574" xr:uid="{00000000-0005-0000-0000-0000FD080000}"/>
    <cellStyle name="Обычный 3 2 3 2 2 2 2 2 2" xfId="4846" xr:uid="{00000000-0005-0000-0000-0000FE080000}"/>
    <cellStyle name="Обычный 3 2 3 2 2 2 2 2 2 2" xfId="9135" xr:uid="{00000000-0005-0000-0000-0000FF080000}"/>
    <cellStyle name="Обычный 3 2 3 2 2 2 2 2 2 2 2" xfId="18352" xr:uid="{B0F72F1E-A9B9-4204-8FDD-82D71CDEA83A}"/>
    <cellStyle name="Обычный 3 2 3 2 2 2 2 2 2 3" xfId="14085" xr:uid="{3C07739C-04DD-4655-8AAC-FB83EAFEBABF}"/>
    <cellStyle name="Обычный 3 2 3 2 2 2 2 2 3" xfId="7001" xr:uid="{00000000-0005-0000-0000-000000090000}"/>
    <cellStyle name="Обычный 3 2 3 2 2 2 2 2 3 2" xfId="16218" xr:uid="{7F5C223A-BDA1-4EB5-893D-9B1B72E1E6DD}"/>
    <cellStyle name="Обычный 3 2 3 2 2 2 2 2 4" xfId="11954" xr:uid="{60EA901B-2AE1-434A-96BE-6FA24CCD95A6}"/>
    <cellStyle name="Обычный 3 2 3 2 2 2 2 3" xfId="3896" xr:uid="{00000000-0005-0000-0000-000001090000}"/>
    <cellStyle name="Обычный 3 2 3 2 2 2 2 3 2" xfId="8187" xr:uid="{00000000-0005-0000-0000-000002090000}"/>
    <cellStyle name="Обычный 3 2 3 2 2 2 2 3 2 2" xfId="17404" xr:uid="{D7A78B01-CE31-4EAE-9FFE-B33C74643798}"/>
    <cellStyle name="Обычный 3 2 3 2 2 2 2 3 3" xfId="13137" xr:uid="{12DE28DD-69AE-4728-8702-E27D0367602E}"/>
    <cellStyle name="Обычный 3 2 3 2 2 2 2 4" xfId="6053" xr:uid="{00000000-0005-0000-0000-000003090000}"/>
    <cellStyle name="Обычный 3 2 3 2 2 2 2 4 2" xfId="15270" xr:uid="{FF031319-8D58-4B19-A288-064EAA068572}"/>
    <cellStyle name="Обычный 3 2 3 2 2 2 2 5" xfId="11006" xr:uid="{8EA24519-68CB-4653-B981-DDFEDC9CB8C3}"/>
    <cellStyle name="Обычный 3 2 3 2 2 2 3" xfId="2102" xr:uid="{00000000-0005-0000-0000-000004090000}"/>
    <cellStyle name="Обычный 3 2 3 2 2 2 3 2" xfId="4374" xr:uid="{00000000-0005-0000-0000-000005090000}"/>
    <cellStyle name="Обычный 3 2 3 2 2 2 3 2 2" xfId="8663" xr:uid="{00000000-0005-0000-0000-000006090000}"/>
    <cellStyle name="Обычный 3 2 3 2 2 2 3 2 2 2" xfId="17880" xr:uid="{E7C77C10-0EEF-4138-99DA-CE0B4AA3B9D2}"/>
    <cellStyle name="Обычный 3 2 3 2 2 2 3 2 3" xfId="13613" xr:uid="{8ADD34A8-517B-4945-90D7-0EC19A538CA2}"/>
    <cellStyle name="Обычный 3 2 3 2 2 2 3 3" xfId="6529" xr:uid="{00000000-0005-0000-0000-000007090000}"/>
    <cellStyle name="Обычный 3 2 3 2 2 2 3 3 2" xfId="15746" xr:uid="{7DD3C04A-7000-492A-BFF5-1FDAB7F0E410}"/>
    <cellStyle name="Обычный 3 2 3 2 2 2 3 4" xfId="11482" xr:uid="{467CFA76-9A4D-4010-8B49-B24F01209F1F}"/>
    <cellStyle name="Обычный 3 2 3 2 2 2 4" xfId="3424" xr:uid="{00000000-0005-0000-0000-000008090000}"/>
    <cellStyle name="Обычный 3 2 3 2 2 2 4 2" xfId="7715" xr:uid="{00000000-0005-0000-0000-000009090000}"/>
    <cellStyle name="Обычный 3 2 3 2 2 2 4 2 2" xfId="16932" xr:uid="{086029C2-A59A-4F44-B9CD-63FFBCA3D4DC}"/>
    <cellStyle name="Обычный 3 2 3 2 2 2 4 3" xfId="12665" xr:uid="{D251F46F-87A6-4294-8877-556E7A2B7BB1}"/>
    <cellStyle name="Обычный 3 2 3 2 2 2 5" xfId="5578" xr:uid="{00000000-0005-0000-0000-00000A090000}"/>
    <cellStyle name="Обычный 3 2 3 2 2 2 5 2" xfId="14798" xr:uid="{46A7CE60-B514-4D11-8EFA-BB5D05DA74C9}"/>
    <cellStyle name="Обычный 3 2 3 2 2 2 6" xfId="10534" xr:uid="{8026C5ED-66C5-4F01-A42A-DEE85930D83B}"/>
    <cellStyle name="Обычный 3 2 3 2 2 3" xfId="1387" xr:uid="{00000000-0005-0000-0000-00000B090000}"/>
    <cellStyle name="Обычный 3 2 3 2 2 3 2" xfId="2346" xr:uid="{00000000-0005-0000-0000-00000C090000}"/>
    <cellStyle name="Обычный 3 2 3 2 2 3 2 2" xfId="4618" xr:uid="{00000000-0005-0000-0000-00000D090000}"/>
    <cellStyle name="Обычный 3 2 3 2 2 3 2 2 2" xfId="8907" xr:uid="{00000000-0005-0000-0000-00000E090000}"/>
    <cellStyle name="Обычный 3 2 3 2 2 3 2 2 2 2" xfId="18124" xr:uid="{0469ABE3-8513-4B58-B7E7-ED8E5A68AAEF}"/>
    <cellStyle name="Обычный 3 2 3 2 2 3 2 2 3" xfId="13857" xr:uid="{8A9E7B20-7FF4-4527-A795-31BDD733D11A}"/>
    <cellStyle name="Обычный 3 2 3 2 2 3 2 3" xfId="6773" xr:uid="{00000000-0005-0000-0000-00000F090000}"/>
    <cellStyle name="Обычный 3 2 3 2 2 3 2 3 2" xfId="15990" xr:uid="{0D5C9A30-D93B-4A8F-97B6-95FF4ADCEE8B}"/>
    <cellStyle name="Обычный 3 2 3 2 2 3 2 4" xfId="11726" xr:uid="{5BB9FF6A-DFB1-4307-9E20-3A78B76D01E8}"/>
    <cellStyle name="Обычный 3 2 3 2 2 3 3" xfId="3668" xr:uid="{00000000-0005-0000-0000-000010090000}"/>
    <cellStyle name="Обычный 3 2 3 2 2 3 3 2" xfId="7959" xr:uid="{00000000-0005-0000-0000-000011090000}"/>
    <cellStyle name="Обычный 3 2 3 2 2 3 3 2 2" xfId="17176" xr:uid="{C1AF3C25-70DB-4607-8D54-B3D6F92678F3}"/>
    <cellStyle name="Обычный 3 2 3 2 2 3 3 3" xfId="12909" xr:uid="{2875CD53-05D8-4D25-9980-2B6ABCFA2D73}"/>
    <cellStyle name="Обычный 3 2 3 2 2 3 4" xfId="5825" xr:uid="{00000000-0005-0000-0000-000012090000}"/>
    <cellStyle name="Обычный 3 2 3 2 2 3 4 2" xfId="15042" xr:uid="{F7F9FE8B-7EC8-4FDC-A3B5-BA238B9AC01A}"/>
    <cellStyle name="Обычный 3 2 3 2 2 3 5" xfId="10778" xr:uid="{F8B555D0-9B43-4E1C-A16B-DFA62D1F5ACD}"/>
    <cellStyle name="Обычный 3 2 3 2 2 4" xfId="1873" xr:uid="{00000000-0005-0000-0000-000013090000}"/>
    <cellStyle name="Обычный 3 2 3 2 2 4 2" xfId="4146" xr:uid="{00000000-0005-0000-0000-000014090000}"/>
    <cellStyle name="Обычный 3 2 3 2 2 4 2 2" xfId="8435" xr:uid="{00000000-0005-0000-0000-000015090000}"/>
    <cellStyle name="Обычный 3 2 3 2 2 4 2 2 2" xfId="17652" xr:uid="{50B6E6CD-0128-42D4-AC7A-F87FD7C5AA96}"/>
    <cellStyle name="Обычный 3 2 3 2 2 4 2 3" xfId="13385" xr:uid="{AEC52593-0029-431D-884F-A90438152686}"/>
    <cellStyle name="Обычный 3 2 3 2 2 4 3" xfId="6301" xr:uid="{00000000-0005-0000-0000-000016090000}"/>
    <cellStyle name="Обычный 3 2 3 2 2 4 3 2" xfId="15518" xr:uid="{AD35D55E-86F8-4EF6-B14A-ADDBF2F4390D}"/>
    <cellStyle name="Обычный 3 2 3 2 2 4 4" xfId="11254" xr:uid="{57103D4F-0B35-427B-B302-B2E9AE4A6FFD}"/>
    <cellStyle name="Обычный 3 2 3 2 2 5" xfId="3196" xr:uid="{00000000-0005-0000-0000-000017090000}"/>
    <cellStyle name="Обычный 3 2 3 2 2 5 2" xfId="7487" xr:uid="{00000000-0005-0000-0000-000018090000}"/>
    <cellStyle name="Обычный 3 2 3 2 2 5 2 2" xfId="16704" xr:uid="{F22695AF-959C-4E56-B5F0-4AC615EB0DEC}"/>
    <cellStyle name="Обычный 3 2 3 2 2 5 3" xfId="12437" xr:uid="{646F5167-22DC-4224-9C24-0299596D0492}"/>
    <cellStyle name="Обычный 3 2 3 2 2 6" xfId="5348" xr:uid="{00000000-0005-0000-0000-000019090000}"/>
    <cellStyle name="Обычный 3 2 3 2 2 6 2" xfId="14570" xr:uid="{C5226AAD-A1E3-4B32-A57D-F591DDA8049E}"/>
    <cellStyle name="Обычный 3 2 3 2 2 7" xfId="10306" xr:uid="{D512E767-251C-46D4-A135-D2C78103D46E}"/>
    <cellStyle name="Обычный 3 2 3 2 3" xfId="898" xr:uid="{00000000-0005-0000-0000-00001A090000}"/>
    <cellStyle name="Обычный 3 2 3 2 3 2" xfId="1501" xr:uid="{00000000-0005-0000-0000-00001B090000}"/>
    <cellStyle name="Обычный 3 2 3 2 3 2 2" xfId="2460" xr:uid="{00000000-0005-0000-0000-00001C090000}"/>
    <cellStyle name="Обычный 3 2 3 2 3 2 2 2" xfId="4732" xr:uid="{00000000-0005-0000-0000-00001D090000}"/>
    <cellStyle name="Обычный 3 2 3 2 3 2 2 2 2" xfId="9021" xr:uid="{00000000-0005-0000-0000-00001E090000}"/>
    <cellStyle name="Обычный 3 2 3 2 3 2 2 2 2 2" xfId="18238" xr:uid="{E5200079-0EBB-4235-8244-4044564528ED}"/>
    <cellStyle name="Обычный 3 2 3 2 3 2 2 2 3" xfId="13971" xr:uid="{D516A15D-B3B4-40AE-BADB-1545161DC6E0}"/>
    <cellStyle name="Обычный 3 2 3 2 3 2 2 3" xfId="6887" xr:uid="{00000000-0005-0000-0000-00001F090000}"/>
    <cellStyle name="Обычный 3 2 3 2 3 2 2 3 2" xfId="16104" xr:uid="{070B422D-3CC8-490A-A54C-A8F68D62A82B}"/>
    <cellStyle name="Обычный 3 2 3 2 3 2 2 4" xfId="11840" xr:uid="{FA5B5563-EC39-400E-8067-F699C715B559}"/>
    <cellStyle name="Обычный 3 2 3 2 3 2 3" xfId="3782" xr:uid="{00000000-0005-0000-0000-000020090000}"/>
    <cellStyle name="Обычный 3 2 3 2 3 2 3 2" xfId="8073" xr:uid="{00000000-0005-0000-0000-000021090000}"/>
    <cellStyle name="Обычный 3 2 3 2 3 2 3 2 2" xfId="17290" xr:uid="{F595E17D-A264-433A-9C46-87B991C47001}"/>
    <cellStyle name="Обычный 3 2 3 2 3 2 3 3" xfId="13023" xr:uid="{882606A4-FE02-4C43-AC99-07B182AC1A2A}"/>
    <cellStyle name="Обычный 3 2 3 2 3 2 4" xfId="5939" xr:uid="{00000000-0005-0000-0000-000022090000}"/>
    <cellStyle name="Обычный 3 2 3 2 3 2 4 2" xfId="15156" xr:uid="{0BBBEC29-F020-4540-A943-39D30248A7E1}"/>
    <cellStyle name="Обычный 3 2 3 2 3 2 5" xfId="10892" xr:uid="{39056D40-74EF-4801-B44A-3862A6970335}"/>
    <cellStyle name="Обычный 3 2 3 2 3 3" xfId="1988" xr:uid="{00000000-0005-0000-0000-000023090000}"/>
    <cellStyle name="Обычный 3 2 3 2 3 3 2" xfId="4260" xr:uid="{00000000-0005-0000-0000-000024090000}"/>
    <cellStyle name="Обычный 3 2 3 2 3 3 2 2" xfId="8549" xr:uid="{00000000-0005-0000-0000-000025090000}"/>
    <cellStyle name="Обычный 3 2 3 2 3 3 2 2 2" xfId="17766" xr:uid="{66794217-10D6-4389-8396-237808124E0B}"/>
    <cellStyle name="Обычный 3 2 3 2 3 3 2 3" xfId="13499" xr:uid="{A9CAE68B-9A05-457C-9006-703E6BB47FFA}"/>
    <cellStyle name="Обычный 3 2 3 2 3 3 3" xfId="6415" xr:uid="{00000000-0005-0000-0000-000026090000}"/>
    <cellStyle name="Обычный 3 2 3 2 3 3 3 2" xfId="15632" xr:uid="{02B9CAB5-C427-43E0-9332-090E501A66F0}"/>
    <cellStyle name="Обычный 3 2 3 2 3 3 4" xfId="11368" xr:uid="{4F7637A7-AA09-4C88-B1C1-80BAB55DC335}"/>
    <cellStyle name="Обычный 3 2 3 2 3 4" xfId="3310" xr:uid="{00000000-0005-0000-0000-000027090000}"/>
    <cellStyle name="Обычный 3 2 3 2 3 4 2" xfId="7601" xr:uid="{00000000-0005-0000-0000-000028090000}"/>
    <cellStyle name="Обычный 3 2 3 2 3 4 2 2" xfId="16818" xr:uid="{7565FFD4-FD82-4027-895A-67EDFE6DBD59}"/>
    <cellStyle name="Обычный 3 2 3 2 3 4 3" xfId="12551" xr:uid="{C68536A5-7FD9-46FC-ADE8-DA20802837B9}"/>
    <cellStyle name="Обычный 3 2 3 2 3 5" xfId="5464" xr:uid="{00000000-0005-0000-0000-000029090000}"/>
    <cellStyle name="Обычный 3 2 3 2 3 5 2" xfId="14684" xr:uid="{0AB2CC23-53EF-4C77-9C3C-CD3851008DC9}"/>
    <cellStyle name="Обычный 3 2 3 2 3 6" xfId="10420" xr:uid="{00F812C7-614F-44C4-B326-94DCD908DFE9}"/>
    <cellStyle name="Обычный 3 2 3 2 4" xfId="1272" xr:uid="{00000000-0005-0000-0000-00002A090000}"/>
    <cellStyle name="Обычный 3 2 3 2 4 2" xfId="2232" xr:uid="{00000000-0005-0000-0000-00002B090000}"/>
    <cellStyle name="Обычный 3 2 3 2 4 2 2" xfId="4504" xr:uid="{00000000-0005-0000-0000-00002C090000}"/>
    <cellStyle name="Обычный 3 2 3 2 4 2 2 2" xfId="8793" xr:uid="{00000000-0005-0000-0000-00002D090000}"/>
    <cellStyle name="Обычный 3 2 3 2 4 2 2 2 2" xfId="18010" xr:uid="{AF869A91-33E1-4662-B7EE-733A9515EF25}"/>
    <cellStyle name="Обычный 3 2 3 2 4 2 2 3" xfId="13743" xr:uid="{EFC147BF-2C3C-435F-811E-E5C3F86776E0}"/>
    <cellStyle name="Обычный 3 2 3 2 4 2 3" xfId="6659" xr:uid="{00000000-0005-0000-0000-00002E090000}"/>
    <cellStyle name="Обычный 3 2 3 2 4 2 3 2" xfId="15876" xr:uid="{60D280BF-12C2-4C4F-A811-34C509C9694E}"/>
    <cellStyle name="Обычный 3 2 3 2 4 2 4" xfId="11612" xr:uid="{E74A204B-3945-48D4-A4A0-5E619D399E95}"/>
    <cellStyle name="Обычный 3 2 3 2 4 3" xfId="3554" xr:uid="{00000000-0005-0000-0000-00002F090000}"/>
    <cellStyle name="Обычный 3 2 3 2 4 3 2" xfId="7845" xr:uid="{00000000-0005-0000-0000-000030090000}"/>
    <cellStyle name="Обычный 3 2 3 2 4 3 2 2" xfId="17062" xr:uid="{03704F47-9787-4B71-B565-E96E00ABD31D}"/>
    <cellStyle name="Обычный 3 2 3 2 4 3 3" xfId="12795" xr:uid="{CBC36944-FBBB-4964-BBB8-D17C8691EC8B}"/>
    <cellStyle name="Обычный 3 2 3 2 4 4" xfId="5711" xr:uid="{00000000-0005-0000-0000-000031090000}"/>
    <cellStyle name="Обычный 3 2 3 2 4 4 2" xfId="14928" xr:uid="{0F8F555C-C778-4520-88C0-069B3FE81753}"/>
    <cellStyle name="Обычный 3 2 3 2 4 5" xfId="10664" xr:uid="{E00CA310-3C83-426E-ACDB-C9769B3D30B4}"/>
    <cellStyle name="Обычный 3 2 3 2 5" xfId="1757" xr:uid="{00000000-0005-0000-0000-000032090000}"/>
    <cellStyle name="Обычный 3 2 3 2 5 2" xfId="4032" xr:uid="{00000000-0005-0000-0000-000033090000}"/>
    <cellStyle name="Обычный 3 2 3 2 5 2 2" xfId="8321" xr:uid="{00000000-0005-0000-0000-000034090000}"/>
    <cellStyle name="Обычный 3 2 3 2 5 2 2 2" xfId="17538" xr:uid="{B20A228C-6588-47DD-90F2-84D041E778C3}"/>
    <cellStyle name="Обычный 3 2 3 2 5 2 3" xfId="13271" xr:uid="{C5B042E4-5100-4E6F-A5D8-C573792A91E7}"/>
    <cellStyle name="Обычный 3 2 3 2 5 3" xfId="6187" xr:uid="{00000000-0005-0000-0000-000035090000}"/>
    <cellStyle name="Обычный 3 2 3 2 5 3 2" xfId="15404" xr:uid="{CE091F69-727F-4F30-A4F5-75CB56CBF3F2}"/>
    <cellStyle name="Обычный 3 2 3 2 5 4" xfId="11140" xr:uid="{DD21BCF2-3E37-440C-B65E-F52B99493333}"/>
    <cellStyle name="Обычный 3 2 3 2 6" xfId="2847" xr:uid="{00000000-0005-0000-0000-000036090000}"/>
    <cellStyle name="Обычный 3 2 3 2 6 2" xfId="4990" xr:uid="{00000000-0005-0000-0000-000037090000}"/>
    <cellStyle name="Обычный 3 2 3 2 6 2 2" xfId="9272" xr:uid="{00000000-0005-0000-0000-000038090000}"/>
    <cellStyle name="Обычный 3 2 3 2 6 2 2 2" xfId="18489" xr:uid="{040F1B0E-82C4-4636-921B-042A1D436984}"/>
    <cellStyle name="Обычный 3 2 3 2 6 2 3" xfId="14222" xr:uid="{8FFA49CF-B263-4411-8D72-4E3973C28CEB}"/>
    <cellStyle name="Обычный 3 2 3 2 6 3" xfId="7140" xr:uid="{00000000-0005-0000-0000-000039090000}"/>
    <cellStyle name="Обычный 3 2 3 2 6 3 2" xfId="16357" xr:uid="{E24A04C4-6DFA-4447-BBA1-CE1067A9E5E1}"/>
    <cellStyle name="Обычный 3 2 3 2 6 4" xfId="12091" xr:uid="{B1D77D46-5237-4E0C-B378-E3937AF47FA6}"/>
    <cellStyle name="Обычный 3 2 3 2 7" xfId="2968" xr:uid="{00000000-0005-0000-0000-00003A090000}"/>
    <cellStyle name="Обычный 3 2 3 2 7 2" xfId="7259" xr:uid="{00000000-0005-0000-0000-00003B090000}"/>
    <cellStyle name="Обычный 3 2 3 2 7 2 2" xfId="16476" xr:uid="{49CF463E-24B1-48BA-9ED6-9672BD63CEB1}"/>
    <cellStyle name="Обычный 3 2 3 2 7 3" xfId="12209" xr:uid="{328DD752-6933-4327-97F2-01736EC29E88}"/>
    <cellStyle name="Обычный 3 2 3 2 8" xfId="3082" xr:uid="{00000000-0005-0000-0000-00003C090000}"/>
    <cellStyle name="Обычный 3 2 3 2 8 2" xfId="7373" xr:uid="{00000000-0005-0000-0000-00003D090000}"/>
    <cellStyle name="Обычный 3 2 3 2 8 2 2" xfId="16590" xr:uid="{1F8D1CD8-D80D-4D98-8F94-66ED744F4519}"/>
    <cellStyle name="Обычный 3 2 3 2 8 3" xfId="12323" xr:uid="{36F8C37E-9E08-43F8-A264-B80CC87C7E94}"/>
    <cellStyle name="Обычный 3 2 3 2 9" xfId="5110" xr:uid="{00000000-0005-0000-0000-00003E090000}"/>
    <cellStyle name="Обычный 3 2 3 2 9 2" xfId="9391" xr:uid="{00000000-0005-0000-0000-00003F090000}"/>
    <cellStyle name="Обычный 3 2 3 2 9 2 2" xfId="18608" xr:uid="{AD028CFA-5C84-4DDB-967F-C5E3B8A862A9}"/>
    <cellStyle name="Обычный 3 2 3 2 9 3" xfId="14341" xr:uid="{5EBE07DF-EB63-4397-BCAA-B6D8C8E46FFA}"/>
    <cellStyle name="Обычный 3 2 3 3" xfId="633" xr:uid="{00000000-0005-0000-0000-000040090000}"/>
    <cellStyle name="Обычный 3 2 3 3 2" xfId="956" xr:uid="{00000000-0005-0000-0000-000041090000}"/>
    <cellStyle name="Обычный 3 2 3 3 2 2" xfId="1558" xr:uid="{00000000-0005-0000-0000-000042090000}"/>
    <cellStyle name="Обычный 3 2 3 3 2 2 2" xfId="2517" xr:uid="{00000000-0005-0000-0000-000043090000}"/>
    <cellStyle name="Обычный 3 2 3 3 2 2 2 2" xfId="4789" xr:uid="{00000000-0005-0000-0000-000044090000}"/>
    <cellStyle name="Обычный 3 2 3 3 2 2 2 2 2" xfId="9078" xr:uid="{00000000-0005-0000-0000-000045090000}"/>
    <cellStyle name="Обычный 3 2 3 3 2 2 2 2 2 2" xfId="18295" xr:uid="{373BD237-0643-4DC6-8CAC-A3CDDC6C2D7E}"/>
    <cellStyle name="Обычный 3 2 3 3 2 2 2 2 3" xfId="14028" xr:uid="{03085214-821B-47AB-AD59-62C9145D54B6}"/>
    <cellStyle name="Обычный 3 2 3 3 2 2 2 3" xfId="6944" xr:uid="{00000000-0005-0000-0000-000046090000}"/>
    <cellStyle name="Обычный 3 2 3 3 2 2 2 3 2" xfId="16161" xr:uid="{A8F59DDF-B627-4926-824F-CB7B18675249}"/>
    <cellStyle name="Обычный 3 2 3 3 2 2 2 4" xfId="11897" xr:uid="{6E69A384-B1C1-473D-98E9-EBDA5ECBA903}"/>
    <cellStyle name="Обычный 3 2 3 3 2 2 3" xfId="3839" xr:uid="{00000000-0005-0000-0000-000047090000}"/>
    <cellStyle name="Обычный 3 2 3 3 2 2 3 2" xfId="8130" xr:uid="{00000000-0005-0000-0000-000048090000}"/>
    <cellStyle name="Обычный 3 2 3 3 2 2 3 2 2" xfId="17347" xr:uid="{4F54EA57-C221-41A5-AC2E-993B20E1F1AC}"/>
    <cellStyle name="Обычный 3 2 3 3 2 2 3 3" xfId="13080" xr:uid="{ED6695AB-8A40-4B18-A3AA-4379819E4772}"/>
    <cellStyle name="Обычный 3 2 3 3 2 2 4" xfId="5996" xr:uid="{00000000-0005-0000-0000-000049090000}"/>
    <cellStyle name="Обычный 3 2 3 3 2 2 4 2" xfId="15213" xr:uid="{93603BEB-42FD-459C-AD58-2DB15E9547F9}"/>
    <cellStyle name="Обычный 3 2 3 3 2 2 5" xfId="10949" xr:uid="{14BA05CB-B49A-4A21-91CA-DA419068C3B1}"/>
    <cellStyle name="Обычный 3 2 3 3 2 3" xfId="2045" xr:uid="{00000000-0005-0000-0000-00004A090000}"/>
    <cellStyle name="Обычный 3 2 3 3 2 3 2" xfId="4317" xr:uid="{00000000-0005-0000-0000-00004B090000}"/>
    <cellStyle name="Обычный 3 2 3 3 2 3 2 2" xfId="8606" xr:uid="{00000000-0005-0000-0000-00004C090000}"/>
    <cellStyle name="Обычный 3 2 3 3 2 3 2 2 2" xfId="17823" xr:uid="{09976CD8-B6EC-4C3C-8781-35E6DB676A8D}"/>
    <cellStyle name="Обычный 3 2 3 3 2 3 2 3" xfId="13556" xr:uid="{86FC8FDC-80B2-460E-8D59-87C12FB2699D}"/>
    <cellStyle name="Обычный 3 2 3 3 2 3 3" xfId="6472" xr:uid="{00000000-0005-0000-0000-00004D090000}"/>
    <cellStyle name="Обычный 3 2 3 3 2 3 3 2" xfId="15689" xr:uid="{7C903164-ECB1-43A0-BEAA-D4EBC5627DC7}"/>
    <cellStyle name="Обычный 3 2 3 3 2 3 4" xfId="11425" xr:uid="{7378E806-0ECD-46DB-A972-914CB461BA84}"/>
    <cellStyle name="Обычный 3 2 3 3 2 4" xfId="3367" xr:uid="{00000000-0005-0000-0000-00004E090000}"/>
    <cellStyle name="Обычный 3 2 3 3 2 4 2" xfId="7658" xr:uid="{00000000-0005-0000-0000-00004F090000}"/>
    <cellStyle name="Обычный 3 2 3 3 2 4 2 2" xfId="16875" xr:uid="{4D759076-824F-49E5-B7A2-6AB782BD1717}"/>
    <cellStyle name="Обычный 3 2 3 3 2 4 3" xfId="12608" xr:uid="{197532C6-3C23-4ED4-8FFC-3E1EF4CA03C9}"/>
    <cellStyle name="Обычный 3 2 3 3 2 5" xfId="5521" xr:uid="{00000000-0005-0000-0000-000050090000}"/>
    <cellStyle name="Обычный 3 2 3 3 2 5 2" xfId="14741" xr:uid="{40D0F33C-6CCD-42BE-8F3D-5571108D2DB0}"/>
    <cellStyle name="Обычный 3 2 3 3 2 6" xfId="10477" xr:uid="{03A79903-F465-43A4-B40C-C458B9834015}"/>
    <cellStyle name="Обычный 3 2 3 3 3" xfId="1330" xr:uid="{00000000-0005-0000-0000-000051090000}"/>
    <cellStyle name="Обычный 3 2 3 3 3 2" xfId="2289" xr:uid="{00000000-0005-0000-0000-000052090000}"/>
    <cellStyle name="Обычный 3 2 3 3 3 2 2" xfId="4561" xr:uid="{00000000-0005-0000-0000-000053090000}"/>
    <cellStyle name="Обычный 3 2 3 3 3 2 2 2" xfId="8850" xr:uid="{00000000-0005-0000-0000-000054090000}"/>
    <cellStyle name="Обычный 3 2 3 3 3 2 2 2 2" xfId="18067" xr:uid="{C367F3E0-2929-4426-98C6-766C760139C4}"/>
    <cellStyle name="Обычный 3 2 3 3 3 2 2 3" xfId="13800" xr:uid="{0E1849F6-F7A7-4685-B484-451B011B688F}"/>
    <cellStyle name="Обычный 3 2 3 3 3 2 3" xfId="6716" xr:uid="{00000000-0005-0000-0000-000055090000}"/>
    <cellStyle name="Обычный 3 2 3 3 3 2 3 2" xfId="15933" xr:uid="{F1A4E3CB-E120-4C5F-AB75-34F08F4F0A85}"/>
    <cellStyle name="Обычный 3 2 3 3 3 2 4" xfId="11669" xr:uid="{FFF24B7C-0C38-484F-9F05-C46767B1A4F2}"/>
    <cellStyle name="Обычный 3 2 3 3 3 3" xfId="3611" xr:uid="{00000000-0005-0000-0000-000056090000}"/>
    <cellStyle name="Обычный 3 2 3 3 3 3 2" xfId="7902" xr:uid="{00000000-0005-0000-0000-000057090000}"/>
    <cellStyle name="Обычный 3 2 3 3 3 3 2 2" xfId="17119" xr:uid="{8BAE9772-C596-4C49-8576-D42FC4CEACBE}"/>
    <cellStyle name="Обычный 3 2 3 3 3 3 3" xfId="12852" xr:uid="{1D817446-03FB-4F04-AF39-C9EB137B1B7B}"/>
    <cellStyle name="Обычный 3 2 3 3 3 4" xfId="5768" xr:uid="{00000000-0005-0000-0000-000058090000}"/>
    <cellStyle name="Обычный 3 2 3 3 3 4 2" xfId="14985" xr:uid="{3E3F1248-43E5-4FD4-B718-CF1BECA82500}"/>
    <cellStyle name="Обычный 3 2 3 3 3 5" xfId="10721" xr:uid="{91E87A6F-6C1E-4A1A-B79C-6081E948E79D}"/>
    <cellStyle name="Обычный 3 2 3 3 4" xfId="1816" xr:uid="{00000000-0005-0000-0000-000059090000}"/>
    <cellStyle name="Обычный 3 2 3 3 4 2" xfId="4089" xr:uid="{00000000-0005-0000-0000-00005A090000}"/>
    <cellStyle name="Обычный 3 2 3 3 4 2 2" xfId="8378" xr:uid="{00000000-0005-0000-0000-00005B090000}"/>
    <cellStyle name="Обычный 3 2 3 3 4 2 2 2" xfId="17595" xr:uid="{3F6E6B13-B448-4112-8B82-2208EF248994}"/>
    <cellStyle name="Обычный 3 2 3 3 4 2 3" xfId="13328" xr:uid="{A6C63562-5494-4E9E-989E-1CCC38FD0EB7}"/>
    <cellStyle name="Обычный 3 2 3 3 4 3" xfId="6244" xr:uid="{00000000-0005-0000-0000-00005C090000}"/>
    <cellStyle name="Обычный 3 2 3 3 4 3 2" xfId="15461" xr:uid="{6978CCD2-72A5-4B87-9D17-2844163D9C7F}"/>
    <cellStyle name="Обычный 3 2 3 3 4 4" xfId="11197" xr:uid="{2E0AC378-AB25-49FA-BD9F-73076A85228F}"/>
    <cellStyle name="Обычный 3 2 3 3 5" xfId="3139" xr:uid="{00000000-0005-0000-0000-00005D090000}"/>
    <cellStyle name="Обычный 3 2 3 3 5 2" xfId="7430" xr:uid="{00000000-0005-0000-0000-00005E090000}"/>
    <cellStyle name="Обычный 3 2 3 3 5 2 2" xfId="16647" xr:uid="{01F389EF-29CA-49C9-B61F-B89836AD4A0D}"/>
    <cellStyle name="Обычный 3 2 3 3 5 3" xfId="12380" xr:uid="{980842A3-1F93-46A1-92CA-D0B60CF37BE7}"/>
    <cellStyle name="Обычный 3 2 3 3 6" xfId="5291" xr:uid="{00000000-0005-0000-0000-00005F090000}"/>
    <cellStyle name="Обычный 3 2 3 3 6 2" xfId="14513" xr:uid="{4A30CD77-1E33-4250-9DFE-C2493E1F4392}"/>
    <cellStyle name="Обычный 3 2 3 3 7" xfId="10249" xr:uid="{CA8C81CF-72B7-489E-8777-942639D45191}"/>
    <cellStyle name="Обычный 3 2 3 4" xfId="841" xr:uid="{00000000-0005-0000-0000-000060090000}"/>
    <cellStyle name="Обычный 3 2 3 4 2" xfId="1444" xr:uid="{00000000-0005-0000-0000-000061090000}"/>
    <cellStyle name="Обычный 3 2 3 4 2 2" xfId="2403" xr:uid="{00000000-0005-0000-0000-000062090000}"/>
    <cellStyle name="Обычный 3 2 3 4 2 2 2" xfId="4675" xr:uid="{00000000-0005-0000-0000-000063090000}"/>
    <cellStyle name="Обычный 3 2 3 4 2 2 2 2" xfId="8964" xr:uid="{00000000-0005-0000-0000-000064090000}"/>
    <cellStyle name="Обычный 3 2 3 4 2 2 2 2 2" xfId="18181" xr:uid="{EA6566C3-5A7B-4076-AA85-175C6CC3BC5D}"/>
    <cellStyle name="Обычный 3 2 3 4 2 2 2 3" xfId="13914" xr:uid="{FFEB6A54-DF26-4C84-B73F-4E1D66323680}"/>
    <cellStyle name="Обычный 3 2 3 4 2 2 3" xfId="6830" xr:uid="{00000000-0005-0000-0000-000065090000}"/>
    <cellStyle name="Обычный 3 2 3 4 2 2 3 2" xfId="16047" xr:uid="{7F974F93-7802-402C-9E6F-DB586FA929B4}"/>
    <cellStyle name="Обычный 3 2 3 4 2 2 4" xfId="11783" xr:uid="{EFC455B2-A4B9-429B-A3B2-A7EDB135A899}"/>
    <cellStyle name="Обычный 3 2 3 4 2 3" xfId="3725" xr:uid="{00000000-0005-0000-0000-000066090000}"/>
    <cellStyle name="Обычный 3 2 3 4 2 3 2" xfId="8016" xr:uid="{00000000-0005-0000-0000-000067090000}"/>
    <cellStyle name="Обычный 3 2 3 4 2 3 2 2" xfId="17233" xr:uid="{3772AF8A-296D-4BC9-A060-99F4BC163F03}"/>
    <cellStyle name="Обычный 3 2 3 4 2 3 3" xfId="12966" xr:uid="{3C2A7F7B-5164-403E-A2A9-5AA206A0F455}"/>
    <cellStyle name="Обычный 3 2 3 4 2 4" xfId="5882" xr:uid="{00000000-0005-0000-0000-000068090000}"/>
    <cellStyle name="Обычный 3 2 3 4 2 4 2" xfId="15099" xr:uid="{E90DFF30-BBF6-42A1-A6E5-7FBE92E0EC0B}"/>
    <cellStyle name="Обычный 3 2 3 4 2 5" xfId="10835" xr:uid="{E0058980-27A8-4389-BEDA-8FE6AEB5EB07}"/>
    <cellStyle name="Обычный 3 2 3 4 3" xfId="1931" xr:uid="{00000000-0005-0000-0000-000069090000}"/>
    <cellStyle name="Обычный 3 2 3 4 3 2" xfId="4203" xr:uid="{00000000-0005-0000-0000-00006A090000}"/>
    <cellStyle name="Обычный 3 2 3 4 3 2 2" xfId="8492" xr:uid="{00000000-0005-0000-0000-00006B090000}"/>
    <cellStyle name="Обычный 3 2 3 4 3 2 2 2" xfId="17709" xr:uid="{46200698-22DD-44A6-AD3A-71916AE231E0}"/>
    <cellStyle name="Обычный 3 2 3 4 3 2 3" xfId="13442" xr:uid="{F113AEA5-E6F0-458F-923E-B114D00EA598}"/>
    <cellStyle name="Обычный 3 2 3 4 3 3" xfId="6358" xr:uid="{00000000-0005-0000-0000-00006C090000}"/>
    <cellStyle name="Обычный 3 2 3 4 3 3 2" xfId="15575" xr:uid="{FC7DE935-C884-49A2-A1DF-39348203FF58}"/>
    <cellStyle name="Обычный 3 2 3 4 3 4" xfId="11311" xr:uid="{F10825FF-E710-4DF9-9748-50ADF2D9DCA2}"/>
    <cellStyle name="Обычный 3 2 3 4 4" xfId="3253" xr:uid="{00000000-0005-0000-0000-00006D090000}"/>
    <cellStyle name="Обычный 3 2 3 4 4 2" xfId="7544" xr:uid="{00000000-0005-0000-0000-00006E090000}"/>
    <cellStyle name="Обычный 3 2 3 4 4 2 2" xfId="16761" xr:uid="{B18D13A5-186B-4D6E-B2E1-BBC769687410}"/>
    <cellStyle name="Обычный 3 2 3 4 4 3" xfId="12494" xr:uid="{7429D8CE-20EC-40F4-BCBC-0228F6F2B90C}"/>
    <cellStyle name="Обычный 3 2 3 4 5" xfId="5407" xr:uid="{00000000-0005-0000-0000-00006F090000}"/>
    <cellStyle name="Обычный 3 2 3 4 5 2" xfId="14627" xr:uid="{3BF6B39A-2B79-4BC8-89C8-56F87DEE725B}"/>
    <cellStyle name="Обычный 3 2 3 4 6" xfId="10363" xr:uid="{824D445D-2448-4C95-BB71-7C133B2AA62B}"/>
    <cellStyle name="Обычный 3 2 3 5" xfId="1215" xr:uid="{00000000-0005-0000-0000-000070090000}"/>
    <cellStyle name="Обычный 3 2 3 5 2" xfId="2175" xr:uid="{00000000-0005-0000-0000-000071090000}"/>
    <cellStyle name="Обычный 3 2 3 5 2 2" xfId="4447" xr:uid="{00000000-0005-0000-0000-000072090000}"/>
    <cellStyle name="Обычный 3 2 3 5 2 2 2" xfId="8736" xr:uid="{00000000-0005-0000-0000-000073090000}"/>
    <cellStyle name="Обычный 3 2 3 5 2 2 2 2" xfId="17953" xr:uid="{455A8655-77D8-4521-A1C1-C0400D282271}"/>
    <cellStyle name="Обычный 3 2 3 5 2 2 3" xfId="13686" xr:uid="{CF92CAB2-D0AB-4339-BE13-E4A7A50BF57F}"/>
    <cellStyle name="Обычный 3 2 3 5 2 3" xfId="6602" xr:uid="{00000000-0005-0000-0000-000074090000}"/>
    <cellStyle name="Обычный 3 2 3 5 2 3 2" xfId="15819" xr:uid="{F3A0D619-2C60-477B-BF5D-9CB2D36B4029}"/>
    <cellStyle name="Обычный 3 2 3 5 2 4" xfId="11555" xr:uid="{D353634F-5E3C-48C1-BD03-64DDA5A619A7}"/>
    <cellStyle name="Обычный 3 2 3 5 3" xfId="3497" xr:uid="{00000000-0005-0000-0000-000075090000}"/>
    <cellStyle name="Обычный 3 2 3 5 3 2" xfId="7788" xr:uid="{00000000-0005-0000-0000-000076090000}"/>
    <cellStyle name="Обычный 3 2 3 5 3 2 2" xfId="17005" xr:uid="{C98ABA7D-9DDE-4011-A59A-79CD2F07E314}"/>
    <cellStyle name="Обычный 3 2 3 5 3 3" xfId="12738" xr:uid="{1C85DA5E-152B-4074-BAE2-2AB39B5176E7}"/>
    <cellStyle name="Обычный 3 2 3 5 4" xfId="5654" xr:uid="{00000000-0005-0000-0000-000077090000}"/>
    <cellStyle name="Обычный 3 2 3 5 4 2" xfId="14871" xr:uid="{A18D508E-FB9A-4F50-9C4B-15B46130F7D5}"/>
    <cellStyle name="Обычный 3 2 3 5 5" xfId="10607" xr:uid="{B5EED74B-9730-4A72-A5BB-BD4A7EA986E7}"/>
    <cellStyle name="Обычный 3 2 3 6" xfId="1700" xr:uid="{00000000-0005-0000-0000-000078090000}"/>
    <cellStyle name="Обычный 3 2 3 6 2" xfId="3975" xr:uid="{00000000-0005-0000-0000-000079090000}"/>
    <cellStyle name="Обычный 3 2 3 6 2 2" xfId="8264" xr:uid="{00000000-0005-0000-0000-00007A090000}"/>
    <cellStyle name="Обычный 3 2 3 6 2 2 2" xfId="17481" xr:uid="{5FB1FF5E-F7E9-4114-8918-378ECCBF386D}"/>
    <cellStyle name="Обычный 3 2 3 6 2 3" xfId="13214" xr:uid="{6981AA54-A884-4DBD-8FC0-4D2684230AAD}"/>
    <cellStyle name="Обычный 3 2 3 6 3" xfId="6130" xr:uid="{00000000-0005-0000-0000-00007B090000}"/>
    <cellStyle name="Обычный 3 2 3 6 3 2" xfId="15347" xr:uid="{DEF5F535-3347-44AB-9728-0405D17CD0A5}"/>
    <cellStyle name="Обычный 3 2 3 6 4" xfId="11083" xr:uid="{D857E1B3-61C1-4936-926A-3145CF08E2B6}"/>
    <cellStyle name="Обычный 3 2 3 7" xfId="2790" xr:uid="{00000000-0005-0000-0000-00007C090000}"/>
    <cellStyle name="Обычный 3 2 3 7 2" xfId="4933" xr:uid="{00000000-0005-0000-0000-00007D090000}"/>
    <cellStyle name="Обычный 3 2 3 7 2 2" xfId="9215" xr:uid="{00000000-0005-0000-0000-00007E090000}"/>
    <cellStyle name="Обычный 3 2 3 7 2 2 2" xfId="18432" xr:uid="{5AFB28DA-B567-4155-AFB8-5011C9B5EFCD}"/>
    <cellStyle name="Обычный 3 2 3 7 2 3" xfId="14165" xr:uid="{48311575-7F4B-470C-AFAD-D588ED3EC8EE}"/>
    <cellStyle name="Обычный 3 2 3 7 3" xfId="7083" xr:uid="{00000000-0005-0000-0000-00007F090000}"/>
    <cellStyle name="Обычный 3 2 3 7 3 2" xfId="16300" xr:uid="{B886D7AB-339A-447F-BAA5-2D2FAF52C40F}"/>
    <cellStyle name="Обычный 3 2 3 7 4" xfId="12034" xr:uid="{0D401D85-33E4-4E57-B9BE-553E6220656D}"/>
    <cellStyle name="Обычный 3 2 3 8" xfId="2911" xr:uid="{00000000-0005-0000-0000-000080090000}"/>
    <cellStyle name="Обычный 3 2 3 8 2" xfId="7202" xr:uid="{00000000-0005-0000-0000-000081090000}"/>
    <cellStyle name="Обычный 3 2 3 8 2 2" xfId="16419" xr:uid="{2A1388D8-7533-4468-A5CA-A191EA6FF5DD}"/>
    <cellStyle name="Обычный 3 2 3 8 3" xfId="12152" xr:uid="{D0319859-03DD-4E7D-999A-7948961030F6}"/>
    <cellStyle name="Обычный 3 2 3 9" xfId="3025" xr:uid="{00000000-0005-0000-0000-000082090000}"/>
    <cellStyle name="Обычный 3 2 3 9 2" xfId="7316" xr:uid="{00000000-0005-0000-0000-000083090000}"/>
    <cellStyle name="Обычный 3 2 3 9 2 2" xfId="16533" xr:uid="{2DD48624-BED1-449A-952C-A0CB23EF2B32}"/>
    <cellStyle name="Обычный 3 2 3 9 3" xfId="12266" xr:uid="{60070F86-018A-4189-BDF9-7533840AC7CE}"/>
    <cellStyle name="Обычный 3 2 4" xfId="468" xr:uid="{00000000-0005-0000-0000-000084090000}"/>
    <cellStyle name="Обычный 3 2 4 10" xfId="5195" xr:uid="{00000000-0005-0000-0000-000085090000}"/>
    <cellStyle name="Обычный 3 2 4 10 2" xfId="14418" xr:uid="{88DD1354-E665-4EDD-88F2-66031125E416}"/>
    <cellStyle name="Обычный 3 2 4 11" xfId="9694" xr:uid="{00000000-0005-0000-0000-000086090000}"/>
    <cellStyle name="Обычный 3 2 4 11 2" xfId="18714" xr:uid="{A8ABCEBE-9D98-491F-A0C9-2780DD23C637}"/>
    <cellStyle name="Обычный 3 2 4 12" xfId="9808" xr:uid="{E84DE7BA-4D24-456A-AD30-FFE75EB19DAB}"/>
    <cellStyle name="Обычный 3 2 4 12 2" xfId="18828" xr:uid="{FBC8B052-30C3-4E77-8076-984B1C53E2C0}"/>
    <cellStyle name="Обычный 3 2 4 13" xfId="9922" xr:uid="{399EA47F-32E6-4ABF-927B-50E7657E26F5}"/>
    <cellStyle name="Обычный 3 2 4 13 2" xfId="18942" xr:uid="{426A8EC7-78FC-4B7E-B7A4-D7DDC4C7BBC6}"/>
    <cellStyle name="Обычный 3 2 4 14" xfId="10036" xr:uid="{866E45F8-A466-4680-AAF0-29B0F417EBCF}"/>
    <cellStyle name="Обычный 3 2 4 14 2" xfId="19056" xr:uid="{E0BF3915-6F51-4A81-BF1C-38A4EFA0811A}"/>
    <cellStyle name="Обычный 3 2 4 15" xfId="10153" xr:uid="{C18440D4-91E0-4CCE-90CD-80E2FDA4F1A9}"/>
    <cellStyle name="Обычный 3 2 4 16" xfId="19174" xr:uid="{98601320-2B5D-4B12-9451-B5DADA461D89}"/>
    <cellStyle name="Обычный 3 2 4 17" xfId="19290" xr:uid="{E78AE4B8-CF7E-48D1-A9D8-5809EF98F015}"/>
    <cellStyle name="Обычный 3 2 4 2" xfId="654" xr:uid="{00000000-0005-0000-0000-000087090000}"/>
    <cellStyle name="Обычный 3 2 4 2 2" xfId="975" xr:uid="{00000000-0005-0000-0000-000088090000}"/>
    <cellStyle name="Обычный 3 2 4 2 2 2" xfId="1577" xr:uid="{00000000-0005-0000-0000-000089090000}"/>
    <cellStyle name="Обычный 3 2 4 2 2 2 2" xfId="2536" xr:uid="{00000000-0005-0000-0000-00008A090000}"/>
    <cellStyle name="Обычный 3 2 4 2 2 2 2 2" xfId="4808" xr:uid="{00000000-0005-0000-0000-00008B090000}"/>
    <cellStyle name="Обычный 3 2 4 2 2 2 2 2 2" xfId="9097" xr:uid="{00000000-0005-0000-0000-00008C090000}"/>
    <cellStyle name="Обычный 3 2 4 2 2 2 2 2 2 2" xfId="18314" xr:uid="{C8C563F1-62FE-4F02-ADB8-340053250AFD}"/>
    <cellStyle name="Обычный 3 2 4 2 2 2 2 2 3" xfId="14047" xr:uid="{F1050B72-ED0D-4C4C-BB8D-4F0DA651D549}"/>
    <cellStyle name="Обычный 3 2 4 2 2 2 2 3" xfId="6963" xr:uid="{00000000-0005-0000-0000-00008D090000}"/>
    <cellStyle name="Обычный 3 2 4 2 2 2 2 3 2" xfId="16180" xr:uid="{0C921553-FBC8-4254-BFC1-E74A7969D68E}"/>
    <cellStyle name="Обычный 3 2 4 2 2 2 2 4" xfId="11916" xr:uid="{7F9E5E6D-AE7A-45F2-8129-BB5D1339A7B9}"/>
    <cellStyle name="Обычный 3 2 4 2 2 2 3" xfId="3858" xr:uid="{00000000-0005-0000-0000-00008E090000}"/>
    <cellStyle name="Обычный 3 2 4 2 2 2 3 2" xfId="8149" xr:uid="{00000000-0005-0000-0000-00008F090000}"/>
    <cellStyle name="Обычный 3 2 4 2 2 2 3 2 2" xfId="17366" xr:uid="{7DF565BC-2FB8-4DD2-9F9B-7CDB1BA5E172}"/>
    <cellStyle name="Обычный 3 2 4 2 2 2 3 3" xfId="13099" xr:uid="{B9357992-7287-4296-8D83-4D0741C7F4EE}"/>
    <cellStyle name="Обычный 3 2 4 2 2 2 4" xfId="6015" xr:uid="{00000000-0005-0000-0000-000090090000}"/>
    <cellStyle name="Обычный 3 2 4 2 2 2 4 2" xfId="15232" xr:uid="{3C9F375E-FB99-4F44-875B-E7E67F9369EF}"/>
    <cellStyle name="Обычный 3 2 4 2 2 2 5" xfId="10968" xr:uid="{1CDC6242-F6AD-44CE-9ED3-FB8C11B103FA}"/>
    <cellStyle name="Обычный 3 2 4 2 2 3" xfId="2064" xr:uid="{00000000-0005-0000-0000-000091090000}"/>
    <cellStyle name="Обычный 3 2 4 2 2 3 2" xfId="4336" xr:uid="{00000000-0005-0000-0000-000092090000}"/>
    <cellStyle name="Обычный 3 2 4 2 2 3 2 2" xfId="8625" xr:uid="{00000000-0005-0000-0000-000093090000}"/>
    <cellStyle name="Обычный 3 2 4 2 2 3 2 2 2" xfId="17842" xr:uid="{D157BC0E-D6E7-405E-B5D5-4666AC26843E}"/>
    <cellStyle name="Обычный 3 2 4 2 2 3 2 3" xfId="13575" xr:uid="{DBE11783-9D5E-422F-BB5A-273BFA212493}"/>
    <cellStyle name="Обычный 3 2 4 2 2 3 3" xfId="6491" xr:uid="{00000000-0005-0000-0000-000094090000}"/>
    <cellStyle name="Обычный 3 2 4 2 2 3 3 2" xfId="15708" xr:uid="{70ED2B33-310D-4CB9-A3DC-8D5081AF9E77}"/>
    <cellStyle name="Обычный 3 2 4 2 2 3 4" xfId="11444" xr:uid="{A70D09D2-9764-448C-B9BF-09D9B1380BEE}"/>
    <cellStyle name="Обычный 3 2 4 2 2 4" xfId="3386" xr:uid="{00000000-0005-0000-0000-000095090000}"/>
    <cellStyle name="Обычный 3 2 4 2 2 4 2" xfId="7677" xr:uid="{00000000-0005-0000-0000-000096090000}"/>
    <cellStyle name="Обычный 3 2 4 2 2 4 2 2" xfId="16894" xr:uid="{95BEA925-7BBA-47C1-BCBE-436C368F618D}"/>
    <cellStyle name="Обычный 3 2 4 2 2 4 3" xfId="12627" xr:uid="{6701C3D0-8FBF-40FD-9D02-C7E58D585492}"/>
    <cellStyle name="Обычный 3 2 4 2 2 5" xfId="5540" xr:uid="{00000000-0005-0000-0000-000097090000}"/>
    <cellStyle name="Обычный 3 2 4 2 2 5 2" xfId="14760" xr:uid="{92D8DC17-64C4-46D2-8DB2-3A36A2B7B21C}"/>
    <cellStyle name="Обычный 3 2 4 2 2 6" xfId="10496" xr:uid="{DC57FB4E-FB7C-4E69-B70E-780398FC1F2F}"/>
    <cellStyle name="Обычный 3 2 4 2 3" xfId="1349" xr:uid="{00000000-0005-0000-0000-000098090000}"/>
    <cellStyle name="Обычный 3 2 4 2 3 2" xfId="2308" xr:uid="{00000000-0005-0000-0000-000099090000}"/>
    <cellStyle name="Обычный 3 2 4 2 3 2 2" xfId="4580" xr:uid="{00000000-0005-0000-0000-00009A090000}"/>
    <cellStyle name="Обычный 3 2 4 2 3 2 2 2" xfId="8869" xr:uid="{00000000-0005-0000-0000-00009B090000}"/>
    <cellStyle name="Обычный 3 2 4 2 3 2 2 2 2" xfId="18086" xr:uid="{6B26F20E-2F1B-4514-8397-616C4D992184}"/>
    <cellStyle name="Обычный 3 2 4 2 3 2 2 3" xfId="13819" xr:uid="{D7BBA351-F4E4-475C-94C6-AA7195E62342}"/>
    <cellStyle name="Обычный 3 2 4 2 3 2 3" xfId="6735" xr:uid="{00000000-0005-0000-0000-00009C090000}"/>
    <cellStyle name="Обычный 3 2 4 2 3 2 3 2" xfId="15952" xr:uid="{73C41BB0-762E-479E-846F-E55BD7C78F6D}"/>
    <cellStyle name="Обычный 3 2 4 2 3 2 4" xfId="11688" xr:uid="{0967ED67-4583-4DD6-AA75-680F87AADE68}"/>
    <cellStyle name="Обычный 3 2 4 2 3 3" xfId="3630" xr:uid="{00000000-0005-0000-0000-00009D090000}"/>
    <cellStyle name="Обычный 3 2 4 2 3 3 2" xfId="7921" xr:uid="{00000000-0005-0000-0000-00009E090000}"/>
    <cellStyle name="Обычный 3 2 4 2 3 3 2 2" xfId="17138" xr:uid="{2A7BA661-2552-4981-A709-B358824EF08E}"/>
    <cellStyle name="Обычный 3 2 4 2 3 3 3" xfId="12871" xr:uid="{B9962325-D2A6-48FD-9303-B874585E57A9}"/>
    <cellStyle name="Обычный 3 2 4 2 3 4" xfId="5787" xr:uid="{00000000-0005-0000-0000-00009F090000}"/>
    <cellStyle name="Обычный 3 2 4 2 3 4 2" xfId="15004" xr:uid="{001C8199-06BD-41DD-8DB6-A6ADACE800A0}"/>
    <cellStyle name="Обычный 3 2 4 2 3 5" xfId="10740" xr:uid="{0EEF603B-9BDC-44EC-96E7-2D36E880748A}"/>
    <cellStyle name="Обычный 3 2 4 2 4" xfId="1835" xr:uid="{00000000-0005-0000-0000-0000A0090000}"/>
    <cellStyle name="Обычный 3 2 4 2 4 2" xfId="4108" xr:uid="{00000000-0005-0000-0000-0000A1090000}"/>
    <cellStyle name="Обычный 3 2 4 2 4 2 2" xfId="8397" xr:uid="{00000000-0005-0000-0000-0000A2090000}"/>
    <cellStyle name="Обычный 3 2 4 2 4 2 2 2" xfId="17614" xr:uid="{DFBB2F5D-1630-49CA-8D97-AE24C52C1CBE}"/>
    <cellStyle name="Обычный 3 2 4 2 4 2 3" xfId="13347" xr:uid="{7D4CDC34-6851-43B9-A44A-B0A48E32074E}"/>
    <cellStyle name="Обычный 3 2 4 2 4 3" xfId="6263" xr:uid="{00000000-0005-0000-0000-0000A3090000}"/>
    <cellStyle name="Обычный 3 2 4 2 4 3 2" xfId="15480" xr:uid="{F5F2434F-6466-4500-98B1-A64ED7E1CC34}"/>
    <cellStyle name="Обычный 3 2 4 2 4 4" xfId="11216" xr:uid="{9C15CE8D-8A3D-408D-A71A-13DD8ED7C3D9}"/>
    <cellStyle name="Обычный 3 2 4 2 5" xfId="3158" xr:uid="{00000000-0005-0000-0000-0000A4090000}"/>
    <cellStyle name="Обычный 3 2 4 2 5 2" xfId="7449" xr:uid="{00000000-0005-0000-0000-0000A5090000}"/>
    <cellStyle name="Обычный 3 2 4 2 5 2 2" xfId="16666" xr:uid="{CADA933E-AFFB-47EA-A7E2-F9F860B23C64}"/>
    <cellStyle name="Обычный 3 2 4 2 5 3" xfId="12399" xr:uid="{24294B00-2A4A-4D78-8004-878FD1331902}"/>
    <cellStyle name="Обычный 3 2 4 2 6" xfId="5310" xr:uid="{00000000-0005-0000-0000-0000A6090000}"/>
    <cellStyle name="Обычный 3 2 4 2 6 2" xfId="14532" xr:uid="{6A4B55BA-48D4-4E5D-885E-3234F7D52D5F}"/>
    <cellStyle name="Обычный 3 2 4 2 7" xfId="10268" xr:uid="{24A6E070-CA20-4077-AA74-7D8762149037}"/>
    <cellStyle name="Обычный 3 2 4 3" xfId="860" xr:uid="{00000000-0005-0000-0000-0000A7090000}"/>
    <cellStyle name="Обычный 3 2 4 3 2" xfId="1463" xr:uid="{00000000-0005-0000-0000-0000A8090000}"/>
    <cellStyle name="Обычный 3 2 4 3 2 2" xfId="2422" xr:uid="{00000000-0005-0000-0000-0000A9090000}"/>
    <cellStyle name="Обычный 3 2 4 3 2 2 2" xfId="4694" xr:uid="{00000000-0005-0000-0000-0000AA090000}"/>
    <cellStyle name="Обычный 3 2 4 3 2 2 2 2" xfId="8983" xr:uid="{00000000-0005-0000-0000-0000AB090000}"/>
    <cellStyle name="Обычный 3 2 4 3 2 2 2 2 2" xfId="18200" xr:uid="{1E0C8989-399E-4C0A-866B-D91E0F2924EA}"/>
    <cellStyle name="Обычный 3 2 4 3 2 2 2 3" xfId="13933" xr:uid="{0F60F917-A372-485E-BB47-8D89E61526B2}"/>
    <cellStyle name="Обычный 3 2 4 3 2 2 3" xfId="6849" xr:uid="{00000000-0005-0000-0000-0000AC090000}"/>
    <cellStyle name="Обычный 3 2 4 3 2 2 3 2" xfId="16066" xr:uid="{48A08B03-2BAA-4E3C-9F64-534EFDD91A89}"/>
    <cellStyle name="Обычный 3 2 4 3 2 2 4" xfId="11802" xr:uid="{76AFE27C-DA4C-4495-B71B-5E4F1E65EFDF}"/>
    <cellStyle name="Обычный 3 2 4 3 2 3" xfId="3744" xr:uid="{00000000-0005-0000-0000-0000AD090000}"/>
    <cellStyle name="Обычный 3 2 4 3 2 3 2" xfId="8035" xr:uid="{00000000-0005-0000-0000-0000AE090000}"/>
    <cellStyle name="Обычный 3 2 4 3 2 3 2 2" xfId="17252" xr:uid="{844336F9-F953-4739-9CBA-F8335EE0486D}"/>
    <cellStyle name="Обычный 3 2 4 3 2 3 3" xfId="12985" xr:uid="{626DF43A-943C-4BE5-B689-7FB71FBB214F}"/>
    <cellStyle name="Обычный 3 2 4 3 2 4" xfId="5901" xr:uid="{00000000-0005-0000-0000-0000AF090000}"/>
    <cellStyle name="Обычный 3 2 4 3 2 4 2" xfId="15118" xr:uid="{F792643A-AD6E-4919-BFC1-E60099F30AF7}"/>
    <cellStyle name="Обычный 3 2 4 3 2 5" xfId="10854" xr:uid="{34B859B7-68CB-47AC-A527-4D3ADEABA100}"/>
    <cellStyle name="Обычный 3 2 4 3 3" xfId="1950" xr:uid="{00000000-0005-0000-0000-0000B0090000}"/>
    <cellStyle name="Обычный 3 2 4 3 3 2" xfId="4222" xr:uid="{00000000-0005-0000-0000-0000B1090000}"/>
    <cellStyle name="Обычный 3 2 4 3 3 2 2" xfId="8511" xr:uid="{00000000-0005-0000-0000-0000B2090000}"/>
    <cellStyle name="Обычный 3 2 4 3 3 2 2 2" xfId="17728" xr:uid="{D33B54DD-DFAD-41FE-ABB4-BAE73BF85BAF}"/>
    <cellStyle name="Обычный 3 2 4 3 3 2 3" xfId="13461" xr:uid="{9618FCDD-2FB3-4AC3-BD84-666DE4F01E01}"/>
    <cellStyle name="Обычный 3 2 4 3 3 3" xfId="6377" xr:uid="{00000000-0005-0000-0000-0000B3090000}"/>
    <cellStyle name="Обычный 3 2 4 3 3 3 2" xfId="15594" xr:uid="{CC182383-D4EE-4398-9D27-61173C876A06}"/>
    <cellStyle name="Обычный 3 2 4 3 3 4" xfId="11330" xr:uid="{88612846-C747-4925-80FF-F75C10FE831E}"/>
    <cellStyle name="Обычный 3 2 4 3 4" xfId="3272" xr:uid="{00000000-0005-0000-0000-0000B4090000}"/>
    <cellStyle name="Обычный 3 2 4 3 4 2" xfId="7563" xr:uid="{00000000-0005-0000-0000-0000B5090000}"/>
    <cellStyle name="Обычный 3 2 4 3 4 2 2" xfId="16780" xr:uid="{2FCBB0B6-2F0A-48FA-99BE-26BF9822456C}"/>
    <cellStyle name="Обычный 3 2 4 3 4 3" xfId="12513" xr:uid="{D00E865E-A101-4232-9AAD-427FD318B95C}"/>
    <cellStyle name="Обычный 3 2 4 3 5" xfId="5426" xr:uid="{00000000-0005-0000-0000-0000B6090000}"/>
    <cellStyle name="Обычный 3 2 4 3 5 2" xfId="14646" xr:uid="{2DAAB0C7-D440-4085-A5CC-3FDE77439594}"/>
    <cellStyle name="Обычный 3 2 4 3 6" xfId="10382" xr:uid="{0881BE69-610D-4ADE-83D5-D3028CA10BD6}"/>
    <cellStyle name="Обычный 3 2 4 4" xfId="1234" xr:uid="{00000000-0005-0000-0000-0000B7090000}"/>
    <cellStyle name="Обычный 3 2 4 4 2" xfId="2194" xr:uid="{00000000-0005-0000-0000-0000B8090000}"/>
    <cellStyle name="Обычный 3 2 4 4 2 2" xfId="4466" xr:uid="{00000000-0005-0000-0000-0000B9090000}"/>
    <cellStyle name="Обычный 3 2 4 4 2 2 2" xfId="8755" xr:uid="{00000000-0005-0000-0000-0000BA090000}"/>
    <cellStyle name="Обычный 3 2 4 4 2 2 2 2" xfId="17972" xr:uid="{635C4623-AF74-43BF-9BD0-ECF77B35B0CF}"/>
    <cellStyle name="Обычный 3 2 4 4 2 2 3" xfId="13705" xr:uid="{1CC14A71-B3FB-4941-883D-6D057CBA5B85}"/>
    <cellStyle name="Обычный 3 2 4 4 2 3" xfId="6621" xr:uid="{00000000-0005-0000-0000-0000BB090000}"/>
    <cellStyle name="Обычный 3 2 4 4 2 3 2" xfId="15838" xr:uid="{2A1D7514-E74A-452D-81A5-78D4C3399C15}"/>
    <cellStyle name="Обычный 3 2 4 4 2 4" xfId="11574" xr:uid="{09A8D7B7-3C18-4FB3-88AB-270B6D4EB5BF}"/>
    <cellStyle name="Обычный 3 2 4 4 3" xfId="3516" xr:uid="{00000000-0005-0000-0000-0000BC090000}"/>
    <cellStyle name="Обычный 3 2 4 4 3 2" xfId="7807" xr:uid="{00000000-0005-0000-0000-0000BD090000}"/>
    <cellStyle name="Обычный 3 2 4 4 3 2 2" xfId="17024" xr:uid="{1DCA897B-2374-4090-A953-75C02C0559BA}"/>
    <cellStyle name="Обычный 3 2 4 4 3 3" xfId="12757" xr:uid="{ABD2D4D9-5199-4EE2-96CB-DDDA01F51742}"/>
    <cellStyle name="Обычный 3 2 4 4 4" xfId="5673" xr:uid="{00000000-0005-0000-0000-0000BE090000}"/>
    <cellStyle name="Обычный 3 2 4 4 4 2" xfId="14890" xr:uid="{CCCEBBE6-B933-4D44-A462-8A60DD6CE71D}"/>
    <cellStyle name="Обычный 3 2 4 4 5" xfId="10626" xr:uid="{3783766A-786B-402D-B4F5-CFB610C26237}"/>
    <cellStyle name="Обычный 3 2 4 5" xfId="1719" xr:uid="{00000000-0005-0000-0000-0000BF090000}"/>
    <cellStyle name="Обычный 3 2 4 5 2" xfId="3994" xr:uid="{00000000-0005-0000-0000-0000C0090000}"/>
    <cellStyle name="Обычный 3 2 4 5 2 2" xfId="8283" xr:uid="{00000000-0005-0000-0000-0000C1090000}"/>
    <cellStyle name="Обычный 3 2 4 5 2 2 2" xfId="17500" xr:uid="{F8E6BDDC-6093-419A-B63E-3DE1D48D32A7}"/>
    <cellStyle name="Обычный 3 2 4 5 2 3" xfId="13233" xr:uid="{6CA094F5-17CF-4D2D-905B-76958BE56373}"/>
    <cellStyle name="Обычный 3 2 4 5 3" xfId="6149" xr:uid="{00000000-0005-0000-0000-0000C2090000}"/>
    <cellStyle name="Обычный 3 2 4 5 3 2" xfId="15366" xr:uid="{CEF4C31A-3E7D-4758-914E-B26C37005373}"/>
    <cellStyle name="Обычный 3 2 4 5 4" xfId="11102" xr:uid="{82A5529D-D677-4C14-B65A-B0B82E97AFD9}"/>
    <cellStyle name="Обычный 3 2 4 6" xfId="2809" xr:uid="{00000000-0005-0000-0000-0000C3090000}"/>
    <cellStyle name="Обычный 3 2 4 6 2" xfId="4952" xr:uid="{00000000-0005-0000-0000-0000C4090000}"/>
    <cellStyle name="Обычный 3 2 4 6 2 2" xfId="9234" xr:uid="{00000000-0005-0000-0000-0000C5090000}"/>
    <cellStyle name="Обычный 3 2 4 6 2 2 2" xfId="18451" xr:uid="{618C01A8-6854-4B7D-939F-C91C45316E23}"/>
    <cellStyle name="Обычный 3 2 4 6 2 3" xfId="14184" xr:uid="{C991BD3E-9E51-46E3-B42E-7F4B0EE1385C}"/>
    <cellStyle name="Обычный 3 2 4 6 3" xfId="7102" xr:uid="{00000000-0005-0000-0000-0000C6090000}"/>
    <cellStyle name="Обычный 3 2 4 6 3 2" xfId="16319" xr:uid="{0A636FE7-6B2C-4351-89BF-3ADEB9C249CD}"/>
    <cellStyle name="Обычный 3 2 4 6 4" xfId="12053" xr:uid="{BC12FA81-3B66-440D-B7FD-DA4CA2E044AF}"/>
    <cellStyle name="Обычный 3 2 4 7" xfId="2930" xr:uid="{00000000-0005-0000-0000-0000C7090000}"/>
    <cellStyle name="Обычный 3 2 4 7 2" xfId="7221" xr:uid="{00000000-0005-0000-0000-0000C8090000}"/>
    <cellStyle name="Обычный 3 2 4 7 2 2" xfId="16438" xr:uid="{7BD9EC63-3C8F-4F6C-BB86-8C37D8670792}"/>
    <cellStyle name="Обычный 3 2 4 7 3" xfId="12171" xr:uid="{D5F93C06-4073-4A00-8524-B3928CBA6A43}"/>
    <cellStyle name="Обычный 3 2 4 8" xfId="3044" xr:uid="{00000000-0005-0000-0000-0000C9090000}"/>
    <cellStyle name="Обычный 3 2 4 8 2" xfId="7335" xr:uid="{00000000-0005-0000-0000-0000CA090000}"/>
    <cellStyle name="Обычный 3 2 4 8 2 2" xfId="16552" xr:uid="{1A31BD20-682A-402A-80CD-3BCE3AF5979B}"/>
    <cellStyle name="Обычный 3 2 4 8 3" xfId="12285" xr:uid="{A8E89031-A81C-4050-B5C9-4A5812DE9F12}"/>
    <cellStyle name="Обычный 3 2 4 9" xfId="5072" xr:uid="{00000000-0005-0000-0000-0000CB090000}"/>
    <cellStyle name="Обычный 3 2 4 9 2" xfId="9353" xr:uid="{00000000-0005-0000-0000-0000CC090000}"/>
    <cellStyle name="Обычный 3 2 4 9 2 2" xfId="18570" xr:uid="{8B8088DB-113C-4BB9-B40D-61C723485B92}"/>
    <cellStyle name="Обычный 3 2 4 9 3" xfId="14303" xr:uid="{A4FBEC2D-07AA-42C4-A698-5767B5B18D62}"/>
    <cellStyle name="Обычный 3 2 5" xfId="587" xr:uid="{00000000-0005-0000-0000-0000CD090000}"/>
    <cellStyle name="Обычный 3 2 5 2" xfId="918" xr:uid="{00000000-0005-0000-0000-0000CE090000}"/>
    <cellStyle name="Обычный 3 2 5 2 2" xfId="1520" xr:uid="{00000000-0005-0000-0000-0000CF090000}"/>
    <cellStyle name="Обычный 3 2 5 2 2 2" xfId="2479" xr:uid="{00000000-0005-0000-0000-0000D0090000}"/>
    <cellStyle name="Обычный 3 2 5 2 2 2 2" xfId="4751" xr:uid="{00000000-0005-0000-0000-0000D1090000}"/>
    <cellStyle name="Обычный 3 2 5 2 2 2 2 2" xfId="9040" xr:uid="{00000000-0005-0000-0000-0000D2090000}"/>
    <cellStyle name="Обычный 3 2 5 2 2 2 2 2 2" xfId="18257" xr:uid="{FFB4E829-2216-4439-BCE4-256FF419333D}"/>
    <cellStyle name="Обычный 3 2 5 2 2 2 2 3" xfId="13990" xr:uid="{B53497A7-98FC-4A28-A875-EEB303818556}"/>
    <cellStyle name="Обычный 3 2 5 2 2 2 3" xfId="6906" xr:uid="{00000000-0005-0000-0000-0000D3090000}"/>
    <cellStyle name="Обычный 3 2 5 2 2 2 3 2" xfId="16123" xr:uid="{83294882-F701-41EA-AAA8-A81A2FEA0802}"/>
    <cellStyle name="Обычный 3 2 5 2 2 2 4" xfId="11859" xr:uid="{F901C7E8-2C3C-40BE-8E45-1E84513FFD6C}"/>
    <cellStyle name="Обычный 3 2 5 2 2 3" xfId="3801" xr:uid="{00000000-0005-0000-0000-0000D4090000}"/>
    <cellStyle name="Обычный 3 2 5 2 2 3 2" xfId="8092" xr:uid="{00000000-0005-0000-0000-0000D5090000}"/>
    <cellStyle name="Обычный 3 2 5 2 2 3 2 2" xfId="17309" xr:uid="{1F5F1A65-6EE5-427C-8E9D-46DF41B166B9}"/>
    <cellStyle name="Обычный 3 2 5 2 2 3 3" xfId="13042" xr:uid="{505BD9E7-4E4F-4888-BC17-58539D8EA95C}"/>
    <cellStyle name="Обычный 3 2 5 2 2 4" xfId="5958" xr:uid="{00000000-0005-0000-0000-0000D6090000}"/>
    <cellStyle name="Обычный 3 2 5 2 2 4 2" xfId="15175" xr:uid="{29FC5B61-99EF-4BA5-AE54-CE07479ED354}"/>
    <cellStyle name="Обычный 3 2 5 2 2 5" xfId="10911" xr:uid="{18703E30-028F-4B3E-B876-FA5B1C5177CA}"/>
    <cellStyle name="Обычный 3 2 5 2 3" xfId="2007" xr:uid="{00000000-0005-0000-0000-0000D7090000}"/>
    <cellStyle name="Обычный 3 2 5 2 3 2" xfId="4279" xr:uid="{00000000-0005-0000-0000-0000D8090000}"/>
    <cellStyle name="Обычный 3 2 5 2 3 2 2" xfId="8568" xr:uid="{00000000-0005-0000-0000-0000D9090000}"/>
    <cellStyle name="Обычный 3 2 5 2 3 2 2 2" xfId="17785" xr:uid="{AA63D169-5DCF-4267-A12F-3F35E0F4C8D0}"/>
    <cellStyle name="Обычный 3 2 5 2 3 2 3" xfId="13518" xr:uid="{6C644E1C-FE64-41D7-AB1C-523CC7262D82}"/>
    <cellStyle name="Обычный 3 2 5 2 3 3" xfId="6434" xr:uid="{00000000-0005-0000-0000-0000DA090000}"/>
    <cellStyle name="Обычный 3 2 5 2 3 3 2" xfId="15651" xr:uid="{D0792A8D-3EDF-4A22-B6A2-CCCDD6849914}"/>
    <cellStyle name="Обычный 3 2 5 2 3 4" xfId="11387" xr:uid="{EB100286-CBC9-473E-9780-623DFD590331}"/>
    <cellStyle name="Обычный 3 2 5 2 4" xfId="3329" xr:uid="{00000000-0005-0000-0000-0000DB090000}"/>
    <cellStyle name="Обычный 3 2 5 2 4 2" xfId="7620" xr:uid="{00000000-0005-0000-0000-0000DC090000}"/>
    <cellStyle name="Обычный 3 2 5 2 4 2 2" xfId="16837" xr:uid="{5861B9F5-A66D-48FF-8DA9-6E1A383ECDD8}"/>
    <cellStyle name="Обычный 3 2 5 2 4 3" xfId="12570" xr:uid="{DB99F01E-5F58-4763-A98B-3CC7FD7B0685}"/>
    <cellStyle name="Обычный 3 2 5 2 5" xfId="5483" xr:uid="{00000000-0005-0000-0000-0000DD090000}"/>
    <cellStyle name="Обычный 3 2 5 2 5 2" xfId="14703" xr:uid="{AEC24BC5-8CB7-47F4-9AC7-04F0FF634394}"/>
    <cellStyle name="Обычный 3 2 5 2 6" xfId="10439" xr:uid="{02F3C587-4B09-40A5-BA58-90FB906E3E2A}"/>
    <cellStyle name="Обычный 3 2 5 3" xfId="1292" xr:uid="{00000000-0005-0000-0000-0000DE090000}"/>
    <cellStyle name="Обычный 3 2 5 3 2" xfId="2251" xr:uid="{00000000-0005-0000-0000-0000DF090000}"/>
    <cellStyle name="Обычный 3 2 5 3 2 2" xfId="4523" xr:uid="{00000000-0005-0000-0000-0000E0090000}"/>
    <cellStyle name="Обычный 3 2 5 3 2 2 2" xfId="8812" xr:uid="{00000000-0005-0000-0000-0000E1090000}"/>
    <cellStyle name="Обычный 3 2 5 3 2 2 2 2" xfId="18029" xr:uid="{9735E822-B313-4FC5-800D-FCD21DBF4C1B}"/>
    <cellStyle name="Обычный 3 2 5 3 2 2 3" xfId="13762" xr:uid="{32516675-97F6-4B03-9C08-28D439262849}"/>
    <cellStyle name="Обычный 3 2 5 3 2 3" xfId="6678" xr:uid="{00000000-0005-0000-0000-0000E2090000}"/>
    <cellStyle name="Обычный 3 2 5 3 2 3 2" xfId="15895" xr:uid="{61EE15A1-86F4-4D25-87D5-D8ADC5BE7CAB}"/>
    <cellStyle name="Обычный 3 2 5 3 2 4" xfId="11631" xr:uid="{EA40E908-F69A-40EE-950B-F775D09EAF92}"/>
    <cellStyle name="Обычный 3 2 5 3 3" xfId="3573" xr:uid="{00000000-0005-0000-0000-0000E3090000}"/>
    <cellStyle name="Обычный 3 2 5 3 3 2" xfId="7864" xr:uid="{00000000-0005-0000-0000-0000E4090000}"/>
    <cellStyle name="Обычный 3 2 5 3 3 2 2" xfId="17081" xr:uid="{082C30D1-C234-403B-8F3F-7CE1A4AABF16}"/>
    <cellStyle name="Обычный 3 2 5 3 3 3" xfId="12814" xr:uid="{FEF75AE5-BAE7-4170-9BEE-231F306B1CE4}"/>
    <cellStyle name="Обычный 3 2 5 3 4" xfId="5730" xr:uid="{00000000-0005-0000-0000-0000E5090000}"/>
    <cellStyle name="Обычный 3 2 5 3 4 2" xfId="14947" xr:uid="{6C440355-73E6-4EC1-AB66-A80E0BF008FC}"/>
    <cellStyle name="Обычный 3 2 5 3 5" xfId="10683" xr:uid="{D626E244-35DF-4CFA-B9CF-E079955E58C0}"/>
    <cellStyle name="Обычный 3 2 5 4" xfId="1778" xr:uid="{00000000-0005-0000-0000-0000E6090000}"/>
    <cellStyle name="Обычный 3 2 5 4 2" xfId="4051" xr:uid="{00000000-0005-0000-0000-0000E7090000}"/>
    <cellStyle name="Обычный 3 2 5 4 2 2" xfId="8340" xr:uid="{00000000-0005-0000-0000-0000E8090000}"/>
    <cellStyle name="Обычный 3 2 5 4 2 2 2" xfId="17557" xr:uid="{A2472C69-5BE6-4874-A53A-6057187CAFB4}"/>
    <cellStyle name="Обычный 3 2 5 4 2 3" xfId="13290" xr:uid="{E1DAFB7D-F590-46C3-8EAB-FD4F238334DE}"/>
    <cellStyle name="Обычный 3 2 5 4 3" xfId="6206" xr:uid="{00000000-0005-0000-0000-0000E9090000}"/>
    <cellStyle name="Обычный 3 2 5 4 3 2" xfId="15423" xr:uid="{9E424F43-7B10-4C67-837B-2299B6AA5B17}"/>
    <cellStyle name="Обычный 3 2 5 4 4" xfId="11159" xr:uid="{2E067595-4186-44BA-9170-F106C2BCA999}"/>
    <cellStyle name="Обычный 3 2 5 5" xfId="3101" xr:uid="{00000000-0005-0000-0000-0000EA090000}"/>
    <cellStyle name="Обычный 3 2 5 5 2" xfId="7392" xr:uid="{00000000-0005-0000-0000-0000EB090000}"/>
    <cellStyle name="Обычный 3 2 5 5 2 2" xfId="16609" xr:uid="{0496268B-F901-4F66-85C2-898E8C4479F7}"/>
    <cellStyle name="Обычный 3 2 5 5 3" xfId="12342" xr:uid="{BF04019C-DD43-46C1-98D2-AD067C222BE5}"/>
    <cellStyle name="Обычный 3 2 5 6" xfId="5253" xr:uid="{00000000-0005-0000-0000-0000EC090000}"/>
    <cellStyle name="Обычный 3 2 5 6 2" xfId="14475" xr:uid="{7B32D35C-2E66-4768-B05D-A43299961302}"/>
    <cellStyle name="Обычный 3 2 5 7" xfId="10211" xr:uid="{5E90A9F6-90C2-40B4-B020-E5FEE0B5AC45}"/>
    <cellStyle name="Обычный 3 2 6" xfId="803" xr:uid="{00000000-0005-0000-0000-0000ED090000}"/>
    <cellStyle name="Обычный 3 2 6 2" xfId="1406" xr:uid="{00000000-0005-0000-0000-0000EE090000}"/>
    <cellStyle name="Обычный 3 2 6 2 2" xfId="2365" xr:uid="{00000000-0005-0000-0000-0000EF090000}"/>
    <cellStyle name="Обычный 3 2 6 2 2 2" xfId="4637" xr:uid="{00000000-0005-0000-0000-0000F0090000}"/>
    <cellStyle name="Обычный 3 2 6 2 2 2 2" xfId="8926" xr:uid="{00000000-0005-0000-0000-0000F1090000}"/>
    <cellStyle name="Обычный 3 2 6 2 2 2 2 2" xfId="18143" xr:uid="{0F002995-0A61-4372-B144-F118C8A43833}"/>
    <cellStyle name="Обычный 3 2 6 2 2 2 3" xfId="13876" xr:uid="{4227C1D1-89D4-4A38-A83A-FFBF7959BEA0}"/>
    <cellStyle name="Обычный 3 2 6 2 2 3" xfId="6792" xr:uid="{00000000-0005-0000-0000-0000F2090000}"/>
    <cellStyle name="Обычный 3 2 6 2 2 3 2" xfId="16009" xr:uid="{6E798EAD-0EB4-457E-95B3-8E72533C3493}"/>
    <cellStyle name="Обычный 3 2 6 2 2 4" xfId="11745" xr:uid="{CAB1E186-8215-478F-933D-C6ED25C115FC}"/>
    <cellStyle name="Обычный 3 2 6 2 3" xfId="3687" xr:uid="{00000000-0005-0000-0000-0000F3090000}"/>
    <cellStyle name="Обычный 3 2 6 2 3 2" xfId="7978" xr:uid="{00000000-0005-0000-0000-0000F4090000}"/>
    <cellStyle name="Обычный 3 2 6 2 3 2 2" xfId="17195" xr:uid="{72D285B5-D30A-4F66-A78E-1B652D124960}"/>
    <cellStyle name="Обычный 3 2 6 2 3 3" xfId="12928" xr:uid="{FA157F04-B927-4763-8422-4BDF04C3036A}"/>
    <cellStyle name="Обычный 3 2 6 2 4" xfId="5844" xr:uid="{00000000-0005-0000-0000-0000F5090000}"/>
    <cellStyle name="Обычный 3 2 6 2 4 2" xfId="15061" xr:uid="{DCCC9540-6CB9-4377-9B34-A6114C6C5999}"/>
    <cellStyle name="Обычный 3 2 6 2 5" xfId="10797" xr:uid="{A1B2DE07-259A-41E2-8836-795B44FD21C6}"/>
    <cellStyle name="Обычный 3 2 6 3" xfId="1893" xr:uid="{00000000-0005-0000-0000-0000F6090000}"/>
    <cellStyle name="Обычный 3 2 6 3 2" xfId="4165" xr:uid="{00000000-0005-0000-0000-0000F7090000}"/>
    <cellStyle name="Обычный 3 2 6 3 2 2" xfId="8454" xr:uid="{00000000-0005-0000-0000-0000F8090000}"/>
    <cellStyle name="Обычный 3 2 6 3 2 2 2" xfId="17671" xr:uid="{58D186D6-EEC6-4DD5-ACFD-87F5D4BCF72C}"/>
    <cellStyle name="Обычный 3 2 6 3 2 3" xfId="13404" xr:uid="{EF29C141-6390-4368-B9CE-8735A42BF1B6}"/>
    <cellStyle name="Обычный 3 2 6 3 3" xfId="6320" xr:uid="{00000000-0005-0000-0000-0000F9090000}"/>
    <cellStyle name="Обычный 3 2 6 3 3 2" xfId="15537" xr:uid="{30F22D06-AE29-4C11-9592-B822D006C8DE}"/>
    <cellStyle name="Обычный 3 2 6 3 4" xfId="11273" xr:uid="{1F2B796C-A084-4F9D-9E26-4F145BBC425E}"/>
    <cellStyle name="Обычный 3 2 6 4" xfId="3215" xr:uid="{00000000-0005-0000-0000-0000FA090000}"/>
    <cellStyle name="Обычный 3 2 6 4 2" xfId="7506" xr:uid="{00000000-0005-0000-0000-0000FB090000}"/>
    <cellStyle name="Обычный 3 2 6 4 2 2" xfId="16723" xr:uid="{8D2EBEAA-07A0-46E9-9E49-F59E0B984348}"/>
    <cellStyle name="Обычный 3 2 6 4 3" xfId="12456" xr:uid="{19859966-125E-4E81-952E-AE5F5FE263C6}"/>
    <cellStyle name="Обычный 3 2 6 5" xfId="5369" xr:uid="{00000000-0005-0000-0000-0000FC090000}"/>
    <cellStyle name="Обычный 3 2 6 5 2" xfId="14589" xr:uid="{F51D14B3-B038-4466-9F01-475B88EBFB46}"/>
    <cellStyle name="Обычный 3 2 6 6" xfId="10325" xr:uid="{7AE21EBC-3738-403C-B828-EDD0CD116685}"/>
    <cellStyle name="Обычный 3 2 7" xfId="1177" xr:uid="{00000000-0005-0000-0000-0000FD090000}"/>
    <cellStyle name="Обычный 3 2 7 2" xfId="2137" xr:uid="{00000000-0005-0000-0000-0000FE090000}"/>
    <cellStyle name="Обычный 3 2 7 2 2" xfId="4409" xr:uid="{00000000-0005-0000-0000-0000FF090000}"/>
    <cellStyle name="Обычный 3 2 7 2 2 2" xfId="8698" xr:uid="{00000000-0005-0000-0000-0000000A0000}"/>
    <cellStyle name="Обычный 3 2 7 2 2 2 2" xfId="17915" xr:uid="{5BB8ED79-12AC-477E-BDB4-28E2CD0747FB}"/>
    <cellStyle name="Обычный 3 2 7 2 2 3" xfId="13648" xr:uid="{9B375249-C993-4645-8A3F-B6D55F76191C}"/>
    <cellStyle name="Обычный 3 2 7 2 3" xfId="6564" xr:uid="{00000000-0005-0000-0000-0000010A0000}"/>
    <cellStyle name="Обычный 3 2 7 2 3 2" xfId="15781" xr:uid="{CA5DEBC0-C75D-4494-A172-7534C9BFE5F3}"/>
    <cellStyle name="Обычный 3 2 7 2 4" xfId="11517" xr:uid="{437DB079-C853-4677-AD21-DBCED44BB98F}"/>
    <cellStyle name="Обычный 3 2 7 3" xfId="3459" xr:uid="{00000000-0005-0000-0000-0000020A0000}"/>
    <cellStyle name="Обычный 3 2 7 3 2" xfId="7750" xr:uid="{00000000-0005-0000-0000-0000030A0000}"/>
    <cellStyle name="Обычный 3 2 7 3 2 2" xfId="16967" xr:uid="{BD3D0F53-28FD-41E1-9582-559C2CC962EF}"/>
    <cellStyle name="Обычный 3 2 7 3 3" xfId="12700" xr:uid="{58376528-5811-43DE-978A-27DCDAB95611}"/>
    <cellStyle name="Обычный 3 2 7 4" xfId="5616" xr:uid="{00000000-0005-0000-0000-0000040A0000}"/>
    <cellStyle name="Обычный 3 2 7 4 2" xfId="14833" xr:uid="{FA74FD28-FE73-45B0-81E9-85B3F3D1A438}"/>
    <cellStyle name="Обычный 3 2 7 5" xfId="10569" xr:uid="{8EC68A4D-73DA-4409-BA2E-A0418B0875B8}"/>
    <cellStyle name="Обычный 3 2 8" xfId="1661" xr:uid="{00000000-0005-0000-0000-0000050A0000}"/>
    <cellStyle name="Обычный 3 2 8 2" xfId="3937" xr:uid="{00000000-0005-0000-0000-0000060A0000}"/>
    <cellStyle name="Обычный 3 2 8 2 2" xfId="8226" xr:uid="{00000000-0005-0000-0000-0000070A0000}"/>
    <cellStyle name="Обычный 3 2 8 2 2 2" xfId="17443" xr:uid="{55959CB9-C962-4437-97C5-6BCB2FDCBE3D}"/>
    <cellStyle name="Обычный 3 2 8 2 3" xfId="13176" xr:uid="{D1CEC62A-A3BC-4CFD-80A8-9D9134DA86F4}"/>
    <cellStyle name="Обычный 3 2 8 3" xfId="6092" xr:uid="{00000000-0005-0000-0000-0000080A0000}"/>
    <cellStyle name="Обычный 3 2 8 3 2" xfId="15309" xr:uid="{F3A66C5D-B66D-438B-9A21-A7DE806B8681}"/>
    <cellStyle name="Обычный 3 2 8 4" xfId="11045" xr:uid="{F8D80364-D7A2-42A6-BA1B-C9097855AD8B}"/>
    <cellStyle name="Обычный 3 2 9" xfId="2752" xr:uid="{00000000-0005-0000-0000-0000090A0000}"/>
    <cellStyle name="Обычный 3 2 9 2" xfId="4895" xr:uid="{00000000-0005-0000-0000-00000A0A0000}"/>
    <cellStyle name="Обычный 3 2 9 2 2" xfId="9177" xr:uid="{00000000-0005-0000-0000-00000B0A0000}"/>
    <cellStyle name="Обычный 3 2 9 2 2 2" xfId="18394" xr:uid="{F30F01D4-A3A2-46BE-AFA3-C41334791B48}"/>
    <cellStyle name="Обычный 3 2 9 2 3" xfId="14127" xr:uid="{0E466199-EC2F-4109-8FA5-8B52405A4205}"/>
    <cellStyle name="Обычный 3 2 9 3" xfId="7045" xr:uid="{00000000-0005-0000-0000-00000C0A0000}"/>
    <cellStyle name="Обычный 3 2 9 3 2" xfId="16262" xr:uid="{CDD7D4F8-D375-4B8C-955D-9635F21238A8}"/>
    <cellStyle name="Обычный 3 2 9 4" xfId="11996" xr:uid="{C5BDE152-17F0-468B-A8C7-D30A26BFB25D}"/>
    <cellStyle name="Обычный 3 20" xfId="10086" xr:uid="{53385221-53CF-49B8-94E2-6D548FF8C7D4}"/>
    <cellStyle name="Обычный 3 21" xfId="19107" xr:uid="{449A0F7E-C676-46F5-B95D-FC60AFADF4D8}"/>
    <cellStyle name="Обычный 3 22" xfId="19223" xr:uid="{840CFF95-CBB7-4818-9E02-994B8311C944}"/>
    <cellStyle name="Обычный 3 3" xfId="367" xr:uid="{00000000-0005-0000-0000-00000D0A0000}"/>
    <cellStyle name="Обычный 3 3 10" xfId="5024" xr:uid="{00000000-0005-0000-0000-00000E0A0000}"/>
    <cellStyle name="Обычный 3 3 10 2" xfId="9305" xr:uid="{00000000-0005-0000-0000-00000F0A0000}"/>
    <cellStyle name="Обычный 3 3 10 2 2" xfId="18522" xr:uid="{0478B899-B867-4318-B216-CCA97B878C4B}"/>
    <cellStyle name="Обычный 3 3 10 3" xfId="14255" xr:uid="{907A1FEF-6AB0-4E80-BE83-ED2BA94B089D}"/>
    <cellStyle name="Обычный 3 3 11" xfId="5146" xr:uid="{00000000-0005-0000-0000-0000100A0000}"/>
    <cellStyle name="Обычный 3 3 11 2" xfId="14370" xr:uid="{6247F408-23E8-4FFD-AEB2-92FC839D8596}"/>
    <cellStyle name="Обычный 3 3 12" xfId="9646" xr:uid="{00000000-0005-0000-0000-0000110A0000}"/>
    <cellStyle name="Обычный 3 3 12 2" xfId="18666" xr:uid="{9E89D513-9EEA-45E6-9F64-08F1DBE3B1F0}"/>
    <cellStyle name="Обычный 3 3 13" xfId="9760" xr:uid="{5267CF78-0D87-4E18-895B-47BDBFC4E4BD}"/>
    <cellStyle name="Обычный 3 3 13 2" xfId="18780" xr:uid="{4F94312C-EEBB-4FB4-A34B-829413677FE2}"/>
    <cellStyle name="Обычный 3 3 14" xfId="9874" xr:uid="{E6A04332-E1AD-4E29-AA80-67F6868986F6}"/>
    <cellStyle name="Обычный 3 3 14 2" xfId="18894" xr:uid="{2E4A706C-D9CC-4D5A-9862-3E4790FCC6AF}"/>
    <cellStyle name="Обычный 3 3 15" xfId="9988" xr:uid="{3491DEB8-1117-4297-AC68-4415D7E86E79}"/>
    <cellStyle name="Обычный 3 3 15 2" xfId="19008" xr:uid="{3FE47E8D-7C6D-4636-BA8F-108C7B0630BF}"/>
    <cellStyle name="Обычный 3 3 16" xfId="10105" xr:uid="{9A705200-0F7A-4EDE-8E9D-0FE035A10128}"/>
    <cellStyle name="Обычный 3 3 17" xfId="19126" xr:uid="{77B6D282-6DF3-4A7D-B405-662FB64183B9}"/>
    <cellStyle name="Обычный 3 3 18" xfId="19242" xr:uid="{B2DA6297-FC98-4AFD-B1EA-A70E30085932}"/>
    <cellStyle name="Обычный 3 3 2" xfId="477" xr:uid="{00000000-0005-0000-0000-0000120A0000}"/>
    <cellStyle name="Обычный 3 3 2 10" xfId="5204" xr:uid="{00000000-0005-0000-0000-0000130A0000}"/>
    <cellStyle name="Обычный 3 3 2 10 2" xfId="14427" xr:uid="{F34D512C-620A-4F05-9E57-E6A038AAA4A2}"/>
    <cellStyle name="Обычный 3 3 2 11" xfId="9703" xr:uid="{00000000-0005-0000-0000-0000140A0000}"/>
    <cellStyle name="Обычный 3 3 2 11 2" xfId="18723" xr:uid="{1BD80B36-757F-48B9-93A2-76CC483451BE}"/>
    <cellStyle name="Обычный 3 3 2 12" xfId="9817" xr:uid="{3DE70C21-9C76-4DF3-8CFF-3634DA376671}"/>
    <cellStyle name="Обычный 3 3 2 12 2" xfId="18837" xr:uid="{167CBC21-A045-451C-A46F-3A979091C88F}"/>
    <cellStyle name="Обычный 3 3 2 13" xfId="9931" xr:uid="{DD0A685F-5555-4CB4-85F9-943C49671A7E}"/>
    <cellStyle name="Обычный 3 3 2 13 2" xfId="18951" xr:uid="{B4287AAD-FBE6-4412-A340-4E6FECA8D349}"/>
    <cellStyle name="Обычный 3 3 2 14" xfId="10045" xr:uid="{DBC3178E-B04C-4F45-8C99-279260207E2D}"/>
    <cellStyle name="Обычный 3 3 2 14 2" xfId="19065" xr:uid="{DA4718A5-DF39-4C72-8500-C12129E5FE06}"/>
    <cellStyle name="Обычный 3 3 2 15" xfId="10162" xr:uid="{2C0BFCC6-F163-4F9C-9645-6415A3508B97}"/>
    <cellStyle name="Обычный 3 3 2 16" xfId="19183" xr:uid="{D0A52B84-600A-40FE-81DF-1B2D84F94080}"/>
    <cellStyle name="Обычный 3 3 2 17" xfId="19299" xr:uid="{8FF1F013-E6D4-435A-8A38-AC9E8718E98F}"/>
    <cellStyle name="Обычный 3 3 2 2" xfId="663" xr:uid="{00000000-0005-0000-0000-0000150A0000}"/>
    <cellStyle name="Обычный 3 3 2 2 2" xfId="984" xr:uid="{00000000-0005-0000-0000-0000160A0000}"/>
    <cellStyle name="Обычный 3 3 2 2 2 2" xfId="1586" xr:uid="{00000000-0005-0000-0000-0000170A0000}"/>
    <cellStyle name="Обычный 3 3 2 2 2 2 2" xfId="2545" xr:uid="{00000000-0005-0000-0000-0000180A0000}"/>
    <cellStyle name="Обычный 3 3 2 2 2 2 2 2" xfId="4817" xr:uid="{00000000-0005-0000-0000-0000190A0000}"/>
    <cellStyle name="Обычный 3 3 2 2 2 2 2 2 2" xfId="9106" xr:uid="{00000000-0005-0000-0000-00001A0A0000}"/>
    <cellStyle name="Обычный 3 3 2 2 2 2 2 2 2 2" xfId="18323" xr:uid="{1F0833BA-DC82-4A77-AC18-4DBB40496289}"/>
    <cellStyle name="Обычный 3 3 2 2 2 2 2 2 3" xfId="14056" xr:uid="{3A625DEA-BE56-4B84-B6CE-909429404813}"/>
    <cellStyle name="Обычный 3 3 2 2 2 2 2 3" xfId="6972" xr:uid="{00000000-0005-0000-0000-00001B0A0000}"/>
    <cellStyle name="Обычный 3 3 2 2 2 2 2 3 2" xfId="16189" xr:uid="{387ED697-E015-425A-BD09-BE616DB5F304}"/>
    <cellStyle name="Обычный 3 3 2 2 2 2 2 4" xfId="11925" xr:uid="{798D694A-0850-4BF7-87AA-6BA3540F9640}"/>
    <cellStyle name="Обычный 3 3 2 2 2 2 3" xfId="3867" xr:uid="{00000000-0005-0000-0000-00001C0A0000}"/>
    <cellStyle name="Обычный 3 3 2 2 2 2 3 2" xfId="8158" xr:uid="{00000000-0005-0000-0000-00001D0A0000}"/>
    <cellStyle name="Обычный 3 3 2 2 2 2 3 2 2" xfId="17375" xr:uid="{3CCB1E58-93A9-4E30-AF3B-B636B971A722}"/>
    <cellStyle name="Обычный 3 3 2 2 2 2 3 3" xfId="13108" xr:uid="{F2543DF9-C9AE-4D2B-99A3-6771DFADC24F}"/>
    <cellStyle name="Обычный 3 3 2 2 2 2 4" xfId="6024" xr:uid="{00000000-0005-0000-0000-00001E0A0000}"/>
    <cellStyle name="Обычный 3 3 2 2 2 2 4 2" xfId="15241" xr:uid="{C9CC0C54-786F-4EB8-A40A-5EACBDC85AA0}"/>
    <cellStyle name="Обычный 3 3 2 2 2 2 5" xfId="10977" xr:uid="{58DF5A6D-6A7E-4884-BA03-08040D06CD6E}"/>
    <cellStyle name="Обычный 3 3 2 2 2 3" xfId="2073" xr:uid="{00000000-0005-0000-0000-00001F0A0000}"/>
    <cellStyle name="Обычный 3 3 2 2 2 3 2" xfId="4345" xr:uid="{00000000-0005-0000-0000-0000200A0000}"/>
    <cellStyle name="Обычный 3 3 2 2 2 3 2 2" xfId="8634" xr:uid="{00000000-0005-0000-0000-0000210A0000}"/>
    <cellStyle name="Обычный 3 3 2 2 2 3 2 2 2" xfId="17851" xr:uid="{24D3760C-146E-410D-BDEE-13CBE4DEB0EA}"/>
    <cellStyle name="Обычный 3 3 2 2 2 3 2 3" xfId="13584" xr:uid="{922EAF43-C360-4E62-9F55-597CA57AFCB7}"/>
    <cellStyle name="Обычный 3 3 2 2 2 3 3" xfId="6500" xr:uid="{00000000-0005-0000-0000-0000220A0000}"/>
    <cellStyle name="Обычный 3 3 2 2 2 3 3 2" xfId="15717" xr:uid="{13B74329-4227-46EB-830B-690133455043}"/>
    <cellStyle name="Обычный 3 3 2 2 2 3 4" xfId="11453" xr:uid="{4BE9A8EB-B6CA-4DD4-80EE-454C367D447A}"/>
    <cellStyle name="Обычный 3 3 2 2 2 4" xfId="3395" xr:uid="{00000000-0005-0000-0000-0000230A0000}"/>
    <cellStyle name="Обычный 3 3 2 2 2 4 2" xfId="7686" xr:uid="{00000000-0005-0000-0000-0000240A0000}"/>
    <cellStyle name="Обычный 3 3 2 2 2 4 2 2" xfId="16903" xr:uid="{E575148F-7631-497F-86D4-1778F92C5CD3}"/>
    <cellStyle name="Обычный 3 3 2 2 2 4 3" xfId="12636" xr:uid="{BB9BFDF2-01B5-44A5-BA4F-DA02922C8651}"/>
    <cellStyle name="Обычный 3 3 2 2 2 5" xfId="5549" xr:uid="{00000000-0005-0000-0000-0000250A0000}"/>
    <cellStyle name="Обычный 3 3 2 2 2 5 2" xfId="14769" xr:uid="{71F0C128-DF15-476B-93DA-6650507CE5AC}"/>
    <cellStyle name="Обычный 3 3 2 2 2 6" xfId="10505" xr:uid="{C0E0A5D3-AF19-49E8-8790-F75F0BFE675E}"/>
    <cellStyle name="Обычный 3 3 2 2 3" xfId="1358" xr:uid="{00000000-0005-0000-0000-0000260A0000}"/>
    <cellStyle name="Обычный 3 3 2 2 3 2" xfId="2317" xr:uid="{00000000-0005-0000-0000-0000270A0000}"/>
    <cellStyle name="Обычный 3 3 2 2 3 2 2" xfId="4589" xr:uid="{00000000-0005-0000-0000-0000280A0000}"/>
    <cellStyle name="Обычный 3 3 2 2 3 2 2 2" xfId="8878" xr:uid="{00000000-0005-0000-0000-0000290A0000}"/>
    <cellStyle name="Обычный 3 3 2 2 3 2 2 2 2" xfId="18095" xr:uid="{9DD3CB48-CFD0-44C3-9E0F-2A0ED18C3D67}"/>
    <cellStyle name="Обычный 3 3 2 2 3 2 2 3" xfId="13828" xr:uid="{23F77CA6-B694-4642-A7A2-726848986970}"/>
    <cellStyle name="Обычный 3 3 2 2 3 2 3" xfId="6744" xr:uid="{00000000-0005-0000-0000-00002A0A0000}"/>
    <cellStyle name="Обычный 3 3 2 2 3 2 3 2" xfId="15961" xr:uid="{74A39F81-F4AA-4803-BDE1-C554E231E14F}"/>
    <cellStyle name="Обычный 3 3 2 2 3 2 4" xfId="11697" xr:uid="{346B306F-0499-4777-AC8A-AB24A72C7830}"/>
    <cellStyle name="Обычный 3 3 2 2 3 3" xfId="3639" xr:uid="{00000000-0005-0000-0000-00002B0A0000}"/>
    <cellStyle name="Обычный 3 3 2 2 3 3 2" xfId="7930" xr:uid="{00000000-0005-0000-0000-00002C0A0000}"/>
    <cellStyle name="Обычный 3 3 2 2 3 3 2 2" xfId="17147" xr:uid="{38BC3E12-448C-4F6B-A784-D10EDC34CCEB}"/>
    <cellStyle name="Обычный 3 3 2 2 3 3 3" xfId="12880" xr:uid="{37A808D1-3C9B-44E0-B04D-4C9A50864CCA}"/>
    <cellStyle name="Обычный 3 3 2 2 3 4" xfId="5796" xr:uid="{00000000-0005-0000-0000-00002D0A0000}"/>
    <cellStyle name="Обычный 3 3 2 2 3 4 2" xfId="15013" xr:uid="{C9B1CD01-6C15-4CE3-A801-EC628B38FCAB}"/>
    <cellStyle name="Обычный 3 3 2 2 3 5" xfId="10749" xr:uid="{187FE1AC-8449-4E43-94CD-B26F506ABE5A}"/>
    <cellStyle name="Обычный 3 3 2 2 4" xfId="1844" xr:uid="{00000000-0005-0000-0000-00002E0A0000}"/>
    <cellStyle name="Обычный 3 3 2 2 4 2" xfId="4117" xr:uid="{00000000-0005-0000-0000-00002F0A0000}"/>
    <cellStyle name="Обычный 3 3 2 2 4 2 2" xfId="8406" xr:uid="{00000000-0005-0000-0000-0000300A0000}"/>
    <cellStyle name="Обычный 3 3 2 2 4 2 2 2" xfId="17623" xr:uid="{161AD43E-0174-4BF5-BF55-17F840737E41}"/>
    <cellStyle name="Обычный 3 3 2 2 4 2 3" xfId="13356" xr:uid="{A2935AB9-4162-4961-AB88-10D06625E78E}"/>
    <cellStyle name="Обычный 3 3 2 2 4 3" xfId="6272" xr:uid="{00000000-0005-0000-0000-0000310A0000}"/>
    <cellStyle name="Обычный 3 3 2 2 4 3 2" xfId="15489" xr:uid="{A3019630-104C-4746-A592-9452A80B7F28}"/>
    <cellStyle name="Обычный 3 3 2 2 4 4" xfId="11225" xr:uid="{BBAEA299-ACF7-492E-AE1C-04702856AA68}"/>
    <cellStyle name="Обычный 3 3 2 2 5" xfId="3167" xr:uid="{00000000-0005-0000-0000-0000320A0000}"/>
    <cellStyle name="Обычный 3 3 2 2 5 2" xfId="7458" xr:uid="{00000000-0005-0000-0000-0000330A0000}"/>
    <cellStyle name="Обычный 3 3 2 2 5 2 2" xfId="16675" xr:uid="{A6808944-A615-49D5-8700-18FDFCFC161A}"/>
    <cellStyle name="Обычный 3 3 2 2 5 3" xfId="12408" xr:uid="{1FCAF7B2-C3A5-4263-95DA-6C647763F892}"/>
    <cellStyle name="Обычный 3 3 2 2 6" xfId="5319" xr:uid="{00000000-0005-0000-0000-0000340A0000}"/>
    <cellStyle name="Обычный 3 3 2 2 6 2" xfId="14541" xr:uid="{DC1E7AFC-CE81-44A9-BAA6-E5D563AABE29}"/>
    <cellStyle name="Обычный 3 3 2 2 7" xfId="10277" xr:uid="{DAC76169-88B2-49E0-ADDF-19BC36A96630}"/>
    <cellStyle name="Обычный 3 3 2 3" xfId="869" xr:uid="{00000000-0005-0000-0000-0000350A0000}"/>
    <cellStyle name="Обычный 3 3 2 3 2" xfId="1472" xr:uid="{00000000-0005-0000-0000-0000360A0000}"/>
    <cellStyle name="Обычный 3 3 2 3 2 2" xfId="2431" xr:uid="{00000000-0005-0000-0000-0000370A0000}"/>
    <cellStyle name="Обычный 3 3 2 3 2 2 2" xfId="4703" xr:uid="{00000000-0005-0000-0000-0000380A0000}"/>
    <cellStyle name="Обычный 3 3 2 3 2 2 2 2" xfId="8992" xr:uid="{00000000-0005-0000-0000-0000390A0000}"/>
    <cellStyle name="Обычный 3 3 2 3 2 2 2 2 2" xfId="18209" xr:uid="{6A97F798-941D-4E7E-8AFA-35537EC0ADBE}"/>
    <cellStyle name="Обычный 3 3 2 3 2 2 2 3" xfId="13942" xr:uid="{D052FF1D-9DEC-48E9-A3A2-6DCF5D1EB846}"/>
    <cellStyle name="Обычный 3 3 2 3 2 2 3" xfId="6858" xr:uid="{00000000-0005-0000-0000-00003A0A0000}"/>
    <cellStyle name="Обычный 3 3 2 3 2 2 3 2" xfId="16075" xr:uid="{DA22AAB9-BA65-48D1-A349-0AD57EF00BED}"/>
    <cellStyle name="Обычный 3 3 2 3 2 2 4" xfId="11811" xr:uid="{B5310F5D-EB59-4C21-8292-82498CF1EC29}"/>
    <cellStyle name="Обычный 3 3 2 3 2 3" xfId="3753" xr:uid="{00000000-0005-0000-0000-00003B0A0000}"/>
    <cellStyle name="Обычный 3 3 2 3 2 3 2" xfId="8044" xr:uid="{00000000-0005-0000-0000-00003C0A0000}"/>
    <cellStyle name="Обычный 3 3 2 3 2 3 2 2" xfId="17261" xr:uid="{7EC8FC96-BD3A-4ECA-A10A-06F312B62EC8}"/>
    <cellStyle name="Обычный 3 3 2 3 2 3 3" xfId="12994" xr:uid="{5D84AA38-7C64-4456-A55E-509D4C947466}"/>
    <cellStyle name="Обычный 3 3 2 3 2 4" xfId="5910" xr:uid="{00000000-0005-0000-0000-00003D0A0000}"/>
    <cellStyle name="Обычный 3 3 2 3 2 4 2" xfId="15127" xr:uid="{416DD397-E61A-478D-8905-02D8853195F7}"/>
    <cellStyle name="Обычный 3 3 2 3 2 5" xfId="10863" xr:uid="{5E0297E3-E7B8-4381-9CD4-A89D56540293}"/>
    <cellStyle name="Обычный 3 3 2 3 3" xfId="1959" xr:uid="{00000000-0005-0000-0000-00003E0A0000}"/>
    <cellStyle name="Обычный 3 3 2 3 3 2" xfId="4231" xr:uid="{00000000-0005-0000-0000-00003F0A0000}"/>
    <cellStyle name="Обычный 3 3 2 3 3 2 2" xfId="8520" xr:uid="{00000000-0005-0000-0000-0000400A0000}"/>
    <cellStyle name="Обычный 3 3 2 3 3 2 2 2" xfId="17737" xr:uid="{6F9E48BC-CC49-4203-8377-B6BFF420C1A3}"/>
    <cellStyle name="Обычный 3 3 2 3 3 2 3" xfId="13470" xr:uid="{4598FC56-C09B-4B0A-8530-5179F7F2CDEE}"/>
    <cellStyle name="Обычный 3 3 2 3 3 3" xfId="6386" xr:uid="{00000000-0005-0000-0000-0000410A0000}"/>
    <cellStyle name="Обычный 3 3 2 3 3 3 2" xfId="15603" xr:uid="{C1105505-A2E2-4133-9AF5-264E96C6DAAE}"/>
    <cellStyle name="Обычный 3 3 2 3 3 4" xfId="11339" xr:uid="{D11ACB5E-37E9-4DD2-9D9B-9A7F7D711759}"/>
    <cellStyle name="Обычный 3 3 2 3 4" xfId="3281" xr:uid="{00000000-0005-0000-0000-0000420A0000}"/>
    <cellStyle name="Обычный 3 3 2 3 4 2" xfId="7572" xr:uid="{00000000-0005-0000-0000-0000430A0000}"/>
    <cellStyle name="Обычный 3 3 2 3 4 2 2" xfId="16789" xr:uid="{F7EA6CE8-384A-4188-8D1B-0AA408CE904B}"/>
    <cellStyle name="Обычный 3 3 2 3 4 3" xfId="12522" xr:uid="{FD0169EB-07D8-4652-BB2F-15F5AC82284F}"/>
    <cellStyle name="Обычный 3 3 2 3 5" xfId="5435" xr:uid="{00000000-0005-0000-0000-0000440A0000}"/>
    <cellStyle name="Обычный 3 3 2 3 5 2" xfId="14655" xr:uid="{BF370506-2A0C-4AC7-A008-D36E093C1603}"/>
    <cellStyle name="Обычный 3 3 2 3 6" xfId="10391" xr:uid="{4F224902-47C2-4CB8-BB42-23CD0C5583F4}"/>
    <cellStyle name="Обычный 3 3 2 4" xfId="1243" xr:uid="{00000000-0005-0000-0000-0000450A0000}"/>
    <cellStyle name="Обычный 3 3 2 4 2" xfId="2203" xr:uid="{00000000-0005-0000-0000-0000460A0000}"/>
    <cellStyle name="Обычный 3 3 2 4 2 2" xfId="4475" xr:uid="{00000000-0005-0000-0000-0000470A0000}"/>
    <cellStyle name="Обычный 3 3 2 4 2 2 2" xfId="8764" xr:uid="{00000000-0005-0000-0000-0000480A0000}"/>
    <cellStyle name="Обычный 3 3 2 4 2 2 2 2" xfId="17981" xr:uid="{8BE37084-E772-4D13-8F53-FE68A20AF01A}"/>
    <cellStyle name="Обычный 3 3 2 4 2 2 3" xfId="13714" xr:uid="{C223D5F2-71C6-4F30-B7D2-30107F38B0B4}"/>
    <cellStyle name="Обычный 3 3 2 4 2 3" xfId="6630" xr:uid="{00000000-0005-0000-0000-0000490A0000}"/>
    <cellStyle name="Обычный 3 3 2 4 2 3 2" xfId="15847" xr:uid="{FDB297B5-7B59-4C3D-BA28-94BF2B1EFF92}"/>
    <cellStyle name="Обычный 3 3 2 4 2 4" xfId="11583" xr:uid="{1737A67C-6439-4AD6-BF62-246E822290A2}"/>
    <cellStyle name="Обычный 3 3 2 4 3" xfId="3525" xr:uid="{00000000-0005-0000-0000-00004A0A0000}"/>
    <cellStyle name="Обычный 3 3 2 4 3 2" xfId="7816" xr:uid="{00000000-0005-0000-0000-00004B0A0000}"/>
    <cellStyle name="Обычный 3 3 2 4 3 2 2" xfId="17033" xr:uid="{FEA229DD-29A3-4A93-9C97-6805A4FD479F}"/>
    <cellStyle name="Обычный 3 3 2 4 3 3" xfId="12766" xr:uid="{7A85FE23-070E-4ED9-B75A-EC4E2FC87030}"/>
    <cellStyle name="Обычный 3 3 2 4 4" xfId="5682" xr:uid="{00000000-0005-0000-0000-00004C0A0000}"/>
    <cellStyle name="Обычный 3 3 2 4 4 2" xfId="14899" xr:uid="{121467B5-305B-4D04-85F2-670A079F89AE}"/>
    <cellStyle name="Обычный 3 3 2 4 5" xfId="10635" xr:uid="{754BF5B3-67C2-47CA-B3DF-3456E1558462}"/>
    <cellStyle name="Обычный 3 3 2 5" xfId="1728" xr:uid="{00000000-0005-0000-0000-00004D0A0000}"/>
    <cellStyle name="Обычный 3 3 2 5 2" xfId="4003" xr:uid="{00000000-0005-0000-0000-00004E0A0000}"/>
    <cellStyle name="Обычный 3 3 2 5 2 2" xfId="8292" xr:uid="{00000000-0005-0000-0000-00004F0A0000}"/>
    <cellStyle name="Обычный 3 3 2 5 2 2 2" xfId="17509" xr:uid="{84B9A274-088B-494E-B857-868B9354AE67}"/>
    <cellStyle name="Обычный 3 3 2 5 2 3" xfId="13242" xr:uid="{A5F1BA3C-1D0B-45EC-BD64-D7DA1B73D963}"/>
    <cellStyle name="Обычный 3 3 2 5 3" xfId="6158" xr:uid="{00000000-0005-0000-0000-0000500A0000}"/>
    <cellStyle name="Обычный 3 3 2 5 3 2" xfId="15375" xr:uid="{B4DF20A0-1CEF-4CF6-BC50-5E075515CE59}"/>
    <cellStyle name="Обычный 3 3 2 5 4" xfId="11111" xr:uid="{41E58A9B-0AC1-4E3B-8270-77787071CFEE}"/>
    <cellStyle name="Обычный 3 3 2 6" xfId="2818" xr:uid="{00000000-0005-0000-0000-0000510A0000}"/>
    <cellStyle name="Обычный 3 3 2 6 2" xfId="4961" xr:uid="{00000000-0005-0000-0000-0000520A0000}"/>
    <cellStyle name="Обычный 3 3 2 6 2 2" xfId="9243" xr:uid="{00000000-0005-0000-0000-0000530A0000}"/>
    <cellStyle name="Обычный 3 3 2 6 2 2 2" xfId="18460" xr:uid="{48E791E4-C73F-4A29-97F2-1DED878844D4}"/>
    <cellStyle name="Обычный 3 3 2 6 2 3" xfId="14193" xr:uid="{66BDE2A3-BBC2-4BE0-8A16-A6A7FCD5ADA1}"/>
    <cellStyle name="Обычный 3 3 2 6 3" xfId="7111" xr:uid="{00000000-0005-0000-0000-0000540A0000}"/>
    <cellStyle name="Обычный 3 3 2 6 3 2" xfId="16328" xr:uid="{651D92BA-B57E-4413-86DC-FEA8C2B51498}"/>
    <cellStyle name="Обычный 3 3 2 6 4" xfId="12062" xr:uid="{77D4B71E-4243-4C43-A30A-BA725169538B}"/>
    <cellStyle name="Обычный 3 3 2 7" xfId="2939" xr:uid="{00000000-0005-0000-0000-0000550A0000}"/>
    <cellStyle name="Обычный 3 3 2 7 2" xfId="7230" xr:uid="{00000000-0005-0000-0000-0000560A0000}"/>
    <cellStyle name="Обычный 3 3 2 7 2 2" xfId="16447" xr:uid="{66582CED-FCCC-4D44-B17D-621CBA2EB7DB}"/>
    <cellStyle name="Обычный 3 3 2 7 3" xfId="12180" xr:uid="{74FEEE9A-E867-400A-A989-468A5E289818}"/>
    <cellStyle name="Обычный 3 3 2 8" xfId="3053" xr:uid="{00000000-0005-0000-0000-0000570A0000}"/>
    <cellStyle name="Обычный 3 3 2 8 2" xfId="7344" xr:uid="{00000000-0005-0000-0000-0000580A0000}"/>
    <cellStyle name="Обычный 3 3 2 8 2 2" xfId="16561" xr:uid="{7F46E10E-6CE6-42C0-B510-97A59530B3FB}"/>
    <cellStyle name="Обычный 3 3 2 8 3" xfId="12294" xr:uid="{E74D3A24-3A1C-4DA6-810C-245DD523812B}"/>
    <cellStyle name="Обычный 3 3 2 9" xfId="5081" xr:uid="{00000000-0005-0000-0000-0000590A0000}"/>
    <cellStyle name="Обычный 3 3 2 9 2" xfId="9362" xr:uid="{00000000-0005-0000-0000-00005A0A0000}"/>
    <cellStyle name="Обычный 3 3 2 9 2 2" xfId="18579" xr:uid="{B1D08ECB-EAF6-42FA-B30F-3B5A24BA1546}"/>
    <cellStyle name="Обычный 3 3 2 9 3" xfId="14312" xr:uid="{F388ADD6-5D2B-4FF7-BF50-D1CF8857CB95}"/>
    <cellStyle name="Обычный 3 3 3" xfId="603" xr:uid="{00000000-0005-0000-0000-00005B0A0000}"/>
    <cellStyle name="Обычный 3 3 3 2" xfId="927" xr:uid="{00000000-0005-0000-0000-00005C0A0000}"/>
    <cellStyle name="Обычный 3 3 3 2 2" xfId="1529" xr:uid="{00000000-0005-0000-0000-00005D0A0000}"/>
    <cellStyle name="Обычный 3 3 3 2 2 2" xfId="2488" xr:uid="{00000000-0005-0000-0000-00005E0A0000}"/>
    <cellStyle name="Обычный 3 3 3 2 2 2 2" xfId="4760" xr:uid="{00000000-0005-0000-0000-00005F0A0000}"/>
    <cellStyle name="Обычный 3 3 3 2 2 2 2 2" xfId="9049" xr:uid="{00000000-0005-0000-0000-0000600A0000}"/>
    <cellStyle name="Обычный 3 3 3 2 2 2 2 2 2" xfId="18266" xr:uid="{BDDA814C-6A2B-451D-90EE-76E05EA84DB5}"/>
    <cellStyle name="Обычный 3 3 3 2 2 2 2 3" xfId="13999" xr:uid="{57CE7E35-43B3-48E3-AF2C-BDD0D9ADEB08}"/>
    <cellStyle name="Обычный 3 3 3 2 2 2 3" xfId="6915" xr:uid="{00000000-0005-0000-0000-0000610A0000}"/>
    <cellStyle name="Обычный 3 3 3 2 2 2 3 2" xfId="16132" xr:uid="{F415E6C3-9DBD-4F4D-A887-02F58BEF5DDA}"/>
    <cellStyle name="Обычный 3 3 3 2 2 2 4" xfId="11868" xr:uid="{12E280FA-175D-4D2D-815F-87D773416BAB}"/>
    <cellStyle name="Обычный 3 3 3 2 2 3" xfId="3810" xr:uid="{00000000-0005-0000-0000-0000620A0000}"/>
    <cellStyle name="Обычный 3 3 3 2 2 3 2" xfId="8101" xr:uid="{00000000-0005-0000-0000-0000630A0000}"/>
    <cellStyle name="Обычный 3 3 3 2 2 3 2 2" xfId="17318" xr:uid="{49038592-A19B-48BF-A61F-0D33D7237E71}"/>
    <cellStyle name="Обычный 3 3 3 2 2 3 3" xfId="13051" xr:uid="{8ADC3884-E44D-42C4-B6B6-6A8939565317}"/>
    <cellStyle name="Обычный 3 3 3 2 2 4" xfId="5967" xr:uid="{00000000-0005-0000-0000-0000640A0000}"/>
    <cellStyle name="Обычный 3 3 3 2 2 4 2" xfId="15184" xr:uid="{FFD4A275-C138-417D-BFAF-58C39C8EB911}"/>
    <cellStyle name="Обычный 3 3 3 2 2 5" xfId="10920" xr:uid="{D4E804D5-704A-43C8-B218-5F8CD6135E2F}"/>
    <cellStyle name="Обычный 3 3 3 2 3" xfId="2016" xr:uid="{00000000-0005-0000-0000-0000650A0000}"/>
    <cellStyle name="Обычный 3 3 3 2 3 2" xfId="4288" xr:uid="{00000000-0005-0000-0000-0000660A0000}"/>
    <cellStyle name="Обычный 3 3 3 2 3 2 2" xfId="8577" xr:uid="{00000000-0005-0000-0000-0000670A0000}"/>
    <cellStyle name="Обычный 3 3 3 2 3 2 2 2" xfId="17794" xr:uid="{094323AE-2172-4F43-ACAB-829AE4906525}"/>
    <cellStyle name="Обычный 3 3 3 2 3 2 3" xfId="13527" xr:uid="{1F704CFF-F4F9-40EB-9794-F9B1F63A41B0}"/>
    <cellStyle name="Обычный 3 3 3 2 3 3" xfId="6443" xr:uid="{00000000-0005-0000-0000-0000680A0000}"/>
    <cellStyle name="Обычный 3 3 3 2 3 3 2" xfId="15660" xr:uid="{5BB09DF9-67F2-475D-B024-FC49EB63C6EA}"/>
    <cellStyle name="Обычный 3 3 3 2 3 4" xfId="11396" xr:uid="{417D0DBA-C044-4C4D-AE33-CB49B4BA67C0}"/>
    <cellStyle name="Обычный 3 3 3 2 4" xfId="3338" xr:uid="{00000000-0005-0000-0000-0000690A0000}"/>
    <cellStyle name="Обычный 3 3 3 2 4 2" xfId="7629" xr:uid="{00000000-0005-0000-0000-00006A0A0000}"/>
    <cellStyle name="Обычный 3 3 3 2 4 2 2" xfId="16846" xr:uid="{6807D710-C047-41A6-B32E-E9F02115C1CB}"/>
    <cellStyle name="Обычный 3 3 3 2 4 3" xfId="12579" xr:uid="{6FDEFE47-18B1-4403-8859-32BA9B9F8000}"/>
    <cellStyle name="Обычный 3 3 3 2 5" xfId="5492" xr:uid="{00000000-0005-0000-0000-00006B0A0000}"/>
    <cellStyle name="Обычный 3 3 3 2 5 2" xfId="14712" xr:uid="{AB0EDE6F-98F6-4E43-8729-4D780A4B5988}"/>
    <cellStyle name="Обычный 3 3 3 2 6" xfId="10448" xr:uid="{78F4FC6E-469A-424D-A928-A92DB8397BDE}"/>
    <cellStyle name="Обычный 3 3 3 3" xfId="1301" xr:uid="{00000000-0005-0000-0000-00006C0A0000}"/>
    <cellStyle name="Обычный 3 3 3 3 2" xfId="2260" xr:uid="{00000000-0005-0000-0000-00006D0A0000}"/>
    <cellStyle name="Обычный 3 3 3 3 2 2" xfId="4532" xr:uid="{00000000-0005-0000-0000-00006E0A0000}"/>
    <cellStyle name="Обычный 3 3 3 3 2 2 2" xfId="8821" xr:uid="{00000000-0005-0000-0000-00006F0A0000}"/>
    <cellStyle name="Обычный 3 3 3 3 2 2 2 2" xfId="18038" xr:uid="{F1AA9470-38CA-43BE-8718-48016188E6A0}"/>
    <cellStyle name="Обычный 3 3 3 3 2 2 3" xfId="13771" xr:uid="{CD24ABE4-D313-495F-B636-4120A7760751}"/>
    <cellStyle name="Обычный 3 3 3 3 2 3" xfId="6687" xr:uid="{00000000-0005-0000-0000-0000700A0000}"/>
    <cellStyle name="Обычный 3 3 3 3 2 3 2" xfId="15904" xr:uid="{45E533E5-9402-4316-9B0E-3E5FDF9FE98B}"/>
    <cellStyle name="Обычный 3 3 3 3 2 4" xfId="11640" xr:uid="{34FFD5A9-DEFC-4ED3-9E3B-E09ABABC3469}"/>
    <cellStyle name="Обычный 3 3 3 3 3" xfId="3582" xr:uid="{00000000-0005-0000-0000-0000710A0000}"/>
    <cellStyle name="Обычный 3 3 3 3 3 2" xfId="7873" xr:uid="{00000000-0005-0000-0000-0000720A0000}"/>
    <cellStyle name="Обычный 3 3 3 3 3 2 2" xfId="17090" xr:uid="{CE268243-4693-4B5B-A426-352322234B3F}"/>
    <cellStyle name="Обычный 3 3 3 3 3 3" xfId="12823" xr:uid="{0414274E-CBA5-4EB2-82DE-B9BD6394DC62}"/>
    <cellStyle name="Обычный 3 3 3 3 4" xfId="5739" xr:uid="{00000000-0005-0000-0000-0000730A0000}"/>
    <cellStyle name="Обычный 3 3 3 3 4 2" xfId="14956" xr:uid="{E9C318A7-8FB9-4ACA-B621-128A7F51069B}"/>
    <cellStyle name="Обычный 3 3 3 3 5" xfId="10692" xr:uid="{5F5B79A0-4348-4B55-9D53-7C9119820EFD}"/>
    <cellStyle name="Обычный 3 3 3 4" xfId="1787" xr:uid="{00000000-0005-0000-0000-0000740A0000}"/>
    <cellStyle name="Обычный 3 3 3 4 2" xfId="4060" xr:uid="{00000000-0005-0000-0000-0000750A0000}"/>
    <cellStyle name="Обычный 3 3 3 4 2 2" xfId="8349" xr:uid="{00000000-0005-0000-0000-0000760A0000}"/>
    <cellStyle name="Обычный 3 3 3 4 2 2 2" xfId="17566" xr:uid="{974A4BC2-BCE1-4BFB-AC37-E3E72EEE75A0}"/>
    <cellStyle name="Обычный 3 3 3 4 2 3" xfId="13299" xr:uid="{6B6D889D-8F80-40AB-A442-74C1091B6486}"/>
    <cellStyle name="Обычный 3 3 3 4 3" xfId="6215" xr:uid="{00000000-0005-0000-0000-0000770A0000}"/>
    <cellStyle name="Обычный 3 3 3 4 3 2" xfId="15432" xr:uid="{332C5F98-8596-483B-8D28-095E21582889}"/>
    <cellStyle name="Обычный 3 3 3 4 4" xfId="11168" xr:uid="{558C15C9-DEC5-4D84-BEEB-94EBC838BE50}"/>
    <cellStyle name="Обычный 3 3 3 5" xfId="3110" xr:uid="{00000000-0005-0000-0000-0000780A0000}"/>
    <cellStyle name="Обычный 3 3 3 5 2" xfId="7401" xr:uid="{00000000-0005-0000-0000-0000790A0000}"/>
    <cellStyle name="Обычный 3 3 3 5 2 2" xfId="16618" xr:uid="{480B661B-8AAD-47FF-8F69-E5919C6EF5E8}"/>
    <cellStyle name="Обычный 3 3 3 5 3" xfId="12351" xr:uid="{B6E20111-80E9-4555-8304-0639E095F532}"/>
    <cellStyle name="Обычный 3 3 3 6" xfId="5262" xr:uid="{00000000-0005-0000-0000-00007A0A0000}"/>
    <cellStyle name="Обычный 3 3 3 6 2" xfId="14484" xr:uid="{71172EC2-F302-44E4-ACD2-8846F2EDBE52}"/>
    <cellStyle name="Обычный 3 3 3 7" xfId="10220" xr:uid="{B1B14DCE-1CFE-4D8C-8540-EAD9DE8D6485}"/>
    <cellStyle name="Обычный 3 3 4" xfId="812" xr:uid="{00000000-0005-0000-0000-00007B0A0000}"/>
    <cellStyle name="Обычный 3 3 4 2" xfId="1415" xr:uid="{00000000-0005-0000-0000-00007C0A0000}"/>
    <cellStyle name="Обычный 3 3 4 2 2" xfId="2374" xr:uid="{00000000-0005-0000-0000-00007D0A0000}"/>
    <cellStyle name="Обычный 3 3 4 2 2 2" xfId="4646" xr:uid="{00000000-0005-0000-0000-00007E0A0000}"/>
    <cellStyle name="Обычный 3 3 4 2 2 2 2" xfId="8935" xr:uid="{00000000-0005-0000-0000-00007F0A0000}"/>
    <cellStyle name="Обычный 3 3 4 2 2 2 2 2" xfId="18152" xr:uid="{5BC65DC7-428C-496A-A4A6-5A2EFE15C649}"/>
    <cellStyle name="Обычный 3 3 4 2 2 2 3" xfId="13885" xr:uid="{2A7EA66C-05EC-45CE-81C7-03A3798C8B89}"/>
    <cellStyle name="Обычный 3 3 4 2 2 3" xfId="6801" xr:uid="{00000000-0005-0000-0000-0000800A0000}"/>
    <cellStyle name="Обычный 3 3 4 2 2 3 2" xfId="16018" xr:uid="{C7C53774-EA95-402A-8DC5-2CB92A348611}"/>
    <cellStyle name="Обычный 3 3 4 2 2 4" xfId="11754" xr:uid="{4FB13002-C181-49AD-9BED-334134A2AB7A}"/>
    <cellStyle name="Обычный 3 3 4 2 3" xfId="3696" xr:uid="{00000000-0005-0000-0000-0000810A0000}"/>
    <cellStyle name="Обычный 3 3 4 2 3 2" xfId="7987" xr:uid="{00000000-0005-0000-0000-0000820A0000}"/>
    <cellStyle name="Обычный 3 3 4 2 3 2 2" xfId="17204" xr:uid="{6F0B2FDA-D84E-4009-9EB3-234467CC9275}"/>
    <cellStyle name="Обычный 3 3 4 2 3 3" xfId="12937" xr:uid="{0A72A518-A0BC-43C0-AE06-3933885876C5}"/>
    <cellStyle name="Обычный 3 3 4 2 4" xfId="5853" xr:uid="{00000000-0005-0000-0000-0000830A0000}"/>
    <cellStyle name="Обычный 3 3 4 2 4 2" xfId="15070" xr:uid="{91D6F6C3-0E34-4A27-AFF6-49C9E661815B}"/>
    <cellStyle name="Обычный 3 3 4 2 5" xfId="10806" xr:uid="{2728F047-C71B-403D-B5AB-44606A4007BF}"/>
    <cellStyle name="Обычный 3 3 4 3" xfId="1902" xr:uid="{00000000-0005-0000-0000-0000840A0000}"/>
    <cellStyle name="Обычный 3 3 4 3 2" xfId="4174" xr:uid="{00000000-0005-0000-0000-0000850A0000}"/>
    <cellStyle name="Обычный 3 3 4 3 2 2" xfId="8463" xr:uid="{00000000-0005-0000-0000-0000860A0000}"/>
    <cellStyle name="Обычный 3 3 4 3 2 2 2" xfId="17680" xr:uid="{5699D729-E29C-4E4B-9B52-BF3018B458AC}"/>
    <cellStyle name="Обычный 3 3 4 3 2 3" xfId="13413" xr:uid="{9AB875EF-FA45-4DDF-9059-CCCAA43F4162}"/>
    <cellStyle name="Обычный 3 3 4 3 3" xfId="6329" xr:uid="{00000000-0005-0000-0000-0000870A0000}"/>
    <cellStyle name="Обычный 3 3 4 3 3 2" xfId="15546" xr:uid="{9CDF9C5B-6C5F-4614-A078-24196AD6D17A}"/>
    <cellStyle name="Обычный 3 3 4 3 4" xfId="11282" xr:uid="{5BF68E27-2469-46D7-B339-79BE77E43107}"/>
    <cellStyle name="Обычный 3 3 4 4" xfId="3224" xr:uid="{00000000-0005-0000-0000-0000880A0000}"/>
    <cellStyle name="Обычный 3 3 4 4 2" xfId="7515" xr:uid="{00000000-0005-0000-0000-0000890A0000}"/>
    <cellStyle name="Обычный 3 3 4 4 2 2" xfId="16732" xr:uid="{7F91AF2A-13E8-4AE4-8C7F-FE179AFFD803}"/>
    <cellStyle name="Обычный 3 3 4 4 3" xfId="12465" xr:uid="{36AF3BCE-B7D2-45EE-9117-199605394F05}"/>
    <cellStyle name="Обычный 3 3 4 5" xfId="5378" xr:uid="{00000000-0005-0000-0000-00008A0A0000}"/>
    <cellStyle name="Обычный 3 3 4 5 2" xfId="14598" xr:uid="{3EC9AD08-C89C-4E5D-8662-BE0599022025}"/>
    <cellStyle name="Обычный 3 3 4 6" xfId="10334" xr:uid="{99AA4800-F476-41CA-8EEF-F3189F57766E}"/>
    <cellStyle name="Обычный 3 3 5" xfId="1186" xr:uid="{00000000-0005-0000-0000-00008B0A0000}"/>
    <cellStyle name="Обычный 3 3 5 2" xfId="2146" xr:uid="{00000000-0005-0000-0000-00008C0A0000}"/>
    <cellStyle name="Обычный 3 3 5 2 2" xfId="4418" xr:uid="{00000000-0005-0000-0000-00008D0A0000}"/>
    <cellStyle name="Обычный 3 3 5 2 2 2" xfId="8707" xr:uid="{00000000-0005-0000-0000-00008E0A0000}"/>
    <cellStyle name="Обычный 3 3 5 2 2 2 2" xfId="17924" xr:uid="{46BE9316-626C-4FD3-AD68-B829CB6B828D}"/>
    <cellStyle name="Обычный 3 3 5 2 2 3" xfId="13657" xr:uid="{1EE218B3-8B9C-4A0F-A975-F0C7E73E7C51}"/>
    <cellStyle name="Обычный 3 3 5 2 3" xfId="6573" xr:uid="{00000000-0005-0000-0000-00008F0A0000}"/>
    <cellStyle name="Обычный 3 3 5 2 3 2" xfId="15790" xr:uid="{FA523773-B523-4997-9978-CD73AB65C4BB}"/>
    <cellStyle name="Обычный 3 3 5 2 4" xfId="11526" xr:uid="{37BC70A6-A05E-4846-95D7-962453E5A26C}"/>
    <cellStyle name="Обычный 3 3 5 3" xfId="3468" xr:uid="{00000000-0005-0000-0000-0000900A0000}"/>
    <cellStyle name="Обычный 3 3 5 3 2" xfId="7759" xr:uid="{00000000-0005-0000-0000-0000910A0000}"/>
    <cellStyle name="Обычный 3 3 5 3 2 2" xfId="16976" xr:uid="{6DDF5F83-C40E-4B28-BA50-98C0E951D533}"/>
    <cellStyle name="Обычный 3 3 5 3 3" xfId="12709" xr:uid="{6F68D3D7-763A-4926-BD27-15045AF3791D}"/>
    <cellStyle name="Обычный 3 3 5 4" xfId="5625" xr:uid="{00000000-0005-0000-0000-0000920A0000}"/>
    <cellStyle name="Обычный 3 3 5 4 2" xfId="14842" xr:uid="{7B5F75FB-51BB-4828-A7AF-8E526392F8C2}"/>
    <cellStyle name="Обычный 3 3 5 5" xfId="10578" xr:uid="{5447044A-AEBC-46BC-9FE3-6D08EA4A9455}"/>
    <cellStyle name="Обычный 3 3 6" xfId="1671" xr:uid="{00000000-0005-0000-0000-0000930A0000}"/>
    <cellStyle name="Обычный 3 3 6 2" xfId="3946" xr:uid="{00000000-0005-0000-0000-0000940A0000}"/>
    <cellStyle name="Обычный 3 3 6 2 2" xfId="8235" xr:uid="{00000000-0005-0000-0000-0000950A0000}"/>
    <cellStyle name="Обычный 3 3 6 2 2 2" xfId="17452" xr:uid="{96E10DBE-1B09-4327-90AF-69953E2037A2}"/>
    <cellStyle name="Обычный 3 3 6 2 3" xfId="13185" xr:uid="{5F04792D-958D-4DB6-8288-4C6456CB0FB1}"/>
    <cellStyle name="Обычный 3 3 6 3" xfId="6101" xr:uid="{00000000-0005-0000-0000-0000960A0000}"/>
    <cellStyle name="Обычный 3 3 6 3 2" xfId="15318" xr:uid="{A7238DF6-FCDC-42FB-8F59-C7F2276362D8}"/>
    <cellStyle name="Обычный 3 3 6 4" xfId="11054" xr:uid="{F98A6E9B-ADE7-4BF3-9AE6-E362EA98101A}"/>
    <cellStyle name="Обычный 3 3 7" xfId="2761" xr:uid="{00000000-0005-0000-0000-0000970A0000}"/>
    <cellStyle name="Обычный 3 3 7 2" xfId="4904" xr:uid="{00000000-0005-0000-0000-0000980A0000}"/>
    <cellStyle name="Обычный 3 3 7 2 2" xfId="9186" xr:uid="{00000000-0005-0000-0000-0000990A0000}"/>
    <cellStyle name="Обычный 3 3 7 2 2 2" xfId="18403" xr:uid="{BB14D720-E6E0-4895-A652-DDF118484AC7}"/>
    <cellStyle name="Обычный 3 3 7 2 3" xfId="14136" xr:uid="{662B7204-789A-4C62-AB58-7C2A6484B251}"/>
    <cellStyle name="Обычный 3 3 7 3" xfId="7054" xr:uid="{00000000-0005-0000-0000-00009A0A0000}"/>
    <cellStyle name="Обычный 3 3 7 3 2" xfId="16271" xr:uid="{3A863653-6B69-41CB-AD71-DCD32F34B28A}"/>
    <cellStyle name="Обычный 3 3 7 4" xfId="12005" xr:uid="{806342CD-B8C2-4882-9751-107E8539DBAD}"/>
    <cellStyle name="Обычный 3 3 8" xfId="2882" xr:uid="{00000000-0005-0000-0000-00009B0A0000}"/>
    <cellStyle name="Обычный 3 3 8 2" xfId="7173" xr:uid="{00000000-0005-0000-0000-00009C0A0000}"/>
    <cellStyle name="Обычный 3 3 8 2 2" xfId="16390" xr:uid="{75D09241-27F0-4C91-AA8D-F28C33A6C594}"/>
    <cellStyle name="Обычный 3 3 8 3" xfId="12123" xr:uid="{2C8E5D1F-ABAD-484E-9A12-889D5004CF1E}"/>
    <cellStyle name="Обычный 3 3 9" xfId="2996" xr:uid="{00000000-0005-0000-0000-00009D0A0000}"/>
    <cellStyle name="Обычный 3 3 9 2" xfId="7287" xr:uid="{00000000-0005-0000-0000-00009E0A0000}"/>
    <cellStyle name="Обычный 3 3 9 2 2" xfId="16504" xr:uid="{192B173C-D47D-4A60-8E8C-E407149194CF}"/>
    <cellStyle name="Обычный 3 3 9 3" xfId="12237" xr:uid="{205E8139-6C08-481D-B33B-F3F94F7CF029}"/>
    <cellStyle name="Обычный 3 4" xfId="395" xr:uid="{00000000-0005-0000-0000-00009F0A0000}"/>
    <cellStyle name="Обычный 3 4 10" xfId="5043" xr:uid="{00000000-0005-0000-0000-0000A00A0000}"/>
    <cellStyle name="Обычный 3 4 10 2" xfId="9324" xr:uid="{00000000-0005-0000-0000-0000A10A0000}"/>
    <cellStyle name="Обычный 3 4 10 2 2" xfId="18541" xr:uid="{ECB2759B-394C-4EF7-895B-A95B608BF442}"/>
    <cellStyle name="Обычный 3 4 10 3" xfId="14274" xr:uid="{F7FD8036-8809-4DD2-9C7F-9902C5747AE1}"/>
    <cellStyle name="Обычный 3 4 11" xfId="5165" xr:uid="{00000000-0005-0000-0000-0000A20A0000}"/>
    <cellStyle name="Обычный 3 4 11 2" xfId="14389" xr:uid="{30E3F501-3D46-41B5-A56E-2C2556A086C0}"/>
    <cellStyle name="Обычный 3 4 12" xfId="9526" xr:uid="{00000000-0005-0000-0000-0000A30A0000}"/>
    <cellStyle name="Обычный 3 4 13" xfId="9665" xr:uid="{00000000-0005-0000-0000-0000A40A0000}"/>
    <cellStyle name="Обычный 3 4 13 2" xfId="18685" xr:uid="{8303749D-B295-4673-9B8C-FF6ECE09C688}"/>
    <cellStyle name="Обычный 3 4 14" xfId="9779" xr:uid="{EF40F4DD-9A1B-43D0-A6F0-93B8C0761AE1}"/>
    <cellStyle name="Обычный 3 4 14 2" xfId="18799" xr:uid="{42D1BF65-D623-41A8-8485-50A88F6DD309}"/>
    <cellStyle name="Обычный 3 4 15" xfId="9893" xr:uid="{9BB3C2BE-E552-4817-BB3F-EBA2A4FF1AC5}"/>
    <cellStyle name="Обычный 3 4 15 2" xfId="18913" xr:uid="{A50221EE-5C63-4F4D-B9B5-0C2CF6A9E4BE}"/>
    <cellStyle name="Обычный 3 4 16" xfId="10007" xr:uid="{B3E733B4-3185-4F05-8D94-A07FB97BE149}"/>
    <cellStyle name="Обычный 3 4 16 2" xfId="19027" xr:uid="{5914DE7F-E792-4A70-9A1D-7CEE284E0AF0}"/>
    <cellStyle name="Обычный 3 4 17" xfId="10124" xr:uid="{8FD1C034-B441-49EF-9258-D4599F576D12}"/>
    <cellStyle name="Обычный 3 4 18" xfId="19145" xr:uid="{29C8155F-1168-495E-91C6-A83481B37B53}"/>
    <cellStyle name="Обычный 3 4 19" xfId="19261" xr:uid="{762276F6-DB5D-4675-83E3-A877FF507FA9}"/>
    <cellStyle name="Обычный 3 4 2" xfId="496" xr:uid="{00000000-0005-0000-0000-0000A50A0000}"/>
    <cellStyle name="Обычный 3 4 2 10" xfId="5223" xr:uid="{00000000-0005-0000-0000-0000A60A0000}"/>
    <cellStyle name="Обычный 3 4 2 10 2" xfId="14446" xr:uid="{7C60A841-3385-46CC-B6DF-E109A126BD16}"/>
    <cellStyle name="Обычный 3 4 2 11" xfId="9722" xr:uid="{00000000-0005-0000-0000-0000A70A0000}"/>
    <cellStyle name="Обычный 3 4 2 11 2" xfId="18742" xr:uid="{585AF297-256D-496D-B0BD-456D87945A3D}"/>
    <cellStyle name="Обычный 3 4 2 12" xfId="9836" xr:uid="{5E3B97D8-68A7-4F1D-B41B-B16C7938C718}"/>
    <cellStyle name="Обычный 3 4 2 12 2" xfId="18856" xr:uid="{00AA228F-F577-4C73-9434-62C6BB13968E}"/>
    <cellStyle name="Обычный 3 4 2 13" xfId="9950" xr:uid="{F9C74203-1A1C-4EF6-8C12-FCEC55432440}"/>
    <cellStyle name="Обычный 3 4 2 13 2" xfId="18970" xr:uid="{B5FE7C00-5FE7-4F0E-8D52-D13A4F5E183E}"/>
    <cellStyle name="Обычный 3 4 2 14" xfId="10064" xr:uid="{BF3ECCE7-89E4-4838-8C0F-CB66526DAC82}"/>
    <cellStyle name="Обычный 3 4 2 14 2" xfId="19084" xr:uid="{AE1AFD6D-FA74-40F0-AABE-06E59A9A202B}"/>
    <cellStyle name="Обычный 3 4 2 15" xfId="10181" xr:uid="{5A50204F-82EE-4C78-88D5-90AA81D08FA0}"/>
    <cellStyle name="Обычный 3 4 2 16" xfId="19202" xr:uid="{807A0840-90C0-41D1-A544-A8AAB8DBAFED}"/>
    <cellStyle name="Обычный 3 4 2 17" xfId="19318" xr:uid="{660742C8-71E2-4805-BD3A-3FCB7DFB26A2}"/>
    <cellStyle name="Обычный 3 4 2 2" xfId="682" xr:uid="{00000000-0005-0000-0000-0000A80A0000}"/>
    <cellStyle name="Обычный 3 4 2 2 2" xfId="1003" xr:uid="{00000000-0005-0000-0000-0000A90A0000}"/>
    <cellStyle name="Обычный 3 4 2 2 2 2" xfId="1605" xr:uid="{00000000-0005-0000-0000-0000AA0A0000}"/>
    <cellStyle name="Обычный 3 4 2 2 2 2 2" xfId="2564" xr:uid="{00000000-0005-0000-0000-0000AB0A0000}"/>
    <cellStyle name="Обычный 3 4 2 2 2 2 2 2" xfId="4836" xr:uid="{00000000-0005-0000-0000-0000AC0A0000}"/>
    <cellStyle name="Обычный 3 4 2 2 2 2 2 2 2" xfId="9125" xr:uid="{00000000-0005-0000-0000-0000AD0A0000}"/>
    <cellStyle name="Обычный 3 4 2 2 2 2 2 2 2 2" xfId="18342" xr:uid="{2E729BD0-C5C5-4ADE-A063-8280B4F406F5}"/>
    <cellStyle name="Обычный 3 4 2 2 2 2 2 2 3" xfId="14075" xr:uid="{10EEC3A2-9F80-40FF-8D56-1AB921EAF0E3}"/>
    <cellStyle name="Обычный 3 4 2 2 2 2 2 3" xfId="6991" xr:uid="{00000000-0005-0000-0000-0000AE0A0000}"/>
    <cellStyle name="Обычный 3 4 2 2 2 2 2 3 2" xfId="16208" xr:uid="{7E8782C7-961B-4466-8DB2-37AD1529AFF3}"/>
    <cellStyle name="Обычный 3 4 2 2 2 2 2 4" xfId="11944" xr:uid="{180F7209-4872-446E-B2A6-EE08C7181261}"/>
    <cellStyle name="Обычный 3 4 2 2 2 2 3" xfId="3886" xr:uid="{00000000-0005-0000-0000-0000AF0A0000}"/>
    <cellStyle name="Обычный 3 4 2 2 2 2 3 2" xfId="8177" xr:uid="{00000000-0005-0000-0000-0000B00A0000}"/>
    <cellStyle name="Обычный 3 4 2 2 2 2 3 2 2" xfId="17394" xr:uid="{B3D0C46C-D365-4A0A-9830-513BCEAE915F}"/>
    <cellStyle name="Обычный 3 4 2 2 2 2 3 3" xfId="13127" xr:uid="{FAF37926-A66D-4730-949D-107872EA60DC}"/>
    <cellStyle name="Обычный 3 4 2 2 2 2 4" xfId="6043" xr:uid="{00000000-0005-0000-0000-0000B10A0000}"/>
    <cellStyle name="Обычный 3 4 2 2 2 2 4 2" xfId="15260" xr:uid="{6C5B897A-F082-4486-9F18-F9129DA86418}"/>
    <cellStyle name="Обычный 3 4 2 2 2 2 5" xfId="10996" xr:uid="{C8F6C6E8-14A3-4589-9FA9-69AC1FCD405C}"/>
    <cellStyle name="Обычный 3 4 2 2 2 3" xfId="2092" xr:uid="{00000000-0005-0000-0000-0000B20A0000}"/>
    <cellStyle name="Обычный 3 4 2 2 2 3 2" xfId="4364" xr:uid="{00000000-0005-0000-0000-0000B30A0000}"/>
    <cellStyle name="Обычный 3 4 2 2 2 3 2 2" xfId="8653" xr:uid="{00000000-0005-0000-0000-0000B40A0000}"/>
    <cellStyle name="Обычный 3 4 2 2 2 3 2 2 2" xfId="17870" xr:uid="{E5EF1BF3-8B78-482C-9E37-07A7D32EBB8B}"/>
    <cellStyle name="Обычный 3 4 2 2 2 3 2 3" xfId="13603" xr:uid="{71D0B5C0-E347-4B4F-9CA0-F0B45E2FAF6B}"/>
    <cellStyle name="Обычный 3 4 2 2 2 3 3" xfId="6519" xr:uid="{00000000-0005-0000-0000-0000B50A0000}"/>
    <cellStyle name="Обычный 3 4 2 2 2 3 3 2" xfId="15736" xr:uid="{86D0B4AD-B921-4DE9-A1DF-40DAF7294FEC}"/>
    <cellStyle name="Обычный 3 4 2 2 2 3 4" xfId="11472" xr:uid="{AD5C9E8C-628F-4B0A-9957-994D1E66C9C2}"/>
    <cellStyle name="Обычный 3 4 2 2 2 4" xfId="3414" xr:uid="{00000000-0005-0000-0000-0000B60A0000}"/>
    <cellStyle name="Обычный 3 4 2 2 2 4 2" xfId="7705" xr:uid="{00000000-0005-0000-0000-0000B70A0000}"/>
    <cellStyle name="Обычный 3 4 2 2 2 4 2 2" xfId="16922" xr:uid="{BDE5ADFB-52BD-471E-AD1A-ED6AC112537B}"/>
    <cellStyle name="Обычный 3 4 2 2 2 4 3" xfId="12655" xr:uid="{1E94B8DD-D263-4403-901F-F9F33038A7D0}"/>
    <cellStyle name="Обычный 3 4 2 2 2 5" xfId="5568" xr:uid="{00000000-0005-0000-0000-0000B80A0000}"/>
    <cellStyle name="Обычный 3 4 2 2 2 5 2" xfId="14788" xr:uid="{BB7CD8AE-4DDC-43C7-B8F1-9D1EEF14020D}"/>
    <cellStyle name="Обычный 3 4 2 2 2 6" xfId="10524" xr:uid="{05556D42-6E39-465C-9C05-305E7585F0E5}"/>
    <cellStyle name="Обычный 3 4 2 2 3" xfId="1377" xr:uid="{00000000-0005-0000-0000-0000B90A0000}"/>
    <cellStyle name="Обычный 3 4 2 2 3 2" xfId="2336" xr:uid="{00000000-0005-0000-0000-0000BA0A0000}"/>
    <cellStyle name="Обычный 3 4 2 2 3 2 2" xfId="4608" xr:uid="{00000000-0005-0000-0000-0000BB0A0000}"/>
    <cellStyle name="Обычный 3 4 2 2 3 2 2 2" xfId="8897" xr:uid="{00000000-0005-0000-0000-0000BC0A0000}"/>
    <cellStyle name="Обычный 3 4 2 2 3 2 2 2 2" xfId="18114" xr:uid="{AA8D7E59-A142-4DB5-A4A0-DB7564A553CC}"/>
    <cellStyle name="Обычный 3 4 2 2 3 2 2 3" xfId="13847" xr:uid="{3C50BA6C-77A5-45D4-BCFD-26D328382226}"/>
    <cellStyle name="Обычный 3 4 2 2 3 2 3" xfId="6763" xr:uid="{00000000-0005-0000-0000-0000BD0A0000}"/>
    <cellStyle name="Обычный 3 4 2 2 3 2 3 2" xfId="15980" xr:uid="{CBFE4E8A-B807-4F00-9B27-805A279AD74B}"/>
    <cellStyle name="Обычный 3 4 2 2 3 2 4" xfId="11716" xr:uid="{C42B2D73-1428-4B4E-88A5-9D65F5FA5CBC}"/>
    <cellStyle name="Обычный 3 4 2 2 3 3" xfId="3658" xr:uid="{00000000-0005-0000-0000-0000BE0A0000}"/>
    <cellStyle name="Обычный 3 4 2 2 3 3 2" xfId="7949" xr:uid="{00000000-0005-0000-0000-0000BF0A0000}"/>
    <cellStyle name="Обычный 3 4 2 2 3 3 2 2" xfId="17166" xr:uid="{3064BE3F-D81C-4747-94C1-FA9C48515A3C}"/>
    <cellStyle name="Обычный 3 4 2 2 3 3 3" xfId="12899" xr:uid="{F1CA8DEB-0A06-48DD-81D4-AF2252A36159}"/>
    <cellStyle name="Обычный 3 4 2 2 3 4" xfId="5815" xr:uid="{00000000-0005-0000-0000-0000C00A0000}"/>
    <cellStyle name="Обычный 3 4 2 2 3 4 2" xfId="15032" xr:uid="{F1F9957F-D67A-4353-89B2-E8528BF1D035}"/>
    <cellStyle name="Обычный 3 4 2 2 3 5" xfId="10768" xr:uid="{C6498069-6817-4045-99EE-558588A37D3C}"/>
    <cellStyle name="Обычный 3 4 2 2 4" xfId="1863" xr:uid="{00000000-0005-0000-0000-0000C10A0000}"/>
    <cellStyle name="Обычный 3 4 2 2 4 2" xfId="4136" xr:uid="{00000000-0005-0000-0000-0000C20A0000}"/>
    <cellStyle name="Обычный 3 4 2 2 4 2 2" xfId="8425" xr:uid="{00000000-0005-0000-0000-0000C30A0000}"/>
    <cellStyle name="Обычный 3 4 2 2 4 2 2 2" xfId="17642" xr:uid="{28552DA1-C66E-4F3E-B97E-425CD62802C9}"/>
    <cellStyle name="Обычный 3 4 2 2 4 2 3" xfId="13375" xr:uid="{97C99ACF-9CB1-4EE2-AB01-391B33B640CE}"/>
    <cellStyle name="Обычный 3 4 2 2 4 3" xfId="6291" xr:uid="{00000000-0005-0000-0000-0000C40A0000}"/>
    <cellStyle name="Обычный 3 4 2 2 4 3 2" xfId="15508" xr:uid="{540B037F-EA3F-4851-B24A-0FBB3D9FB8FA}"/>
    <cellStyle name="Обычный 3 4 2 2 4 4" xfId="11244" xr:uid="{B849CE60-7FC5-44F7-9896-05A896DD9838}"/>
    <cellStyle name="Обычный 3 4 2 2 5" xfId="3186" xr:uid="{00000000-0005-0000-0000-0000C50A0000}"/>
    <cellStyle name="Обычный 3 4 2 2 5 2" xfId="7477" xr:uid="{00000000-0005-0000-0000-0000C60A0000}"/>
    <cellStyle name="Обычный 3 4 2 2 5 2 2" xfId="16694" xr:uid="{04CC150B-5F65-4C39-AE68-8A2F1E690D48}"/>
    <cellStyle name="Обычный 3 4 2 2 5 3" xfId="12427" xr:uid="{F8F3A650-6F1F-498C-AA54-C300E0EA348F}"/>
    <cellStyle name="Обычный 3 4 2 2 6" xfId="5338" xr:uid="{00000000-0005-0000-0000-0000C70A0000}"/>
    <cellStyle name="Обычный 3 4 2 2 6 2" xfId="14560" xr:uid="{6D3A8E20-657C-42FE-AED2-19B11FC62631}"/>
    <cellStyle name="Обычный 3 4 2 2 7" xfId="10296" xr:uid="{7394A73B-9433-4A07-B4BC-78EDD39D56BA}"/>
    <cellStyle name="Обычный 3 4 2 3" xfId="888" xr:uid="{00000000-0005-0000-0000-0000C80A0000}"/>
    <cellStyle name="Обычный 3 4 2 3 2" xfId="1491" xr:uid="{00000000-0005-0000-0000-0000C90A0000}"/>
    <cellStyle name="Обычный 3 4 2 3 2 2" xfId="2450" xr:uid="{00000000-0005-0000-0000-0000CA0A0000}"/>
    <cellStyle name="Обычный 3 4 2 3 2 2 2" xfId="4722" xr:uid="{00000000-0005-0000-0000-0000CB0A0000}"/>
    <cellStyle name="Обычный 3 4 2 3 2 2 2 2" xfId="9011" xr:uid="{00000000-0005-0000-0000-0000CC0A0000}"/>
    <cellStyle name="Обычный 3 4 2 3 2 2 2 2 2" xfId="18228" xr:uid="{BD56FC87-6912-4A8C-A1B5-83C0EA4732D1}"/>
    <cellStyle name="Обычный 3 4 2 3 2 2 2 3" xfId="13961" xr:uid="{564E360B-7765-4787-B238-91ADED730B14}"/>
    <cellStyle name="Обычный 3 4 2 3 2 2 3" xfId="6877" xr:uid="{00000000-0005-0000-0000-0000CD0A0000}"/>
    <cellStyle name="Обычный 3 4 2 3 2 2 3 2" xfId="16094" xr:uid="{E93D5A20-D358-4D8F-8E53-C7B1D6EDC918}"/>
    <cellStyle name="Обычный 3 4 2 3 2 2 4" xfId="11830" xr:uid="{FDE3D520-FE49-4A85-9D05-B44EB57434A6}"/>
    <cellStyle name="Обычный 3 4 2 3 2 3" xfId="3772" xr:uid="{00000000-0005-0000-0000-0000CE0A0000}"/>
    <cellStyle name="Обычный 3 4 2 3 2 3 2" xfId="8063" xr:uid="{00000000-0005-0000-0000-0000CF0A0000}"/>
    <cellStyle name="Обычный 3 4 2 3 2 3 2 2" xfId="17280" xr:uid="{BF211E0C-A3AF-4753-A25D-63FB5E1E7A01}"/>
    <cellStyle name="Обычный 3 4 2 3 2 3 3" xfId="13013" xr:uid="{2753A021-DE1A-4905-98DB-DEF7D0EEB90D}"/>
    <cellStyle name="Обычный 3 4 2 3 2 4" xfId="5929" xr:uid="{00000000-0005-0000-0000-0000D00A0000}"/>
    <cellStyle name="Обычный 3 4 2 3 2 4 2" xfId="15146" xr:uid="{B4C6356F-603E-46CD-BAD9-C7CCE6355DD0}"/>
    <cellStyle name="Обычный 3 4 2 3 2 5" xfId="10882" xr:uid="{48B8464F-CB59-4D36-BE3A-112949C3299D}"/>
    <cellStyle name="Обычный 3 4 2 3 3" xfId="1978" xr:uid="{00000000-0005-0000-0000-0000D10A0000}"/>
    <cellStyle name="Обычный 3 4 2 3 3 2" xfId="4250" xr:uid="{00000000-0005-0000-0000-0000D20A0000}"/>
    <cellStyle name="Обычный 3 4 2 3 3 2 2" xfId="8539" xr:uid="{00000000-0005-0000-0000-0000D30A0000}"/>
    <cellStyle name="Обычный 3 4 2 3 3 2 2 2" xfId="17756" xr:uid="{7EFF0830-5C0B-4463-8DEB-8952AECCCA0E}"/>
    <cellStyle name="Обычный 3 4 2 3 3 2 3" xfId="13489" xr:uid="{29FB4F77-670C-4908-B4CB-D878D6CE65AE}"/>
    <cellStyle name="Обычный 3 4 2 3 3 3" xfId="6405" xr:uid="{00000000-0005-0000-0000-0000D40A0000}"/>
    <cellStyle name="Обычный 3 4 2 3 3 3 2" xfId="15622" xr:uid="{E18A9181-7438-47CA-B0DA-B19BD13C6332}"/>
    <cellStyle name="Обычный 3 4 2 3 3 4" xfId="11358" xr:uid="{D029045D-E7E9-4256-BC22-4A813C62669F}"/>
    <cellStyle name="Обычный 3 4 2 3 4" xfId="3300" xr:uid="{00000000-0005-0000-0000-0000D50A0000}"/>
    <cellStyle name="Обычный 3 4 2 3 4 2" xfId="7591" xr:uid="{00000000-0005-0000-0000-0000D60A0000}"/>
    <cellStyle name="Обычный 3 4 2 3 4 2 2" xfId="16808" xr:uid="{70C082C4-4C0F-4650-B69E-8D3ABC598E45}"/>
    <cellStyle name="Обычный 3 4 2 3 4 3" xfId="12541" xr:uid="{F58B2FBF-070E-4787-A40B-1679D5FEC8FE}"/>
    <cellStyle name="Обычный 3 4 2 3 5" xfId="5454" xr:uid="{00000000-0005-0000-0000-0000D70A0000}"/>
    <cellStyle name="Обычный 3 4 2 3 5 2" xfId="14674" xr:uid="{D711F2E7-7E88-462D-9B8C-CB09029F7DF6}"/>
    <cellStyle name="Обычный 3 4 2 3 6" xfId="10410" xr:uid="{85264D5A-519B-4EF7-A39F-E50B36386688}"/>
    <cellStyle name="Обычный 3 4 2 4" xfId="1262" xr:uid="{00000000-0005-0000-0000-0000D80A0000}"/>
    <cellStyle name="Обычный 3 4 2 4 2" xfId="2222" xr:uid="{00000000-0005-0000-0000-0000D90A0000}"/>
    <cellStyle name="Обычный 3 4 2 4 2 2" xfId="4494" xr:uid="{00000000-0005-0000-0000-0000DA0A0000}"/>
    <cellStyle name="Обычный 3 4 2 4 2 2 2" xfId="8783" xr:uid="{00000000-0005-0000-0000-0000DB0A0000}"/>
    <cellStyle name="Обычный 3 4 2 4 2 2 2 2" xfId="18000" xr:uid="{023772FD-9080-44C5-B9D9-F2D72352ADB3}"/>
    <cellStyle name="Обычный 3 4 2 4 2 2 3" xfId="13733" xr:uid="{E87E8812-CC1F-46AB-8CEC-38B147DAA055}"/>
    <cellStyle name="Обычный 3 4 2 4 2 3" xfId="6649" xr:uid="{00000000-0005-0000-0000-0000DC0A0000}"/>
    <cellStyle name="Обычный 3 4 2 4 2 3 2" xfId="15866" xr:uid="{3AF3F227-8208-4B98-8F15-70322374F87F}"/>
    <cellStyle name="Обычный 3 4 2 4 2 4" xfId="11602" xr:uid="{941690DC-5C01-45AC-8B26-49BAD896629D}"/>
    <cellStyle name="Обычный 3 4 2 4 3" xfId="3544" xr:uid="{00000000-0005-0000-0000-0000DD0A0000}"/>
    <cellStyle name="Обычный 3 4 2 4 3 2" xfId="7835" xr:uid="{00000000-0005-0000-0000-0000DE0A0000}"/>
    <cellStyle name="Обычный 3 4 2 4 3 2 2" xfId="17052" xr:uid="{8F7F857E-8094-4246-A76F-17A6A70D72A6}"/>
    <cellStyle name="Обычный 3 4 2 4 3 3" xfId="12785" xr:uid="{26EE0DD5-79FC-4D6F-AE99-62E4D79684BE}"/>
    <cellStyle name="Обычный 3 4 2 4 4" xfId="5701" xr:uid="{00000000-0005-0000-0000-0000DF0A0000}"/>
    <cellStyle name="Обычный 3 4 2 4 4 2" xfId="14918" xr:uid="{6630D6C8-5B7C-4C0B-AB68-FB67797E0711}"/>
    <cellStyle name="Обычный 3 4 2 4 5" xfId="10654" xr:uid="{7FF2C23A-216C-433C-A9A3-5D7834C446C3}"/>
    <cellStyle name="Обычный 3 4 2 5" xfId="1747" xr:uid="{00000000-0005-0000-0000-0000E00A0000}"/>
    <cellStyle name="Обычный 3 4 2 5 2" xfId="4022" xr:uid="{00000000-0005-0000-0000-0000E10A0000}"/>
    <cellStyle name="Обычный 3 4 2 5 2 2" xfId="8311" xr:uid="{00000000-0005-0000-0000-0000E20A0000}"/>
    <cellStyle name="Обычный 3 4 2 5 2 2 2" xfId="17528" xr:uid="{91898E09-604B-49AC-860B-339C22675632}"/>
    <cellStyle name="Обычный 3 4 2 5 2 3" xfId="13261" xr:uid="{CCE19463-F7CE-4EC2-A898-64CD4A54F65B}"/>
    <cellStyle name="Обычный 3 4 2 5 3" xfId="6177" xr:uid="{00000000-0005-0000-0000-0000E30A0000}"/>
    <cellStyle name="Обычный 3 4 2 5 3 2" xfId="15394" xr:uid="{768B0FAF-2930-4773-A29E-4A86BB769A95}"/>
    <cellStyle name="Обычный 3 4 2 5 4" xfId="11130" xr:uid="{C7CB24B0-EDB2-4D24-90EB-0A9067726C54}"/>
    <cellStyle name="Обычный 3 4 2 6" xfId="2837" xr:uid="{00000000-0005-0000-0000-0000E40A0000}"/>
    <cellStyle name="Обычный 3 4 2 6 2" xfId="4980" xr:uid="{00000000-0005-0000-0000-0000E50A0000}"/>
    <cellStyle name="Обычный 3 4 2 6 2 2" xfId="9262" xr:uid="{00000000-0005-0000-0000-0000E60A0000}"/>
    <cellStyle name="Обычный 3 4 2 6 2 2 2" xfId="18479" xr:uid="{0484ED8E-6AA1-4228-92D7-26A740C66EB2}"/>
    <cellStyle name="Обычный 3 4 2 6 2 3" xfId="14212" xr:uid="{E66B6170-D69F-4335-A539-0E6D91ADB228}"/>
    <cellStyle name="Обычный 3 4 2 6 3" xfId="7130" xr:uid="{00000000-0005-0000-0000-0000E70A0000}"/>
    <cellStyle name="Обычный 3 4 2 6 3 2" xfId="16347" xr:uid="{FC29A556-AB0A-4B8C-873E-5F8374087BD1}"/>
    <cellStyle name="Обычный 3 4 2 6 4" xfId="12081" xr:uid="{BB0360EA-1F02-4AB1-8D67-FCE068240E83}"/>
    <cellStyle name="Обычный 3 4 2 7" xfId="2958" xr:uid="{00000000-0005-0000-0000-0000E80A0000}"/>
    <cellStyle name="Обычный 3 4 2 7 2" xfId="7249" xr:uid="{00000000-0005-0000-0000-0000E90A0000}"/>
    <cellStyle name="Обычный 3 4 2 7 2 2" xfId="16466" xr:uid="{9E72EF53-E322-4D8A-B23F-0CD86B16B856}"/>
    <cellStyle name="Обычный 3 4 2 7 3" xfId="12199" xr:uid="{152A59FD-AFB6-4857-8D1E-F1F30D690936}"/>
    <cellStyle name="Обычный 3 4 2 8" xfId="3072" xr:uid="{00000000-0005-0000-0000-0000EA0A0000}"/>
    <cellStyle name="Обычный 3 4 2 8 2" xfId="7363" xr:uid="{00000000-0005-0000-0000-0000EB0A0000}"/>
    <cellStyle name="Обычный 3 4 2 8 2 2" xfId="16580" xr:uid="{B644C628-F200-45D6-B6AD-D8D9A35722B2}"/>
    <cellStyle name="Обычный 3 4 2 8 3" xfId="12313" xr:uid="{9B7B58CB-EFEA-455D-BE93-11E3AF92DFC7}"/>
    <cellStyle name="Обычный 3 4 2 9" xfId="5100" xr:uid="{00000000-0005-0000-0000-0000EC0A0000}"/>
    <cellStyle name="Обычный 3 4 2 9 2" xfId="9381" xr:uid="{00000000-0005-0000-0000-0000ED0A0000}"/>
    <cellStyle name="Обычный 3 4 2 9 2 2" xfId="18598" xr:uid="{F97480D3-F0BC-4BBD-9F70-0D28ECFD7AC7}"/>
    <cellStyle name="Обычный 3 4 2 9 3" xfId="14331" xr:uid="{66343A6F-40F9-4208-984D-B24F45E2FAAC}"/>
    <cellStyle name="Обычный 3 4 3" xfId="623" xr:uid="{00000000-0005-0000-0000-0000EE0A0000}"/>
    <cellStyle name="Обычный 3 4 3 2" xfId="946" xr:uid="{00000000-0005-0000-0000-0000EF0A0000}"/>
    <cellStyle name="Обычный 3 4 3 2 2" xfId="1548" xr:uid="{00000000-0005-0000-0000-0000F00A0000}"/>
    <cellStyle name="Обычный 3 4 3 2 2 2" xfId="2507" xr:uid="{00000000-0005-0000-0000-0000F10A0000}"/>
    <cellStyle name="Обычный 3 4 3 2 2 2 2" xfId="4779" xr:uid="{00000000-0005-0000-0000-0000F20A0000}"/>
    <cellStyle name="Обычный 3 4 3 2 2 2 2 2" xfId="9068" xr:uid="{00000000-0005-0000-0000-0000F30A0000}"/>
    <cellStyle name="Обычный 3 4 3 2 2 2 2 2 2" xfId="18285" xr:uid="{833DBC4F-5994-42A9-A5FC-21B28355B9C2}"/>
    <cellStyle name="Обычный 3 4 3 2 2 2 2 3" xfId="14018" xr:uid="{C9C93876-248F-4FC8-8F07-CF20ACC4A520}"/>
    <cellStyle name="Обычный 3 4 3 2 2 2 3" xfId="6934" xr:uid="{00000000-0005-0000-0000-0000F40A0000}"/>
    <cellStyle name="Обычный 3 4 3 2 2 2 3 2" xfId="16151" xr:uid="{B02AEEC9-1888-4AD0-AC2C-49CD2F057118}"/>
    <cellStyle name="Обычный 3 4 3 2 2 2 4" xfId="11887" xr:uid="{FC9A493C-4B4C-40A1-9329-1A6F242BD525}"/>
    <cellStyle name="Обычный 3 4 3 2 2 3" xfId="3829" xr:uid="{00000000-0005-0000-0000-0000F50A0000}"/>
    <cellStyle name="Обычный 3 4 3 2 2 3 2" xfId="8120" xr:uid="{00000000-0005-0000-0000-0000F60A0000}"/>
    <cellStyle name="Обычный 3 4 3 2 2 3 2 2" xfId="17337" xr:uid="{F2AE45B6-F410-4260-AAD5-8C0FCC88AF49}"/>
    <cellStyle name="Обычный 3 4 3 2 2 3 3" xfId="13070" xr:uid="{81B006E6-45DE-4ADB-9379-66118034A491}"/>
    <cellStyle name="Обычный 3 4 3 2 2 4" xfId="5986" xr:uid="{00000000-0005-0000-0000-0000F70A0000}"/>
    <cellStyle name="Обычный 3 4 3 2 2 4 2" xfId="15203" xr:uid="{3EEAA69A-C3E5-4AFE-B81B-09E5A86BE260}"/>
    <cellStyle name="Обычный 3 4 3 2 2 5" xfId="10939" xr:uid="{557E3DFA-D6DB-4C3A-9938-3B742A3F7788}"/>
    <cellStyle name="Обычный 3 4 3 2 3" xfId="2035" xr:uid="{00000000-0005-0000-0000-0000F80A0000}"/>
    <cellStyle name="Обычный 3 4 3 2 3 2" xfId="4307" xr:uid="{00000000-0005-0000-0000-0000F90A0000}"/>
    <cellStyle name="Обычный 3 4 3 2 3 2 2" xfId="8596" xr:uid="{00000000-0005-0000-0000-0000FA0A0000}"/>
    <cellStyle name="Обычный 3 4 3 2 3 2 2 2" xfId="17813" xr:uid="{3F3B53C6-3D55-4C62-B988-AC7E964055C0}"/>
    <cellStyle name="Обычный 3 4 3 2 3 2 3" xfId="13546" xr:uid="{5FC9DF46-7078-4FB5-97CF-B0F46627D3F0}"/>
    <cellStyle name="Обычный 3 4 3 2 3 3" xfId="6462" xr:uid="{00000000-0005-0000-0000-0000FB0A0000}"/>
    <cellStyle name="Обычный 3 4 3 2 3 3 2" xfId="15679" xr:uid="{26915D33-4E1C-4D77-8CAD-6494A4439E2A}"/>
    <cellStyle name="Обычный 3 4 3 2 3 4" xfId="11415" xr:uid="{228992C1-9EED-4EE2-8437-99D160DCBAD4}"/>
    <cellStyle name="Обычный 3 4 3 2 4" xfId="3357" xr:uid="{00000000-0005-0000-0000-0000FC0A0000}"/>
    <cellStyle name="Обычный 3 4 3 2 4 2" xfId="7648" xr:uid="{00000000-0005-0000-0000-0000FD0A0000}"/>
    <cellStyle name="Обычный 3 4 3 2 4 2 2" xfId="16865" xr:uid="{76E1CBC1-D94F-44E6-8ED9-3B04D2FCD9A6}"/>
    <cellStyle name="Обычный 3 4 3 2 4 3" xfId="12598" xr:uid="{B5BF4161-567D-40D8-B9B6-02F75525698B}"/>
    <cellStyle name="Обычный 3 4 3 2 5" xfId="5511" xr:uid="{00000000-0005-0000-0000-0000FE0A0000}"/>
    <cellStyle name="Обычный 3 4 3 2 5 2" xfId="14731" xr:uid="{CE35699B-DC36-450C-905D-E096FCEF56C1}"/>
    <cellStyle name="Обычный 3 4 3 2 6" xfId="10467" xr:uid="{9A061D65-9024-4FA3-914C-6B5F5A939E3B}"/>
    <cellStyle name="Обычный 3 4 3 3" xfId="1320" xr:uid="{00000000-0005-0000-0000-0000FF0A0000}"/>
    <cellStyle name="Обычный 3 4 3 3 2" xfId="2279" xr:uid="{00000000-0005-0000-0000-0000000B0000}"/>
    <cellStyle name="Обычный 3 4 3 3 2 2" xfId="4551" xr:uid="{00000000-0005-0000-0000-0000010B0000}"/>
    <cellStyle name="Обычный 3 4 3 3 2 2 2" xfId="8840" xr:uid="{00000000-0005-0000-0000-0000020B0000}"/>
    <cellStyle name="Обычный 3 4 3 3 2 2 2 2" xfId="18057" xr:uid="{93F876D7-9CC2-476F-A74F-893E4B64F29F}"/>
    <cellStyle name="Обычный 3 4 3 3 2 2 3" xfId="13790" xr:uid="{08639316-9143-47A0-9722-D48EE97B1990}"/>
    <cellStyle name="Обычный 3 4 3 3 2 3" xfId="6706" xr:uid="{00000000-0005-0000-0000-0000030B0000}"/>
    <cellStyle name="Обычный 3 4 3 3 2 3 2" xfId="15923" xr:uid="{FA471895-74B5-4E02-BF21-3046A785BF41}"/>
    <cellStyle name="Обычный 3 4 3 3 2 4" xfId="11659" xr:uid="{9A1E4C45-4731-49F1-8546-63D3FBD59630}"/>
    <cellStyle name="Обычный 3 4 3 3 3" xfId="3601" xr:uid="{00000000-0005-0000-0000-0000040B0000}"/>
    <cellStyle name="Обычный 3 4 3 3 3 2" xfId="7892" xr:uid="{00000000-0005-0000-0000-0000050B0000}"/>
    <cellStyle name="Обычный 3 4 3 3 3 2 2" xfId="17109" xr:uid="{F76A702C-D037-4027-B375-038327DF7895}"/>
    <cellStyle name="Обычный 3 4 3 3 3 3" xfId="12842" xr:uid="{20D5A1C0-89EE-4860-A1FC-733CF4E437C3}"/>
    <cellStyle name="Обычный 3 4 3 3 4" xfId="5758" xr:uid="{00000000-0005-0000-0000-0000060B0000}"/>
    <cellStyle name="Обычный 3 4 3 3 4 2" xfId="14975" xr:uid="{447C43A4-2ECB-4F83-B612-56062E57E4A1}"/>
    <cellStyle name="Обычный 3 4 3 3 5" xfId="10711" xr:uid="{932B23EF-6307-49AA-B18F-D9BA739857C7}"/>
    <cellStyle name="Обычный 3 4 3 4" xfId="1806" xr:uid="{00000000-0005-0000-0000-0000070B0000}"/>
    <cellStyle name="Обычный 3 4 3 4 2" xfId="4079" xr:uid="{00000000-0005-0000-0000-0000080B0000}"/>
    <cellStyle name="Обычный 3 4 3 4 2 2" xfId="8368" xr:uid="{00000000-0005-0000-0000-0000090B0000}"/>
    <cellStyle name="Обычный 3 4 3 4 2 2 2" xfId="17585" xr:uid="{9BC0FC47-64AB-4E22-A80A-E2C4CE6A7DAD}"/>
    <cellStyle name="Обычный 3 4 3 4 2 3" xfId="13318" xr:uid="{A816F6B1-28F7-47F7-B611-F6E4A89A20A4}"/>
    <cellStyle name="Обычный 3 4 3 4 3" xfId="6234" xr:uid="{00000000-0005-0000-0000-00000A0B0000}"/>
    <cellStyle name="Обычный 3 4 3 4 3 2" xfId="15451" xr:uid="{4B171DD7-B6A6-4241-AA56-3590A5C1980D}"/>
    <cellStyle name="Обычный 3 4 3 4 4" xfId="11187" xr:uid="{32779584-90F9-4DE7-8083-C2AFA3D3CD0E}"/>
    <cellStyle name="Обычный 3 4 3 5" xfId="3129" xr:uid="{00000000-0005-0000-0000-00000B0B0000}"/>
    <cellStyle name="Обычный 3 4 3 5 2" xfId="7420" xr:uid="{00000000-0005-0000-0000-00000C0B0000}"/>
    <cellStyle name="Обычный 3 4 3 5 2 2" xfId="16637" xr:uid="{DB105570-EF47-48FA-A306-6B43131EE9C9}"/>
    <cellStyle name="Обычный 3 4 3 5 3" xfId="12370" xr:uid="{32362120-9C4A-459A-A077-B6D7BDE02A22}"/>
    <cellStyle name="Обычный 3 4 3 6" xfId="5281" xr:uid="{00000000-0005-0000-0000-00000D0B0000}"/>
    <cellStyle name="Обычный 3 4 3 6 2" xfId="14503" xr:uid="{0074B459-1D5E-4E8F-8C46-18FDCD872A00}"/>
    <cellStyle name="Обычный 3 4 3 7" xfId="10239" xr:uid="{9E088617-0489-4938-89E5-743BBAEB9FD3}"/>
    <cellStyle name="Обычный 3 4 4" xfId="831" xr:uid="{00000000-0005-0000-0000-00000E0B0000}"/>
    <cellStyle name="Обычный 3 4 4 2" xfId="1434" xr:uid="{00000000-0005-0000-0000-00000F0B0000}"/>
    <cellStyle name="Обычный 3 4 4 2 2" xfId="2393" xr:uid="{00000000-0005-0000-0000-0000100B0000}"/>
    <cellStyle name="Обычный 3 4 4 2 2 2" xfId="4665" xr:uid="{00000000-0005-0000-0000-0000110B0000}"/>
    <cellStyle name="Обычный 3 4 4 2 2 2 2" xfId="8954" xr:uid="{00000000-0005-0000-0000-0000120B0000}"/>
    <cellStyle name="Обычный 3 4 4 2 2 2 2 2" xfId="18171" xr:uid="{F07B5915-3AB5-4FE7-BA42-F3289518E4DE}"/>
    <cellStyle name="Обычный 3 4 4 2 2 2 3" xfId="13904" xr:uid="{9C72ACC1-CFAB-47F0-92F2-C58D6185D14C}"/>
    <cellStyle name="Обычный 3 4 4 2 2 3" xfId="6820" xr:uid="{00000000-0005-0000-0000-0000130B0000}"/>
    <cellStyle name="Обычный 3 4 4 2 2 3 2" xfId="16037" xr:uid="{C579EC7B-8E49-457B-ABD9-E1280560D711}"/>
    <cellStyle name="Обычный 3 4 4 2 2 4" xfId="11773" xr:uid="{B6A8B6EB-00DB-4C06-BB2D-5C1A601E590C}"/>
    <cellStyle name="Обычный 3 4 4 2 3" xfId="3715" xr:uid="{00000000-0005-0000-0000-0000140B0000}"/>
    <cellStyle name="Обычный 3 4 4 2 3 2" xfId="8006" xr:uid="{00000000-0005-0000-0000-0000150B0000}"/>
    <cellStyle name="Обычный 3 4 4 2 3 2 2" xfId="17223" xr:uid="{175D95A1-8DA7-4A8A-A174-38A7DF9EA8CB}"/>
    <cellStyle name="Обычный 3 4 4 2 3 3" xfId="12956" xr:uid="{1AF5EB9D-B13E-44F5-95E9-A77FF289571B}"/>
    <cellStyle name="Обычный 3 4 4 2 4" xfId="5872" xr:uid="{00000000-0005-0000-0000-0000160B0000}"/>
    <cellStyle name="Обычный 3 4 4 2 4 2" xfId="15089" xr:uid="{8041C8B3-5610-41C4-B855-7717ABEB7C5B}"/>
    <cellStyle name="Обычный 3 4 4 2 5" xfId="10825" xr:uid="{A0733853-1265-4C46-8976-5C40050C02D0}"/>
    <cellStyle name="Обычный 3 4 4 3" xfId="1921" xr:uid="{00000000-0005-0000-0000-0000170B0000}"/>
    <cellStyle name="Обычный 3 4 4 3 2" xfId="4193" xr:uid="{00000000-0005-0000-0000-0000180B0000}"/>
    <cellStyle name="Обычный 3 4 4 3 2 2" xfId="8482" xr:uid="{00000000-0005-0000-0000-0000190B0000}"/>
    <cellStyle name="Обычный 3 4 4 3 2 2 2" xfId="17699" xr:uid="{4B25D5FD-92CF-42CD-A7B3-5B5ADD824F64}"/>
    <cellStyle name="Обычный 3 4 4 3 2 3" xfId="13432" xr:uid="{98D21586-56C5-4B48-A1ED-4D5CA6043A59}"/>
    <cellStyle name="Обычный 3 4 4 3 3" xfId="6348" xr:uid="{00000000-0005-0000-0000-00001A0B0000}"/>
    <cellStyle name="Обычный 3 4 4 3 3 2" xfId="15565" xr:uid="{D1367F44-821A-4E2D-A9B2-8E188B248F86}"/>
    <cellStyle name="Обычный 3 4 4 3 4" xfId="11301" xr:uid="{5F9CF20D-6B7F-4953-BE30-FF4726539D70}"/>
    <cellStyle name="Обычный 3 4 4 4" xfId="3243" xr:uid="{00000000-0005-0000-0000-00001B0B0000}"/>
    <cellStyle name="Обычный 3 4 4 4 2" xfId="7534" xr:uid="{00000000-0005-0000-0000-00001C0B0000}"/>
    <cellStyle name="Обычный 3 4 4 4 2 2" xfId="16751" xr:uid="{97F52CC6-8FDD-4087-8CC6-D5859ED0FE71}"/>
    <cellStyle name="Обычный 3 4 4 4 3" xfId="12484" xr:uid="{1157FE6A-73DB-4A20-A82E-D923685C4C1E}"/>
    <cellStyle name="Обычный 3 4 4 5" xfId="5397" xr:uid="{00000000-0005-0000-0000-00001D0B0000}"/>
    <cellStyle name="Обычный 3 4 4 5 2" xfId="14617" xr:uid="{80402CDD-12A7-4441-9397-E2532DBEA14B}"/>
    <cellStyle name="Обычный 3 4 4 6" xfId="10353" xr:uid="{B044E36E-60F9-48DB-8C5B-CAB5D66B7A35}"/>
    <cellStyle name="Обычный 3 4 5" xfId="1205" xr:uid="{00000000-0005-0000-0000-00001E0B0000}"/>
    <cellStyle name="Обычный 3 4 5 2" xfId="2165" xr:uid="{00000000-0005-0000-0000-00001F0B0000}"/>
    <cellStyle name="Обычный 3 4 5 2 2" xfId="4437" xr:uid="{00000000-0005-0000-0000-0000200B0000}"/>
    <cellStyle name="Обычный 3 4 5 2 2 2" xfId="8726" xr:uid="{00000000-0005-0000-0000-0000210B0000}"/>
    <cellStyle name="Обычный 3 4 5 2 2 2 2" xfId="17943" xr:uid="{0DC53D18-007C-4522-80D5-95D5C2874E84}"/>
    <cellStyle name="Обычный 3 4 5 2 2 3" xfId="13676" xr:uid="{B11C5111-9772-4F6E-9BA6-935D03191A60}"/>
    <cellStyle name="Обычный 3 4 5 2 3" xfId="6592" xr:uid="{00000000-0005-0000-0000-0000220B0000}"/>
    <cellStyle name="Обычный 3 4 5 2 3 2" xfId="15809" xr:uid="{13AD09DA-8CE9-40EE-B92D-0BE58B8E48BA}"/>
    <cellStyle name="Обычный 3 4 5 2 4" xfId="11545" xr:uid="{D0D951C5-8D02-47B7-B065-D695EC4FE8FF}"/>
    <cellStyle name="Обычный 3 4 5 3" xfId="3487" xr:uid="{00000000-0005-0000-0000-0000230B0000}"/>
    <cellStyle name="Обычный 3 4 5 3 2" xfId="7778" xr:uid="{00000000-0005-0000-0000-0000240B0000}"/>
    <cellStyle name="Обычный 3 4 5 3 2 2" xfId="16995" xr:uid="{F11F9F36-26FD-4E8C-87EF-FC2B320000C2}"/>
    <cellStyle name="Обычный 3 4 5 3 3" xfId="12728" xr:uid="{AA2F4D01-91D3-4D56-9E37-9F48C503E38A}"/>
    <cellStyle name="Обычный 3 4 5 4" xfId="5644" xr:uid="{00000000-0005-0000-0000-0000250B0000}"/>
    <cellStyle name="Обычный 3 4 5 4 2" xfId="14861" xr:uid="{B2B7F6D9-F465-44A7-AAA8-857056A1B313}"/>
    <cellStyle name="Обычный 3 4 5 5" xfId="10597" xr:uid="{D42FF501-146F-487B-A26B-EBC22C127A99}"/>
    <cellStyle name="Обычный 3 4 6" xfId="1690" xr:uid="{00000000-0005-0000-0000-0000260B0000}"/>
    <cellStyle name="Обычный 3 4 6 2" xfId="3965" xr:uid="{00000000-0005-0000-0000-0000270B0000}"/>
    <cellStyle name="Обычный 3 4 6 2 2" xfId="8254" xr:uid="{00000000-0005-0000-0000-0000280B0000}"/>
    <cellStyle name="Обычный 3 4 6 2 2 2" xfId="17471" xr:uid="{270ED4D0-A0D7-4D1C-A17D-F72D2D2DEE5C}"/>
    <cellStyle name="Обычный 3 4 6 2 3" xfId="13204" xr:uid="{9589D2E8-2A0F-484D-9B30-137FF4DD1847}"/>
    <cellStyle name="Обычный 3 4 6 3" xfId="6120" xr:uid="{00000000-0005-0000-0000-0000290B0000}"/>
    <cellStyle name="Обычный 3 4 6 3 2" xfId="15337" xr:uid="{552B37DA-3BBF-4DD7-8091-1EFD7AE4C296}"/>
    <cellStyle name="Обычный 3 4 6 4" xfId="11073" xr:uid="{37C5B276-9A1D-4C8C-9B38-71DCF1B841A5}"/>
    <cellStyle name="Обычный 3 4 7" xfId="2780" xr:uid="{00000000-0005-0000-0000-00002A0B0000}"/>
    <cellStyle name="Обычный 3 4 7 2" xfId="4923" xr:uid="{00000000-0005-0000-0000-00002B0B0000}"/>
    <cellStyle name="Обычный 3 4 7 2 2" xfId="9205" xr:uid="{00000000-0005-0000-0000-00002C0B0000}"/>
    <cellStyle name="Обычный 3 4 7 2 2 2" xfId="18422" xr:uid="{7B61A5AC-7EC5-4ACF-84A4-866D307D2ABF}"/>
    <cellStyle name="Обычный 3 4 7 2 3" xfId="14155" xr:uid="{E9320C5C-58AA-4A30-BFFE-84CE48DAF181}"/>
    <cellStyle name="Обычный 3 4 7 3" xfId="7073" xr:uid="{00000000-0005-0000-0000-00002D0B0000}"/>
    <cellStyle name="Обычный 3 4 7 3 2" xfId="16290" xr:uid="{5343CC23-F4A5-4F33-8C7A-CB7D7F1A1DD9}"/>
    <cellStyle name="Обычный 3 4 7 4" xfId="12024" xr:uid="{CE110986-E2C4-489B-9501-BBF83472A9EA}"/>
    <cellStyle name="Обычный 3 4 8" xfId="2901" xr:uid="{00000000-0005-0000-0000-00002E0B0000}"/>
    <cellStyle name="Обычный 3 4 8 2" xfId="7192" xr:uid="{00000000-0005-0000-0000-00002F0B0000}"/>
    <cellStyle name="Обычный 3 4 8 2 2" xfId="16409" xr:uid="{8C0583E8-7458-4133-A0C9-A47B3D96D02E}"/>
    <cellStyle name="Обычный 3 4 8 3" xfId="12142" xr:uid="{1C80C7CC-8DD3-4A7E-8EFB-E49746A0716F}"/>
    <cellStyle name="Обычный 3 4 9" xfId="3015" xr:uid="{00000000-0005-0000-0000-0000300B0000}"/>
    <cellStyle name="Обычный 3 4 9 2" xfId="7306" xr:uid="{00000000-0005-0000-0000-0000310B0000}"/>
    <cellStyle name="Обычный 3 4 9 2 2" xfId="16523" xr:uid="{39D67239-9C27-4825-B513-87AB81A7B964}"/>
    <cellStyle name="Обычный 3 4 9 3" xfId="12256" xr:uid="{5FABCCE2-3CB2-4C78-8BD8-5145F0EFC4E1}"/>
    <cellStyle name="Обычный 3 5" xfId="457" xr:uid="{00000000-0005-0000-0000-0000320B0000}"/>
    <cellStyle name="Обычный 3 5 10" xfId="5185" xr:uid="{00000000-0005-0000-0000-0000330B0000}"/>
    <cellStyle name="Обычный 3 5 10 2" xfId="14408" xr:uid="{01C2EC2F-B95E-4D21-9477-7D9C343BEA11}"/>
    <cellStyle name="Обычный 3 5 11" xfId="9684" xr:uid="{00000000-0005-0000-0000-0000340B0000}"/>
    <cellStyle name="Обычный 3 5 11 2" xfId="18704" xr:uid="{13E6924C-1395-43E8-8A85-5343854E4232}"/>
    <cellStyle name="Обычный 3 5 12" xfId="9798" xr:uid="{19513084-2274-4517-9BF1-AD9A000145B2}"/>
    <cellStyle name="Обычный 3 5 12 2" xfId="18818" xr:uid="{78605256-FB69-421C-9ED0-80A67E5ABBFC}"/>
    <cellStyle name="Обычный 3 5 13" xfId="9912" xr:uid="{2E56E119-801A-4B39-90A9-BD9B8E863DA6}"/>
    <cellStyle name="Обычный 3 5 13 2" xfId="18932" xr:uid="{309CA92F-3720-4D79-BB64-94F1F0209D38}"/>
    <cellStyle name="Обычный 3 5 14" xfId="10026" xr:uid="{4B878153-5E73-4807-B49A-9D26156A4385}"/>
    <cellStyle name="Обычный 3 5 14 2" xfId="19046" xr:uid="{BFEE07E0-C470-435F-A06F-A367131927A3}"/>
    <cellStyle name="Обычный 3 5 15" xfId="10143" xr:uid="{4AB158C6-865D-4417-924F-5DDC8B27910A}"/>
    <cellStyle name="Обычный 3 5 16" xfId="19164" xr:uid="{BC063487-DC7C-4B3E-BE81-8531F880F10C}"/>
    <cellStyle name="Обычный 3 5 17" xfId="19280" xr:uid="{919D6E5E-028D-40C0-8E5A-9BA873E09BEB}"/>
    <cellStyle name="Обычный 3 5 2" xfId="644" xr:uid="{00000000-0005-0000-0000-0000350B0000}"/>
    <cellStyle name="Обычный 3 5 2 2" xfId="965" xr:uid="{00000000-0005-0000-0000-0000360B0000}"/>
    <cellStyle name="Обычный 3 5 2 2 2" xfId="1567" xr:uid="{00000000-0005-0000-0000-0000370B0000}"/>
    <cellStyle name="Обычный 3 5 2 2 2 2" xfId="2526" xr:uid="{00000000-0005-0000-0000-0000380B0000}"/>
    <cellStyle name="Обычный 3 5 2 2 2 2 2" xfId="4798" xr:uid="{00000000-0005-0000-0000-0000390B0000}"/>
    <cellStyle name="Обычный 3 5 2 2 2 2 2 2" xfId="9087" xr:uid="{00000000-0005-0000-0000-00003A0B0000}"/>
    <cellStyle name="Обычный 3 5 2 2 2 2 2 2 2" xfId="18304" xr:uid="{D9F1AF8B-D3C1-43C5-8102-78A68E99C01E}"/>
    <cellStyle name="Обычный 3 5 2 2 2 2 2 3" xfId="14037" xr:uid="{75DB7413-1E66-406F-A7CC-350FA1BAB2F4}"/>
    <cellStyle name="Обычный 3 5 2 2 2 2 3" xfId="6953" xr:uid="{00000000-0005-0000-0000-00003B0B0000}"/>
    <cellStyle name="Обычный 3 5 2 2 2 2 3 2" xfId="16170" xr:uid="{60CECF41-3E98-4D0E-8334-475CD4C55262}"/>
    <cellStyle name="Обычный 3 5 2 2 2 2 4" xfId="11906" xr:uid="{0B8909A4-4F53-453D-BE08-202BCBBB2696}"/>
    <cellStyle name="Обычный 3 5 2 2 2 3" xfId="3848" xr:uid="{00000000-0005-0000-0000-00003C0B0000}"/>
    <cellStyle name="Обычный 3 5 2 2 2 3 2" xfId="8139" xr:uid="{00000000-0005-0000-0000-00003D0B0000}"/>
    <cellStyle name="Обычный 3 5 2 2 2 3 2 2" xfId="17356" xr:uid="{B70F3B2C-FB2B-4BFF-9759-C4CC7DC28084}"/>
    <cellStyle name="Обычный 3 5 2 2 2 3 3" xfId="13089" xr:uid="{4AE6B946-AAF6-4B22-8603-DFFC83BA6808}"/>
    <cellStyle name="Обычный 3 5 2 2 2 4" xfId="6005" xr:uid="{00000000-0005-0000-0000-00003E0B0000}"/>
    <cellStyle name="Обычный 3 5 2 2 2 4 2" xfId="15222" xr:uid="{F6B03FB6-4D6B-41EE-9BD1-8BD8AA74CBB7}"/>
    <cellStyle name="Обычный 3 5 2 2 2 5" xfId="10958" xr:uid="{D9AFF3A1-D8CC-4563-B444-5A383C704658}"/>
    <cellStyle name="Обычный 3 5 2 2 3" xfId="2054" xr:uid="{00000000-0005-0000-0000-00003F0B0000}"/>
    <cellStyle name="Обычный 3 5 2 2 3 2" xfId="4326" xr:uid="{00000000-0005-0000-0000-0000400B0000}"/>
    <cellStyle name="Обычный 3 5 2 2 3 2 2" xfId="8615" xr:uid="{00000000-0005-0000-0000-0000410B0000}"/>
    <cellStyle name="Обычный 3 5 2 2 3 2 2 2" xfId="17832" xr:uid="{B1D21EB8-F07E-469F-8DC9-22ADF707C96F}"/>
    <cellStyle name="Обычный 3 5 2 2 3 2 3" xfId="13565" xr:uid="{675F9138-3CC5-4586-8F82-B8A55EF12D10}"/>
    <cellStyle name="Обычный 3 5 2 2 3 3" xfId="6481" xr:uid="{00000000-0005-0000-0000-0000420B0000}"/>
    <cellStyle name="Обычный 3 5 2 2 3 3 2" xfId="15698" xr:uid="{E821BA16-8639-435A-8143-E712A8353097}"/>
    <cellStyle name="Обычный 3 5 2 2 3 4" xfId="11434" xr:uid="{8E746425-3C62-47F7-ABA1-19B92A401935}"/>
    <cellStyle name="Обычный 3 5 2 2 4" xfId="3376" xr:uid="{00000000-0005-0000-0000-0000430B0000}"/>
    <cellStyle name="Обычный 3 5 2 2 4 2" xfId="7667" xr:uid="{00000000-0005-0000-0000-0000440B0000}"/>
    <cellStyle name="Обычный 3 5 2 2 4 2 2" xfId="16884" xr:uid="{92715838-66BD-402F-B47F-DB5EF9D01547}"/>
    <cellStyle name="Обычный 3 5 2 2 4 3" xfId="12617" xr:uid="{AFD848C0-6CC3-438E-8EDA-2C1EF99C63E5}"/>
    <cellStyle name="Обычный 3 5 2 2 5" xfId="5530" xr:uid="{00000000-0005-0000-0000-0000450B0000}"/>
    <cellStyle name="Обычный 3 5 2 2 5 2" xfId="14750" xr:uid="{BCBC4BEE-362E-47B9-A391-96EC26D52128}"/>
    <cellStyle name="Обычный 3 5 2 2 6" xfId="10486" xr:uid="{14171E0D-9B42-4A9A-8A64-8FE75F9B8834}"/>
    <cellStyle name="Обычный 3 5 2 3" xfId="1339" xr:uid="{00000000-0005-0000-0000-0000460B0000}"/>
    <cellStyle name="Обычный 3 5 2 3 2" xfId="2298" xr:uid="{00000000-0005-0000-0000-0000470B0000}"/>
    <cellStyle name="Обычный 3 5 2 3 2 2" xfId="4570" xr:uid="{00000000-0005-0000-0000-0000480B0000}"/>
    <cellStyle name="Обычный 3 5 2 3 2 2 2" xfId="8859" xr:uid="{00000000-0005-0000-0000-0000490B0000}"/>
    <cellStyle name="Обычный 3 5 2 3 2 2 2 2" xfId="18076" xr:uid="{4F2366DB-3474-4215-BD30-363501A12589}"/>
    <cellStyle name="Обычный 3 5 2 3 2 2 3" xfId="13809" xr:uid="{C60DE772-4737-40B2-B09C-B1F5E4D6BA51}"/>
    <cellStyle name="Обычный 3 5 2 3 2 3" xfId="6725" xr:uid="{00000000-0005-0000-0000-00004A0B0000}"/>
    <cellStyle name="Обычный 3 5 2 3 2 3 2" xfId="15942" xr:uid="{98CD8000-67FF-40CC-98FC-6C0C67BFEF78}"/>
    <cellStyle name="Обычный 3 5 2 3 2 4" xfId="11678" xr:uid="{71CA7324-7E43-4804-9A2F-9D7CCD2AAE09}"/>
    <cellStyle name="Обычный 3 5 2 3 3" xfId="3620" xr:uid="{00000000-0005-0000-0000-00004B0B0000}"/>
    <cellStyle name="Обычный 3 5 2 3 3 2" xfId="7911" xr:uid="{00000000-0005-0000-0000-00004C0B0000}"/>
    <cellStyle name="Обычный 3 5 2 3 3 2 2" xfId="17128" xr:uid="{AD0206A9-9461-49AC-866A-10E8BDDFDC04}"/>
    <cellStyle name="Обычный 3 5 2 3 3 3" xfId="12861" xr:uid="{6BA82D94-A0FD-4AB9-9C82-3079CCE372EC}"/>
    <cellStyle name="Обычный 3 5 2 3 4" xfId="5777" xr:uid="{00000000-0005-0000-0000-00004D0B0000}"/>
    <cellStyle name="Обычный 3 5 2 3 4 2" xfId="14994" xr:uid="{83A68A41-0394-4F6B-BA5E-1FE60A0B463F}"/>
    <cellStyle name="Обычный 3 5 2 3 5" xfId="10730" xr:uid="{4337647E-4A3E-42BA-B610-F73DCEA35CA4}"/>
    <cellStyle name="Обычный 3 5 2 4" xfId="1825" xr:uid="{00000000-0005-0000-0000-00004E0B0000}"/>
    <cellStyle name="Обычный 3 5 2 4 2" xfId="4098" xr:uid="{00000000-0005-0000-0000-00004F0B0000}"/>
    <cellStyle name="Обычный 3 5 2 4 2 2" xfId="8387" xr:uid="{00000000-0005-0000-0000-0000500B0000}"/>
    <cellStyle name="Обычный 3 5 2 4 2 2 2" xfId="17604" xr:uid="{0DFD1DF4-C4D7-4677-AD5B-D8AB2A59D693}"/>
    <cellStyle name="Обычный 3 5 2 4 2 3" xfId="13337" xr:uid="{372A8D2C-D5D5-4E21-81C3-96DC3079B213}"/>
    <cellStyle name="Обычный 3 5 2 4 3" xfId="6253" xr:uid="{00000000-0005-0000-0000-0000510B0000}"/>
    <cellStyle name="Обычный 3 5 2 4 3 2" xfId="15470" xr:uid="{0AC045A8-7BAB-4DF5-A4A4-C469497E740D}"/>
    <cellStyle name="Обычный 3 5 2 4 4" xfId="11206" xr:uid="{78B50175-0DCE-47BB-92D1-AAC2AF87D8CE}"/>
    <cellStyle name="Обычный 3 5 2 5" xfId="3148" xr:uid="{00000000-0005-0000-0000-0000520B0000}"/>
    <cellStyle name="Обычный 3 5 2 5 2" xfId="7439" xr:uid="{00000000-0005-0000-0000-0000530B0000}"/>
    <cellStyle name="Обычный 3 5 2 5 2 2" xfId="16656" xr:uid="{4ED34852-3D24-4F71-B096-672A61241EAE}"/>
    <cellStyle name="Обычный 3 5 2 5 3" xfId="12389" xr:uid="{DCA296C2-D675-4385-A167-840A0C261B6F}"/>
    <cellStyle name="Обычный 3 5 2 6" xfId="5300" xr:uid="{00000000-0005-0000-0000-0000540B0000}"/>
    <cellStyle name="Обычный 3 5 2 6 2" xfId="14522" xr:uid="{C8223CCA-2651-4933-851A-C711896787E9}"/>
    <cellStyle name="Обычный 3 5 2 7" xfId="10258" xr:uid="{6079DE83-8485-49F6-878D-D6CAAA66675F}"/>
    <cellStyle name="Обычный 3 5 3" xfId="850" xr:uid="{00000000-0005-0000-0000-0000550B0000}"/>
    <cellStyle name="Обычный 3 5 3 2" xfId="1453" xr:uid="{00000000-0005-0000-0000-0000560B0000}"/>
    <cellStyle name="Обычный 3 5 3 2 2" xfId="2412" xr:uid="{00000000-0005-0000-0000-0000570B0000}"/>
    <cellStyle name="Обычный 3 5 3 2 2 2" xfId="4684" xr:uid="{00000000-0005-0000-0000-0000580B0000}"/>
    <cellStyle name="Обычный 3 5 3 2 2 2 2" xfId="8973" xr:uid="{00000000-0005-0000-0000-0000590B0000}"/>
    <cellStyle name="Обычный 3 5 3 2 2 2 2 2" xfId="18190" xr:uid="{879256F4-5FEB-463B-A847-28F97CF07AB3}"/>
    <cellStyle name="Обычный 3 5 3 2 2 2 3" xfId="13923" xr:uid="{9CD531F7-71D0-4E7C-9521-0CD854A65145}"/>
    <cellStyle name="Обычный 3 5 3 2 2 3" xfId="6839" xr:uid="{00000000-0005-0000-0000-00005A0B0000}"/>
    <cellStyle name="Обычный 3 5 3 2 2 3 2" xfId="16056" xr:uid="{F176B321-697C-4D10-8BB0-733C43F06943}"/>
    <cellStyle name="Обычный 3 5 3 2 2 4" xfId="11792" xr:uid="{71B11045-1442-48B6-A69D-E27742EFF32B}"/>
    <cellStyle name="Обычный 3 5 3 2 3" xfId="3734" xr:uid="{00000000-0005-0000-0000-00005B0B0000}"/>
    <cellStyle name="Обычный 3 5 3 2 3 2" xfId="8025" xr:uid="{00000000-0005-0000-0000-00005C0B0000}"/>
    <cellStyle name="Обычный 3 5 3 2 3 2 2" xfId="17242" xr:uid="{96FD034E-D72E-49C7-8823-EF517FAE4E67}"/>
    <cellStyle name="Обычный 3 5 3 2 3 3" xfId="12975" xr:uid="{6BC27478-7D97-4DDC-90F5-D866A28DA486}"/>
    <cellStyle name="Обычный 3 5 3 2 4" xfId="5891" xr:uid="{00000000-0005-0000-0000-00005D0B0000}"/>
    <cellStyle name="Обычный 3 5 3 2 4 2" xfId="15108" xr:uid="{EDE6E9D6-3C18-489B-B551-BF633B55E548}"/>
    <cellStyle name="Обычный 3 5 3 2 5" xfId="10844" xr:uid="{661DFC0F-059A-4B56-AD57-27B5C21DAF56}"/>
    <cellStyle name="Обычный 3 5 3 3" xfId="1940" xr:uid="{00000000-0005-0000-0000-00005E0B0000}"/>
    <cellStyle name="Обычный 3 5 3 3 2" xfId="4212" xr:uid="{00000000-0005-0000-0000-00005F0B0000}"/>
    <cellStyle name="Обычный 3 5 3 3 2 2" xfId="8501" xr:uid="{00000000-0005-0000-0000-0000600B0000}"/>
    <cellStyle name="Обычный 3 5 3 3 2 2 2" xfId="17718" xr:uid="{B11261AD-DC47-4FEC-893C-321050BE898C}"/>
    <cellStyle name="Обычный 3 5 3 3 2 3" xfId="13451" xr:uid="{1D126C04-58EE-4040-817B-5FFA0090C474}"/>
    <cellStyle name="Обычный 3 5 3 3 3" xfId="6367" xr:uid="{00000000-0005-0000-0000-0000610B0000}"/>
    <cellStyle name="Обычный 3 5 3 3 3 2" xfId="15584" xr:uid="{D260FD6C-BEAA-43F3-96F9-2E38E48DB480}"/>
    <cellStyle name="Обычный 3 5 3 3 4" xfId="11320" xr:uid="{04FED613-F6D8-4EFC-91A3-BBCAF7054D27}"/>
    <cellStyle name="Обычный 3 5 3 4" xfId="3262" xr:uid="{00000000-0005-0000-0000-0000620B0000}"/>
    <cellStyle name="Обычный 3 5 3 4 2" xfId="7553" xr:uid="{00000000-0005-0000-0000-0000630B0000}"/>
    <cellStyle name="Обычный 3 5 3 4 2 2" xfId="16770" xr:uid="{5559E081-9D0A-47E6-A637-1C927B0D8951}"/>
    <cellStyle name="Обычный 3 5 3 4 3" xfId="12503" xr:uid="{C46F1486-4404-4A8F-AC8A-7B3CC3FE4242}"/>
    <cellStyle name="Обычный 3 5 3 5" xfId="5416" xr:uid="{00000000-0005-0000-0000-0000640B0000}"/>
    <cellStyle name="Обычный 3 5 3 5 2" xfId="14636" xr:uid="{CB671D63-33EF-49DA-9A35-20AA8EFA8203}"/>
    <cellStyle name="Обычный 3 5 3 6" xfId="10372" xr:uid="{5C09C0DE-B9ED-4428-A946-5640A96B1179}"/>
    <cellStyle name="Обычный 3 5 4" xfId="1224" xr:uid="{00000000-0005-0000-0000-0000650B0000}"/>
    <cellStyle name="Обычный 3 5 4 2" xfId="2184" xr:uid="{00000000-0005-0000-0000-0000660B0000}"/>
    <cellStyle name="Обычный 3 5 4 2 2" xfId="4456" xr:uid="{00000000-0005-0000-0000-0000670B0000}"/>
    <cellStyle name="Обычный 3 5 4 2 2 2" xfId="8745" xr:uid="{00000000-0005-0000-0000-0000680B0000}"/>
    <cellStyle name="Обычный 3 5 4 2 2 2 2" xfId="17962" xr:uid="{6207C6D0-EF4F-466F-BF53-7863571E710A}"/>
    <cellStyle name="Обычный 3 5 4 2 2 3" xfId="13695" xr:uid="{A1824100-60C2-42F5-9912-E5E80F6EEFF5}"/>
    <cellStyle name="Обычный 3 5 4 2 3" xfId="6611" xr:uid="{00000000-0005-0000-0000-0000690B0000}"/>
    <cellStyle name="Обычный 3 5 4 2 3 2" xfId="15828" xr:uid="{E8132249-EF39-4D2C-ACD3-8E75699C3792}"/>
    <cellStyle name="Обычный 3 5 4 2 4" xfId="11564" xr:uid="{6448EF2E-FF1D-475C-9587-FC62337F0A33}"/>
    <cellStyle name="Обычный 3 5 4 3" xfId="3506" xr:uid="{00000000-0005-0000-0000-00006A0B0000}"/>
    <cellStyle name="Обычный 3 5 4 3 2" xfId="7797" xr:uid="{00000000-0005-0000-0000-00006B0B0000}"/>
    <cellStyle name="Обычный 3 5 4 3 2 2" xfId="17014" xr:uid="{79780BD4-5A44-4A7E-BAF5-109B6558A900}"/>
    <cellStyle name="Обычный 3 5 4 3 3" xfId="12747" xr:uid="{DD38E672-B3D8-4FA3-BA34-833DE258B368}"/>
    <cellStyle name="Обычный 3 5 4 4" xfId="5663" xr:uid="{00000000-0005-0000-0000-00006C0B0000}"/>
    <cellStyle name="Обычный 3 5 4 4 2" xfId="14880" xr:uid="{D1F0F973-D162-4155-A92C-42369B9259B2}"/>
    <cellStyle name="Обычный 3 5 4 5" xfId="10616" xr:uid="{91E338A1-ACEA-4975-938E-25D70CF98C74}"/>
    <cellStyle name="Обычный 3 5 5" xfId="1709" xr:uid="{00000000-0005-0000-0000-00006D0B0000}"/>
    <cellStyle name="Обычный 3 5 5 2" xfId="3984" xr:uid="{00000000-0005-0000-0000-00006E0B0000}"/>
    <cellStyle name="Обычный 3 5 5 2 2" xfId="8273" xr:uid="{00000000-0005-0000-0000-00006F0B0000}"/>
    <cellStyle name="Обычный 3 5 5 2 2 2" xfId="17490" xr:uid="{8F47C81D-4AF4-4C8E-B2D7-6A7128FC2365}"/>
    <cellStyle name="Обычный 3 5 5 2 3" xfId="13223" xr:uid="{80130D1E-05CF-432B-B377-00D76EE1F265}"/>
    <cellStyle name="Обычный 3 5 5 3" xfId="6139" xr:uid="{00000000-0005-0000-0000-0000700B0000}"/>
    <cellStyle name="Обычный 3 5 5 3 2" xfId="15356" xr:uid="{272F1A1C-59B3-4053-8EAC-ADED8F435175}"/>
    <cellStyle name="Обычный 3 5 5 4" xfId="11092" xr:uid="{C63984CA-5B6F-474B-892E-49B8985B4E17}"/>
    <cellStyle name="Обычный 3 5 6" xfId="2799" xr:uid="{00000000-0005-0000-0000-0000710B0000}"/>
    <cellStyle name="Обычный 3 5 6 2" xfId="4942" xr:uid="{00000000-0005-0000-0000-0000720B0000}"/>
    <cellStyle name="Обычный 3 5 6 2 2" xfId="9224" xr:uid="{00000000-0005-0000-0000-0000730B0000}"/>
    <cellStyle name="Обычный 3 5 6 2 2 2" xfId="18441" xr:uid="{F954E324-2F90-46A2-97DF-15FC685E9940}"/>
    <cellStyle name="Обычный 3 5 6 2 3" xfId="14174" xr:uid="{E2928F63-22E8-4143-9D39-45962718C4C8}"/>
    <cellStyle name="Обычный 3 5 6 3" xfId="7092" xr:uid="{00000000-0005-0000-0000-0000740B0000}"/>
    <cellStyle name="Обычный 3 5 6 3 2" xfId="16309" xr:uid="{39785744-6B21-4D95-AEC1-00B37A5F8F01}"/>
    <cellStyle name="Обычный 3 5 6 4" xfId="12043" xr:uid="{1BEF99C0-9DF7-41A8-9707-973DA2F50A22}"/>
    <cellStyle name="Обычный 3 5 7" xfId="2920" xr:uid="{00000000-0005-0000-0000-0000750B0000}"/>
    <cellStyle name="Обычный 3 5 7 2" xfId="7211" xr:uid="{00000000-0005-0000-0000-0000760B0000}"/>
    <cellStyle name="Обычный 3 5 7 2 2" xfId="16428" xr:uid="{F39F0308-C77E-471B-8FD9-5AF9867E300B}"/>
    <cellStyle name="Обычный 3 5 7 3" xfId="12161" xr:uid="{5E0A1FE5-2E47-4630-999A-CF2CCB0BA1DD}"/>
    <cellStyle name="Обычный 3 5 8" xfId="3034" xr:uid="{00000000-0005-0000-0000-0000770B0000}"/>
    <cellStyle name="Обычный 3 5 8 2" xfId="7325" xr:uid="{00000000-0005-0000-0000-0000780B0000}"/>
    <cellStyle name="Обычный 3 5 8 2 2" xfId="16542" xr:uid="{0D4B4F32-5EE7-4C61-82C6-01494609E187}"/>
    <cellStyle name="Обычный 3 5 8 3" xfId="12275" xr:uid="{7E2E9CC2-6902-4A0A-B788-CE1F36A356E3}"/>
    <cellStyle name="Обычный 3 5 9" xfId="5062" xr:uid="{00000000-0005-0000-0000-0000790B0000}"/>
    <cellStyle name="Обычный 3 5 9 2" xfId="9343" xr:uid="{00000000-0005-0000-0000-00007A0B0000}"/>
    <cellStyle name="Обычный 3 5 9 2 2" xfId="18560" xr:uid="{5D758213-2C0C-42F1-A408-A20C0CBEB653}"/>
    <cellStyle name="Обычный 3 5 9 3" xfId="14293" xr:uid="{5CE61970-7D74-476A-AF2C-15C7E104A568}"/>
    <cellStyle name="Обычный 3 6" xfId="569" xr:uid="{00000000-0005-0000-0000-00007B0B0000}"/>
    <cellStyle name="Обычный 3 6 2" xfId="908" xr:uid="{00000000-0005-0000-0000-00007C0B0000}"/>
    <cellStyle name="Обычный 3 6 2 2" xfId="1510" xr:uid="{00000000-0005-0000-0000-00007D0B0000}"/>
    <cellStyle name="Обычный 3 6 2 2 2" xfId="2469" xr:uid="{00000000-0005-0000-0000-00007E0B0000}"/>
    <cellStyle name="Обычный 3 6 2 2 2 2" xfId="4741" xr:uid="{00000000-0005-0000-0000-00007F0B0000}"/>
    <cellStyle name="Обычный 3 6 2 2 2 2 2" xfId="9030" xr:uid="{00000000-0005-0000-0000-0000800B0000}"/>
    <cellStyle name="Обычный 3 6 2 2 2 2 2 2" xfId="18247" xr:uid="{8F78004E-A2E3-40E9-AFF5-7307504440F9}"/>
    <cellStyle name="Обычный 3 6 2 2 2 2 3" xfId="13980" xr:uid="{BFD042B4-D64E-43DA-88FE-9A088FE4B3B4}"/>
    <cellStyle name="Обычный 3 6 2 2 2 3" xfId="6896" xr:uid="{00000000-0005-0000-0000-0000810B0000}"/>
    <cellStyle name="Обычный 3 6 2 2 2 3 2" xfId="16113" xr:uid="{9D5270F9-1464-4B5F-9D65-055BF707F550}"/>
    <cellStyle name="Обычный 3 6 2 2 2 4" xfId="11849" xr:uid="{2EDE9093-1584-4F06-A96B-EC44903BE0D9}"/>
    <cellStyle name="Обычный 3 6 2 2 3" xfId="3791" xr:uid="{00000000-0005-0000-0000-0000820B0000}"/>
    <cellStyle name="Обычный 3 6 2 2 3 2" xfId="8082" xr:uid="{00000000-0005-0000-0000-0000830B0000}"/>
    <cellStyle name="Обычный 3 6 2 2 3 2 2" xfId="17299" xr:uid="{F3FCC370-EA7D-4895-8535-B209442D98E4}"/>
    <cellStyle name="Обычный 3 6 2 2 3 3" xfId="13032" xr:uid="{97784A8D-237C-4B18-9947-11AEE76ECAF4}"/>
    <cellStyle name="Обычный 3 6 2 2 4" xfId="5948" xr:uid="{00000000-0005-0000-0000-0000840B0000}"/>
    <cellStyle name="Обычный 3 6 2 2 4 2" xfId="15165" xr:uid="{184429B8-AE64-40E1-B10A-15C441B9379B}"/>
    <cellStyle name="Обычный 3 6 2 2 5" xfId="10901" xr:uid="{81618C04-8120-42F5-8AB9-10CAF005C012}"/>
    <cellStyle name="Обычный 3 6 2 3" xfId="1997" xr:uid="{00000000-0005-0000-0000-0000850B0000}"/>
    <cellStyle name="Обычный 3 6 2 3 2" xfId="4269" xr:uid="{00000000-0005-0000-0000-0000860B0000}"/>
    <cellStyle name="Обычный 3 6 2 3 2 2" xfId="8558" xr:uid="{00000000-0005-0000-0000-0000870B0000}"/>
    <cellStyle name="Обычный 3 6 2 3 2 2 2" xfId="17775" xr:uid="{01A889E0-3EC5-49ED-93E5-E421BA3FE98F}"/>
    <cellStyle name="Обычный 3 6 2 3 2 3" xfId="13508" xr:uid="{5B90D43E-4503-4F82-831C-C23033950E9C}"/>
    <cellStyle name="Обычный 3 6 2 3 3" xfId="6424" xr:uid="{00000000-0005-0000-0000-0000880B0000}"/>
    <cellStyle name="Обычный 3 6 2 3 3 2" xfId="15641" xr:uid="{9E5AEBC1-670F-48F9-AE7D-CD193C2F82DB}"/>
    <cellStyle name="Обычный 3 6 2 3 4" xfId="11377" xr:uid="{93AF2E3F-7CC8-4F2E-B918-980A2044F915}"/>
    <cellStyle name="Обычный 3 6 2 4" xfId="3319" xr:uid="{00000000-0005-0000-0000-0000890B0000}"/>
    <cellStyle name="Обычный 3 6 2 4 2" xfId="7610" xr:uid="{00000000-0005-0000-0000-00008A0B0000}"/>
    <cellStyle name="Обычный 3 6 2 4 2 2" xfId="16827" xr:uid="{DFF0FBAE-958E-49B7-9D5C-D3CC5ED9F141}"/>
    <cellStyle name="Обычный 3 6 2 4 3" xfId="12560" xr:uid="{1F5BBC44-9A16-4F3D-B12D-DFBCAD5B1372}"/>
    <cellStyle name="Обычный 3 6 2 5" xfId="5473" xr:uid="{00000000-0005-0000-0000-00008B0B0000}"/>
    <cellStyle name="Обычный 3 6 2 5 2" xfId="14693" xr:uid="{BAA83161-D16D-4C9B-AC03-5D4FAB4B2EE7}"/>
    <cellStyle name="Обычный 3 6 2 6" xfId="10429" xr:uid="{8AA9A18E-1CFF-4926-A897-7B4D99D7F25D}"/>
    <cellStyle name="Обычный 3 6 3" xfId="1282" xr:uid="{00000000-0005-0000-0000-00008C0B0000}"/>
    <cellStyle name="Обычный 3 6 3 2" xfId="2241" xr:uid="{00000000-0005-0000-0000-00008D0B0000}"/>
    <cellStyle name="Обычный 3 6 3 2 2" xfId="4513" xr:uid="{00000000-0005-0000-0000-00008E0B0000}"/>
    <cellStyle name="Обычный 3 6 3 2 2 2" xfId="8802" xr:uid="{00000000-0005-0000-0000-00008F0B0000}"/>
    <cellStyle name="Обычный 3 6 3 2 2 2 2" xfId="18019" xr:uid="{25DAB0E1-DF61-4775-AA8A-6C7A79F90B8B}"/>
    <cellStyle name="Обычный 3 6 3 2 2 3" xfId="13752" xr:uid="{A69773B0-61A2-4945-9CAB-52362A1EC68A}"/>
    <cellStyle name="Обычный 3 6 3 2 3" xfId="6668" xr:uid="{00000000-0005-0000-0000-0000900B0000}"/>
    <cellStyle name="Обычный 3 6 3 2 3 2" xfId="15885" xr:uid="{21A3EBC1-BABD-48C3-BE88-EAB92001093F}"/>
    <cellStyle name="Обычный 3 6 3 2 4" xfId="11621" xr:uid="{FFF6831B-183E-4B33-BACD-FC0394873F4D}"/>
    <cellStyle name="Обычный 3 6 3 3" xfId="3563" xr:uid="{00000000-0005-0000-0000-0000910B0000}"/>
    <cellStyle name="Обычный 3 6 3 3 2" xfId="7854" xr:uid="{00000000-0005-0000-0000-0000920B0000}"/>
    <cellStyle name="Обычный 3 6 3 3 2 2" xfId="17071" xr:uid="{C6B8E521-126F-49B8-B49E-14843A4ADC1D}"/>
    <cellStyle name="Обычный 3 6 3 3 3" xfId="12804" xr:uid="{DA41B7EE-3683-43BB-A3A1-9833EAFFEE2D}"/>
    <cellStyle name="Обычный 3 6 3 4" xfId="5720" xr:uid="{00000000-0005-0000-0000-0000930B0000}"/>
    <cellStyle name="Обычный 3 6 3 4 2" xfId="14937" xr:uid="{17D36143-760F-4543-9BA7-6FC839A1A693}"/>
    <cellStyle name="Обычный 3 6 3 5" xfId="10673" xr:uid="{62604515-FCC4-4F0A-95CF-70D696ED5221}"/>
    <cellStyle name="Обычный 3 6 4" xfId="1767" xr:uid="{00000000-0005-0000-0000-0000940B0000}"/>
    <cellStyle name="Обычный 3 6 4 2" xfId="4041" xr:uid="{00000000-0005-0000-0000-0000950B0000}"/>
    <cellStyle name="Обычный 3 6 4 2 2" xfId="8330" xr:uid="{00000000-0005-0000-0000-0000960B0000}"/>
    <cellStyle name="Обычный 3 6 4 2 2 2" xfId="17547" xr:uid="{3B5C6240-20DC-42A1-AA7A-4404C64986B4}"/>
    <cellStyle name="Обычный 3 6 4 2 3" xfId="13280" xr:uid="{643640F0-3E06-435D-B67E-FE6AF3B31B8E}"/>
    <cellStyle name="Обычный 3 6 4 3" xfId="6196" xr:uid="{00000000-0005-0000-0000-0000970B0000}"/>
    <cellStyle name="Обычный 3 6 4 3 2" xfId="15413" xr:uid="{5273A92C-D8F1-4991-9F2A-6EFD6B124882}"/>
    <cellStyle name="Обычный 3 6 4 4" xfId="11149" xr:uid="{DA9528AF-D2C6-442C-B5D6-1CFE7FC2F457}"/>
    <cellStyle name="Обычный 3 6 5" xfId="3091" xr:uid="{00000000-0005-0000-0000-0000980B0000}"/>
    <cellStyle name="Обычный 3 6 5 2" xfId="7382" xr:uid="{00000000-0005-0000-0000-0000990B0000}"/>
    <cellStyle name="Обычный 3 6 5 2 2" xfId="16599" xr:uid="{F0144841-89BD-4872-BE28-B653D41818A7}"/>
    <cellStyle name="Обычный 3 6 5 3" xfId="12332" xr:uid="{4B442D2D-195E-4488-8056-2F4CD1D688BD}"/>
    <cellStyle name="Обычный 3 6 6" xfId="5242" xr:uid="{00000000-0005-0000-0000-00009A0B0000}"/>
    <cellStyle name="Обычный 3 6 6 2" xfId="14465" xr:uid="{B3AE373F-12B2-442F-9353-4E822E5B27F9}"/>
    <cellStyle name="Обычный 3 6 7" xfId="10201" xr:uid="{25156A04-7945-4E48-8914-CC28BDB65171}"/>
    <cellStyle name="Обычный 3 7" xfId="793" xr:uid="{00000000-0005-0000-0000-00009B0B0000}"/>
    <cellStyle name="Обычный 3 7 2" xfId="1396" xr:uid="{00000000-0005-0000-0000-00009C0B0000}"/>
    <cellStyle name="Обычный 3 7 2 2" xfId="2355" xr:uid="{00000000-0005-0000-0000-00009D0B0000}"/>
    <cellStyle name="Обычный 3 7 2 2 2" xfId="4627" xr:uid="{00000000-0005-0000-0000-00009E0B0000}"/>
    <cellStyle name="Обычный 3 7 2 2 2 2" xfId="8916" xr:uid="{00000000-0005-0000-0000-00009F0B0000}"/>
    <cellStyle name="Обычный 3 7 2 2 2 2 2" xfId="18133" xr:uid="{3862E1BD-F8EE-49F5-8E54-B3A0FCCC2B45}"/>
    <cellStyle name="Обычный 3 7 2 2 2 3" xfId="13866" xr:uid="{AD6F142F-EB50-4BD7-BE7F-9375D5AA0FBC}"/>
    <cellStyle name="Обычный 3 7 2 2 3" xfId="6782" xr:uid="{00000000-0005-0000-0000-0000A00B0000}"/>
    <cellStyle name="Обычный 3 7 2 2 3 2" xfId="15999" xr:uid="{2F5027A7-CC42-4A64-B987-102BC7CF9984}"/>
    <cellStyle name="Обычный 3 7 2 2 4" xfId="11735" xr:uid="{17F40CBD-E6B9-4A26-92DC-B98442FED550}"/>
    <cellStyle name="Обычный 3 7 2 3" xfId="3677" xr:uid="{00000000-0005-0000-0000-0000A10B0000}"/>
    <cellStyle name="Обычный 3 7 2 3 2" xfId="7968" xr:uid="{00000000-0005-0000-0000-0000A20B0000}"/>
    <cellStyle name="Обычный 3 7 2 3 2 2" xfId="17185" xr:uid="{0EAB10D6-BBAE-40D6-AB24-06F6825DD890}"/>
    <cellStyle name="Обычный 3 7 2 3 3" xfId="12918" xr:uid="{C13FA80A-BC9C-4F17-8BC2-3F9C6A37E1F8}"/>
    <cellStyle name="Обычный 3 7 2 4" xfId="5834" xr:uid="{00000000-0005-0000-0000-0000A30B0000}"/>
    <cellStyle name="Обычный 3 7 2 4 2" xfId="15051" xr:uid="{80A56794-1C86-4E99-A296-AF8467A94864}"/>
    <cellStyle name="Обычный 3 7 2 5" xfId="10787" xr:uid="{C5137AE7-B24D-4919-BA85-B57C84B28D86}"/>
    <cellStyle name="Обычный 3 7 3" xfId="1883" xr:uid="{00000000-0005-0000-0000-0000A40B0000}"/>
    <cellStyle name="Обычный 3 7 3 2" xfId="4155" xr:uid="{00000000-0005-0000-0000-0000A50B0000}"/>
    <cellStyle name="Обычный 3 7 3 2 2" xfId="8444" xr:uid="{00000000-0005-0000-0000-0000A60B0000}"/>
    <cellStyle name="Обычный 3 7 3 2 2 2" xfId="17661" xr:uid="{A5C57E14-FCE6-46C6-B2FC-9BA92C518B15}"/>
    <cellStyle name="Обычный 3 7 3 2 3" xfId="13394" xr:uid="{C13BC1ED-D594-437F-AFCD-ECB628A87419}"/>
    <cellStyle name="Обычный 3 7 3 3" xfId="6310" xr:uid="{00000000-0005-0000-0000-0000A70B0000}"/>
    <cellStyle name="Обычный 3 7 3 3 2" xfId="15527" xr:uid="{646C48AF-05C4-4838-883C-F2752B199493}"/>
    <cellStyle name="Обычный 3 7 3 4" xfId="11263" xr:uid="{95A563A8-53E2-4BE5-B6C9-C8855009DF72}"/>
    <cellStyle name="Обычный 3 7 4" xfId="3205" xr:uid="{00000000-0005-0000-0000-0000A80B0000}"/>
    <cellStyle name="Обычный 3 7 4 2" xfId="7496" xr:uid="{00000000-0005-0000-0000-0000A90B0000}"/>
    <cellStyle name="Обычный 3 7 4 2 2" xfId="16713" xr:uid="{37158BE3-D577-45F0-ADA9-B069E4F33318}"/>
    <cellStyle name="Обычный 3 7 4 3" xfId="12446" xr:uid="{D8447E46-61B4-44BD-9283-D48A4FB7B251}"/>
    <cellStyle name="Обычный 3 7 5" xfId="5359" xr:uid="{00000000-0005-0000-0000-0000AA0B0000}"/>
    <cellStyle name="Обычный 3 7 5 2" xfId="14579" xr:uid="{845F1E7E-2B35-4A6E-BB65-D1CDB6BE955A}"/>
    <cellStyle name="Обычный 3 7 6" xfId="10315" xr:uid="{7C56ACCD-41CE-4D39-9C48-56DF7F658304}"/>
    <cellStyle name="Обычный 3 8" xfId="1167" xr:uid="{00000000-0005-0000-0000-0000AB0B0000}"/>
    <cellStyle name="Обычный 3 8 2" xfId="2127" xr:uid="{00000000-0005-0000-0000-0000AC0B0000}"/>
    <cellStyle name="Обычный 3 8 2 2" xfId="4399" xr:uid="{00000000-0005-0000-0000-0000AD0B0000}"/>
    <cellStyle name="Обычный 3 8 2 2 2" xfId="8688" xr:uid="{00000000-0005-0000-0000-0000AE0B0000}"/>
    <cellStyle name="Обычный 3 8 2 2 2 2" xfId="17905" xr:uid="{1FC4FB99-3B1D-4D06-85A1-089A76897CD4}"/>
    <cellStyle name="Обычный 3 8 2 2 3" xfId="13638" xr:uid="{8D866036-DE4C-40F7-9BC0-C86283264C3E}"/>
    <cellStyle name="Обычный 3 8 2 3" xfId="6554" xr:uid="{00000000-0005-0000-0000-0000AF0B0000}"/>
    <cellStyle name="Обычный 3 8 2 3 2" xfId="15771" xr:uid="{F2324252-917C-4021-ACC3-8BE80AFDA17C}"/>
    <cellStyle name="Обычный 3 8 2 4" xfId="11507" xr:uid="{C2FC77E8-881F-49A5-A555-C98AA7FC71C5}"/>
    <cellStyle name="Обычный 3 8 3" xfId="3449" xr:uid="{00000000-0005-0000-0000-0000B00B0000}"/>
    <cellStyle name="Обычный 3 8 3 2" xfId="7740" xr:uid="{00000000-0005-0000-0000-0000B10B0000}"/>
    <cellStyle name="Обычный 3 8 3 2 2" xfId="16957" xr:uid="{C63A2073-DADB-4057-BAEF-1AA89471FD03}"/>
    <cellStyle name="Обычный 3 8 3 3" xfId="12690" xr:uid="{373E8374-9ED6-4E69-97F3-4D8B089E9687}"/>
    <cellStyle name="Обычный 3 8 4" xfId="5606" xr:uid="{00000000-0005-0000-0000-0000B20B0000}"/>
    <cellStyle name="Обычный 3 8 4 2" xfId="14823" xr:uid="{AEE01F3E-846C-4121-9971-8B9880783EF1}"/>
    <cellStyle name="Обычный 3 8 5" xfId="10559" xr:uid="{E90D917D-A03D-4FA9-AAD1-265B06D31AA5}"/>
    <cellStyle name="Обычный 3 9" xfId="1650" xr:uid="{00000000-0005-0000-0000-0000B30B0000}"/>
    <cellStyle name="Обычный 3 9 2" xfId="3927" xr:uid="{00000000-0005-0000-0000-0000B40B0000}"/>
    <cellStyle name="Обычный 3 9 2 2" xfId="8216" xr:uid="{00000000-0005-0000-0000-0000B50B0000}"/>
    <cellStyle name="Обычный 3 9 2 2 2" xfId="17433" xr:uid="{BE9380D0-15DC-4CDF-BEBA-632CAEBF53BB}"/>
    <cellStyle name="Обычный 3 9 2 3" xfId="13166" xr:uid="{A4862C05-DC48-4427-A151-377124DBF802}"/>
    <cellStyle name="Обычный 3 9 3" xfId="6082" xr:uid="{00000000-0005-0000-0000-0000B60B0000}"/>
    <cellStyle name="Обычный 3 9 3 2" xfId="15299" xr:uid="{F2E2CF8E-5A20-4F3E-8E4E-5067DA5A5CC5}"/>
    <cellStyle name="Обычный 3 9 4" xfId="11035" xr:uid="{2E21586E-EDA3-43F5-9162-5405B8BF1782}"/>
    <cellStyle name="Обычный 30" xfId="2608" xr:uid="{00000000-0005-0000-0000-0000B70B0000}"/>
    <cellStyle name="Обычный 30 2" xfId="4876" xr:uid="{00000000-0005-0000-0000-0000B80B0000}"/>
    <cellStyle name="Обычный 31" xfId="2735" xr:uid="{00000000-0005-0000-0000-0000B90B0000}"/>
    <cellStyle name="Обычный 31 2" xfId="4881" xr:uid="{00000000-0005-0000-0000-0000BA0B0000}"/>
    <cellStyle name="Обычный 32" xfId="2736" xr:uid="{00000000-0005-0000-0000-0000BB0B0000}"/>
    <cellStyle name="Обычный 32 2" xfId="4882" xr:uid="{00000000-0005-0000-0000-0000BC0B0000}"/>
    <cellStyle name="Обычный 33" xfId="2737" xr:uid="{00000000-0005-0000-0000-0000BD0B0000}"/>
    <cellStyle name="Обычный 33 2" xfId="4883" xr:uid="{00000000-0005-0000-0000-0000BE0B0000}"/>
    <cellStyle name="Обычный 34" xfId="2856" xr:uid="{00000000-0005-0000-0000-0000BF0B0000}"/>
    <cellStyle name="Обычный 35" xfId="2858" xr:uid="{00000000-0005-0000-0000-0000C00B0000}"/>
    <cellStyle name="Обычный 35 2" xfId="4999" xr:uid="{00000000-0005-0000-0000-0000C10B0000}"/>
    <cellStyle name="Обычный 35 2 2" xfId="9281" xr:uid="{00000000-0005-0000-0000-0000C20B0000}"/>
    <cellStyle name="Обычный 35 2 2 2" xfId="18498" xr:uid="{435ADB59-575A-4995-951A-E67B07824635}"/>
    <cellStyle name="Обычный 35 2 3" xfId="14231" xr:uid="{9161B56B-DFA5-4219-A33A-4AEC0CA9C0F3}"/>
    <cellStyle name="Обычный 35 3" xfId="7149" xr:uid="{00000000-0005-0000-0000-0000C30B0000}"/>
    <cellStyle name="Обычный 35 3 2" xfId="16366" xr:uid="{DD1EC06A-2E0F-499D-BCA4-0DDDA53E8BB6}"/>
    <cellStyle name="Обычный 35 4" xfId="12100" xr:uid="{B24BD6E6-AFA7-490D-9D15-BE389C4DFFEB}"/>
    <cellStyle name="Обычный 36" xfId="5004" xr:uid="{00000000-0005-0000-0000-0000C40B0000}"/>
    <cellStyle name="Обычный 37" xfId="10083" xr:uid="{D2E28684-FD6C-4525-9A86-02A7588BD293}"/>
    <cellStyle name="Обычный 37 2" xfId="19103" xr:uid="{87DE363E-176F-446D-A29E-03741A5BA7EE}"/>
    <cellStyle name="Обычный 38" xfId="10084" xr:uid="{1462CA3C-0FF7-493D-B046-E6B59D4E1D46}"/>
    <cellStyle name="Обычный 38 2" xfId="19104" xr:uid="{CC139019-C3DB-4BF0-B3C2-5B500608BD6D}"/>
    <cellStyle name="Обычный 39" xfId="19221" xr:uid="{6157914E-D8F0-4FBA-8E08-35A5C18B7D47}"/>
    <cellStyle name="Обычный 4" xfId="190" xr:uid="{00000000-0005-0000-0000-0000C50B0000}"/>
    <cellStyle name="Обычный 4 2" xfId="1103" xr:uid="{00000000-0005-0000-0000-0000C60B0000}"/>
    <cellStyle name="Обычный 4 3" xfId="9437" xr:uid="{00000000-0005-0000-0000-0000C70B0000}"/>
    <cellStyle name="Обычный 4 4" xfId="9483" xr:uid="{00000000-0005-0000-0000-0000C80B0000}"/>
    <cellStyle name="Обычный 40" xfId="19338" xr:uid="{AA39A007-5C25-4E33-82A3-17921996D1CF}"/>
    <cellStyle name="Обычный 41" xfId="19340" xr:uid="{588F3337-B223-47F6-8C27-B9F17C4DB86A}"/>
    <cellStyle name="Обычный 42" xfId="19343" xr:uid="{0517B80A-AABC-4785-8425-BCE87CD0D9BE}"/>
    <cellStyle name="Обычный 5" xfId="194" xr:uid="{00000000-0005-0000-0000-0000C90B0000}"/>
    <cellStyle name="Обычный 5 10" xfId="2744" xr:uid="{00000000-0005-0000-0000-0000CA0B0000}"/>
    <cellStyle name="Обычный 5 10 2" xfId="4887" xr:uid="{00000000-0005-0000-0000-0000CB0B0000}"/>
    <cellStyle name="Обычный 5 10 2 2" xfId="9169" xr:uid="{00000000-0005-0000-0000-0000CC0B0000}"/>
    <cellStyle name="Обычный 5 10 2 2 2" xfId="18386" xr:uid="{ABB20852-5D36-41AD-926D-05AC03110A82}"/>
    <cellStyle name="Обычный 5 10 2 3" xfId="14119" xr:uid="{68AA8EF9-75E5-498A-ACCD-455F47D2A0EE}"/>
    <cellStyle name="Обычный 5 10 3" xfId="7037" xr:uid="{00000000-0005-0000-0000-0000CD0B0000}"/>
    <cellStyle name="Обычный 5 10 3 2" xfId="16254" xr:uid="{B44E08A5-0EFA-48F5-8BCC-75212A098923}"/>
    <cellStyle name="Обычный 5 10 4" xfId="11988" xr:uid="{15872D3A-28E7-42A3-9811-370355F4D70B}"/>
    <cellStyle name="Обычный 5 11" xfId="2865" xr:uid="{00000000-0005-0000-0000-0000CE0B0000}"/>
    <cellStyle name="Обычный 5 11 2" xfId="7156" xr:uid="{00000000-0005-0000-0000-0000CF0B0000}"/>
    <cellStyle name="Обычный 5 11 2 2" xfId="16373" xr:uid="{E8656D31-4831-45E3-8574-78E7C890F18C}"/>
    <cellStyle name="Обычный 5 11 3" xfId="12106" xr:uid="{2013F6C4-513D-4A85-B667-1C4C8CC17D73}"/>
    <cellStyle name="Обычный 5 12" xfId="2979" xr:uid="{00000000-0005-0000-0000-0000D00B0000}"/>
    <cellStyle name="Обычный 5 12 2" xfId="7270" xr:uid="{00000000-0005-0000-0000-0000D10B0000}"/>
    <cellStyle name="Обычный 5 12 2 2" xfId="16487" xr:uid="{AC94314B-B49D-4728-A9E0-25AD405329DF}"/>
    <cellStyle name="Обычный 5 12 3" xfId="12220" xr:uid="{87347DEF-3C74-4847-BE6E-D43F9B6F8FB3}"/>
    <cellStyle name="Обычный 5 13" xfId="5007" xr:uid="{00000000-0005-0000-0000-0000D20B0000}"/>
    <cellStyle name="Обычный 5 13 2" xfId="9288" xr:uid="{00000000-0005-0000-0000-0000D30B0000}"/>
    <cellStyle name="Обычный 5 13 2 2" xfId="18505" xr:uid="{51A0CA30-A0D7-45B4-88F9-4B21ED28818A}"/>
    <cellStyle name="Обычный 5 13 3" xfId="14238" xr:uid="{119177F3-2484-4D12-8558-54189BCCF329}"/>
    <cellStyle name="Обычный 5 14" xfId="5125" xr:uid="{00000000-0005-0000-0000-0000D40B0000}"/>
    <cellStyle name="Обычный 5 14 2" xfId="14352" xr:uid="{8DB23CF7-0236-45B4-BC51-2221DAD9722E}"/>
    <cellStyle name="Обычный 5 15" xfId="9573" xr:uid="{00000000-0005-0000-0000-0000D50B0000}"/>
    <cellStyle name="Обычный 5 16" xfId="9629" xr:uid="{00000000-0005-0000-0000-0000D60B0000}"/>
    <cellStyle name="Обычный 5 16 2" xfId="18649" xr:uid="{EDDE3EC7-E36D-4766-B90E-7A9AB29087FA}"/>
    <cellStyle name="Обычный 5 17" xfId="9743" xr:uid="{CB1E342A-0311-4B1A-8204-BFE836B16570}"/>
    <cellStyle name="Обычный 5 17 2" xfId="18763" xr:uid="{0860B0CB-BE3C-4B68-8223-5C20592CD8CF}"/>
    <cellStyle name="Обычный 5 18" xfId="9857" xr:uid="{CAB4614C-2A24-4F94-A99B-4CC146C61E31}"/>
    <cellStyle name="Обычный 5 18 2" xfId="18877" xr:uid="{9F152AFB-ED37-4760-8660-6A37FA82E1C3}"/>
    <cellStyle name="Обычный 5 19" xfId="9971" xr:uid="{D0C26485-491C-4F07-93E8-04616AEDD5DA}"/>
    <cellStyle name="Обычный 5 19 2" xfId="18991" xr:uid="{D338E9D7-3CFD-4DAE-B398-DF137DA98582}"/>
    <cellStyle name="Обычный 5 2" xfId="276" xr:uid="{00000000-0005-0000-0000-0000D70B0000}"/>
    <cellStyle name="Обычный 5 2 10" xfId="2875" xr:uid="{00000000-0005-0000-0000-0000D80B0000}"/>
    <cellStyle name="Обычный 5 2 10 2" xfId="7166" xr:uid="{00000000-0005-0000-0000-0000D90B0000}"/>
    <cellStyle name="Обычный 5 2 10 2 2" xfId="16383" xr:uid="{F0E2E2DB-4C3A-447B-BB0C-F225BD4CF041}"/>
    <cellStyle name="Обычный 5 2 10 3" xfId="12116" xr:uid="{1C16ABF3-04B7-4140-A358-B2349A04DD98}"/>
    <cellStyle name="Обычный 5 2 11" xfId="2989" xr:uid="{00000000-0005-0000-0000-0000DA0B0000}"/>
    <cellStyle name="Обычный 5 2 11 2" xfId="7280" xr:uid="{00000000-0005-0000-0000-0000DB0B0000}"/>
    <cellStyle name="Обычный 5 2 11 2 2" xfId="16497" xr:uid="{6ECFA1F7-C177-49C8-81C1-1D3E808169E9}"/>
    <cellStyle name="Обычный 5 2 11 3" xfId="12230" xr:uid="{54CED8C9-967E-4B7C-A7B9-910F28A4D491}"/>
    <cellStyle name="Обычный 5 2 12" xfId="5017" xr:uid="{00000000-0005-0000-0000-0000DC0B0000}"/>
    <cellStyle name="Обычный 5 2 12 2" xfId="9298" xr:uid="{00000000-0005-0000-0000-0000DD0B0000}"/>
    <cellStyle name="Обычный 5 2 12 2 2" xfId="18515" xr:uid="{BB7F9EA7-20EF-40CC-B472-55E11BD85B08}"/>
    <cellStyle name="Обычный 5 2 12 3" xfId="14248" xr:uid="{4A734810-A339-4F4B-9C51-A667E4CBFB61}"/>
    <cellStyle name="Обычный 5 2 13" xfId="5139" xr:uid="{00000000-0005-0000-0000-0000DE0B0000}"/>
    <cellStyle name="Обычный 5 2 13 2" xfId="14363" xr:uid="{0FD5E2B8-0B35-4869-85BB-FBD2E69F1334}"/>
    <cellStyle name="Обычный 5 2 14" xfId="9639" xr:uid="{00000000-0005-0000-0000-0000DF0B0000}"/>
    <cellStyle name="Обычный 5 2 14 2" xfId="18659" xr:uid="{4ACB850B-0CC3-4DAB-B6F4-8B01C3AD470B}"/>
    <cellStyle name="Обычный 5 2 15" xfId="9753" xr:uid="{F47ED093-B2E5-41E2-94EF-7E694738ADD6}"/>
    <cellStyle name="Обычный 5 2 15 2" xfId="18773" xr:uid="{11636C53-152C-430A-A358-E070CAE00936}"/>
    <cellStyle name="Обычный 5 2 16" xfId="9867" xr:uid="{F1207395-9709-4B45-846D-441FDCA644B3}"/>
    <cellStyle name="Обычный 5 2 16 2" xfId="18887" xr:uid="{CE4ECDAD-F021-41C9-9865-A35438F231E9}"/>
    <cellStyle name="Обычный 5 2 17" xfId="9981" xr:uid="{527893B0-0970-40BB-90E1-8265D5274DBB}"/>
    <cellStyle name="Обычный 5 2 17 2" xfId="19001" xr:uid="{435CB6B1-5E95-4D5D-A449-F43CEF67801D}"/>
    <cellStyle name="Обычный 5 2 18" xfId="10098" xr:uid="{9EDD970A-D036-4E40-BB67-0C243633D199}"/>
    <cellStyle name="Обычный 5 2 19" xfId="19119" xr:uid="{E8D67B20-B143-4473-9DD7-9127B3DA4ECB}"/>
    <cellStyle name="Обычный 5 2 2" xfId="383" xr:uid="{00000000-0005-0000-0000-0000E00B0000}"/>
    <cellStyle name="Обычный 5 2 2 10" xfId="5036" xr:uid="{00000000-0005-0000-0000-0000E10B0000}"/>
    <cellStyle name="Обычный 5 2 2 10 2" xfId="9317" xr:uid="{00000000-0005-0000-0000-0000E20B0000}"/>
    <cellStyle name="Обычный 5 2 2 10 2 2" xfId="18534" xr:uid="{5925C272-FDFF-41FC-AB62-AA1FF850296C}"/>
    <cellStyle name="Обычный 5 2 2 10 3" xfId="14267" xr:uid="{E4389FF9-4836-477E-80E9-01F2D58E9CBF}"/>
    <cellStyle name="Обычный 5 2 2 11" xfId="5158" xr:uid="{00000000-0005-0000-0000-0000E30B0000}"/>
    <cellStyle name="Обычный 5 2 2 11 2" xfId="14382" xr:uid="{CCE81DBD-D1AF-403F-9B47-566D11A962B8}"/>
    <cellStyle name="Обычный 5 2 2 12" xfId="9658" xr:uid="{00000000-0005-0000-0000-0000E40B0000}"/>
    <cellStyle name="Обычный 5 2 2 12 2" xfId="18678" xr:uid="{6B67AF0D-66EF-4EB0-9786-0A047AE8FAA0}"/>
    <cellStyle name="Обычный 5 2 2 13" xfId="9772" xr:uid="{D3651012-05A8-40E1-AA0D-144D5EF9AF05}"/>
    <cellStyle name="Обычный 5 2 2 13 2" xfId="18792" xr:uid="{5682633A-8B4E-425E-802A-60121B839D08}"/>
    <cellStyle name="Обычный 5 2 2 14" xfId="9886" xr:uid="{93E88AEF-7569-4AE8-92BE-EAB4C474A4FF}"/>
    <cellStyle name="Обычный 5 2 2 14 2" xfId="18906" xr:uid="{54BBD0CA-DF03-42E5-B4BE-E1C9ABFB07D4}"/>
    <cellStyle name="Обычный 5 2 2 15" xfId="10000" xr:uid="{03C8F88C-AA2E-4D54-B1D3-5138BD297DDA}"/>
    <cellStyle name="Обычный 5 2 2 15 2" xfId="19020" xr:uid="{18DE475B-C860-48B4-80BC-28CD25BEAB67}"/>
    <cellStyle name="Обычный 5 2 2 16" xfId="10117" xr:uid="{2B241EBA-3078-4A87-882E-3B837D3E9CCC}"/>
    <cellStyle name="Обычный 5 2 2 17" xfId="19138" xr:uid="{4BDCB02A-8840-4656-9C02-DA763088D171}"/>
    <cellStyle name="Обычный 5 2 2 18" xfId="19254" xr:uid="{C75AAFDC-91CE-49F7-8DB4-A9D5A19FDD56}"/>
    <cellStyle name="Обычный 5 2 2 2" xfId="489" xr:uid="{00000000-0005-0000-0000-0000E50B0000}"/>
    <cellStyle name="Обычный 5 2 2 2 10" xfId="5216" xr:uid="{00000000-0005-0000-0000-0000E60B0000}"/>
    <cellStyle name="Обычный 5 2 2 2 10 2" xfId="14439" xr:uid="{96087ED9-8280-4104-A3F3-CE74A9A619D3}"/>
    <cellStyle name="Обычный 5 2 2 2 11" xfId="9715" xr:uid="{00000000-0005-0000-0000-0000E70B0000}"/>
    <cellStyle name="Обычный 5 2 2 2 11 2" xfId="18735" xr:uid="{1AE64C8B-F6D0-4094-AB98-D483D4EC5366}"/>
    <cellStyle name="Обычный 5 2 2 2 12" xfId="9829" xr:uid="{049C8A61-19F8-4330-91A8-2480F6375B88}"/>
    <cellStyle name="Обычный 5 2 2 2 12 2" xfId="18849" xr:uid="{EFDCA726-6150-4FAF-8002-1CA1CF87DE90}"/>
    <cellStyle name="Обычный 5 2 2 2 13" xfId="9943" xr:uid="{025E50D5-64A4-47E5-97CC-6FEBA8C40F50}"/>
    <cellStyle name="Обычный 5 2 2 2 13 2" xfId="18963" xr:uid="{07823BC4-86DE-4965-8D03-F392E4D16A03}"/>
    <cellStyle name="Обычный 5 2 2 2 14" xfId="10057" xr:uid="{C1B67E2B-6DA6-44C8-A5C9-FEF2B74B95D4}"/>
    <cellStyle name="Обычный 5 2 2 2 14 2" xfId="19077" xr:uid="{6E733E5D-BC48-498D-AC72-39697638100E}"/>
    <cellStyle name="Обычный 5 2 2 2 15" xfId="10174" xr:uid="{FF05CDAC-9237-4918-94A3-FC0D2366C36B}"/>
    <cellStyle name="Обычный 5 2 2 2 16" xfId="19195" xr:uid="{BF1A4F21-E868-4E3F-B272-60246492248D}"/>
    <cellStyle name="Обычный 5 2 2 2 17" xfId="19311" xr:uid="{60BAE39F-08CC-4BA7-B113-188EBC406A59}"/>
    <cellStyle name="Обычный 5 2 2 2 2" xfId="675" xr:uid="{00000000-0005-0000-0000-0000E80B0000}"/>
    <cellStyle name="Обычный 5 2 2 2 2 2" xfId="996" xr:uid="{00000000-0005-0000-0000-0000E90B0000}"/>
    <cellStyle name="Обычный 5 2 2 2 2 2 2" xfId="1598" xr:uid="{00000000-0005-0000-0000-0000EA0B0000}"/>
    <cellStyle name="Обычный 5 2 2 2 2 2 2 2" xfId="2557" xr:uid="{00000000-0005-0000-0000-0000EB0B0000}"/>
    <cellStyle name="Обычный 5 2 2 2 2 2 2 2 2" xfId="4829" xr:uid="{00000000-0005-0000-0000-0000EC0B0000}"/>
    <cellStyle name="Обычный 5 2 2 2 2 2 2 2 2 2" xfId="9118" xr:uid="{00000000-0005-0000-0000-0000ED0B0000}"/>
    <cellStyle name="Обычный 5 2 2 2 2 2 2 2 2 2 2" xfId="18335" xr:uid="{094FF392-5A2D-494F-B633-297B04DBF9C0}"/>
    <cellStyle name="Обычный 5 2 2 2 2 2 2 2 2 3" xfId="14068" xr:uid="{0AA7C53B-3A01-4877-BF00-54BE9AA032FB}"/>
    <cellStyle name="Обычный 5 2 2 2 2 2 2 2 3" xfId="6984" xr:uid="{00000000-0005-0000-0000-0000EE0B0000}"/>
    <cellStyle name="Обычный 5 2 2 2 2 2 2 2 3 2" xfId="16201" xr:uid="{5A73DB2D-68F4-421D-AAEE-B6B8504237DA}"/>
    <cellStyle name="Обычный 5 2 2 2 2 2 2 2 4" xfId="11937" xr:uid="{459DC6A0-9261-4E61-86F0-32E819CFF1BB}"/>
    <cellStyle name="Обычный 5 2 2 2 2 2 2 3" xfId="3879" xr:uid="{00000000-0005-0000-0000-0000EF0B0000}"/>
    <cellStyle name="Обычный 5 2 2 2 2 2 2 3 2" xfId="8170" xr:uid="{00000000-0005-0000-0000-0000F00B0000}"/>
    <cellStyle name="Обычный 5 2 2 2 2 2 2 3 2 2" xfId="17387" xr:uid="{E168C756-BE57-438B-B0CE-5B8472BBDABE}"/>
    <cellStyle name="Обычный 5 2 2 2 2 2 2 3 3" xfId="13120" xr:uid="{67953D07-3560-4DAE-BE26-296647AA312E}"/>
    <cellStyle name="Обычный 5 2 2 2 2 2 2 4" xfId="6036" xr:uid="{00000000-0005-0000-0000-0000F10B0000}"/>
    <cellStyle name="Обычный 5 2 2 2 2 2 2 4 2" xfId="15253" xr:uid="{F8B498EA-CF0A-45CC-98FF-C032328EDACB}"/>
    <cellStyle name="Обычный 5 2 2 2 2 2 2 5" xfId="10989" xr:uid="{484AE0AE-18D9-4FF8-8F84-CD7B8E5A2F3E}"/>
    <cellStyle name="Обычный 5 2 2 2 2 2 3" xfId="2085" xr:uid="{00000000-0005-0000-0000-0000F20B0000}"/>
    <cellStyle name="Обычный 5 2 2 2 2 2 3 2" xfId="4357" xr:uid="{00000000-0005-0000-0000-0000F30B0000}"/>
    <cellStyle name="Обычный 5 2 2 2 2 2 3 2 2" xfId="8646" xr:uid="{00000000-0005-0000-0000-0000F40B0000}"/>
    <cellStyle name="Обычный 5 2 2 2 2 2 3 2 2 2" xfId="17863" xr:uid="{A23BA6C3-E49F-4B95-8947-FA390701EE23}"/>
    <cellStyle name="Обычный 5 2 2 2 2 2 3 2 3" xfId="13596" xr:uid="{184D1E49-7F9F-4BBD-A1EC-DC9C80AE72E6}"/>
    <cellStyle name="Обычный 5 2 2 2 2 2 3 3" xfId="6512" xr:uid="{00000000-0005-0000-0000-0000F50B0000}"/>
    <cellStyle name="Обычный 5 2 2 2 2 2 3 3 2" xfId="15729" xr:uid="{4EF152EC-73BD-4FDF-AD12-E0B088972D8D}"/>
    <cellStyle name="Обычный 5 2 2 2 2 2 3 4" xfId="11465" xr:uid="{9980E3AD-D6A1-414E-BBED-977243421FA9}"/>
    <cellStyle name="Обычный 5 2 2 2 2 2 4" xfId="3407" xr:uid="{00000000-0005-0000-0000-0000F60B0000}"/>
    <cellStyle name="Обычный 5 2 2 2 2 2 4 2" xfId="7698" xr:uid="{00000000-0005-0000-0000-0000F70B0000}"/>
    <cellStyle name="Обычный 5 2 2 2 2 2 4 2 2" xfId="16915" xr:uid="{72587425-D948-404D-B6DD-2B23F2741D10}"/>
    <cellStyle name="Обычный 5 2 2 2 2 2 4 3" xfId="12648" xr:uid="{D661374A-B808-4449-B650-788C1A4CDAA9}"/>
    <cellStyle name="Обычный 5 2 2 2 2 2 5" xfId="5561" xr:uid="{00000000-0005-0000-0000-0000F80B0000}"/>
    <cellStyle name="Обычный 5 2 2 2 2 2 5 2" xfId="14781" xr:uid="{25BE427E-B6E2-47D2-9D5B-A8A70EAB8A06}"/>
    <cellStyle name="Обычный 5 2 2 2 2 2 6" xfId="10517" xr:uid="{03A44A32-3D1B-43C0-ADFD-AC90FFEE9228}"/>
    <cellStyle name="Обычный 5 2 2 2 2 3" xfId="1370" xr:uid="{00000000-0005-0000-0000-0000F90B0000}"/>
    <cellStyle name="Обычный 5 2 2 2 2 3 2" xfId="2329" xr:uid="{00000000-0005-0000-0000-0000FA0B0000}"/>
    <cellStyle name="Обычный 5 2 2 2 2 3 2 2" xfId="4601" xr:uid="{00000000-0005-0000-0000-0000FB0B0000}"/>
    <cellStyle name="Обычный 5 2 2 2 2 3 2 2 2" xfId="8890" xr:uid="{00000000-0005-0000-0000-0000FC0B0000}"/>
    <cellStyle name="Обычный 5 2 2 2 2 3 2 2 2 2" xfId="18107" xr:uid="{376AF214-311E-4BFD-99BD-54D9991DD6DC}"/>
    <cellStyle name="Обычный 5 2 2 2 2 3 2 2 3" xfId="13840" xr:uid="{EEB00AA2-E3B2-4AC7-A9E7-FA3DE83F876E}"/>
    <cellStyle name="Обычный 5 2 2 2 2 3 2 3" xfId="6756" xr:uid="{00000000-0005-0000-0000-0000FD0B0000}"/>
    <cellStyle name="Обычный 5 2 2 2 2 3 2 3 2" xfId="15973" xr:uid="{9F780EF4-5504-43D9-A09A-92B819F07720}"/>
    <cellStyle name="Обычный 5 2 2 2 2 3 2 4" xfId="11709" xr:uid="{B2E5D56E-8922-491E-BD21-546EB15D4F85}"/>
    <cellStyle name="Обычный 5 2 2 2 2 3 3" xfId="3651" xr:uid="{00000000-0005-0000-0000-0000FE0B0000}"/>
    <cellStyle name="Обычный 5 2 2 2 2 3 3 2" xfId="7942" xr:uid="{00000000-0005-0000-0000-0000FF0B0000}"/>
    <cellStyle name="Обычный 5 2 2 2 2 3 3 2 2" xfId="17159" xr:uid="{FAFCC8DC-38C5-48EA-8E34-2965BC811C7A}"/>
    <cellStyle name="Обычный 5 2 2 2 2 3 3 3" xfId="12892" xr:uid="{7793D460-6457-4297-B669-BB1F209BCCEB}"/>
    <cellStyle name="Обычный 5 2 2 2 2 3 4" xfId="5808" xr:uid="{00000000-0005-0000-0000-0000000C0000}"/>
    <cellStyle name="Обычный 5 2 2 2 2 3 4 2" xfId="15025" xr:uid="{A3911D89-3953-47C2-A6EB-FBFA2CF6FDB3}"/>
    <cellStyle name="Обычный 5 2 2 2 2 3 5" xfId="10761" xr:uid="{CE3E1B89-3C88-433C-8775-7D30750D80D0}"/>
    <cellStyle name="Обычный 5 2 2 2 2 4" xfId="1856" xr:uid="{00000000-0005-0000-0000-0000010C0000}"/>
    <cellStyle name="Обычный 5 2 2 2 2 4 2" xfId="4129" xr:uid="{00000000-0005-0000-0000-0000020C0000}"/>
    <cellStyle name="Обычный 5 2 2 2 2 4 2 2" xfId="8418" xr:uid="{00000000-0005-0000-0000-0000030C0000}"/>
    <cellStyle name="Обычный 5 2 2 2 2 4 2 2 2" xfId="17635" xr:uid="{422B9A9D-A864-47EB-B077-E5EEA499ED78}"/>
    <cellStyle name="Обычный 5 2 2 2 2 4 2 3" xfId="13368" xr:uid="{2190CA22-C29E-43AB-9342-A27DA18DB865}"/>
    <cellStyle name="Обычный 5 2 2 2 2 4 3" xfId="6284" xr:uid="{00000000-0005-0000-0000-0000040C0000}"/>
    <cellStyle name="Обычный 5 2 2 2 2 4 3 2" xfId="15501" xr:uid="{53034E50-CA04-45B1-A104-F61E53378350}"/>
    <cellStyle name="Обычный 5 2 2 2 2 4 4" xfId="11237" xr:uid="{1E376140-5B0D-4955-8EEA-62CDA65C2943}"/>
    <cellStyle name="Обычный 5 2 2 2 2 5" xfId="3179" xr:uid="{00000000-0005-0000-0000-0000050C0000}"/>
    <cellStyle name="Обычный 5 2 2 2 2 5 2" xfId="7470" xr:uid="{00000000-0005-0000-0000-0000060C0000}"/>
    <cellStyle name="Обычный 5 2 2 2 2 5 2 2" xfId="16687" xr:uid="{B720E873-55DC-4CA2-A5B6-3326B568AEBA}"/>
    <cellStyle name="Обычный 5 2 2 2 2 5 3" xfId="12420" xr:uid="{EEDC563A-6D72-4903-B9C0-BDF369F5CD5D}"/>
    <cellStyle name="Обычный 5 2 2 2 2 6" xfId="5331" xr:uid="{00000000-0005-0000-0000-0000070C0000}"/>
    <cellStyle name="Обычный 5 2 2 2 2 6 2" xfId="14553" xr:uid="{4662E1A5-9FAD-4C66-A9D1-0F2ED9A0CA33}"/>
    <cellStyle name="Обычный 5 2 2 2 2 7" xfId="10289" xr:uid="{9F58516E-05EB-4208-9C12-163C4CA50126}"/>
    <cellStyle name="Обычный 5 2 2 2 3" xfId="881" xr:uid="{00000000-0005-0000-0000-0000080C0000}"/>
    <cellStyle name="Обычный 5 2 2 2 3 2" xfId="1484" xr:uid="{00000000-0005-0000-0000-0000090C0000}"/>
    <cellStyle name="Обычный 5 2 2 2 3 2 2" xfId="2443" xr:uid="{00000000-0005-0000-0000-00000A0C0000}"/>
    <cellStyle name="Обычный 5 2 2 2 3 2 2 2" xfId="4715" xr:uid="{00000000-0005-0000-0000-00000B0C0000}"/>
    <cellStyle name="Обычный 5 2 2 2 3 2 2 2 2" xfId="9004" xr:uid="{00000000-0005-0000-0000-00000C0C0000}"/>
    <cellStyle name="Обычный 5 2 2 2 3 2 2 2 2 2" xfId="18221" xr:uid="{A4BCF6E0-DC69-42C6-A234-157A8B81DE76}"/>
    <cellStyle name="Обычный 5 2 2 2 3 2 2 2 3" xfId="13954" xr:uid="{0D20582A-05E0-4925-8E0E-60868824B241}"/>
    <cellStyle name="Обычный 5 2 2 2 3 2 2 3" xfId="6870" xr:uid="{00000000-0005-0000-0000-00000D0C0000}"/>
    <cellStyle name="Обычный 5 2 2 2 3 2 2 3 2" xfId="16087" xr:uid="{6DFB6B7D-D448-4700-9B72-B468EE417548}"/>
    <cellStyle name="Обычный 5 2 2 2 3 2 2 4" xfId="11823" xr:uid="{2276AB4A-47A3-4A21-9435-166994685C34}"/>
    <cellStyle name="Обычный 5 2 2 2 3 2 3" xfId="3765" xr:uid="{00000000-0005-0000-0000-00000E0C0000}"/>
    <cellStyle name="Обычный 5 2 2 2 3 2 3 2" xfId="8056" xr:uid="{00000000-0005-0000-0000-00000F0C0000}"/>
    <cellStyle name="Обычный 5 2 2 2 3 2 3 2 2" xfId="17273" xr:uid="{3619DD84-3E8F-416A-B126-C49ADAD51A3B}"/>
    <cellStyle name="Обычный 5 2 2 2 3 2 3 3" xfId="13006" xr:uid="{234C8E2A-DD43-4C1A-8D6C-3DE281136429}"/>
    <cellStyle name="Обычный 5 2 2 2 3 2 4" xfId="5922" xr:uid="{00000000-0005-0000-0000-0000100C0000}"/>
    <cellStyle name="Обычный 5 2 2 2 3 2 4 2" xfId="15139" xr:uid="{14350412-AB3E-48A9-892C-93EB15466A57}"/>
    <cellStyle name="Обычный 5 2 2 2 3 2 5" xfId="10875" xr:uid="{B9D501FC-220F-469B-B8EE-061A9B7E7130}"/>
    <cellStyle name="Обычный 5 2 2 2 3 3" xfId="1971" xr:uid="{00000000-0005-0000-0000-0000110C0000}"/>
    <cellStyle name="Обычный 5 2 2 2 3 3 2" xfId="4243" xr:uid="{00000000-0005-0000-0000-0000120C0000}"/>
    <cellStyle name="Обычный 5 2 2 2 3 3 2 2" xfId="8532" xr:uid="{00000000-0005-0000-0000-0000130C0000}"/>
    <cellStyle name="Обычный 5 2 2 2 3 3 2 2 2" xfId="17749" xr:uid="{84DC1C6D-F6AD-4DA2-BEF9-5BB72D8D6309}"/>
    <cellStyle name="Обычный 5 2 2 2 3 3 2 3" xfId="13482" xr:uid="{4572F4D9-D396-4DF4-B488-C0B46D626B5F}"/>
    <cellStyle name="Обычный 5 2 2 2 3 3 3" xfId="6398" xr:uid="{00000000-0005-0000-0000-0000140C0000}"/>
    <cellStyle name="Обычный 5 2 2 2 3 3 3 2" xfId="15615" xr:uid="{99D3AE6C-AC35-4F5B-BDB1-0AAA297F6B7F}"/>
    <cellStyle name="Обычный 5 2 2 2 3 3 4" xfId="11351" xr:uid="{526A5A01-37D4-4480-8AC7-1E814DE10170}"/>
    <cellStyle name="Обычный 5 2 2 2 3 4" xfId="3293" xr:uid="{00000000-0005-0000-0000-0000150C0000}"/>
    <cellStyle name="Обычный 5 2 2 2 3 4 2" xfId="7584" xr:uid="{00000000-0005-0000-0000-0000160C0000}"/>
    <cellStyle name="Обычный 5 2 2 2 3 4 2 2" xfId="16801" xr:uid="{212BFB28-5F52-40F7-A91E-B9B2EB3B89AE}"/>
    <cellStyle name="Обычный 5 2 2 2 3 4 3" xfId="12534" xr:uid="{51BA62A7-68DC-4E4F-B63D-3FD33A255D1C}"/>
    <cellStyle name="Обычный 5 2 2 2 3 5" xfId="5447" xr:uid="{00000000-0005-0000-0000-0000170C0000}"/>
    <cellStyle name="Обычный 5 2 2 2 3 5 2" xfId="14667" xr:uid="{79785CC8-862C-4632-89B9-B63860F0CF5B}"/>
    <cellStyle name="Обычный 5 2 2 2 3 6" xfId="10403" xr:uid="{99E7D8D4-BBE0-43C9-A0C3-00EE737CE373}"/>
    <cellStyle name="Обычный 5 2 2 2 4" xfId="1255" xr:uid="{00000000-0005-0000-0000-0000180C0000}"/>
    <cellStyle name="Обычный 5 2 2 2 4 2" xfId="2215" xr:uid="{00000000-0005-0000-0000-0000190C0000}"/>
    <cellStyle name="Обычный 5 2 2 2 4 2 2" xfId="4487" xr:uid="{00000000-0005-0000-0000-00001A0C0000}"/>
    <cellStyle name="Обычный 5 2 2 2 4 2 2 2" xfId="8776" xr:uid="{00000000-0005-0000-0000-00001B0C0000}"/>
    <cellStyle name="Обычный 5 2 2 2 4 2 2 2 2" xfId="17993" xr:uid="{FE22ED19-2CD8-4291-B2D0-5C52C0AF5EB5}"/>
    <cellStyle name="Обычный 5 2 2 2 4 2 2 3" xfId="13726" xr:uid="{A6307768-9A03-4B81-BBBF-DB4414B50832}"/>
    <cellStyle name="Обычный 5 2 2 2 4 2 3" xfId="6642" xr:uid="{00000000-0005-0000-0000-00001C0C0000}"/>
    <cellStyle name="Обычный 5 2 2 2 4 2 3 2" xfId="15859" xr:uid="{45C493AB-A050-4ADC-96D2-FD8B5528B5F1}"/>
    <cellStyle name="Обычный 5 2 2 2 4 2 4" xfId="11595" xr:uid="{F67F3DD6-7898-4E80-ABF7-619620092DAA}"/>
    <cellStyle name="Обычный 5 2 2 2 4 3" xfId="3537" xr:uid="{00000000-0005-0000-0000-00001D0C0000}"/>
    <cellStyle name="Обычный 5 2 2 2 4 3 2" xfId="7828" xr:uid="{00000000-0005-0000-0000-00001E0C0000}"/>
    <cellStyle name="Обычный 5 2 2 2 4 3 2 2" xfId="17045" xr:uid="{6B3B5E5B-9745-4FCB-B272-327C8D213CDD}"/>
    <cellStyle name="Обычный 5 2 2 2 4 3 3" xfId="12778" xr:uid="{E34B0487-38DB-4105-9F0C-45367BC8CBEC}"/>
    <cellStyle name="Обычный 5 2 2 2 4 4" xfId="5694" xr:uid="{00000000-0005-0000-0000-00001F0C0000}"/>
    <cellStyle name="Обычный 5 2 2 2 4 4 2" xfId="14911" xr:uid="{A01CFCF2-BA90-49A4-9F2A-BE5EAA49B8E0}"/>
    <cellStyle name="Обычный 5 2 2 2 4 5" xfId="10647" xr:uid="{D063B8B1-E2DA-465A-BF50-456DD906FB13}"/>
    <cellStyle name="Обычный 5 2 2 2 5" xfId="1740" xr:uid="{00000000-0005-0000-0000-0000200C0000}"/>
    <cellStyle name="Обычный 5 2 2 2 5 2" xfId="4015" xr:uid="{00000000-0005-0000-0000-0000210C0000}"/>
    <cellStyle name="Обычный 5 2 2 2 5 2 2" xfId="8304" xr:uid="{00000000-0005-0000-0000-0000220C0000}"/>
    <cellStyle name="Обычный 5 2 2 2 5 2 2 2" xfId="17521" xr:uid="{144CF13C-DF2B-4F52-B0C3-CC337749B798}"/>
    <cellStyle name="Обычный 5 2 2 2 5 2 3" xfId="13254" xr:uid="{9D6B1C24-2EF7-4D49-8E69-891AAAAF92A1}"/>
    <cellStyle name="Обычный 5 2 2 2 5 3" xfId="6170" xr:uid="{00000000-0005-0000-0000-0000230C0000}"/>
    <cellStyle name="Обычный 5 2 2 2 5 3 2" xfId="15387" xr:uid="{169E7133-6648-443F-A016-1654B71170E1}"/>
    <cellStyle name="Обычный 5 2 2 2 5 4" xfId="11123" xr:uid="{C263E62C-5E01-46D2-B721-967781631058}"/>
    <cellStyle name="Обычный 5 2 2 2 6" xfId="2830" xr:uid="{00000000-0005-0000-0000-0000240C0000}"/>
    <cellStyle name="Обычный 5 2 2 2 6 2" xfId="4973" xr:uid="{00000000-0005-0000-0000-0000250C0000}"/>
    <cellStyle name="Обычный 5 2 2 2 6 2 2" xfId="9255" xr:uid="{00000000-0005-0000-0000-0000260C0000}"/>
    <cellStyle name="Обычный 5 2 2 2 6 2 2 2" xfId="18472" xr:uid="{2F7AD991-2B44-46C2-AD3B-8B217257E154}"/>
    <cellStyle name="Обычный 5 2 2 2 6 2 3" xfId="14205" xr:uid="{123D84A1-ADB9-4062-8AC2-F56A28CC2093}"/>
    <cellStyle name="Обычный 5 2 2 2 6 3" xfId="7123" xr:uid="{00000000-0005-0000-0000-0000270C0000}"/>
    <cellStyle name="Обычный 5 2 2 2 6 3 2" xfId="16340" xr:uid="{01B81102-22D9-47A1-BC7A-D15580DA180E}"/>
    <cellStyle name="Обычный 5 2 2 2 6 4" xfId="12074" xr:uid="{6996AF90-B49E-436B-A6B5-8159ACF72C27}"/>
    <cellStyle name="Обычный 5 2 2 2 7" xfId="2951" xr:uid="{00000000-0005-0000-0000-0000280C0000}"/>
    <cellStyle name="Обычный 5 2 2 2 7 2" xfId="7242" xr:uid="{00000000-0005-0000-0000-0000290C0000}"/>
    <cellStyle name="Обычный 5 2 2 2 7 2 2" xfId="16459" xr:uid="{97463B69-2FC1-4A6D-BA11-8186BD32D356}"/>
    <cellStyle name="Обычный 5 2 2 2 7 3" xfId="12192" xr:uid="{F1328F11-ECA9-4E32-8DE0-80000ECFD0E8}"/>
    <cellStyle name="Обычный 5 2 2 2 8" xfId="3065" xr:uid="{00000000-0005-0000-0000-00002A0C0000}"/>
    <cellStyle name="Обычный 5 2 2 2 8 2" xfId="7356" xr:uid="{00000000-0005-0000-0000-00002B0C0000}"/>
    <cellStyle name="Обычный 5 2 2 2 8 2 2" xfId="16573" xr:uid="{FED62942-7180-4BB7-B183-5E7D737218EA}"/>
    <cellStyle name="Обычный 5 2 2 2 8 3" xfId="12306" xr:uid="{286E1FCD-BD17-4626-8E86-25A64BB59D3D}"/>
    <cellStyle name="Обычный 5 2 2 2 9" xfId="5093" xr:uid="{00000000-0005-0000-0000-00002C0C0000}"/>
    <cellStyle name="Обычный 5 2 2 2 9 2" xfId="9374" xr:uid="{00000000-0005-0000-0000-00002D0C0000}"/>
    <cellStyle name="Обычный 5 2 2 2 9 2 2" xfId="18591" xr:uid="{D7577023-8668-4994-BB7C-B174FF035CAE}"/>
    <cellStyle name="Обычный 5 2 2 2 9 3" xfId="14324" xr:uid="{DBC6CD33-1D28-4377-BF27-DF26052083D5}"/>
    <cellStyle name="Обычный 5 2 2 3" xfId="615" xr:uid="{00000000-0005-0000-0000-00002E0C0000}"/>
    <cellStyle name="Обычный 5 2 2 3 2" xfId="939" xr:uid="{00000000-0005-0000-0000-00002F0C0000}"/>
    <cellStyle name="Обычный 5 2 2 3 2 2" xfId="1541" xr:uid="{00000000-0005-0000-0000-0000300C0000}"/>
    <cellStyle name="Обычный 5 2 2 3 2 2 2" xfId="2500" xr:uid="{00000000-0005-0000-0000-0000310C0000}"/>
    <cellStyle name="Обычный 5 2 2 3 2 2 2 2" xfId="4772" xr:uid="{00000000-0005-0000-0000-0000320C0000}"/>
    <cellStyle name="Обычный 5 2 2 3 2 2 2 2 2" xfId="9061" xr:uid="{00000000-0005-0000-0000-0000330C0000}"/>
    <cellStyle name="Обычный 5 2 2 3 2 2 2 2 2 2" xfId="18278" xr:uid="{C8EA238D-EDA2-4675-9B6A-3B7E48430161}"/>
    <cellStyle name="Обычный 5 2 2 3 2 2 2 2 3" xfId="14011" xr:uid="{D775F086-0555-46AA-A43D-DDAE825408D8}"/>
    <cellStyle name="Обычный 5 2 2 3 2 2 2 3" xfId="6927" xr:uid="{00000000-0005-0000-0000-0000340C0000}"/>
    <cellStyle name="Обычный 5 2 2 3 2 2 2 3 2" xfId="16144" xr:uid="{F98ED73A-1914-4D65-9D95-D334CAF06585}"/>
    <cellStyle name="Обычный 5 2 2 3 2 2 2 4" xfId="11880" xr:uid="{B4C24A64-4862-4957-92FF-749ECA2BA7A9}"/>
    <cellStyle name="Обычный 5 2 2 3 2 2 3" xfId="3822" xr:uid="{00000000-0005-0000-0000-0000350C0000}"/>
    <cellStyle name="Обычный 5 2 2 3 2 2 3 2" xfId="8113" xr:uid="{00000000-0005-0000-0000-0000360C0000}"/>
    <cellStyle name="Обычный 5 2 2 3 2 2 3 2 2" xfId="17330" xr:uid="{06DB9C87-3802-47ED-A32E-2E4A10DF8F81}"/>
    <cellStyle name="Обычный 5 2 2 3 2 2 3 3" xfId="13063" xr:uid="{136D3D72-AD00-46E5-B6BB-2674C815FE20}"/>
    <cellStyle name="Обычный 5 2 2 3 2 2 4" xfId="5979" xr:uid="{00000000-0005-0000-0000-0000370C0000}"/>
    <cellStyle name="Обычный 5 2 2 3 2 2 4 2" xfId="15196" xr:uid="{78BD2BFE-071B-4B59-BDF0-27EBA793C2C2}"/>
    <cellStyle name="Обычный 5 2 2 3 2 2 5" xfId="10932" xr:uid="{7C9EF72A-9F0A-475E-9D0E-4974891A6D56}"/>
    <cellStyle name="Обычный 5 2 2 3 2 3" xfId="2028" xr:uid="{00000000-0005-0000-0000-0000380C0000}"/>
    <cellStyle name="Обычный 5 2 2 3 2 3 2" xfId="4300" xr:uid="{00000000-0005-0000-0000-0000390C0000}"/>
    <cellStyle name="Обычный 5 2 2 3 2 3 2 2" xfId="8589" xr:uid="{00000000-0005-0000-0000-00003A0C0000}"/>
    <cellStyle name="Обычный 5 2 2 3 2 3 2 2 2" xfId="17806" xr:uid="{36304FE7-C6DC-4EE6-A995-CDD0AE10B3F9}"/>
    <cellStyle name="Обычный 5 2 2 3 2 3 2 3" xfId="13539" xr:uid="{E975B93A-D088-4C24-AE02-5A513E99A928}"/>
    <cellStyle name="Обычный 5 2 2 3 2 3 3" xfId="6455" xr:uid="{00000000-0005-0000-0000-00003B0C0000}"/>
    <cellStyle name="Обычный 5 2 2 3 2 3 3 2" xfId="15672" xr:uid="{0092CAEF-5E51-4BB6-96D0-7A5F45836E4C}"/>
    <cellStyle name="Обычный 5 2 2 3 2 3 4" xfId="11408" xr:uid="{DF7B9E69-76FA-4039-950F-2AF31A803ECD}"/>
    <cellStyle name="Обычный 5 2 2 3 2 4" xfId="3350" xr:uid="{00000000-0005-0000-0000-00003C0C0000}"/>
    <cellStyle name="Обычный 5 2 2 3 2 4 2" xfId="7641" xr:uid="{00000000-0005-0000-0000-00003D0C0000}"/>
    <cellStyle name="Обычный 5 2 2 3 2 4 2 2" xfId="16858" xr:uid="{657B51BF-31F7-4C3E-86C1-7A859F1D503D}"/>
    <cellStyle name="Обычный 5 2 2 3 2 4 3" xfId="12591" xr:uid="{34CC7AD0-422F-4412-8B1A-7D69E2C52151}"/>
    <cellStyle name="Обычный 5 2 2 3 2 5" xfId="5504" xr:uid="{00000000-0005-0000-0000-00003E0C0000}"/>
    <cellStyle name="Обычный 5 2 2 3 2 5 2" xfId="14724" xr:uid="{A2ABD3EA-04D8-4BEB-9882-1DE85895F0DE}"/>
    <cellStyle name="Обычный 5 2 2 3 2 6" xfId="10460" xr:uid="{E0539432-9CD7-4752-AC2D-4C36B7A883B5}"/>
    <cellStyle name="Обычный 5 2 2 3 3" xfId="1313" xr:uid="{00000000-0005-0000-0000-00003F0C0000}"/>
    <cellStyle name="Обычный 5 2 2 3 3 2" xfId="2272" xr:uid="{00000000-0005-0000-0000-0000400C0000}"/>
    <cellStyle name="Обычный 5 2 2 3 3 2 2" xfId="4544" xr:uid="{00000000-0005-0000-0000-0000410C0000}"/>
    <cellStyle name="Обычный 5 2 2 3 3 2 2 2" xfId="8833" xr:uid="{00000000-0005-0000-0000-0000420C0000}"/>
    <cellStyle name="Обычный 5 2 2 3 3 2 2 2 2" xfId="18050" xr:uid="{6C09DA72-48DB-43CB-AEA3-9AA400269C52}"/>
    <cellStyle name="Обычный 5 2 2 3 3 2 2 3" xfId="13783" xr:uid="{DFA4E044-4281-4792-AA3F-93118DBAA2BA}"/>
    <cellStyle name="Обычный 5 2 2 3 3 2 3" xfId="6699" xr:uid="{00000000-0005-0000-0000-0000430C0000}"/>
    <cellStyle name="Обычный 5 2 2 3 3 2 3 2" xfId="15916" xr:uid="{B2E4869C-06CE-4E08-9892-3DEBF9AA2B69}"/>
    <cellStyle name="Обычный 5 2 2 3 3 2 4" xfId="11652" xr:uid="{62368D30-36DF-41EB-B60B-A9740E11B78F}"/>
    <cellStyle name="Обычный 5 2 2 3 3 3" xfId="3594" xr:uid="{00000000-0005-0000-0000-0000440C0000}"/>
    <cellStyle name="Обычный 5 2 2 3 3 3 2" xfId="7885" xr:uid="{00000000-0005-0000-0000-0000450C0000}"/>
    <cellStyle name="Обычный 5 2 2 3 3 3 2 2" xfId="17102" xr:uid="{B1FE97B3-BA25-40B0-8C90-19140F6FB0F3}"/>
    <cellStyle name="Обычный 5 2 2 3 3 3 3" xfId="12835" xr:uid="{D196EB59-51E2-4F96-99E7-FECA6B0713CA}"/>
    <cellStyle name="Обычный 5 2 2 3 3 4" xfId="5751" xr:uid="{00000000-0005-0000-0000-0000460C0000}"/>
    <cellStyle name="Обычный 5 2 2 3 3 4 2" xfId="14968" xr:uid="{31257AB1-7E74-4CE7-9D17-BCFD26736F3A}"/>
    <cellStyle name="Обычный 5 2 2 3 3 5" xfId="10704" xr:uid="{46E7B0F0-947D-4942-A96B-A7A2EF4EB0EB}"/>
    <cellStyle name="Обычный 5 2 2 3 4" xfId="1799" xr:uid="{00000000-0005-0000-0000-0000470C0000}"/>
    <cellStyle name="Обычный 5 2 2 3 4 2" xfId="4072" xr:uid="{00000000-0005-0000-0000-0000480C0000}"/>
    <cellStyle name="Обычный 5 2 2 3 4 2 2" xfId="8361" xr:uid="{00000000-0005-0000-0000-0000490C0000}"/>
    <cellStyle name="Обычный 5 2 2 3 4 2 2 2" xfId="17578" xr:uid="{B5FDB292-690D-49FF-91E6-449F4AB23AD7}"/>
    <cellStyle name="Обычный 5 2 2 3 4 2 3" xfId="13311" xr:uid="{56DD1D12-1F30-4454-AD75-57AFF0A0319A}"/>
    <cellStyle name="Обычный 5 2 2 3 4 3" xfId="6227" xr:uid="{00000000-0005-0000-0000-00004A0C0000}"/>
    <cellStyle name="Обычный 5 2 2 3 4 3 2" xfId="15444" xr:uid="{99242ACA-6C47-477F-868C-77F2DBB5F52C}"/>
    <cellStyle name="Обычный 5 2 2 3 4 4" xfId="11180" xr:uid="{A65B9A1F-628A-4A09-841E-7A9813B932A5}"/>
    <cellStyle name="Обычный 5 2 2 3 5" xfId="3122" xr:uid="{00000000-0005-0000-0000-00004B0C0000}"/>
    <cellStyle name="Обычный 5 2 2 3 5 2" xfId="7413" xr:uid="{00000000-0005-0000-0000-00004C0C0000}"/>
    <cellStyle name="Обычный 5 2 2 3 5 2 2" xfId="16630" xr:uid="{FFBEFAB9-75C8-474F-B315-CA8F89614939}"/>
    <cellStyle name="Обычный 5 2 2 3 5 3" xfId="12363" xr:uid="{8C879532-2B93-4E09-8071-FE6EBF48C961}"/>
    <cellStyle name="Обычный 5 2 2 3 6" xfId="5274" xr:uid="{00000000-0005-0000-0000-00004D0C0000}"/>
    <cellStyle name="Обычный 5 2 2 3 6 2" xfId="14496" xr:uid="{00E6CCCF-9EE0-4B91-8003-0F667ECADB1F}"/>
    <cellStyle name="Обычный 5 2 2 3 7" xfId="10232" xr:uid="{9E9B1CB4-6A43-4A12-8F7E-D27C70377135}"/>
    <cellStyle name="Обычный 5 2 2 4" xfId="824" xr:uid="{00000000-0005-0000-0000-00004E0C0000}"/>
    <cellStyle name="Обычный 5 2 2 4 2" xfId="1427" xr:uid="{00000000-0005-0000-0000-00004F0C0000}"/>
    <cellStyle name="Обычный 5 2 2 4 2 2" xfId="2386" xr:uid="{00000000-0005-0000-0000-0000500C0000}"/>
    <cellStyle name="Обычный 5 2 2 4 2 2 2" xfId="4658" xr:uid="{00000000-0005-0000-0000-0000510C0000}"/>
    <cellStyle name="Обычный 5 2 2 4 2 2 2 2" xfId="8947" xr:uid="{00000000-0005-0000-0000-0000520C0000}"/>
    <cellStyle name="Обычный 5 2 2 4 2 2 2 2 2" xfId="18164" xr:uid="{83E3ED8A-2340-404B-82AF-2CE026E12BB5}"/>
    <cellStyle name="Обычный 5 2 2 4 2 2 2 3" xfId="13897" xr:uid="{ED579C8B-3063-45A9-8C12-5CBA6C0E4C9D}"/>
    <cellStyle name="Обычный 5 2 2 4 2 2 3" xfId="6813" xr:uid="{00000000-0005-0000-0000-0000530C0000}"/>
    <cellStyle name="Обычный 5 2 2 4 2 2 3 2" xfId="16030" xr:uid="{B39D4C4C-6DB0-4BF5-81A7-DCFC076D9B7C}"/>
    <cellStyle name="Обычный 5 2 2 4 2 2 4" xfId="11766" xr:uid="{E6BA69C1-F421-4C3A-9162-299ACC8722D2}"/>
    <cellStyle name="Обычный 5 2 2 4 2 3" xfId="3708" xr:uid="{00000000-0005-0000-0000-0000540C0000}"/>
    <cellStyle name="Обычный 5 2 2 4 2 3 2" xfId="7999" xr:uid="{00000000-0005-0000-0000-0000550C0000}"/>
    <cellStyle name="Обычный 5 2 2 4 2 3 2 2" xfId="17216" xr:uid="{05B95169-AB5E-4606-B8A1-F8258447FD48}"/>
    <cellStyle name="Обычный 5 2 2 4 2 3 3" xfId="12949" xr:uid="{B5656182-078E-47DE-99B5-3A1A5AB25F37}"/>
    <cellStyle name="Обычный 5 2 2 4 2 4" xfId="5865" xr:uid="{00000000-0005-0000-0000-0000560C0000}"/>
    <cellStyle name="Обычный 5 2 2 4 2 4 2" xfId="15082" xr:uid="{389CE847-1EF8-43F2-8B11-06BED414C0D4}"/>
    <cellStyle name="Обычный 5 2 2 4 2 5" xfId="10818" xr:uid="{A70E8261-D5BA-4E51-AD2A-1A88F7982ECD}"/>
    <cellStyle name="Обычный 5 2 2 4 3" xfId="1914" xr:uid="{00000000-0005-0000-0000-0000570C0000}"/>
    <cellStyle name="Обычный 5 2 2 4 3 2" xfId="4186" xr:uid="{00000000-0005-0000-0000-0000580C0000}"/>
    <cellStyle name="Обычный 5 2 2 4 3 2 2" xfId="8475" xr:uid="{00000000-0005-0000-0000-0000590C0000}"/>
    <cellStyle name="Обычный 5 2 2 4 3 2 2 2" xfId="17692" xr:uid="{53A1E0AB-3E86-446F-AACF-52BBEB370102}"/>
    <cellStyle name="Обычный 5 2 2 4 3 2 3" xfId="13425" xr:uid="{5CAEC173-9D1E-4809-917C-10B20000BAA9}"/>
    <cellStyle name="Обычный 5 2 2 4 3 3" xfId="6341" xr:uid="{00000000-0005-0000-0000-00005A0C0000}"/>
    <cellStyle name="Обычный 5 2 2 4 3 3 2" xfId="15558" xr:uid="{76DFA0A4-F989-43A1-9CAE-36AEE000D968}"/>
    <cellStyle name="Обычный 5 2 2 4 3 4" xfId="11294" xr:uid="{FFB35008-C04D-4135-A98C-990160296694}"/>
    <cellStyle name="Обычный 5 2 2 4 4" xfId="3236" xr:uid="{00000000-0005-0000-0000-00005B0C0000}"/>
    <cellStyle name="Обычный 5 2 2 4 4 2" xfId="7527" xr:uid="{00000000-0005-0000-0000-00005C0C0000}"/>
    <cellStyle name="Обычный 5 2 2 4 4 2 2" xfId="16744" xr:uid="{0EE57B2C-1F30-475D-9B44-43329C259F14}"/>
    <cellStyle name="Обычный 5 2 2 4 4 3" xfId="12477" xr:uid="{91E72BD0-B2EC-4AE4-95C2-29E3AFA36432}"/>
    <cellStyle name="Обычный 5 2 2 4 5" xfId="5390" xr:uid="{00000000-0005-0000-0000-00005D0C0000}"/>
    <cellStyle name="Обычный 5 2 2 4 5 2" xfId="14610" xr:uid="{67000EE1-D87F-4E6C-9685-6D59CB17A469}"/>
    <cellStyle name="Обычный 5 2 2 4 6" xfId="10346" xr:uid="{3D05D43B-31F6-4BC6-ABE1-B85138BCE729}"/>
    <cellStyle name="Обычный 5 2 2 5" xfId="1198" xr:uid="{00000000-0005-0000-0000-00005E0C0000}"/>
    <cellStyle name="Обычный 5 2 2 5 2" xfId="2158" xr:uid="{00000000-0005-0000-0000-00005F0C0000}"/>
    <cellStyle name="Обычный 5 2 2 5 2 2" xfId="4430" xr:uid="{00000000-0005-0000-0000-0000600C0000}"/>
    <cellStyle name="Обычный 5 2 2 5 2 2 2" xfId="8719" xr:uid="{00000000-0005-0000-0000-0000610C0000}"/>
    <cellStyle name="Обычный 5 2 2 5 2 2 2 2" xfId="17936" xr:uid="{09155F9C-2B8A-4D9E-88DD-761AA5E89BD1}"/>
    <cellStyle name="Обычный 5 2 2 5 2 2 3" xfId="13669" xr:uid="{D7F74B48-3B3B-4A56-9E69-F1242ED4BCCA}"/>
    <cellStyle name="Обычный 5 2 2 5 2 3" xfId="6585" xr:uid="{00000000-0005-0000-0000-0000620C0000}"/>
    <cellStyle name="Обычный 5 2 2 5 2 3 2" xfId="15802" xr:uid="{4220C41A-E452-42A1-A782-F9E005C96881}"/>
    <cellStyle name="Обычный 5 2 2 5 2 4" xfId="11538" xr:uid="{11895364-3409-4A68-8D23-FF8AA75B2B96}"/>
    <cellStyle name="Обычный 5 2 2 5 3" xfId="3480" xr:uid="{00000000-0005-0000-0000-0000630C0000}"/>
    <cellStyle name="Обычный 5 2 2 5 3 2" xfId="7771" xr:uid="{00000000-0005-0000-0000-0000640C0000}"/>
    <cellStyle name="Обычный 5 2 2 5 3 2 2" xfId="16988" xr:uid="{1C99E5AF-55E9-4A2A-BBEA-AB4CA1C645B7}"/>
    <cellStyle name="Обычный 5 2 2 5 3 3" xfId="12721" xr:uid="{C746D896-9223-4278-8A2C-C469F84F9187}"/>
    <cellStyle name="Обычный 5 2 2 5 4" xfId="5637" xr:uid="{00000000-0005-0000-0000-0000650C0000}"/>
    <cellStyle name="Обычный 5 2 2 5 4 2" xfId="14854" xr:uid="{4BFBAA9E-A7F1-4F7F-BCFE-95B4A963F1F9}"/>
    <cellStyle name="Обычный 5 2 2 5 5" xfId="10590" xr:uid="{D8C2E75E-E4FD-4F46-8ACB-8D6F986EA684}"/>
    <cellStyle name="Обычный 5 2 2 6" xfId="1683" xr:uid="{00000000-0005-0000-0000-0000660C0000}"/>
    <cellStyle name="Обычный 5 2 2 6 2" xfId="3958" xr:uid="{00000000-0005-0000-0000-0000670C0000}"/>
    <cellStyle name="Обычный 5 2 2 6 2 2" xfId="8247" xr:uid="{00000000-0005-0000-0000-0000680C0000}"/>
    <cellStyle name="Обычный 5 2 2 6 2 2 2" xfId="17464" xr:uid="{7CD97BAE-3DBE-4858-8C92-165D8DDA6D0B}"/>
    <cellStyle name="Обычный 5 2 2 6 2 3" xfId="13197" xr:uid="{A476BC45-C7B4-43E6-96DE-5469D6762899}"/>
    <cellStyle name="Обычный 5 2 2 6 3" xfId="6113" xr:uid="{00000000-0005-0000-0000-0000690C0000}"/>
    <cellStyle name="Обычный 5 2 2 6 3 2" xfId="15330" xr:uid="{DFB25E90-8AF6-4570-B6EF-FA5FC8F91394}"/>
    <cellStyle name="Обычный 5 2 2 6 4" xfId="11066" xr:uid="{714D083E-B934-4036-9135-C2D6B90F9DEA}"/>
    <cellStyle name="Обычный 5 2 2 7" xfId="2773" xr:uid="{00000000-0005-0000-0000-00006A0C0000}"/>
    <cellStyle name="Обычный 5 2 2 7 2" xfId="4916" xr:uid="{00000000-0005-0000-0000-00006B0C0000}"/>
    <cellStyle name="Обычный 5 2 2 7 2 2" xfId="9198" xr:uid="{00000000-0005-0000-0000-00006C0C0000}"/>
    <cellStyle name="Обычный 5 2 2 7 2 2 2" xfId="18415" xr:uid="{2F705467-5EFF-45A3-A2EF-32B3AE4D744B}"/>
    <cellStyle name="Обычный 5 2 2 7 2 3" xfId="14148" xr:uid="{86D26DEF-D3A8-4AB1-B5B5-1C22794B857E}"/>
    <cellStyle name="Обычный 5 2 2 7 3" xfId="7066" xr:uid="{00000000-0005-0000-0000-00006D0C0000}"/>
    <cellStyle name="Обычный 5 2 2 7 3 2" xfId="16283" xr:uid="{B1BB4350-13E2-4D85-8850-582F1105C75A}"/>
    <cellStyle name="Обычный 5 2 2 7 4" xfId="12017" xr:uid="{CBD8D1C7-AC14-402D-9DB7-6417B7EB90B0}"/>
    <cellStyle name="Обычный 5 2 2 8" xfId="2894" xr:uid="{00000000-0005-0000-0000-00006E0C0000}"/>
    <cellStyle name="Обычный 5 2 2 8 2" xfId="7185" xr:uid="{00000000-0005-0000-0000-00006F0C0000}"/>
    <cellStyle name="Обычный 5 2 2 8 2 2" xfId="16402" xr:uid="{B3E8B044-57B6-4CDA-BA36-D4CEDF8D4AF7}"/>
    <cellStyle name="Обычный 5 2 2 8 3" xfId="12135" xr:uid="{7437D546-A7C5-49EE-9A26-870C65CB626F}"/>
    <cellStyle name="Обычный 5 2 2 9" xfId="3008" xr:uid="{00000000-0005-0000-0000-0000700C0000}"/>
    <cellStyle name="Обычный 5 2 2 9 2" xfId="7299" xr:uid="{00000000-0005-0000-0000-0000710C0000}"/>
    <cellStyle name="Обычный 5 2 2 9 2 2" xfId="16516" xr:uid="{8D834251-63A3-4BCA-A067-46FE5E1DF3AC}"/>
    <cellStyle name="Обычный 5 2 2 9 3" xfId="12249" xr:uid="{9561516F-F606-4871-A5F7-0188A57AFAD6}"/>
    <cellStyle name="Обычный 5 2 20" xfId="19235" xr:uid="{55611F3A-6DC5-4D33-B3DB-37F67EF7EBD0}"/>
    <cellStyle name="Обычный 5 2 3" xfId="407" xr:uid="{00000000-0005-0000-0000-0000720C0000}"/>
    <cellStyle name="Обычный 5 2 3 10" xfId="5055" xr:uid="{00000000-0005-0000-0000-0000730C0000}"/>
    <cellStyle name="Обычный 5 2 3 10 2" xfId="9336" xr:uid="{00000000-0005-0000-0000-0000740C0000}"/>
    <cellStyle name="Обычный 5 2 3 10 2 2" xfId="18553" xr:uid="{83EC32EA-9A03-4C39-98E7-31DBF7C756DD}"/>
    <cellStyle name="Обычный 5 2 3 10 3" xfId="14286" xr:uid="{C94D6A6B-3020-42AB-964F-4DDBCD04CE1B}"/>
    <cellStyle name="Обычный 5 2 3 11" xfId="5177" xr:uid="{00000000-0005-0000-0000-0000750C0000}"/>
    <cellStyle name="Обычный 5 2 3 11 2" xfId="14401" xr:uid="{A2E3D6E4-97D7-4EB7-873D-2518A972D672}"/>
    <cellStyle name="Обычный 5 2 3 12" xfId="9677" xr:uid="{00000000-0005-0000-0000-0000760C0000}"/>
    <cellStyle name="Обычный 5 2 3 12 2" xfId="18697" xr:uid="{21C4FC60-09B8-423F-A295-EFDBBD3E46F7}"/>
    <cellStyle name="Обычный 5 2 3 13" xfId="9791" xr:uid="{E3F5C1E8-EA5C-46D3-B994-8FC2000B5183}"/>
    <cellStyle name="Обычный 5 2 3 13 2" xfId="18811" xr:uid="{8160E0E2-44FD-429C-B728-5D9A9E1E6862}"/>
    <cellStyle name="Обычный 5 2 3 14" xfId="9905" xr:uid="{BE8F10C3-C86B-4AC2-9E6C-2EE8701013F0}"/>
    <cellStyle name="Обычный 5 2 3 14 2" xfId="18925" xr:uid="{373112ED-A02B-43F2-B2A7-3A35066691B2}"/>
    <cellStyle name="Обычный 5 2 3 15" xfId="10019" xr:uid="{55D4EF4B-1264-49C4-BFDB-2B303B24E2A2}"/>
    <cellStyle name="Обычный 5 2 3 15 2" xfId="19039" xr:uid="{CF15580D-7C7C-4080-B025-8B11A0501FB7}"/>
    <cellStyle name="Обычный 5 2 3 16" xfId="10136" xr:uid="{BEC59F3E-04D7-427C-B81F-E54EAD60C7D4}"/>
    <cellStyle name="Обычный 5 2 3 17" xfId="19157" xr:uid="{B8BE6804-4411-436F-94B3-F8D4EB24F86E}"/>
    <cellStyle name="Обычный 5 2 3 18" xfId="19273" xr:uid="{57F41A7E-0CBA-4326-B6A3-9C4AEA11C89A}"/>
    <cellStyle name="Обычный 5 2 3 2" xfId="508" xr:uid="{00000000-0005-0000-0000-0000770C0000}"/>
    <cellStyle name="Обычный 5 2 3 2 10" xfId="5235" xr:uid="{00000000-0005-0000-0000-0000780C0000}"/>
    <cellStyle name="Обычный 5 2 3 2 10 2" xfId="14458" xr:uid="{37362A5F-FA50-4025-AA2A-F1A6079BE785}"/>
    <cellStyle name="Обычный 5 2 3 2 11" xfId="9734" xr:uid="{00000000-0005-0000-0000-0000790C0000}"/>
    <cellStyle name="Обычный 5 2 3 2 11 2" xfId="18754" xr:uid="{D402A90A-050D-4327-868E-54C7F085FB19}"/>
    <cellStyle name="Обычный 5 2 3 2 12" xfId="9848" xr:uid="{8ADFD8A3-8B9D-406A-9FDD-80B732EBE992}"/>
    <cellStyle name="Обычный 5 2 3 2 12 2" xfId="18868" xr:uid="{83808D14-B076-4E3C-A3D4-822C8E10E073}"/>
    <cellStyle name="Обычный 5 2 3 2 13" xfId="9962" xr:uid="{297BF2E1-4D19-4AC5-9517-61932B0FDE1A}"/>
    <cellStyle name="Обычный 5 2 3 2 13 2" xfId="18982" xr:uid="{A035CB46-A929-444D-A98F-4366B883AD37}"/>
    <cellStyle name="Обычный 5 2 3 2 14" xfId="10076" xr:uid="{57708AF1-F01D-4F73-B4E0-CDD8FE27C3AD}"/>
    <cellStyle name="Обычный 5 2 3 2 14 2" xfId="19096" xr:uid="{E74E922F-AAD8-4D1A-BCA4-3766B1F43ED2}"/>
    <cellStyle name="Обычный 5 2 3 2 15" xfId="10193" xr:uid="{4AA11FBD-A989-47A0-ADBB-5BA53DDC06A0}"/>
    <cellStyle name="Обычный 5 2 3 2 16" xfId="19214" xr:uid="{22B4B9EF-C3FC-416F-973B-DBDB6B265D31}"/>
    <cellStyle name="Обычный 5 2 3 2 17" xfId="19330" xr:uid="{AE3C8803-811C-4196-81C3-84DEE09EE7F5}"/>
    <cellStyle name="Обычный 5 2 3 2 2" xfId="694" xr:uid="{00000000-0005-0000-0000-00007A0C0000}"/>
    <cellStyle name="Обычный 5 2 3 2 2 2" xfId="1015" xr:uid="{00000000-0005-0000-0000-00007B0C0000}"/>
    <cellStyle name="Обычный 5 2 3 2 2 2 2" xfId="1617" xr:uid="{00000000-0005-0000-0000-00007C0C0000}"/>
    <cellStyle name="Обычный 5 2 3 2 2 2 2 2" xfId="2576" xr:uid="{00000000-0005-0000-0000-00007D0C0000}"/>
    <cellStyle name="Обычный 5 2 3 2 2 2 2 2 2" xfId="4848" xr:uid="{00000000-0005-0000-0000-00007E0C0000}"/>
    <cellStyle name="Обычный 5 2 3 2 2 2 2 2 2 2" xfId="9137" xr:uid="{00000000-0005-0000-0000-00007F0C0000}"/>
    <cellStyle name="Обычный 5 2 3 2 2 2 2 2 2 2 2" xfId="18354" xr:uid="{6ACA5A2E-8C1E-420A-AB3A-A76D956D4E61}"/>
    <cellStyle name="Обычный 5 2 3 2 2 2 2 2 2 3" xfId="14087" xr:uid="{6A5AD98C-47CB-4582-8E1C-31966659FA2C}"/>
    <cellStyle name="Обычный 5 2 3 2 2 2 2 2 3" xfId="7003" xr:uid="{00000000-0005-0000-0000-0000800C0000}"/>
    <cellStyle name="Обычный 5 2 3 2 2 2 2 2 3 2" xfId="16220" xr:uid="{D755C073-5350-46C9-9CA1-005FE167942F}"/>
    <cellStyle name="Обычный 5 2 3 2 2 2 2 2 4" xfId="11956" xr:uid="{E6A518DC-C0CD-483F-A3D9-2CA560609F64}"/>
    <cellStyle name="Обычный 5 2 3 2 2 2 2 3" xfId="3898" xr:uid="{00000000-0005-0000-0000-0000810C0000}"/>
    <cellStyle name="Обычный 5 2 3 2 2 2 2 3 2" xfId="8189" xr:uid="{00000000-0005-0000-0000-0000820C0000}"/>
    <cellStyle name="Обычный 5 2 3 2 2 2 2 3 2 2" xfId="17406" xr:uid="{579BA9E0-6683-4846-8763-B83BF4DCED5E}"/>
    <cellStyle name="Обычный 5 2 3 2 2 2 2 3 3" xfId="13139" xr:uid="{C4461EB4-8913-49BF-A59E-F2D5A786B7DD}"/>
    <cellStyle name="Обычный 5 2 3 2 2 2 2 4" xfId="6055" xr:uid="{00000000-0005-0000-0000-0000830C0000}"/>
    <cellStyle name="Обычный 5 2 3 2 2 2 2 4 2" xfId="15272" xr:uid="{DD1BF839-1366-4F45-9637-3541850A95DC}"/>
    <cellStyle name="Обычный 5 2 3 2 2 2 2 5" xfId="11008" xr:uid="{E332F684-37CF-4DBE-92EC-0693B495BCF2}"/>
    <cellStyle name="Обычный 5 2 3 2 2 2 3" xfId="2104" xr:uid="{00000000-0005-0000-0000-0000840C0000}"/>
    <cellStyle name="Обычный 5 2 3 2 2 2 3 2" xfId="4376" xr:uid="{00000000-0005-0000-0000-0000850C0000}"/>
    <cellStyle name="Обычный 5 2 3 2 2 2 3 2 2" xfId="8665" xr:uid="{00000000-0005-0000-0000-0000860C0000}"/>
    <cellStyle name="Обычный 5 2 3 2 2 2 3 2 2 2" xfId="17882" xr:uid="{DE5E9C90-17AE-44A8-B690-FCACE8B17E1B}"/>
    <cellStyle name="Обычный 5 2 3 2 2 2 3 2 3" xfId="13615" xr:uid="{1B1F96F8-AC82-4062-AB6D-E314DDC120EE}"/>
    <cellStyle name="Обычный 5 2 3 2 2 2 3 3" xfId="6531" xr:uid="{00000000-0005-0000-0000-0000870C0000}"/>
    <cellStyle name="Обычный 5 2 3 2 2 2 3 3 2" xfId="15748" xr:uid="{6F68DE48-6487-4DDC-9317-6CA96642B339}"/>
    <cellStyle name="Обычный 5 2 3 2 2 2 3 4" xfId="11484" xr:uid="{270F277D-03E8-4150-BB0C-5CAB22C0245B}"/>
    <cellStyle name="Обычный 5 2 3 2 2 2 4" xfId="3426" xr:uid="{00000000-0005-0000-0000-0000880C0000}"/>
    <cellStyle name="Обычный 5 2 3 2 2 2 4 2" xfId="7717" xr:uid="{00000000-0005-0000-0000-0000890C0000}"/>
    <cellStyle name="Обычный 5 2 3 2 2 2 4 2 2" xfId="16934" xr:uid="{A6C87D6F-985B-485A-A2BF-90A98DA87081}"/>
    <cellStyle name="Обычный 5 2 3 2 2 2 4 3" xfId="12667" xr:uid="{D222B92A-C95C-4496-ADAD-FF1171E6FA16}"/>
    <cellStyle name="Обычный 5 2 3 2 2 2 5" xfId="5580" xr:uid="{00000000-0005-0000-0000-00008A0C0000}"/>
    <cellStyle name="Обычный 5 2 3 2 2 2 5 2" xfId="14800" xr:uid="{24E36FCB-193C-4BDC-8FF6-D38F99943BDC}"/>
    <cellStyle name="Обычный 5 2 3 2 2 2 6" xfId="10536" xr:uid="{9FA3F195-B4AA-4CE5-830A-5212BC5E174C}"/>
    <cellStyle name="Обычный 5 2 3 2 2 3" xfId="1389" xr:uid="{00000000-0005-0000-0000-00008B0C0000}"/>
    <cellStyle name="Обычный 5 2 3 2 2 3 2" xfId="2348" xr:uid="{00000000-0005-0000-0000-00008C0C0000}"/>
    <cellStyle name="Обычный 5 2 3 2 2 3 2 2" xfId="4620" xr:uid="{00000000-0005-0000-0000-00008D0C0000}"/>
    <cellStyle name="Обычный 5 2 3 2 2 3 2 2 2" xfId="8909" xr:uid="{00000000-0005-0000-0000-00008E0C0000}"/>
    <cellStyle name="Обычный 5 2 3 2 2 3 2 2 2 2" xfId="18126" xr:uid="{7F895DA8-4617-46E6-91C6-32105FA16088}"/>
    <cellStyle name="Обычный 5 2 3 2 2 3 2 2 3" xfId="13859" xr:uid="{C5981203-96D6-414F-B637-83C430BA0871}"/>
    <cellStyle name="Обычный 5 2 3 2 2 3 2 3" xfId="6775" xr:uid="{00000000-0005-0000-0000-00008F0C0000}"/>
    <cellStyle name="Обычный 5 2 3 2 2 3 2 3 2" xfId="15992" xr:uid="{397DDC53-D0FD-4962-BCDF-5A90F97BFD81}"/>
    <cellStyle name="Обычный 5 2 3 2 2 3 2 4" xfId="11728" xr:uid="{40B8238F-4E42-44DA-8E59-18F0143F21BD}"/>
    <cellStyle name="Обычный 5 2 3 2 2 3 3" xfId="3670" xr:uid="{00000000-0005-0000-0000-0000900C0000}"/>
    <cellStyle name="Обычный 5 2 3 2 2 3 3 2" xfId="7961" xr:uid="{00000000-0005-0000-0000-0000910C0000}"/>
    <cellStyle name="Обычный 5 2 3 2 2 3 3 2 2" xfId="17178" xr:uid="{64F71CE0-ECCA-490F-9569-9F5363198B5A}"/>
    <cellStyle name="Обычный 5 2 3 2 2 3 3 3" xfId="12911" xr:uid="{07333D46-1CCB-423E-A1DC-F22274D62D4C}"/>
    <cellStyle name="Обычный 5 2 3 2 2 3 4" xfId="5827" xr:uid="{00000000-0005-0000-0000-0000920C0000}"/>
    <cellStyle name="Обычный 5 2 3 2 2 3 4 2" xfId="15044" xr:uid="{E4742AA3-2997-4742-930D-76C3E8B2CDE9}"/>
    <cellStyle name="Обычный 5 2 3 2 2 3 5" xfId="10780" xr:uid="{2C2D07F3-5056-4DF1-B658-FE4D8EBCC3AC}"/>
    <cellStyle name="Обычный 5 2 3 2 2 4" xfId="1875" xr:uid="{00000000-0005-0000-0000-0000930C0000}"/>
    <cellStyle name="Обычный 5 2 3 2 2 4 2" xfId="4148" xr:uid="{00000000-0005-0000-0000-0000940C0000}"/>
    <cellStyle name="Обычный 5 2 3 2 2 4 2 2" xfId="8437" xr:uid="{00000000-0005-0000-0000-0000950C0000}"/>
    <cellStyle name="Обычный 5 2 3 2 2 4 2 2 2" xfId="17654" xr:uid="{0214CD6D-D2C7-466B-8DEE-A15F6DA68B7C}"/>
    <cellStyle name="Обычный 5 2 3 2 2 4 2 3" xfId="13387" xr:uid="{25B1D3A7-034D-428E-B89D-4F7C83FBD1E5}"/>
    <cellStyle name="Обычный 5 2 3 2 2 4 3" xfId="6303" xr:uid="{00000000-0005-0000-0000-0000960C0000}"/>
    <cellStyle name="Обычный 5 2 3 2 2 4 3 2" xfId="15520" xr:uid="{9FE2E1B0-1BC6-46B5-9F67-C0B2C47DABCF}"/>
    <cellStyle name="Обычный 5 2 3 2 2 4 4" xfId="11256" xr:uid="{EAB5EFEC-3A08-4F4E-B9CF-EBDE6989EA91}"/>
    <cellStyle name="Обычный 5 2 3 2 2 5" xfId="3198" xr:uid="{00000000-0005-0000-0000-0000970C0000}"/>
    <cellStyle name="Обычный 5 2 3 2 2 5 2" xfId="7489" xr:uid="{00000000-0005-0000-0000-0000980C0000}"/>
    <cellStyle name="Обычный 5 2 3 2 2 5 2 2" xfId="16706" xr:uid="{B147BA7C-56DD-45C2-9C9D-488696EC1F47}"/>
    <cellStyle name="Обычный 5 2 3 2 2 5 3" xfId="12439" xr:uid="{D31B57CA-0FDE-4722-A7FE-DA07820BE36F}"/>
    <cellStyle name="Обычный 5 2 3 2 2 6" xfId="5350" xr:uid="{00000000-0005-0000-0000-0000990C0000}"/>
    <cellStyle name="Обычный 5 2 3 2 2 6 2" xfId="14572" xr:uid="{34152F66-3C24-4C58-935A-13DAF6D05507}"/>
    <cellStyle name="Обычный 5 2 3 2 2 7" xfId="10308" xr:uid="{4AA6CF5B-3B0A-45CB-90AB-1F6DA5BA1668}"/>
    <cellStyle name="Обычный 5 2 3 2 3" xfId="900" xr:uid="{00000000-0005-0000-0000-00009A0C0000}"/>
    <cellStyle name="Обычный 5 2 3 2 3 2" xfId="1503" xr:uid="{00000000-0005-0000-0000-00009B0C0000}"/>
    <cellStyle name="Обычный 5 2 3 2 3 2 2" xfId="2462" xr:uid="{00000000-0005-0000-0000-00009C0C0000}"/>
    <cellStyle name="Обычный 5 2 3 2 3 2 2 2" xfId="4734" xr:uid="{00000000-0005-0000-0000-00009D0C0000}"/>
    <cellStyle name="Обычный 5 2 3 2 3 2 2 2 2" xfId="9023" xr:uid="{00000000-0005-0000-0000-00009E0C0000}"/>
    <cellStyle name="Обычный 5 2 3 2 3 2 2 2 2 2" xfId="18240" xr:uid="{67F6761B-0319-41C3-A4C4-CC124E60BCD6}"/>
    <cellStyle name="Обычный 5 2 3 2 3 2 2 2 3" xfId="13973" xr:uid="{60C43126-75A1-486A-9C82-08F3B80A4DBA}"/>
    <cellStyle name="Обычный 5 2 3 2 3 2 2 3" xfId="6889" xr:uid="{00000000-0005-0000-0000-00009F0C0000}"/>
    <cellStyle name="Обычный 5 2 3 2 3 2 2 3 2" xfId="16106" xr:uid="{73622734-49B3-448E-BA73-2D7FCC5DEFD3}"/>
    <cellStyle name="Обычный 5 2 3 2 3 2 2 4" xfId="11842" xr:uid="{2393570E-AB4A-4724-8281-88DFBCC78B93}"/>
    <cellStyle name="Обычный 5 2 3 2 3 2 3" xfId="3784" xr:uid="{00000000-0005-0000-0000-0000A00C0000}"/>
    <cellStyle name="Обычный 5 2 3 2 3 2 3 2" xfId="8075" xr:uid="{00000000-0005-0000-0000-0000A10C0000}"/>
    <cellStyle name="Обычный 5 2 3 2 3 2 3 2 2" xfId="17292" xr:uid="{F9FA4476-D4D4-454B-8A10-E517E9167B1F}"/>
    <cellStyle name="Обычный 5 2 3 2 3 2 3 3" xfId="13025" xr:uid="{3154332B-6ECE-484E-A615-C436BCDF69A7}"/>
    <cellStyle name="Обычный 5 2 3 2 3 2 4" xfId="5941" xr:uid="{00000000-0005-0000-0000-0000A20C0000}"/>
    <cellStyle name="Обычный 5 2 3 2 3 2 4 2" xfId="15158" xr:uid="{E35742B4-AD02-4568-9183-EA071087D7B3}"/>
    <cellStyle name="Обычный 5 2 3 2 3 2 5" xfId="10894" xr:uid="{3BEDC277-D34B-4F52-88CA-7840FE280AB9}"/>
    <cellStyle name="Обычный 5 2 3 2 3 3" xfId="1990" xr:uid="{00000000-0005-0000-0000-0000A30C0000}"/>
    <cellStyle name="Обычный 5 2 3 2 3 3 2" xfId="4262" xr:uid="{00000000-0005-0000-0000-0000A40C0000}"/>
    <cellStyle name="Обычный 5 2 3 2 3 3 2 2" xfId="8551" xr:uid="{00000000-0005-0000-0000-0000A50C0000}"/>
    <cellStyle name="Обычный 5 2 3 2 3 3 2 2 2" xfId="17768" xr:uid="{B367CA79-B7FB-4BD1-BFB9-E74E652E5102}"/>
    <cellStyle name="Обычный 5 2 3 2 3 3 2 3" xfId="13501" xr:uid="{BAABC5BF-EEF6-448D-85BA-BF000F8E983A}"/>
    <cellStyle name="Обычный 5 2 3 2 3 3 3" xfId="6417" xr:uid="{00000000-0005-0000-0000-0000A60C0000}"/>
    <cellStyle name="Обычный 5 2 3 2 3 3 3 2" xfId="15634" xr:uid="{81856A75-EBEF-437F-BFFF-A4D0C424D830}"/>
    <cellStyle name="Обычный 5 2 3 2 3 3 4" xfId="11370" xr:uid="{6DE53AFC-5B61-4A94-A75D-6C25DDEADDBF}"/>
    <cellStyle name="Обычный 5 2 3 2 3 4" xfId="3312" xr:uid="{00000000-0005-0000-0000-0000A70C0000}"/>
    <cellStyle name="Обычный 5 2 3 2 3 4 2" xfId="7603" xr:uid="{00000000-0005-0000-0000-0000A80C0000}"/>
    <cellStyle name="Обычный 5 2 3 2 3 4 2 2" xfId="16820" xr:uid="{F0D63F08-6521-4C41-A218-6E28F9905B26}"/>
    <cellStyle name="Обычный 5 2 3 2 3 4 3" xfId="12553" xr:uid="{1CB62E3F-475B-48B0-AE12-88EC7E2E0F07}"/>
    <cellStyle name="Обычный 5 2 3 2 3 5" xfId="5466" xr:uid="{00000000-0005-0000-0000-0000A90C0000}"/>
    <cellStyle name="Обычный 5 2 3 2 3 5 2" xfId="14686" xr:uid="{02D564A4-7E8F-4279-AA49-46222AF5C001}"/>
    <cellStyle name="Обычный 5 2 3 2 3 6" xfId="10422" xr:uid="{FA0848C0-98DF-47EC-B3E0-3AD20B4CBF7A}"/>
    <cellStyle name="Обычный 5 2 3 2 4" xfId="1274" xr:uid="{00000000-0005-0000-0000-0000AA0C0000}"/>
    <cellStyle name="Обычный 5 2 3 2 4 2" xfId="2234" xr:uid="{00000000-0005-0000-0000-0000AB0C0000}"/>
    <cellStyle name="Обычный 5 2 3 2 4 2 2" xfId="4506" xr:uid="{00000000-0005-0000-0000-0000AC0C0000}"/>
    <cellStyle name="Обычный 5 2 3 2 4 2 2 2" xfId="8795" xr:uid="{00000000-0005-0000-0000-0000AD0C0000}"/>
    <cellStyle name="Обычный 5 2 3 2 4 2 2 2 2" xfId="18012" xr:uid="{F0970E58-AC90-4724-A33C-1FB70F8528A1}"/>
    <cellStyle name="Обычный 5 2 3 2 4 2 2 3" xfId="13745" xr:uid="{B5AC0BE4-6A59-473E-9CA4-EEA992BB1CE7}"/>
    <cellStyle name="Обычный 5 2 3 2 4 2 3" xfId="6661" xr:uid="{00000000-0005-0000-0000-0000AE0C0000}"/>
    <cellStyle name="Обычный 5 2 3 2 4 2 3 2" xfId="15878" xr:uid="{6B5C7EDE-2ECB-47E0-8433-304E0A00467F}"/>
    <cellStyle name="Обычный 5 2 3 2 4 2 4" xfId="11614" xr:uid="{FC3ECDFD-1DCD-4A29-989B-951534A7272E}"/>
    <cellStyle name="Обычный 5 2 3 2 4 3" xfId="3556" xr:uid="{00000000-0005-0000-0000-0000AF0C0000}"/>
    <cellStyle name="Обычный 5 2 3 2 4 3 2" xfId="7847" xr:uid="{00000000-0005-0000-0000-0000B00C0000}"/>
    <cellStyle name="Обычный 5 2 3 2 4 3 2 2" xfId="17064" xr:uid="{82B8AD14-43B6-4494-904C-ABBF87834624}"/>
    <cellStyle name="Обычный 5 2 3 2 4 3 3" xfId="12797" xr:uid="{C887CFF3-EB89-4305-9316-DFEDC857F031}"/>
    <cellStyle name="Обычный 5 2 3 2 4 4" xfId="5713" xr:uid="{00000000-0005-0000-0000-0000B10C0000}"/>
    <cellStyle name="Обычный 5 2 3 2 4 4 2" xfId="14930" xr:uid="{7555BDAD-5F24-4405-B14F-5E0B065DB0C6}"/>
    <cellStyle name="Обычный 5 2 3 2 4 5" xfId="10666" xr:uid="{F70FD42C-9719-4FF5-A832-D137976330D3}"/>
    <cellStyle name="Обычный 5 2 3 2 5" xfId="1759" xr:uid="{00000000-0005-0000-0000-0000B20C0000}"/>
    <cellStyle name="Обычный 5 2 3 2 5 2" xfId="4034" xr:uid="{00000000-0005-0000-0000-0000B30C0000}"/>
    <cellStyle name="Обычный 5 2 3 2 5 2 2" xfId="8323" xr:uid="{00000000-0005-0000-0000-0000B40C0000}"/>
    <cellStyle name="Обычный 5 2 3 2 5 2 2 2" xfId="17540" xr:uid="{737B2EBF-1AA6-424C-9409-4B976C724828}"/>
    <cellStyle name="Обычный 5 2 3 2 5 2 3" xfId="13273" xr:uid="{80232260-C3ED-4AB2-87BB-47C1B05D756B}"/>
    <cellStyle name="Обычный 5 2 3 2 5 3" xfId="6189" xr:uid="{00000000-0005-0000-0000-0000B50C0000}"/>
    <cellStyle name="Обычный 5 2 3 2 5 3 2" xfId="15406" xr:uid="{DA6694CF-950C-48E4-9D78-9AA318C80D42}"/>
    <cellStyle name="Обычный 5 2 3 2 5 4" xfId="11142" xr:uid="{0D094E58-1542-4EA9-8F09-5BBA8E82E319}"/>
    <cellStyle name="Обычный 5 2 3 2 6" xfId="2849" xr:uid="{00000000-0005-0000-0000-0000B60C0000}"/>
    <cellStyle name="Обычный 5 2 3 2 6 2" xfId="4992" xr:uid="{00000000-0005-0000-0000-0000B70C0000}"/>
    <cellStyle name="Обычный 5 2 3 2 6 2 2" xfId="9274" xr:uid="{00000000-0005-0000-0000-0000B80C0000}"/>
    <cellStyle name="Обычный 5 2 3 2 6 2 2 2" xfId="18491" xr:uid="{C04C7772-E1A5-4329-B775-E176A80377A4}"/>
    <cellStyle name="Обычный 5 2 3 2 6 2 3" xfId="14224" xr:uid="{1E104A04-BC63-42E4-96B9-9C499259BFBA}"/>
    <cellStyle name="Обычный 5 2 3 2 6 3" xfId="7142" xr:uid="{00000000-0005-0000-0000-0000B90C0000}"/>
    <cellStyle name="Обычный 5 2 3 2 6 3 2" xfId="16359" xr:uid="{DE226B2C-1C30-4247-B734-182581252654}"/>
    <cellStyle name="Обычный 5 2 3 2 6 4" xfId="12093" xr:uid="{A262FEF1-F7EA-4194-AC4B-3942333BA062}"/>
    <cellStyle name="Обычный 5 2 3 2 7" xfId="2970" xr:uid="{00000000-0005-0000-0000-0000BA0C0000}"/>
    <cellStyle name="Обычный 5 2 3 2 7 2" xfId="7261" xr:uid="{00000000-0005-0000-0000-0000BB0C0000}"/>
    <cellStyle name="Обычный 5 2 3 2 7 2 2" xfId="16478" xr:uid="{19F4A70F-1248-49F9-9017-E10DCA707873}"/>
    <cellStyle name="Обычный 5 2 3 2 7 3" xfId="12211" xr:uid="{1347E601-2994-4A5D-AA7B-EACC4374393E}"/>
    <cellStyle name="Обычный 5 2 3 2 8" xfId="3084" xr:uid="{00000000-0005-0000-0000-0000BC0C0000}"/>
    <cellStyle name="Обычный 5 2 3 2 8 2" xfId="7375" xr:uid="{00000000-0005-0000-0000-0000BD0C0000}"/>
    <cellStyle name="Обычный 5 2 3 2 8 2 2" xfId="16592" xr:uid="{28868DA7-5BD3-41E7-BC77-DEA990EDEAD8}"/>
    <cellStyle name="Обычный 5 2 3 2 8 3" xfId="12325" xr:uid="{2B46A5A5-1714-4A01-A142-89D3AA8C7766}"/>
    <cellStyle name="Обычный 5 2 3 2 9" xfId="5112" xr:uid="{00000000-0005-0000-0000-0000BE0C0000}"/>
    <cellStyle name="Обычный 5 2 3 2 9 2" xfId="9393" xr:uid="{00000000-0005-0000-0000-0000BF0C0000}"/>
    <cellStyle name="Обычный 5 2 3 2 9 2 2" xfId="18610" xr:uid="{5ED16E37-ADB8-48FA-82A5-D62885975BF4}"/>
    <cellStyle name="Обычный 5 2 3 2 9 3" xfId="14343" xr:uid="{D0670853-BE6B-43C7-B5CB-D25CEAD4813D}"/>
    <cellStyle name="Обычный 5 2 3 3" xfId="635" xr:uid="{00000000-0005-0000-0000-0000C00C0000}"/>
    <cellStyle name="Обычный 5 2 3 3 2" xfId="958" xr:uid="{00000000-0005-0000-0000-0000C10C0000}"/>
    <cellStyle name="Обычный 5 2 3 3 2 2" xfId="1560" xr:uid="{00000000-0005-0000-0000-0000C20C0000}"/>
    <cellStyle name="Обычный 5 2 3 3 2 2 2" xfId="2519" xr:uid="{00000000-0005-0000-0000-0000C30C0000}"/>
    <cellStyle name="Обычный 5 2 3 3 2 2 2 2" xfId="4791" xr:uid="{00000000-0005-0000-0000-0000C40C0000}"/>
    <cellStyle name="Обычный 5 2 3 3 2 2 2 2 2" xfId="9080" xr:uid="{00000000-0005-0000-0000-0000C50C0000}"/>
    <cellStyle name="Обычный 5 2 3 3 2 2 2 2 2 2" xfId="18297" xr:uid="{96ACB43D-1C42-4525-B77E-BCB58F919D3E}"/>
    <cellStyle name="Обычный 5 2 3 3 2 2 2 2 3" xfId="14030" xr:uid="{1FB6C1EF-6330-4F28-8F80-5448C202B894}"/>
    <cellStyle name="Обычный 5 2 3 3 2 2 2 3" xfId="6946" xr:uid="{00000000-0005-0000-0000-0000C60C0000}"/>
    <cellStyle name="Обычный 5 2 3 3 2 2 2 3 2" xfId="16163" xr:uid="{1F1375DE-F15E-4176-91FB-A3D0B69D0C8A}"/>
    <cellStyle name="Обычный 5 2 3 3 2 2 2 4" xfId="11899" xr:uid="{89069E33-6EBF-4B1E-9B89-53FB61FBB1DF}"/>
    <cellStyle name="Обычный 5 2 3 3 2 2 3" xfId="3841" xr:uid="{00000000-0005-0000-0000-0000C70C0000}"/>
    <cellStyle name="Обычный 5 2 3 3 2 2 3 2" xfId="8132" xr:uid="{00000000-0005-0000-0000-0000C80C0000}"/>
    <cellStyle name="Обычный 5 2 3 3 2 2 3 2 2" xfId="17349" xr:uid="{F147F0D6-28DD-42B1-99D4-1C9B35D13DCA}"/>
    <cellStyle name="Обычный 5 2 3 3 2 2 3 3" xfId="13082" xr:uid="{BC46B784-23EB-43FC-9BBF-FB2383EAF84F}"/>
    <cellStyle name="Обычный 5 2 3 3 2 2 4" xfId="5998" xr:uid="{00000000-0005-0000-0000-0000C90C0000}"/>
    <cellStyle name="Обычный 5 2 3 3 2 2 4 2" xfId="15215" xr:uid="{B34DD302-B5E3-4D79-B7AB-7440A06B44D7}"/>
    <cellStyle name="Обычный 5 2 3 3 2 2 5" xfId="10951" xr:uid="{E465F0B9-7C5B-442A-8E14-DB069377E17C}"/>
    <cellStyle name="Обычный 5 2 3 3 2 3" xfId="2047" xr:uid="{00000000-0005-0000-0000-0000CA0C0000}"/>
    <cellStyle name="Обычный 5 2 3 3 2 3 2" xfId="4319" xr:uid="{00000000-0005-0000-0000-0000CB0C0000}"/>
    <cellStyle name="Обычный 5 2 3 3 2 3 2 2" xfId="8608" xr:uid="{00000000-0005-0000-0000-0000CC0C0000}"/>
    <cellStyle name="Обычный 5 2 3 3 2 3 2 2 2" xfId="17825" xr:uid="{08A99415-25F7-4BEB-B069-FD842B9F4096}"/>
    <cellStyle name="Обычный 5 2 3 3 2 3 2 3" xfId="13558" xr:uid="{B78CAB04-602A-420C-9377-616E26AB43E0}"/>
    <cellStyle name="Обычный 5 2 3 3 2 3 3" xfId="6474" xr:uid="{00000000-0005-0000-0000-0000CD0C0000}"/>
    <cellStyle name="Обычный 5 2 3 3 2 3 3 2" xfId="15691" xr:uid="{F6B100A5-7FEB-4390-9320-7001BC775F72}"/>
    <cellStyle name="Обычный 5 2 3 3 2 3 4" xfId="11427" xr:uid="{8BF8FB2D-8962-43EA-BBAE-353E9B2252D1}"/>
    <cellStyle name="Обычный 5 2 3 3 2 4" xfId="3369" xr:uid="{00000000-0005-0000-0000-0000CE0C0000}"/>
    <cellStyle name="Обычный 5 2 3 3 2 4 2" xfId="7660" xr:uid="{00000000-0005-0000-0000-0000CF0C0000}"/>
    <cellStyle name="Обычный 5 2 3 3 2 4 2 2" xfId="16877" xr:uid="{41AB5A1F-1EA6-4E17-A842-69243BC84BBB}"/>
    <cellStyle name="Обычный 5 2 3 3 2 4 3" xfId="12610" xr:uid="{2083D979-71FD-41B1-BB56-ED73533A3FEF}"/>
    <cellStyle name="Обычный 5 2 3 3 2 5" xfId="5523" xr:uid="{00000000-0005-0000-0000-0000D00C0000}"/>
    <cellStyle name="Обычный 5 2 3 3 2 5 2" xfId="14743" xr:uid="{4AA335CB-2569-431F-BADB-229244400369}"/>
    <cellStyle name="Обычный 5 2 3 3 2 6" xfId="10479" xr:uid="{B8CC8535-1979-4E32-8180-38C396269CB5}"/>
    <cellStyle name="Обычный 5 2 3 3 3" xfId="1332" xr:uid="{00000000-0005-0000-0000-0000D10C0000}"/>
    <cellStyle name="Обычный 5 2 3 3 3 2" xfId="2291" xr:uid="{00000000-0005-0000-0000-0000D20C0000}"/>
    <cellStyle name="Обычный 5 2 3 3 3 2 2" xfId="4563" xr:uid="{00000000-0005-0000-0000-0000D30C0000}"/>
    <cellStyle name="Обычный 5 2 3 3 3 2 2 2" xfId="8852" xr:uid="{00000000-0005-0000-0000-0000D40C0000}"/>
    <cellStyle name="Обычный 5 2 3 3 3 2 2 2 2" xfId="18069" xr:uid="{3AD862F4-2846-4308-B9A0-E59A65E83636}"/>
    <cellStyle name="Обычный 5 2 3 3 3 2 2 3" xfId="13802" xr:uid="{AE819850-EDD4-4DF2-9328-B16FA8E9AE1A}"/>
    <cellStyle name="Обычный 5 2 3 3 3 2 3" xfId="6718" xr:uid="{00000000-0005-0000-0000-0000D50C0000}"/>
    <cellStyle name="Обычный 5 2 3 3 3 2 3 2" xfId="15935" xr:uid="{F6B6C6BA-A036-4E41-A781-46311AED4AC0}"/>
    <cellStyle name="Обычный 5 2 3 3 3 2 4" xfId="11671" xr:uid="{0A109C46-74D1-41B9-8DF5-2AFD0986F3E1}"/>
    <cellStyle name="Обычный 5 2 3 3 3 3" xfId="3613" xr:uid="{00000000-0005-0000-0000-0000D60C0000}"/>
    <cellStyle name="Обычный 5 2 3 3 3 3 2" xfId="7904" xr:uid="{00000000-0005-0000-0000-0000D70C0000}"/>
    <cellStyle name="Обычный 5 2 3 3 3 3 2 2" xfId="17121" xr:uid="{3C8A7671-5CEE-4697-B6D4-A96F289504BB}"/>
    <cellStyle name="Обычный 5 2 3 3 3 3 3" xfId="12854" xr:uid="{3763E446-61E2-4A81-AEFB-35B57C252E9B}"/>
    <cellStyle name="Обычный 5 2 3 3 3 4" xfId="5770" xr:uid="{00000000-0005-0000-0000-0000D80C0000}"/>
    <cellStyle name="Обычный 5 2 3 3 3 4 2" xfId="14987" xr:uid="{CCD2CD04-42B6-4B33-8FBC-D5AA73856667}"/>
    <cellStyle name="Обычный 5 2 3 3 3 5" xfId="10723" xr:uid="{A389F632-ECBF-4608-9B48-724BB965494D}"/>
    <cellStyle name="Обычный 5 2 3 3 4" xfId="1818" xr:uid="{00000000-0005-0000-0000-0000D90C0000}"/>
    <cellStyle name="Обычный 5 2 3 3 4 2" xfId="4091" xr:uid="{00000000-0005-0000-0000-0000DA0C0000}"/>
    <cellStyle name="Обычный 5 2 3 3 4 2 2" xfId="8380" xr:uid="{00000000-0005-0000-0000-0000DB0C0000}"/>
    <cellStyle name="Обычный 5 2 3 3 4 2 2 2" xfId="17597" xr:uid="{680834E2-1B3B-4EB5-BE7E-803151AFDC46}"/>
    <cellStyle name="Обычный 5 2 3 3 4 2 3" xfId="13330" xr:uid="{45135E4F-7B59-4771-A3F1-1DBC6FA4BFA3}"/>
    <cellStyle name="Обычный 5 2 3 3 4 3" xfId="6246" xr:uid="{00000000-0005-0000-0000-0000DC0C0000}"/>
    <cellStyle name="Обычный 5 2 3 3 4 3 2" xfId="15463" xr:uid="{724FA201-3944-4954-BB58-3A68942D5282}"/>
    <cellStyle name="Обычный 5 2 3 3 4 4" xfId="11199" xr:uid="{7BECA46B-BBC8-4161-A53E-8740B10A75B5}"/>
    <cellStyle name="Обычный 5 2 3 3 5" xfId="3141" xr:uid="{00000000-0005-0000-0000-0000DD0C0000}"/>
    <cellStyle name="Обычный 5 2 3 3 5 2" xfId="7432" xr:uid="{00000000-0005-0000-0000-0000DE0C0000}"/>
    <cellStyle name="Обычный 5 2 3 3 5 2 2" xfId="16649" xr:uid="{2BC9500F-A5E5-40AD-86CA-1E27E2F45384}"/>
    <cellStyle name="Обычный 5 2 3 3 5 3" xfId="12382" xr:uid="{1F2E654B-0198-4720-895B-66B390C6A56A}"/>
    <cellStyle name="Обычный 5 2 3 3 6" xfId="5293" xr:uid="{00000000-0005-0000-0000-0000DF0C0000}"/>
    <cellStyle name="Обычный 5 2 3 3 6 2" xfId="14515" xr:uid="{4F8F439E-C1E7-43F8-B609-C57AF1370DA3}"/>
    <cellStyle name="Обычный 5 2 3 3 7" xfId="10251" xr:uid="{78AB781C-4EC1-4993-AE6A-53A12DF8513F}"/>
    <cellStyle name="Обычный 5 2 3 4" xfId="843" xr:uid="{00000000-0005-0000-0000-0000E00C0000}"/>
    <cellStyle name="Обычный 5 2 3 4 2" xfId="1446" xr:uid="{00000000-0005-0000-0000-0000E10C0000}"/>
    <cellStyle name="Обычный 5 2 3 4 2 2" xfId="2405" xr:uid="{00000000-0005-0000-0000-0000E20C0000}"/>
    <cellStyle name="Обычный 5 2 3 4 2 2 2" xfId="4677" xr:uid="{00000000-0005-0000-0000-0000E30C0000}"/>
    <cellStyle name="Обычный 5 2 3 4 2 2 2 2" xfId="8966" xr:uid="{00000000-0005-0000-0000-0000E40C0000}"/>
    <cellStyle name="Обычный 5 2 3 4 2 2 2 2 2" xfId="18183" xr:uid="{9C6C302A-1196-4740-8F3F-0795BB5837DE}"/>
    <cellStyle name="Обычный 5 2 3 4 2 2 2 3" xfId="13916" xr:uid="{EDC10302-1A6D-43EA-B21E-B418457F6AD7}"/>
    <cellStyle name="Обычный 5 2 3 4 2 2 3" xfId="6832" xr:uid="{00000000-0005-0000-0000-0000E50C0000}"/>
    <cellStyle name="Обычный 5 2 3 4 2 2 3 2" xfId="16049" xr:uid="{A34710C4-27AD-4756-953C-2BFE3009FA01}"/>
    <cellStyle name="Обычный 5 2 3 4 2 2 4" xfId="11785" xr:uid="{574EBEAB-C10B-4D7A-B4DC-11BEECC85248}"/>
    <cellStyle name="Обычный 5 2 3 4 2 3" xfId="3727" xr:uid="{00000000-0005-0000-0000-0000E60C0000}"/>
    <cellStyle name="Обычный 5 2 3 4 2 3 2" xfId="8018" xr:uid="{00000000-0005-0000-0000-0000E70C0000}"/>
    <cellStyle name="Обычный 5 2 3 4 2 3 2 2" xfId="17235" xr:uid="{F8C93901-F95A-4C62-8425-28CE344D3F29}"/>
    <cellStyle name="Обычный 5 2 3 4 2 3 3" xfId="12968" xr:uid="{A2FDA98D-7F16-4525-AFE7-402C79467909}"/>
    <cellStyle name="Обычный 5 2 3 4 2 4" xfId="5884" xr:uid="{00000000-0005-0000-0000-0000E80C0000}"/>
    <cellStyle name="Обычный 5 2 3 4 2 4 2" xfId="15101" xr:uid="{8CC8B7FC-A17F-4319-B61B-E3C07C801479}"/>
    <cellStyle name="Обычный 5 2 3 4 2 5" xfId="10837" xr:uid="{E9226CE3-A6C6-4B65-911D-E464FE479DA7}"/>
    <cellStyle name="Обычный 5 2 3 4 3" xfId="1933" xr:uid="{00000000-0005-0000-0000-0000E90C0000}"/>
    <cellStyle name="Обычный 5 2 3 4 3 2" xfId="4205" xr:uid="{00000000-0005-0000-0000-0000EA0C0000}"/>
    <cellStyle name="Обычный 5 2 3 4 3 2 2" xfId="8494" xr:uid="{00000000-0005-0000-0000-0000EB0C0000}"/>
    <cellStyle name="Обычный 5 2 3 4 3 2 2 2" xfId="17711" xr:uid="{069DB1B1-1C48-4720-8D39-E5E6928F06CE}"/>
    <cellStyle name="Обычный 5 2 3 4 3 2 3" xfId="13444" xr:uid="{863EC568-5790-49E8-AFD4-5D42247A9246}"/>
    <cellStyle name="Обычный 5 2 3 4 3 3" xfId="6360" xr:uid="{00000000-0005-0000-0000-0000EC0C0000}"/>
    <cellStyle name="Обычный 5 2 3 4 3 3 2" xfId="15577" xr:uid="{189655A5-8652-4AED-A9FC-9991AB156228}"/>
    <cellStyle name="Обычный 5 2 3 4 3 4" xfId="11313" xr:uid="{BAB6E9EC-AD20-4A4A-83D0-B85A2FF0DC78}"/>
    <cellStyle name="Обычный 5 2 3 4 4" xfId="3255" xr:uid="{00000000-0005-0000-0000-0000ED0C0000}"/>
    <cellStyle name="Обычный 5 2 3 4 4 2" xfId="7546" xr:uid="{00000000-0005-0000-0000-0000EE0C0000}"/>
    <cellStyle name="Обычный 5 2 3 4 4 2 2" xfId="16763" xr:uid="{8400F983-0F33-49E2-864F-DD0E23D596CE}"/>
    <cellStyle name="Обычный 5 2 3 4 4 3" xfId="12496" xr:uid="{0EAF5B10-678C-4DAF-8C00-FAD948A03DC1}"/>
    <cellStyle name="Обычный 5 2 3 4 5" xfId="5409" xr:uid="{00000000-0005-0000-0000-0000EF0C0000}"/>
    <cellStyle name="Обычный 5 2 3 4 5 2" xfId="14629" xr:uid="{0D5D7639-7D72-4C0C-BF30-0EA516D07FAE}"/>
    <cellStyle name="Обычный 5 2 3 4 6" xfId="10365" xr:uid="{6FDC70FF-41D8-4058-86A0-5D0F51BC5776}"/>
    <cellStyle name="Обычный 5 2 3 5" xfId="1217" xr:uid="{00000000-0005-0000-0000-0000F00C0000}"/>
    <cellStyle name="Обычный 5 2 3 5 2" xfId="2177" xr:uid="{00000000-0005-0000-0000-0000F10C0000}"/>
    <cellStyle name="Обычный 5 2 3 5 2 2" xfId="4449" xr:uid="{00000000-0005-0000-0000-0000F20C0000}"/>
    <cellStyle name="Обычный 5 2 3 5 2 2 2" xfId="8738" xr:uid="{00000000-0005-0000-0000-0000F30C0000}"/>
    <cellStyle name="Обычный 5 2 3 5 2 2 2 2" xfId="17955" xr:uid="{C4096E3A-6BBD-4445-A67A-03E8EF169937}"/>
    <cellStyle name="Обычный 5 2 3 5 2 2 3" xfId="13688" xr:uid="{986F6DE4-0ED2-41DE-8740-F09FA46B7FCA}"/>
    <cellStyle name="Обычный 5 2 3 5 2 3" xfId="6604" xr:uid="{00000000-0005-0000-0000-0000F40C0000}"/>
    <cellStyle name="Обычный 5 2 3 5 2 3 2" xfId="15821" xr:uid="{1AEAE34D-30BF-4DC1-B101-4153E75D996A}"/>
    <cellStyle name="Обычный 5 2 3 5 2 4" xfId="11557" xr:uid="{BE07DF68-5CC1-4DE5-8492-D76EC5B6496A}"/>
    <cellStyle name="Обычный 5 2 3 5 3" xfId="3499" xr:uid="{00000000-0005-0000-0000-0000F50C0000}"/>
    <cellStyle name="Обычный 5 2 3 5 3 2" xfId="7790" xr:uid="{00000000-0005-0000-0000-0000F60C0000}"/>
    <cellStyle name="Обычный 5 2 3 5 3 2 2" xfId="17007" xr:uid="{E5A11255-9026-4051-9DDF-DB60D856A1F2}"/>
    <cellStyle name="Обычный 5 2 3 5 3 3" xfId="12740" xr:uid="{58EAB5BE-DF2C-474A-8AD5-97C4D8BE5DE0}"/>
    <cellStyle name="Обычный 5 2 3 5 4" xfId="5656" xr:uid="{00000000-0005-0000-0000-0000F70C0000}"/>
    <cellStyle name="Обычный 5 2 3 5 4 2" xfId="14873" xr:uid="{0D181E36-49EE-4E52-8C4D-6119727815AD}"/>
    <cellStyle name="Обычный 5 2 3 5 5" xfId="10609" xr:uid="{9AE3BC44-E857-4E57-A91A-313695F67A26}"/>
    <cellStyle name="Обычный 5 2 3 6" xfId="1702" xr:uid="{00000000-0005-0000-0000-0000F80C0000}"/>
    <cellStyle name="Обычный 5 2 3 6 2" xfId="3977" xr:uid="{00000000-0005-0000-0000-0000F90C0000}"/>
    <cellStyle name="Обычный 5 2 3 6 2 2" xfId="8266" xr:uid="{00000000-0005-0000-0000-0000FA0C0000}"/>
    <cellStyle name="Обычный 5 2 3 6 2 2 2" xfId="17483" xr:uid="{7EC610F6-C6CC-4D4F-8BA2-23C98DFCBE22}"/>
    <cellStyle name="Обычный 5 2 3 6 2 3" xfId="13216" xr:uid="{2508575A-4293-4169-821C-19787A704F8F}"/>
    <cellStyle name="Обычный 5 2 3 6 3" xfId="6132" xr:uid="{00000000-0005-0000-0000-0000FB0C0000}"/>
    <cellStyle name="Обычный 5 2 3 6 3 2" xfId="15349" xr:uid="{C657ADE8-FBC7-474D-8CD5-6DB5A16F0194}"/>
    <cellStyle name="Обычный 5 2 3 6 4" xfId="11085" xr:uid="{3386CBFC-1840-4064-823F-BD0C70838F72}"/>
    <cellStyle name="Обычный 5 2 3 7" xfId="2792" xr:uid="{00000000-0005-0000-0000-0000FC0C0000}"/>
    <cellStyle name="Обычный 5 2 3 7 2" xfId="4935" xr:uid="{00000000-0005-0000-0000-0000FD0C0000}"/>
    <cellStyle name="Обычный 5 2 3 7 2 2" xfId="9217" xr:uid="{00000000-0005-0000-0000-0000FE0C0000}"/>
    <cellStyle name="Обычный 5 2 3 7 2 2 2" xfId="18434" xr:uid="{509B1E7F-8A3E-40D7-B9BC-F957B4D4ADC6}"/>
    <cellStyle name="Обычный 5 2 3 7 2 3" xfId="14167" xr:uid="{B93CBA4E-BDD3-4033-9137-13E7A6970F21}"/>
    <cellStyle name="Обычный 5 2 3 7 3" xfId="7085" xr:uid="{00000000-0005-0000-0000-0000FF0C0000}"/>
    <cellStyle name="Обычный 5 2 3 7 3 2" xfId="16302" xr:uid="{91D9201A-DE91-4584-B2A2-84B8B7CAE381}"/>
    <cellStyle name="Обычный 5 2 3 7 4" xfId="12036" xr:uid="{621ECDCB-1808-4CCE-B01A-844CFFF93094}"/>
    <cellStyle name="Обычный 5 2 3 8" xfId="2913" xr:uid="{00000000-0005-0000-0000-0000000D0000}"/>
    <cellStyle name="Обычный 5 2 3 8 2" xfId="7204" xr:uid="{00000000-0005-0000-0000-0000010D0000}"/>
    <cellStyle name="Обычный 5 2 3 8 2 2" xfId="16421" xr:uid="{77CB44BD-9A3D-4F98-A819-E7FCDD22E9F7}"/>
    <cellStyle name="Обычный 5 2 3 8 3" xfId="12154" xr:uid="{19281D22-FB2E-4438-BDCA-2F5D32F54735}"/>
    <cellStyle name="Обычный 5 2 3 9" xfId="3027" xr:uid="{00000000-0005-0000-0000-0000020D0000}"/>
    <cellStyle name="Обычный 5 2 3 9 2" xfId="7318" xr:uid="{00000000-0005-0000-0000-0000030D0000}"/>
    <cellStyle name="Обычный 5 2 3 9 2 2" xfId="16535" xr:uid="{1BD09F9E-CA69-4A1A-AF57-0ACAF882D9AA}"/>
    <cellStyle name="Обычный 5 2 3 9 3" xfId="12268" xr:uid="{E2D45398-9855-4440-A806-D74B445C8E13}"/>
    <cellStyle name="Обычный 5 2 4" xfId="470" xr:uid="{00000000-0005-0000-0000-0000040D0000}"/>
    <cellStyle name="Обычный 5 2 4 10" xfId="5197" xr:uid="{00000000-0005-0000-0000-0000050D0000}"/>
    <cellStyle name="Обычный 5 2 4 10 2" xfId="14420" xr:uid="{BA8D44CE-9237-4E1D-A796-6CC2958474F7}"/>
    <cellStyle name="Обычный 5 2 4 11" xfId="9696" xr:uid="{00000000-0005-0000-0000-0000060D0000}"/>
    <cellStyle name="Обычный 5 2 4 11 2" xfId="18716" xr:uid="{4739360C-241B-4956-AEAA-B574FD883E1E}"/>
    <cellStyle name="Обычный 5 2 4 12" xfId="9810" xr:uid="{C27983DF-B60B-473F-9F11-C6B43911DF6B}"/>
    <cellStyle name="Обычный 5 2 4 12 2" xfId="18830" xr:uid="{39918FAC-9C5E-4801-947D-3869302DCA85}"/>
    <cellStyle name="Обычный 5 2 4 13" xfId="9924" xr:uid="{C6A6BFDC-A011-433C-B3FC-02437FA83020}"/>
    <cellStyle name="Обычный 5 2 4 13 2" xfId="18944" xr:uid="{EC157C7B-A181-4852-848A-C22EE40EBFFB}"/>
    <cellStyle name="Обычный 5 2 4 14" xfId="10038" xr:uid="{1D0BA9A0-9391-451B-8E83-68BF3BBF51B4}"/>
    <cellStyle name="Обычный 5 2 4 14 2" xfId="19058" xr:uid="{A5C491E7-5334-4B9D-AF04-3AFEFD15010E}"/>
    <cellStyle name="Обычный 5 2 4 15" xfId="10155" xr:uid="{C9BA47F0-066F-48A9-86ED-05FB008C90EC}"/>
    <cellStyle name="Обычный 5 2 4 16" xfId="19176" xr:uid="{8461CC07-5D6E-4061-A625-3B56EDB0AC1D}"/>
    <cellStyle name="Обычный 5 2 4 17" xfId="19292" xr:uid="{F5F1C3F7-5ED5-4B4A-8DA2-50C07D706EF2}"/>
    <cellStyle name="Обычный 5 2 4 2" xfId="656" xr:uid="{00000000-0005-0000-0000-0000070D0000}"/>
    <cellStyle name="Обычный 5 2 4 2 2" xfId="977" xr:uid="{00000000-0005-0000-0000-0000080D0000}"/>
    <cellStyle name="Обычный 5 2 4 2 2 2" xfId="1579" xr:uid="{00000000-0005-0000-0000-0000090D0000}"/>
    <cellStyle name="Обычный 5 2 4 2 2 2 2" xfId="2538" xr:uid="{00000000-0005-0000-0000-00000A0D0000}"/>
    <cellStyle name="Обычный 5 2 4 2 2 2 2 2" xfId="4810" xr:uid="{00000000-0005-0000-0000-00000B0D0000}"/>
    <cellStyle name="Обычный 5 2 4 2 2 2 2 2 2" xfId="9099" xr:uid="{00000000-0005-0000-0000-00000C0D0000}"/>
    <cellStyle name="Обычный 5 2 4 2 2 2 2 2 2 2" xfId="18316" xr:uid="{083B9C80-D137-48A7-A075-AE77DD8B5809}"/>
    <cellStyle name="Обычный 5 2 4 2 2 2 2 2 3" xfId="14049" xr:uid="{3FDAA5CF-B719-47DE-A907-A9433B4655F2}"/>
    <cellStyle name="Обычный 5 2 4 2 2 2 2 3" xfId="6965" xr:uid="{00000000-0005-0000-0000-00000D0D0000}"/>
    <cellStyle name="Обычный 5 2 4 2 2 2 2 3 2" xfId="16182" xr:uid="{D816D497-6A76-4069-8232-436DBE87149C}"/>
    <cellStyle name="Обычный 5 2 4 2 2 2 2 4" xfId="11918" xr:uid="{C2AA9A33-6A79-47B6-B24B-ABA0D543ABD6}"/>
    <cellStyle name="Обычный 5 2 4 2 2 2 3" xfId="3860" xr:uid="{00000000-0005-0000-0000-00000E0D0000}"/>
    <cellStyle name="Обычный 5 2 4 2 2 2 3 2" xfId="8151" xr:uid="{00000000-0005-0000-0000-00000F0D0000}"/>
    <cellStyle name="Обычный 5 2 4 2 2 2 3 2 2" xfId="17368" xr:uid="{986C9D59-0E1F-45B7-82E2-69907220D114}"/>
    <cellStyle name="Обычный 5 2 4 2 2 2 3 3" xfId="13101" xr:uid="{FF914DFC-E288-4EC7-9B25-F5227B62BDD2}"/>
    <cellStyle name="Обычный 5 2 4 2 2 2 4" xfId="6017" xr:uid="{00000000-0005-0000-0000-0000100D0000}"/>
    <cellStyle name="Обычный 5 2 4 2 2 2 4 2" xfId="15234" xr:uid="{F4D9CF48-640B-47FB-BB94-F82F3F72A318}"/>
    <cellStyle name="Обычный 5 2 4 2 2 2 5" xfId="10970" xr:uid="{2B6CC5F9-3F6F-48D7-8F83-E6A4FF5F2773}"/>
    <cellStyle name="Обычный 5 2 4 2 2 3" xfId="2066" xr:uid="{00000000-0005-0000-0000-0000110D0000}"/>
    <cellStyle name="Обычный 5 2 4 2 2 3 2" xfId="4338" xr:uid="{00000000-0005-0000-0000-0000120D0000}"/>
    <cellStyle name="Обычный 5 2 4 2 2 3 2 2" xfId="8627" xr:uid="{00000000-0005-0000-0000-0000130D0000}"/>
    <cellStyle name="Обычный 5 2 4 2 2 3 2 2 2" xfId="17844" xr:uid="{4071F69A-2C4F-425E-A358-2C0093898CC9}"/>
    <cellStyle name="Обычный 5 2 4 2 2 3 2 3" xfId="13577" xr:uid="{7B84A0E4-0714-4F85-8E7A-11D2D73B77B2}"/>
    <cellStyle name="Обычный 5 2 4 2 2 3 3" xfId="6493" xr:uid="{00000000-0005-0000-0000-0000140D0000}"/>
    <cellStyle name="Обычный 5 2 4 2 2 3 3 2" xfId="15710" xr:uid="{8A395DE0-06BB-43EB-A9AF-622C496E71F8}"/>
    <cellStyle name="Обычный 5 2 4 2 2 3 4" xfId="11446" xr:uid="{2B7D285D-16FF-45EC-8A32-02B020B67C03}"/>
    <cellStyle name="Обычный 5 2 4 2 2 4" xfId="3388" xr:uid="{00000000-0005-0000-0000-0000150D0000}"/>
    <cellStyle name="Обычный 5 2 4 2 2 4 2" xfId="7679" xr:uid="{00000000-0005-0000-0000-0000160D0000}"/>
    <cellStyle name="Обычный 5 2 4 2 2 4 2 2" xfId="16896" xr:uid="{B6BBA85D-FE96-42D0-80C4-0A8724B9399B}"/>
    <cellStyle name="Обычный 5 2 4 2 2 4 3" xfId="12629" xr:uid="{2252E191-EB37-44E9-B00F-F9EAAFBACC93}"/>
    <cellStyle name="Обычный 5 2 4 2 2 5" xfId="5542" xr:uid="{00000000-0005-0000-0000-0000170D0000}"/>
    <cellStyle name="Обычный 5 2 4 2 2 5 2" xfId="14762" xr:uid="{11453372-AA69-4A95-AF05-6FDE2BD35DBA}"/>
    <cellStyle name="Обычный 5 2 4 2 2 6" xfId="10498" xr:uid="{D1B34F41-9B88-4F2E-AD8F-15B39925AEC5}"/>
    <cellStyle name="Обычный 5 2 4 2 3" xfId="1351" xr:uid="{00000000-0005-0000-0000-0000180D0000}"/>
    <cellStyle name="Обычный 5 2 4 2 3 2" xfId="2310" xr:uid="{00000000-0005-0000-0000-0000190D0000}"/>
    <cellStyle name="Обычный 5 2 4 2 3 2 2" xfId="4582" xr:uid="{00000000-0005-0000-0000-00001A0D0000}"/>
    <cellStyle name="Обычный 5 2 4 2 3 2 2 2" xfId="8871" xr:uid="{00000000-0005-0000-0000-00001B0D0000}"/>
    <cellStyle name="Обычный 5 2 4 2 3 2 2 2 2" xfId="18088" xr:uid="{9279458A-8DF3-4E55-9BA3-754158FAE283}"/>
    <cellStyle name="Обычный 5 2 4 2 3 2 2 3" xfId="13821" xr:uid="{DF599B16-9A10-4BEF-835B-54117D36FFF9}"/>
    <cellStyle name="Обычный 5 2 4 2 3 2 3" xfId="6737" xr:uid="{00000000-0005-0000-0000-00001C0D0000}"/>
    <cellStyle name="Обычный 5 2 4 2 3 2 3 2" xfId="15954" xr:uid="{8BFDA63A-A6DC-4E88-9B87-B25378C8D02D}"/>
    <cellStyle name="Обычный 5 2 4 2 3 2 4" xfId="11690" xr:uid="{F3B5BFF0-7A8F-4435-B37D-B4469ABD8314}"/>
    <cellStyle name="Обычный 5 2 4 2 3 3" xfId="3632" xr:uid="{00000000-0005-0000-0000-00001D0D0000}"/>
    <cellStyle name="Обычный 5 2 4 2 3 3 2" xfId="7923" xr:uid="{00000000-0005-0000-0000-00001E0D0000}"/>
    <cellStyle name="Обычный 5 2 4 2 3 3 2 2" xfId="17140" xr:uid="{D6D67E3F-ADBD-4B92-96CF-B84E5F77DE3A}"/>
    <cellStyle name="Обычный 5 2 4 2 3 3 3" xfId="12873" xr:uid="{34D24810-D908-4F99-AC65-35538E6AF1C0}"/>
    <cellStyle name="Обычный 5 2 4 2 3 4" xfId="5789" xr:uid="{00000000-0005-0000-0000-00001F0D0000}"/>
    <cellStyle name="Обычный 5 2 4 2 3 4 2" xfId="15006" xr:uid="{99CB3853-B04B-4AEF-A2D6-713AE78A3E3D}"/>
    <cellStyle name="Обычный 5 2 4 2 3 5" xfId="10742" xr:uid="{6E03140D-D237-44D4-87CC-AB99CF18D872}"/>
    <cellStyle name="Обычный 5 2 4 2 4" xfId="1837" xr:uid="{00000000-0005-0000-0000-0000200D0000}"/>
    <cellStyle name="Обычный 5 2 4 2 4 2" xfId="4110" xr:uid="{00000000-0005-0000-0000-0000210D0000}"/>
    <cellStyle name="Обычный 5 2 4 2 4 2 2" xfId="8399" xr:uid="{00000000-0005-0000-0000-0000220D0000}"/>
    <cellStyle name="Обычный 5 2 4 2 4 2 2 2" xfId="17616" xr:uid="{2A07CF1B-5997-40DC-940E-B9F41C4228F1}"/>
    <cellStyle name="Обычный 5 2 4 2 4 2 3" xfId="13349" xr:uid="{63076DF0-EA1F-464C-A8BE-91B031961679}"/>
    <cellStyle name="Обычный 5 2 4 2 4 3" xfId="6265" xr:uid="{00000000-0005-0000-0000-0000230D0000}"/>
    <cellStyle name="Обычный 5 2 4 2 4 3 2" xfId="15482" xr:uid="{68AF472D-D004-447F-AE82-D8B704B8A521}"/>
    <cellStyle name="Обычный 5 2 4 2 4 4" xfId="11218" xr:uid="{9FAC7F46-AABD-4750-AEDA-79E105C0EBB3}"/>
    <cellStyle name="Обычный 5 2 4 2 5" xfId="3160" xr:uid="{00000000-0005-0000-0000-0000240D0000}"/>
    <cellStyle name="Обычный 5 2 4 2 5 2" xfId="7451" xr:uid="{00000000-0005-0000-0000-0000250D0000}"/>
    <cellStyle name="Обычный 5 2 4 2 5 2 2" xfId="16668" xr:uid="{16C3AB14-3FC0-4A75-815C-0163BD43CAAE}"/>
    <cellStyle name="Обычный 5 2 4 2 5 3" xfId="12401" xr:uid="{8A298D36-7185-4FD2-94F6-CB9A78F3A646}"/>
    <cellStyle name="Обычный 5 2 4 2 6" xfId="5312" xr:uid="{00000000-0005-0000-0000-0000260D0000}"/>
    <cellStyle name="Обычный 5 2 4 2 6 2" xfId="14534" xr:uid="{784C3155-86D3-42A5-8F7D-7147E08EE272}"/>
    <cellStyle name="Обычный 5 2 4 2 7" xfId="10270" xr:uid="{0135CB03-C435-4808-AB8B-5A99B75CBE1A}"/>
    <cellStyle name="Обычный 5 2 4 3" xfId="862" xr:uid="{00000000-0005-0000-0000-0000270D0000}"/>
    <cellStyle name="Обычный 5 2 4 3 2" xfId="1465" xr:uid="{00000000-0005-0000-0000-0000280D0000}"/>
    <cellStyle name="Обычный 5 2 4 3 2 2" xfId="2424" xr:uid="{00000000-0005-0000-0000-0000290D0000}"/>
    <cellStyle name="Обычный 5 2 4 3 2 2 2" xfId="4696" xr:uid="{00000000-0005-0000-0000-00002A0D0000}"/>
    <cellStyle name="Обычный 5 2 4 3 2 2 2 2" xfId="8985" xr:uid="{00000000-0005-0000-0000-00002B0D0000}"/>
    <cellStyle name="Обычный 5 2 4 3 2 2 2 2 2" xfId="18202" xr:uid="{611F4CC3-AA5C-460E-B0F2-9B380488EC3A}"/>
    <cellStyle name="Обычный 5 2 4 3 2 2 2 3" xfId="13935" xr:uid="{AF217E58-2998-4173-93BC-FB3828BFCBD3}"/>
    <cellStyle name="Обычный 5 2 4 3 2 2 3" xfId="6851" xr:uid="{00000000-0005-0000-0000-00002C0D0000}"/>
    <cellStyle name="Обычный 5 2 4 3 2 2 3 2" xfId="16068" xr:uid="{A3AA81FB-0CF2-4614-85C2-513A483701D7}"/>
    <cellStyle name="Обычный 5 2 4 3 2 2 4" xfId="11804" xr:uid="{505B5371-E844-471C-A2C3-5D1771830527}"/>
    <cellStyle name="Обычный 5 2 4 3 2 3" xfId="3746" xr:uid="{00000000-0005-0000-0000-00002D0D0000}"/>
    <cellStyle name="Обычный 5 2 4 3 2 3 2" xfId="8037" xr:uid="{00000000-0005-0000-0000-00002E0D0000}"/>
    <cellStyle name="Обычный 5 2 4 3 2 3 2 2" xfId="17254" xr:uid="{8C15C37D-EEC2-4D3D-9366-B1005B1DD83F}"/>
    <cellStyle name="Обычный 5 2 4 3 2 3 3" xfId="12987" xr:uid="{35864C10-B21B-4D03-98C7-4BAADD64B00E}"/>
    <cellStyle name="Обычный 5 2 4 3 2 4" xfId="5903" xr:uid="{00000000-0005-0000-0000-00002F0D0000}"/>
    <cellStyle name="Обычный 5 2 4 3 2 4 2" xfId="15120" xr:uid="{B719D496-5927-4EF7-B09B-9C963EACE7D2}"/>
    <cellStyle name="Обычный 5 2 4 3 2 5" xfId="10856" xr:uid="{5A8C3DCC-4E2D-4E44-AEE5-E0BD2748441A}"/>
    <cellStyle name="Обычный 5 2 4 3 3" xfId="1952" xr:uid="{00000000-0005-0000-0000-0000300D0000}"/>
    <cellStyle name="Обычный 5 2 4 3 3 2" xfId="4224" xr:uid="{00000000-0005-0000-0000-0000310D0000}"/>
    <cellStyle name="Обычный 5 2 4 3 3 2 2" xfId="8513" xr:uid="{00000000-0005-0000-0000-0000320D0000}"/>
    <cellStyle name="Обычный 5 2 4 3 3 2 2 2" xfId="17730" xr:uid="{7262B29B-6436-482C-9C96-35C4EA8A2AFD}"/>
    <cellStyle name="Обычный 5 2 4 3 3 2 3" xfId="13463" xr:uid="{8E986388-41FE-42DF-8177-99A867E59BE0}"/>
    <cellStyle name="Обычный 5 2 4 3 3 3" xfId="6379" xr:uid="{00000000-0005-0000-0000-0000330D0000}"/>
    <cellStyle name="Обычный 5 2 4 3 3 3 2" xfId="15596" xr:uid="{C098D5B7-21A8-45E7-B30B-F3CB24E38B87}"/>
    <cellStyle name="Обычный 5 2 4 3 3 4" xfId="11332" xr:uid="{6D207140-9DCB-4C5D-AF76-0F72228D9D18}"/>
    <cellStyle name="Обычный 5 2 4 3 4" xfId="3274" xr:uid="{00000000-0005-0000-0000-0000340D0000}"/>
    <cellStyle name="Обычный 5 2 4 3 4 2" xfId="7565" xr:uid="{00000000-0005-0000-0000-0000350D0000}"/>
    <cellStyle name="Обычный 5 2 4 3 4 2 2" xfId="16782" xr:uid="{722E02E7-2DA6-4C9E-A8EE-C3085B1D1746}"/>
    <cellStyle name="Обычный 5 2 4 3 4 3" xfId="12515" xr:uid="{010EE3CC-C9CE-4C20-9F51-FA327AEA5584}"/>
    <cellStyle name="Обычный 5 2 4 3 5" xfId="5428" xr:uid="{00000000-0005-0000-0000-0000360D0000}"/>
    <cellStyle name="Обычный 5 2 4 3 5 2" xfId="14648" xr:uid="{5AD4FED3-6EE0-4CD8-A816-6189CA115198}"/>
    <cellStyle name="Обычный 5 2 4 3 6" xfId="10384" xr:uid="{AE945179-00D6-4912-9099-32A3978AAFA2}"/>
    <cellStyle name="Обычный 5 2 4 4" xfId="1236" xr:uid="{00000000-0005-0000-0000-0000370D0000}"/>
    <cellStyle name="Обычный 5 2 4 4 2" xfId="2196" xr:uid="{00000000-0005-0000-0000-0000380D0000}"/>
    <cellStyle name="Обычный 5 2 4 4 2 2" xfId="4468" xr:uid="{00000000-0005-0000-0000-0000390D0000}"/>
    <cellStyle name="Обычный 5 2 4 4 2 2 2" xfId="8757" xr:uid="{00000000-0005-0000-0000-00003A0D0000}"/>
    <cellStyle name="Обычный 5 2 4 4 2 2 2 2" xfId="17974" xr:uid="{C4E20C90-B6A9-4D13-85A7-8817376AA77F}"/>
    <cellStyle name="Обычный 5 2 4 4 2 2 3" xfId="13707" xr:uid="{639A568B-D569-4931-A99D-EEC855A72DF7}"/>
    <cellStyle name="Обычный 5 2 4 4 2 3" xfId="6623" xr:uid="{00000000-0005-0000-0000-00003B0D0000}"/>
    <cellStyle name="Обычный 5 2 4 4 2 3 2" xfId="15840" xr:uid="{5C5EFEBA-4549-41D4-9A75-0C1ACC0BC35B}"/>
    <cellStyle name="Обычный 5 2 4 4 2 4" xfId="11576" xr:uid="{391565BC-EC88-4F48-AF7C-A5A3F0011B95}"/>
    <cellStyle name="Обычный 5 2 4 4 3" xfId="3518" xr:uid="{00000000-0005-0000-0000-00003C0D0000}"/>
    <cellStyle name="Обычный 5 2 4 4 3 2" xfId="7809" xr:uid="{00000000-0005-0000-0000-00003D0D0000}"/>
    <cellStyle name="Обычный 5 2 4 4 3 2 2" xfId="17026" xr:uid="{C428047C-961F-421A-A9FA-A45409B4A17B}"/>
    <cellStyle name="Обычный 5 2 4 4 3 3" xfId="12759" xr:uid="{AD642936-A07A-4993-8488-E12A633DBD76}"/>
    <cellStyle name="Обычный 5 2 4 4 4" xfId="5675" xr:uid="{00000000-0005-0000-0000-00003E0D0000}"/>
    <cellStyle name="Обычный 5 2 4 4 4 2" xfId="14892" xr:uid="{15293BAE-30E4-420D-96B4-1DBF2D4BD98A}"/>
    <cellStyle name="Обычный 5 2 4 4 5" xfId="10628" xr:uid="{59FAA072-DCA0-48EF-B1E4-53D1D27DD94E}"/>
    <cellStyle name="Обычный 5 2 4 5" xfId="1721" xr:uid="{00000000-0005-0000-0000-00003F0D0000}"/>
    <cellStyle name="Обычный 5 2 4 5 2" xfId="3996" xr:uid="{00000000-0005-0000-0000-0000400D0000}"/>
    <cellStyle name="Обычный 5 2 4 5 2 2" xfId="8285" xr:uid="{00000000-0005-0000-0000-0000410D0000}"/>
    <cellStyle name="Обычный 5 2 4 5 2 2 2" xfId="17502" xr:uid="{B5276A81-4205-4060-B13C-713FB9EA698D}"/>
    <cellStyle name="Обычный 5 2 4 5 2 3" xfId="13235" xr:uid="{18CC29D0-ED09-49E4-A807-89E9DDF5278A}"/>
    <cellStyle name="Обычный 5 2 4 5 3" xfId="6151" xr:uid="{00000000-0005-0000-0000-0000420D0000}"/>
    <cellStyle name="Обычный 5 2 4 5 3 2" xfId="15368" xr:uid="{66B9FD46-FE54-4EC1-8136-C48B4A6BD69F}"/>
    <cellStyle name="Обычный 5 2 4 5 4" xfId="11104" xr:uid="{2E6F26EB-D6A6-4C5B-8412-88AA253BE3FE}"/>
    <cellStyle name="Обычный 5 2 4 6" xfId="2811" xr:uid="{00000000-0005-0000-0000-0000430D0000}"/>
    <cellStyle name="Обычный 5 2 4 6 2" xfId="4954" xr:uid="{00000000-0005-0000-0000-0000440D0000}"/>
    <cellStyle name="Обычный 5 2 4 6 2 2" xfId="9236" xr:uid="{00000000-0005-0000-0000-0000450D0000}"/>
    <cellStyle name="Обычный 5 2 4 6 2 2 2" xfId="18453" xr:uid="{95CEC9EC-F21D-49CE-8433-28010A98ED6D}"/>
    <cellStyle name="Обычный 5 2 4 6 2 3" xfId="14186" xr:uid="{007C7E80-4A3A-46E0-B05A-D8E0588AECD8}"/>
    <cellStyle name="Обычный 5 2 4 6 3" xfId="7104" xr:uid="{00000000-0005-0000-0000-0000460D0000}"/>
    <cellStyle name="Обычный 5 2 4 6 3 2" xfId="16321" xr:uid="{7B583040-82AF-4B1D-809D-E8FB50B950F7}"/>
    <cellStyle name="Обычный 5 2 4 6 4" xfId="12055" xr:uid="{9BC1CC4C-A55C-41DD-AED4-726B1C037B1A}"/>
    <cellStyle name="Обычный 5 2 4 7" xfId="2932" xr:uid="{00000000-0005-0000-0000-0000470D0000}"/>
    <cellStyle name="Обычный 5 2 4 7 2" xfId="7223" xr:uid="{00000000-0005-0000-0000-0000480D0000}"/>
    <cellStyle name="Обычный 5 2 4 7 2 2" xfId="16440" xr:uid="{FBBC4A63-DF0E-429B-A6EE-CD969D2760B8}"/>
    <cellStyle name="Обычный 5 2 4 7 3" xfId="12173" xr:uid="{39C715A3-82B1-4BEF-BEEA-2DE7C1194018}"/>
    <cellStyle name="Обычный 5 2 4 8" xfId="3046" xr:uid="{00000000-0005-0000-0000-0000490D0000}"/>
    <cellStyle name="Обычный 5 2 4 8 2" xfId="7337" xr:uid="{00000000-0005-0000-0000-00004A0D0000}"/>
    <cellStyle name="Обычный 5 2 4 8 2 2" xfId="16554" xr:uid="{E10714C4-8D2A-48B8-A6AF-ACD3234C8DB2}"/>
    <cellStyle name="Обычный 5 2 4 8 3" xfId="12287" xr:uid="{A99B2828-AD54-4F2A-B111-BC990B668F89}"/>
    <cellStyle name="Обычный 5 2 4 9" xfId="5074" xr:uid="{00000000-0005-0000-0000-00004B0D0000}"/>
    <cellStyle name="Обычный 5 2 4 9 2" xfId="9355" xr:uid="{00000000-0005-0000-0000-00004C0D0000}"/>
    <cellStyle name="Обычный 5 2 4 9 2 2" xfId="18572" xr:uid="{84197E36-B35C-4E9C-A6D3-2396E38478FB}"/>
    <cellStyle name="Обычный 5 2 4 9 3" xfId="14305" xr:uid="{656512A1-5AC2-47D2-9F95-4FAE6E374A27}"/>
    <cellStyle name="Обычный 5 2 5" xfId="589" xr:uid="{00000000-0005-0000-0000-00004D0D0000}"/>
    <cellStyle name="Обычный 5 2 5 2" xfId="920" xr:uid="{00000000-0005-0000-0000-00004E0D0000}"/>
    <cellStyle name="Обычный 5 2 5 2 2" xfId="1522" xr:uid="{00000000-0005-0000-0000-00004F0D0000}"/>
    <cellStyle name="Обычный 5 2 5 2 2 2" xfId="2481" xr:uid="{00000000-0005-0000-0000-0000500D0000}"/>
    <cellStyle name="Обычный 5 2 5 2 2 2 2" xfId="4753" xr:uid="{00000000-0005-0000-0000-0000510D0000}"/>
    <cellStyle name="Обычный 5 2 5 2 2 2 2 2" xfId="9042" xr:uid="{00000000-0005-0000-0000-0000520D0000}"/>
    <cellStyle name="Обычный 5 2 5 2 2 2 2 2 2" xfId="18259" xr:uid="{CA4C1719-C5FB-413E-93A9-DC18B6D8D836}"/>
    <cellStyle name="Обычный 5 2 5 2 2 2 2 3" xfId="13992" xr:uid="{4941C9BE-9392-4E8F-97D6-9B81BB086135}"/>
    <cellStyle name="Обычный 5 2 5 2 2 2 3" xfId="6908" xr:uid="{00000000-0005-0000-0000-0000530D0000}"/>
    <cellStyle name="Обычный 5 2 5 2 2 2 3 2" xfId="16125" xr:uid="{FF6F8147-D1AC-4258-9AAF-BB5074C57B83}"/>
    <cellStyle name="Обычный 5 2 5 2 2 2 4" xfId="11861" xr:uid="{0C6E4F48-4DDD-417C-B39F-1C306D0CF401}"/>
    <cellStyle name="Обычный 5 2 5 2 2 3" xfId="3803" xr:uid="{00000000-0005-0000-0000-0000540D0000}"/>
    <cellStyle name="Обычный 5 2 5 2 2 3 2" xfId="8094" xr:uid="{00000000-0005-0000-0000-0000550D0000}"/>
    <cellStyle name="Обычный 5 2 5 2 2 3 2 2" xfId="17311" xr:uid="{03294F52-4EDB-49F8-825C-864CDCF85495}"/>
    <cellStyle name="Обычный 5 2 5 2 2 3 3" xfId="13044" xr:uid="{19EFC434-ED63-43B4-A190-1962A4A25B3A}"/>
    <cellStyle name="Обычный 5 2 5 2 2 4" xfId="5960" xr:uid="{00000000-0005-0000-0000-0000560D0000}"/>
    <cellStyle name="Обычный 5 2 5 2 2 4 2" xfId="15177" xr:uid="{2348CC2B-52AA-4D4A-919C-AC21854ADCBD}"/>
    <cellStyle name="Обычный 5 2 5 2 2 5" xfId="10913" xr:uid="{4322D838-23F7-4CEE-8AD1-ECE0CA8F0FA3}"/>
    <cellStyle name="Обычный 5 2 5 2 3" xfId="2009" xr:uid="{00000000-0005-0000-0000-0000570D0000}"/>
    <cellStyle name="Обычный 5 2 5 2 3 2" xfId="4281" xr:uid="{00000000-0005-0000-0000-0000580D0000}"/>
    <cellStyle name="Обычный 5 2 5 2 3 2 2" xfId="8570" xr:uid="{00000000-0005-0000-0000-0000590D0000}"/>
    <cellStyle name="Обычный 5 2 5 2 3 2 2 2" xfId="17787" xr:uid="{977BF5E4-7C23-4012-88E0-A95463CF9626}"/>
    <cellStyle name="Обычный 5 2 5 2 3 2 3" xfId="13520" xr:uid="{02C7D69C-B804-4B61-9F41-D0A111C1D8BC}"/>
    <cellStyle name="Обычный 5 2 5 2 3 3" xfId="6436" xr:uid="{00000000-0005-0000-0000-00005A0D0000}"/>
    <cellStyle name="Обычный 5 2 5 2 3 3 2" xfId="15653" xr:uid="{446EA776-D9B3-4A30-BDC2-392258365621}"/>
    <cellStyle name="Обычный 5 2 5 2 3 4" xfId="11389" xr:uid="{AA64C7C4-A699-47E0-85F9-B62616C6BCB7}"/>
    <cellStyle name="Обычный 5 2 5 2 4" xfId="3331" xr:uid="{00000000-0005-0000-0000-00005B0D0000}"/>
    <cellStyle name="Обычный 5 2 5 2 4 2" xfId="7622" xr:uid="{00000000-0005-0000-0000-00005C0D0000}"/>
    <cellStyle name="Обычный 5 2 5 2 4 2 2" xfId="16839" xr:uid="{3CE7EFC7-5185-4F47-B0A9-F7C45C2F5DB6}"/>
    <cellStyle name="Обычный 5 2 5 2 4 3" xfId="12572" xr:uid="{8485707A-2737-4DE1-A996-FA7305F1D866}"/>
    <cellStyle name="Обычный 5 2 5 2 5" xfId="5485" xr:uid="{00000000-0005-0000-0000-00005D0D0000}"/>
    <cellStyle name="Обычный 5 2 5 2 5 2" xfId="14705" xr:uid="{A983F016-9E46-4865-82D7-C08349D7D557}"/>
    <cellStyle name="Обычный 5 2 5 2 6" xfId="10441" xr:uid="{27A0AF16-F7BC-4936-8769-396D2AC546C2}"/>
    <cellStyle name="Обычный 5 2 5 3" xfId="1294" xr:uid="{00000000-0005-0000-0000-00005E0D0000}"/>
    <cellStyle name="Обычный 5 2 5 3 2" xfId="2253" xr:uid="{00000000-0005-0000-0000-00005F0D0000}"/>
    <cellStyle name="Обычный 5 2 5 3 2 2" xfId="4525" xr:uid="{00000000-0005-0000-0000-0000600D0000}"/>
    <cellStyle name="Обычный 5 2 5 3 2 2 2" xfId="8814" xr:uid="{00000000-0005-0000-0000-0000610D0000}"/>
    <cellStyle name="Обычный 5 2 5 3 2 2 2 2" xfId="18031" xr:uid="{7E66D051-4A02-44B4-9206-E5A2A8EDE4BC}"/>
    <cellStyle name="Обычный 5 2 5 3 2 2 3" xfId="13764" xr:uid="{DB63D9D3-C137-4412-80F3-DC97F5A67909}"/>
    <cellStyle name="Обычный 5 2 5 3 2 3" xfId="6680" xr:uid="{00000000-0005-0000-0000-0000620D0000}"/>
    <cellStyle name="Обычный 5 2 5 3 2 3 2" xfId="15897" xr:uid="{F42E77E4-F7D6-44DE-881F-960B1509AE80}"/>
    <cellStyle name="Обычный 5 2 5 3 2 4" xfId="11633" xr:uid="{5162538D-5761-404E-9FB2-C8AF6CA908FD}"/>
    <cellStyle name="Обычный 5 2 5 3 3" xfId="3575" xr:uid="{00000000-0005-0000-0000-0000630D0000}"/>
    <cellStyle name="Обычный 5 2 5 3 3 2" xfId="7866" xr:uid="{00000000-0005-0000-0000-0000640D0000}"/>
    <cellStyle name="Обычный 5 2 5 3 3 2 2" xfId="17083" xr:uid="{D4A9F4A0-BB01-484A-BF05-C396F019A3F7}"/>
    <cellStyle name="Обычный 5 2 5 3 3 3" xfId="12816" xr:uid="{4143BE8D-3C86-40B7-AC65-8731C3E69C0F}"/>
    <cellStyle name="Обычный 5 2 5 3 4" xfId="5732" xr:uid="{00000000-0005-0000-0000-0000650D0000}"/>
    <cellStyle name="Обычный 5 2 5 3 4 2" xfId="14949" xr:uid="{D024F302-A843-4F74-A9F4-5949A159A85D}"/>
    <cellStyle name="Обычный 5 2 5 3 5" xfId="10685" xr:uid="{6CD02EA1-0C44-4BA4-B35D-2D4C51DB8318}"/>
    <cellStyle name="Обычный 5 2 5 4" xfId="1780" xr:uid="{00000000-0005-0000-0000-0000660D0000}"/>
    <cellStyle name="Обычный 5 2 5 4 2" xfId="4053" xr:uid="{00000000-0005-0000-0000-0000670D0000}"/>
    <cellStyle name="Обычный 5 2 5 4 2 2" xfId="8342" xr:uid="{00000000-0005-0000-0000-0000680D0000}"/>
    <cellStyle name="Обычный 5 2 5 4 2 2 2" xfId="17559" xr:uid="{799594C6-0F42-49AD-800E-9DBE847169AD}"/>
    <cellStyle name="Обычный 5 2 5 4 2 3" xfId="13292" xr:uid="{11035B51-F444-49E0-A8E0-26DE51034091}"/>
    <cellStyle name="Обычный 5 2 5 4 3" xfId="6208" xr:uid="{00000000-0005-0000-0000-0000690D0000}"/>
    <cellStyle name="Обычный 5 2 5 4 3 2" xfId="15425" xr:uid="{1EDCA753-1263-4A18-A02C-B565D1E757C5}"/>
    <cellStyle name="Обычный 5 2 5 4 4" xfId="11161" xr:uid="{1951D17F-E2A6-4AFD-90BF-370EA5609B50}"/>
    <cellStyle name="Обычный 5 2 5 5" xfId="3103" xr:uid="{00000000-0005-0000-0000-00006A0D0000}"/>
    <cellStyle name="Обычный 5 2 5 5 2" xfId="7394" xr:uid="{00000000-0005-0000-0000-00006B0D0000}"/>
    <cellStyle name="Обычный 5 2 5 5 2 2" xfId="16611" xr:uid="{BB21158A-6079-4E4B-BE12-78AF37A26968}"/>
    <cellStyle name="Обычный 5 2 5 5 3" xfId="12344" xr:uid="{96C0012C-863A-419C-B7E6-29F51B3A6980}"/>
    <cellStyle name="Обычный 5 2 5 6" xfId="5255" xr:uid="{00000000-0005-0000-0000-00006C0D0000}"/>
    <cellStyle name="Обычный 5 2 5 6 2" xfId="14477" xr:uid="{90CB2780-B38B-49D2-B730-EC9D61334C17}"/>
    <cellStyle name="Обычный 5 2 5 7" xfId="10213" xr:uid="{A1993800-8AD0-42D3-A727-3C814513436B}"/>
    <cellStyle name="Обычный 5 2 6" xfId="805" xr:uid="{00000000-0005-0000-0000-00006D0D0000}"/>
    <cellStyle name="Обычный 5 2 6 2" xfId="1408" xr:uid="{00000000-0005-0000-0000-00006E0D0000}"/>
    <cellStyle name="Обычный 5 2 6 2 2" xfId="2367" xr:uid="{00000000-0005-0000-0000-00006F0D0000}"/>
    <cellStyle name="Обычный 5 2 6 2 2 2" xfId="4639" xr:uid="{00000000-0005-0000-0000-0000700D0000}"/>
    <cellStyle name="Обычный 5 2 6 2 2 2 2" xfId="8928" xr:uid="{00000000-0005-0000-0000-0000710D0000}"/>
    <cellStyle name="Обычный 5 2 6 2 2 2 2 2" xfId="18145" xr:uid="{AF90FE80-922F-4C83-A5F0-F2D923D7C58F}"/>
    <cellStyle name="Обычный 5 2 6 2 2 2 3" xfId="13878" xr:uid="{DA36EF03-66C2-457A-8BCC-571242A44EEA}"/>
    <cellStyle name="Обычный 5 2 6 2 2 3" xfId="6794" xr:uid="{00000000-0005-0000-0000-0000720D0000}"/>
    <cellStyle name="Обычный 5 2 6 2 2 3 2" xfId="16011" xr:uid="{236C8582-96AF-4B03-BA3E-F79AE5514347}"/>
    <cellStyle name="Обычный 5 2 6 2 2 4" xfId="11747" xr:uid="{EDD0AE92-E03B-40B9-810C-B61927CB5594}"/>
    <cellStyle name="Обычный 5 2 6 2 3" xfId="3689" xr:uid="{00000000-0005-0000-0000-0000730D0000}"/>
    <cellStyle name="Обычный 5 2 6 2 3 2" xfId="7980" xr:uid="{00000000-0005-0000-0000-0000740D0000}"/>
    <cellStyle name="Обычный 5 2 6 2 3 2 2" xfId="17197" xr:uid="{293138E3-4B8F-4ED1-A2B7-5C6D794F9314}"/>
    <cellStyle name="Обычный 5 2 6 2 3 3" xfId="12930" xr:uid="{48B60E1E-41BB-4E50-9096-77A63E68A93A}"/>
    <cellStyle name="Обычный 5 2 6 2 4" xfId="5846" xr:uid="{00000000-0005-0000-0000-0000750D0000}"/>
    <cellStyle name="Обычный 5 2 6 2 4 2" xfId="15063" xr:uid="{C9F63EAB-9DAD-4E4B-90D5-7F2CD5CC55C5}"/>
    <cellStyle name="Обычный 5 2 6 2 5" xfId="10799" xr:uid="{4212DE2B-774D-45EE-A292-99CD537392C5}"/>
    <cellStyle name="Обычный 5 2 6 3" xfId="1895" xr:uid="{00000000-0005-0000-0000-0000760D0000}"/>
    <cellStyle name="Обычный 5 2 6 3 2" xfId="4167" xr:uid="{00000000-0005-0000-0000-0000770D0000}"/>
    <cellStyle name="Обычный 5 2 6 3 2 2" xfId="8456" xr:uid="{00000000-0005-0000-0000-0000780D0000}"/>
    <cellStyle name="Обычный 5 2 6 3 2 2 2" xfId="17673" xr:uid="{8D260C9C-D631-42A9-9E39-88A1FD25B24B}"/>
    <cellStyle name="Обычный 5 2 6 3 2 3" xfId="13406" xr:uid="{6EA56A90-1FD6-4ED1-8FC8-D20053958285}"/>
    <cellStyle name="Обычный 5 2 6 3 3" xfId="6322" xr:uid="{00000000-0005-0000-0000-0000790D0000}"/>
    <cellStyle name="Обычный 5 2 6 3 3 2" xfId="15539" xr:uid="{8AB4EBFD-4264-407C-9E0D-5B8C558CCE45}"/>
    <cellStyle name="Обычный 5 2 6 3 4" xfId="11275" xr:uid="{AE106E04-C23F-43C4-9AE4-CFEFF7234A75}"/>
    <cellStyle name="Обычный 5 2 6 4" xfId="3217" xr:uid="{00000000-0005-0000-0000-00007A0D0000}"/>
    <cellStyle name="Обычный 5 2 6 4 2" xfId="7508" xr:uid="{00000000-0005-0000-0000-00007B0D0000}"/>
    <cellStyle name="Обычный 5 2 6 4 2 2" xfId="16725" xr:uid="{6081766C-9873-4866-8C03-7171C6245A24}"/>
    <cellStyle name="Обычный 5 2 6 4 3" xfId="12458" xr:uid="{16B0A56C-36F8-49B5-B25A-566B7A9752FA}"/>
    <cellStyle name="Обычный 5 2 6 5" xfId="5371" xr:uid="{00000000-0005-0000-0000-00007C0D0000}"/>
    <cellStyle name="Обычный 5 2 6 5 2" xfId="14591" xr:uid="{4D919674-778F-4293-836A-93D61546B3E5}"/>
    <cellStyle name="Обычный 5 2 6 6" xfId="10327" xr:uid="{6ADAFE46-80EA-4458-BAF0-4FD6E1DB29B5}"/>
    <cellStyle name="Обычный 5 2 7" xfId="1179" xr:uid="{00000000-0005-0000-0000-00007D0D0000}"/>
    <cellStyle name="Обычный 5 2 7 2" xfId="2139" xr:uid="{00000000-0005-0000-0000-00007E0D0000}"/>
    <cellStyle name="Обычный 5 2 7 2 2" xfId="4411" xr:uid="{00000000-0005-0000-0000-00007F0D0000}"/>
    <cellStyle name="Обычный 5 2 7 2 2 2" xfId="8700" xr:uid="{00000000-0005-0000-0000-0000800D0000}"/>
    <cellStyle name="Обычный 5 2 7 2 2 2 2" xfId="17917" xr:uid="{EDA9A9B1-0F4F-4672-827E-E1AE5D655840}"/>
    <cellStyle name="Обычный 5 2 7 2 2 3" xfId="13650" xr:uid="{AB402133-176C-4469-B9AD-46BC8B9C75FA}"/>
    <cellStyle name="Обычный 5 2 7 2 3" xfId="6566" xr:uid="{00000000-0005-0000-0000-0000810D0000}"/>
    <cellStyle name="Обычный 5 2 7 2 3 2" xfId="15783" xr:uid="{50EBC8A6-624B-4F82-8764-E166153EAFE7}"/>
    <cellStyle name="Обычный 5 2 7 2 4" xfId="11519" xr:uid="{DE5592D3-3AE7-49D3-BD89-000E0BBECC85}"/>
    <cellStyle name="Обычный 5 2 7 3" xfId="3461" xr:uid="{00000000-0005-0000-0000-0000820D0000}"/>
    <cellStyle name="Обычный 5 2 7 3 2" xfId="7752" xr:uid="{00000000-0005-0000-0000-0000830D0000}"/>
    <cellStyle name="Обычный 5 2 7 3 2 2" xfId="16969" xr:uid="{A09D8869-2976-4567-9196-E1F8454D3A7C}"/>
    <cellStyle name="Обычный 5 2 7 3 3" xfId="12702" xr:uid="{9221D7E0-01DA-4DC6-BBDD-56E2CF833CDA}"/>
    <cellStyle name="Обычный 5 2 7 4" xfId="5618" xr:uid="{00000000-0005-0000-0000-0000840D0000}"/>
    <cellStyle name="Обычный 5 2 7 4 2" xfId="14835" xr:uid="{944EF7D2-80C3-4FF3-B41D-C9E1EF3FCA33}"/>
    <cellStyle name="Обычный 5 2 7 5" xfId="10571" xr:uid="{9AF8A7D8-FFA6-4695-AE1C-1675F3BD8E43}"/>
    <cellStyle name="Обычный 5 2 8" xfId="1663" xr:uid="{00000000-0005-0000-0000-0000850D0000}"/>
    <cellStyle name="Обычный 5 2 8 2" xfId="3939" xr:uid="{00000000-0005-0000-0000-0000860D0000}"/>
    <cellStyle name="Обычный 5 2 8 2 2" xfId="8228" xr:uid="{00000000-0005-0000-0000-0000870D0000}"/>
    <cellStyle name="Обычный 5 2 8 2 2 2" xfId="17445" xr:uid="{5CF44A7D-9755-4779-A0E2-DE97CE20D3EE}"/>
    <cellStyle name="Обычный 5 2 8 2 3" xfId="13178" xr:uid="{6BB0E104-AFFC-4801-92CC-240398F815C8}"/>
    <cellStyle name="Обычный 5 2 8 3" xfId="6094" xr:uid="{00000000-0005-0000-0000-0000880D0000}"/>
    <cellStyle name="Обычный 5 2 8 3 2" xfId="15311" xr:uid="{D57738D0-8E65-4CF0-9BE5-553957EBEA57}"/>
    <cellStyle name="Обычный 5 2 8 4" xfId="11047" xr:uid="{267A726A-328D-4767-B398-E2714F42D7B6}"/>
    <cellStyle name="Обычный 5 2 9" xfId="2754" xr:uid="{00000000-0005-0000-0000-0000890D0000}"/>
    <cellStyle name="Обычный 5 2 9 2" xfId="4897" xr:uid="{00000000-0005-0000-0000-00008A0D0000}"/>
    <cellStyle name="Обычный 5 2 9 2 2" xfId="9179" xr:uid="{00000000-0005-0000-0000-00008B0D0000}"/>
    <cellStyle name="Обычный 5 2 9 2 2 2" xfId="18396" xr:uid="{D5091B0D-1BC0-4C95-AF37-4D82E444ADC4}"/>
    <cellStyle name="Обычный 5 2 9 2 3" xfId="14129" xr:uid="{75D41A27-5C40-4884-9627-CF3E63F8CDB5}"/>
    <cellStyle name="Обычный 5 2 9 3" xfId="7047" xr:uid="{00000000-0005-0000-0000-00008C0D0000}"/>
    <cellStyle name="Обычный 5 2 9 3 2" xfId="16264" xr:uid="{71EB89EC-065E-4956-9775-940D911F6712}"/>
    <cellStyle name="Обычный 5 2 9 4" xfId="11998" xr:uid="{1D8E081D-F1D3-4127-BA4E-4D62C10E54C4}"/>
    <cellStyle name="Обычный 5 20" xfId="10088" xr:uid="{B213CBE4-E140-43E4-9E1D-D8A96CA380F0}"/>
    <cellStyle name="Обычный 5 21" xfId="19109" xr:uid="{3307078F-310C-4A3D-BE78-CE918AEFED85}"/>
    <cellStyle name="Обычный 5 22" xfId="19225" xr:uid="{8598B59E-28B2-438B-825B-889E76463FCF}"/>
    <cellStyle name="Обычный 5 3" xfId="369" xr:uid="{00000000-0005-0000-0000-00008D0D0000}"/>
    <cellStyle name="Обычный 5 3 10" xfId="5026" xr:uid="{00000000-0005-0000-0000-00008E0D0000}"/>
    <cellStyle name="Обычный 5 3 10 2" xfId="9307" xr:uid="{00000000-0005-0000-0000-00008F0D0000}"/>
    <cellStyle name="Обычный 5 3 10 2 2" xfId="18524" xr:uid="{C9098D48-E7B1-4CFE-9456-9C3F72E67C84}"/>
    <cellStyle name="Обычный 5 3 10 3" xfId="14257" xr:uid="{B1658994-CEC9-4FBB-8092-6BABB0658A36}"/>
    <cellStyle name="Обычный 5 3 11" xfId="5148" xr:uid="{00000000-0005-0000-0000-0000900D0000}"/>
    <cellStyle name="Обычный 5 3 11 2" xfId="14372" xr:uid="{42BA790E-0810-4CF2-A0D4-047E4D26E7A9}"/>
    <cellStyle name="Обычный 5 3 12" xfId="9517" xr:uid="{00000000-0005-0000-0000-0000910D0000}"/>
    <cellStyle name="Обычный 5 3 13" xfId="9648" xr:uid="{00000000-0005-0000-0000-0000920D0000}"/>
    <cellStyle name="Обычный 5 3 13 2" xfId="18668" xr:uid="{691D0F47-3618-461F-9C62-AD890CA66FA3}"/>
    <cellStyle name="Обычный 5 3 14" xfId="9762" xr:uid="{180CA504-0BD4-49D4-A25D-007AAD5C9659}"/>
    <cellStyle name="Обычный 5 3 14 2" xfId="18782" xr:uid="{2C719C63-7E09-4532-9B60-2964E11FEA36}"/>
    <cellStyle name="Обычный 5 3 15" xfId="9876" xr:uid="{A27A55C0-9092-4138-99C1-90A0FF34BD00}"/>
    <cellStyle name="Обычный 5 3 15 2" xfId="18896" xr:uid="{05ED6641-809D-4F90-99A2-53AE2CFE5B62}"/>
    <cellStyle name="Обычный 5 3 16" xfId="9990" xr:uid="{D0441566-2FEE-4E6F-BEB1-48060F556424}"/>
    <cellStyle name="Обычный 5 3 16 2" xfId="19010" xr:uid="{0E1BAE54-6C57-4F11-9931-AC7E31D00978}"/>
    <cellStyle name="Обычный 5 3 17" xfId="10107" xr:uid="{43B961F1-8D08-4857-943E-DE47AA996DC8}"/>
    <cellStyle name="Обычный 5 3 18" xfId="19128" xr:uid="{694B6EC4-67B4-43E5-905F-7841C8E1A15D}"/>
    <cellStyle name="Обычный 5 3 19" xfId="19244" xr:uid="{70A0CF59-B891-4C81-9B61-4EEF74714F08}"/>
    <cellStyle name="Обычный 5 3 2" xfId="479" xr:uid="{00000000-0005-0000-0000-0000930D0000}"/>
    <cellStyle name="Обычный 5 3 2 10" xfId="5206" xr:uid="{00000000-0005-0000-0000-0000940D0000}"/>
    <cellStyle name="Обычный 5 3 2 10 2" xfId="14429" xr:uid="{1E57B7B1-10EB-4A46-9C67-D66AAB70D752}"/>
    <cellStyle name="Обычный 5 3 2 11" xfId="9705" xr:uid="{00000000-0005-0000-0000-0000950D0000}"/>
    <cellStyle name="Обычный 5 3 2 11 2" xfId="18725" xr:uid="{6B4A2CE5-1DD2-4F73-82BF-3A3125E7C19E}"/>
    <cellStyle name="Обычный 5 3 2 12" xfId="9819" xr:uid="{F87C5676-5AA5-474C-9225-23ED8A8F7CE1}"/>
    <cellStyle name="Обычный 5 3 2 12 2" xfId="18839" xr:uid="{473AEAF2-A648-4FE0-AAC0-A3F10CBC1B74}"/>
    <cellStyle name="Обычный 5 3 2 13" xfId="9933" xr:uid="{D60808E1-9F82-4E60-9B8C-E795DC049A8B}"/>
    <cellStyle name="Обычный 5 3 2 13 2" xfId="18953" xr:uid="{0B84E95C-5D08-44D0-BFAE-89E45C53B576}"/>
    <cellStyle name="Обычный 5 3 2 14" xfId="10047" xr:uid="{CF72DC2C-038D-4BDC-A6FF-32F0B8C373BA}"/>
    <cellStyle name="Обычный 5 3 2 14 2" xfId="19067" xr:uid="{D2908FAF-B508-4D36-8EBA-CF37E11C425D}"/>
    <cellStyle name="Обычный 5 3 2 15" xfId="10164" xr:uid="{CC44F8EB-1E23-4456-9A50-6C3FBB474B0B}"/>
    <cellStyle name="Обычный 5 3 2 16" xfId="19185" xr:uid="{668F7612-116F-4CB2-8613-9EDC2828E6D3}"/>
    <cellStyle name="Обычный 5 3 2 17" xfId="19301" xr:uid="{3A1EFDCE-B164-475C-8D5F-A2E9D29DDECB}"/>
    <cellStyle name="Обычный 5 3 2 2" xfId="665" xr:uid="{00000000-0005-0000-0000-0000960D0000}"/>
    <cellStyle name="Обычный 5 3 2 2 2" xfId="986" xr:uid="{00000000-0005-0000-0000-0000970D0000}"/>
    <cellStyle name="Обычный 5 3 2 2 2 2" xfId="1588" xr:uid="{00000000-0005-0000-0000-0000980D0000}"/>
    <cellStyle name="Обычный 5 3 2 2 2 2 2" xfId="2547" xr:uid="{00000000-0005-0000-0000-0000990D0000}"/>
    <cellStyle name="Обычный 5 3 2 2 2 2 2 2" xfId="4819" xr:uid="{00000000-0005-0000-0000-00009A0D0000}"/>
    <cellStyle name="Обычный 5 3 2 2 2 2 2 2 2" xfId="9108" xr:uid="{00000000-0005-0000-0000-00009B0D0000}"/>
    <cellStyle name="Обычный 5 3 2 2 2 2 2 2 2 2" xfId="18325" xr:uid="{8F609E1D-C0F0-44A9-A266-8D023A6636F8}"/>
    <cellStyle name="Обычный 5 3 2 2 2 2 2 2 3" xfId="14058" xr:uid="{941FD232-022B-4912-A1BC-2789CB99F341}"/>
    <cellStyle name="Обычный 5 3 2 2 2 2 2 3" xfId="6974" xr:uid="{00000000-0005-0000-0000-00009C0D0000}"/>
    <cellStyle name="Обычный 5 3 2 2 2 2 2 3 2" xfId="16191" xr:uid="{CFB419B3-2705-4E24-8DD1-47CFD7CFC04C}"/>
    <cellStyle name="Обычный 5 3 2 2 2 2 2 4" xfId="11927" xr:uid="{FF3A959F-AE68-4B71-9E30-C78A6CA33DC3}"/>
    <cellStyle name="Обычный 5 3 2 2 2 2 3" xfId="3869" xr:uid="{00000000-0005-0000-0000-00009D0D0000}"/>
    <cellStyle name="Обычный 5 3 2 2 2 2 3 2" xfId="8160" xr:uid="{00000000-0005-0000-0000-00009E0D0000}"/>
    <cellStyle name="Обычный 5 3 2 2 2 2 3 2 2" xfId="17377" xr:uid="{4D45D936-0DCC-44E2-A260-C859007678A0}"/>
    <cellStyle name="Обычный 5 3 2 2 2 2 3 3" xfId="13110" xr:uid="{9BD8607E-9B47-487B-8F12-4BF140E7F2DB}"/>
    <cellStyle name="Обычный 5 3 2 2 2 2 4" xfId="6026" xr:uid="{00000000-0005-0000-0000-00009F0D0000}"/>
    <cellStyle name="Обычный 5 3 2 2 2 2 4 2" xfId="15243" xr:uid="{FC8C1C08-DAC6-4979-9C03-F94BEEBB1F9E}"/>
    <cellStyle name="Обычный 5 3 2 2 2 2 5" xfId="10979" xr:uid="{5A0F458D-3721-4273-81A4-8E76C0526535}"/>
    <cellStyle name="Обычный 5 3 2 2 2 3" xfId="2075" xr:uid="{00000000-0005-0000-0000-0000A00D0000}"/>
    <cellStyle name="Обычный 5 3 2 2 2 3 2" xfId="4347" xr:uid="{00000000-0005-0000-0000-0000A10D0000}"/>
    <cellStyle name="Обычный 5 3 2 2 2 3 2 2" xfId="8636" xr:uid="{00000000-0005-0000-0000-0000A20D0000}"/>
    <cellStyle name="Обычный 5 3 2 2 2 3 2 2 2" xfId="17853" xr:uid="{46F72311-1D1C-4C0C-B651-F90A18E8AFEA}"/>
    <cellStyle name="Обычный 5 3 2 2 2 3 2 3" xfId="13586" xr:uid="{F3D187A4-62AD-4352-A2BD-AF1F67F52980}"/>
    <cellStyle name="Обычный 5 3 2 2 2 3 3" xfId="6502" xr:uid="{00000000-0005-0000-0000-0000A30D0000}"/>
    <cellStyle name="Обычный 5 3 2 2 2 3 3 2" xfId="15719" xr:uid="{85B2C431-8FBF-4233-BB3C-0C8D241E6011}"/>
    <cellStyle name="Обычный 5 3 2 2 2 3 4" xfId="11455" xr:uid="{592AD162-16A7-4485-8349-2F8B3B9FAE07}"/>
    <cellStyle name="Обычный 5 3 2 2 2 4" xfId="3397" xr:uid="{00000000-0005-0000-0000-0000A40D0000}"/>
    <cellStyle name="Обычный 5 3 2 2 2 4 2" xfId="7688" xr:uid="{00000000-0005-0000-0000-0000A50D0000}"/>
    <cellStyle name="Обычный 5 3 2 2 2 4 2 2" xfId="16905" xr:uid="{81E967AD-4834-4F3C-AEF9-9A3EC526CD82}"/>
    <cellStyle name="Обычный 5 3 2 2 2 4 3" xfId="12638" xr:uid="{209DFF72-0F91-4E58-BD90-1A69A95718A3}"/>
    <cellStyle name="Обычный 5 3 2 2 2 5" xfId="5551" xr:uid="{00000000-0005-0000-0000-0000A60D0000}"/>
    <cellStyle name="Обычный 5 3 2 2 2 5 2" xfId="14771" xr:uid="{7D2874CC-C77A-4291-92DA-D54D854E2B47}"/>
    <cellStyle name="Обычный 5 3 2 2 2 6" xfId="10507" xr:uid="{F7886A33-20AD-4E5E-9AC4-D1AC60378BA1}"/>
    <cellStyle name="Обычный 5 3 2 2 3" xfId="1360" xr:uid="{00000000-0005-0000-0000-0000A70D0000}"/>
    <cellStyle name="Обычный 5 3 2 2 3 2" xfId="2319" xr:uid="{00000000-0005-0000-0000-0000A80D0000}"/>
    <cellStyle name="Обычный 5 3 2 2 3 2 2" xfId="4591" xr:uid="{00000000-0005-0000-0000-0000A90D0000}"/>
    <cellStyle name="Обычный 5 3 2 2 3 2 2 2" xfId="8880" xr:uid="{00000000-0005-0000-0000-0000AA0D0000}"/>
    <cellStyle name="Обычный 5 3 2 2 3 2 2 2 2" xfId="18097" xr:uid="{1CB1317C-F932-41A0-9879-B3E4613B08F2}"/>
    <cellStyle name="Обычный 5 3 2 2 3 2 2 3" xfId="13830" xr:uid="{764AB10C-E84E-476D-B229-0CC2D79A96CB}"/>
    <cellStyle name="Обычный 5 3 2 2 3 2 3" xfId="6746" xr:uid="{00000000-0005-0000-0000-0000AB0D0000}"/>
    <cellStyle name="Обычный 5 3 2 2 3 2 3 2" xfId="15963" xr:uid="{E8E36BE6-8F34-437A-9E45-79FB288169EE}"/>
    <cellStyle name="Обычный 5 3 2 2 3 2 4" xfId="11699" xr:uid="{E3362999-283F-4FEC-BAE5-2A6C7CF224BA}"/>
    <cellStyle name="Обычный 5 3 2 2 3 3" xfId="3641" xr:uid="{00000000-0005-0000-0000-0000AC0D0000}"/>
    <cellStyle name="Обычный 5 3 2 2 3 3 2" xfId="7932" xr:uid="{00000000-0005-0000-0000-0000AD0D0000}"/>
    <cellStyle name="Обычный 5 3 2 2 3 3 2 2" xfId="17149" xr:uid="{B94B8264-C4BB-48BB-847C-41FB518C6D3A}"/>
    <cellStyle name="Обычный 5 3 2 2 3 3 3" xfId="12882" xr:uid="{29A47CC1-C88C-42AB-AADD-E0F1DE6D6202}"/>
    <cellStyle name="Обычный 5 3 2 2 3 4" xfId="5798" xr:uid="{00000000-0005-0000-0000-0000AE0D0000}"/>
    <cellStyle name="Обычный 5 3 2 2 3 4 2" xfId="15015" xr:uid="{17C762F7-9503-4B26-94C8-AD92CA1620A9}"/>
    <cellStyle name="Обычный 5 3 2 2 3 5" xfId="10751" xr:uid="{00F44701-CAA8-47D5-B627-4CA6D3463BF0}"/>
    <cellStyle name="Обычный 5 3 2 2 4" xfId="1846" xr:uid="{00000000-0005-0000-0000-0000AF0D0000}"/>
    <cellStyle name="Обычный 5 3 2 2 4 2" xfId="4119" xr:uid="{00000000-0005-0000-0000-0000B00D0000}"/>
    <cellStyle name="Обычный 5 3 2 2 4 2 2" xfId="8408" xr:uid="{00000000-0005-0000-0000-0000B10D0000}"/>
    <cellStyle name="Обычный 5 3 2 2 4 2 2 2" xfId="17625" xr:uid="{CDE4C306-D3C9-4641-B82C-AFAB237CAF8B}"/>
    <cellStyle name="Обычный 5 3 2 2 4 2 3" xfId="13358" xr:uid="{01012AED-CF59-4B92-AD5D-4754AF92FD2C}"/>
    <cellStyle name="Обычный 5 3 2 2 4 3" xfId="6274" xr:uid="{00000000-0005-0000-0000-0000B20D0000}"/>
    <cellStyle name="Обычный 5 3 2 2 4 3 2" xfId="15491" xr:uid="{03118476-5296-441D-BC37-D266A2C6FDE8}"/>
    <cellStyle name="Обычный 5 3 2 2 4 4" xfId="11227" xr:uid="{7BDD00F6-5686-48D5-93A5-A8C0CB307AEF}"/>
    <cellStyle name="Обычный 5 3 2 2 5" xfId="3169" xr:uid="{00000000-0005-0000-0000-0000B30D0000}"/>
    <cellStyle name="Обычный 5 3 2 2 5 2" xfId="7460" xr:uid="{00000000-0005-0000-0000-0000B40D0000}"/>
    <cellStyle name="Обычный 5 3 2 2 5 2 2" xfId="16677" xr:uid="{AD682AFA-9D10-4400-9639-D4DAB87988DC}"/>
    <cellStyle name="Обычный 5 3 2 2 5 3" xfId="12410" xr:uid="{0149582B-90F9-495E-AE65-C3101EB5178B}"/>
    <cellStyle name="Обычный 5 3 2 2 6" xfId="5321" xr:uid="{00000000-0005-0000-0000-0000B50D0000}"/>
    <cellStyle name="Обычный 5 3 2 2 6 2" xfId="14543" xr:uid="{11AB2846-50B6-4640-8840-0F98C8B77652}"/>
    <cellStyle name="Обычный 5 3 2 2 7" xfId="10279" xr:uid="{4411A772-FBBF-4F89-88EE-CC0C4D33E3D6}"/>
    <cellStyle name="Обычный 5 3 2 3" xfId="871" xr:uid="{00000000-0005-0000-0000-0000B60D0000}"/>
    <cellStyle name="Обычный 5 3 2 3 2" xfId="1474" xr:uid="{00000000-0005-0000-0000-0000B70D0000}"/>
    <cellStyle name="Обычный 5 3 2 3 2 2" xfId="2433" xr:uid="{00000000-0005-0000-0000-0000B80D0000}"/>
    <cellStyle name="Обычный 5 3 2 3 2 2 2" xfId="4705" xr:uid="{00000000-0005-0000-0000-0000B90D0000}"/>
    <cellStyle name="Обычный 5 3 2 3 2 2 2 2" xfId="8994" xr:uid="{00000000-0005-0000-0000-0000BA0D0000}"/>
    <cellStyle name="Обычный 5 3 2 3 2 2 2 2 2" xfId="18211" xr:uid="{BD59E4A5-0053-49EC-948E-9368668ED466}"/>
    <cellStyle name="Обычный 5 3 2 3 2 2 2 3" xfId="13944" xr:uid="{4C9105A5-6CA6-4AD7-8389-3C5CECB92ED3}"/>
    <cellStyle name="Обычный 5 3 2 3 2 2 3" xfId="6860" xr:uid="{00000000-0005-0000-0000-0000BB0D0000}"/>
    <cellStyle name="Обычный 5 3 2 3 2 2 3 2" xfId="16077" xr:uid="{F293EF54-3538-4837-8AC7-4F2D0977284D}"/>
    <cellStyle name="Обычный 5 3 2 3 2 2 4" xfId="11813" xr:uid="{B2C62882-289D-4248-953D-534C3662917F}"/>
    <cellStyle name="Обычный 5 3 2 3 2 3" xfId="3755" xr:uid="{00000000-0005-0000-0000-0000BC0D0000}"/>
    <cellStyle name="Обычный 5 3 2 3 2 3 2" xfId="8046" xr:uid="{00000000-0005-0000-0000-0000BD0D0000}"/>
    <cellStyle name="Обычный 5 3 2 3 2 3 2 2" xfId="17263" xr:uid="{63CE1726-4CFC-4397-822F-4F31C50F1877}"/>
    <cellStyle name="Обычный 5 3 2 3 2 3 3" xfId="12996" xr:uid="{286086EC-E424-4A76-AE13-B0CAAF6728CF}"/>
    <cellStyle name="Обычный 5 3 2 3 2 4" xfId="5912" xr:uid="{00000000-0005-0000-0000-0000BE0D0000}"/>
    <cellStyle name="Обычный 5 3 2 3 2 4 2" xfId="15129" xr:uid="{DD2AB940-304A-4497-95D3-ED273536AC44}"/>
    <cellStyle name="Обычный 5 3 2 3 2 5" xfId="10865" xr:uid="{B0C3939F-E1DC-40E5-BA7B-3AC387F4CB20}"/>
    <cellStyle name="Обычный 5 3 2 3 3" xfId="1961" xr:uid="{00000000-0005-0000-0000-0000BF0D0000}"/>
    <cellStyle name="Обычный 5 3 2 3 3 2" xfId="4233" xr:uid="{00000000-0005-0000-0000-0000C00D0000}"/>
    <cellStyle name="Обычный 5 3 2 3 3 2 2" xfId="8522" xr:uid="{00000000-0005-0000-0000-0000C10D0000}"/>
    <cellStyle name="Обычный 5 3 2 3 3 2 2 2" xfId="17739" xr:uid="{17F49CFF-EAAE-4CCC-B3DE-48E619285156}"/>
    <cellStyle name="Обычный 5 3 2 3 3 2 3" xfId="13472" xr:uid="{3A8F9B0C-9434-4070-B1BD-044B05D17F4E}"/>
    <cellStyle name="Обычный 5 3 2 3 3 3" xfId="6388" xr:uid="{00000000-0005-0000-0000-0000C20D0000}"/>
    <cellStyle name="Обычный 5 3 2 3 3 3 2" xfId="15605" xr:uid="{002AA64F-BDCE-4EB4-B533-B4BFA5C97633}"/>
    <cellStyle name="Обычный 5 3 2 3 3 4" xfId="11341" xr:uid="{B99EA80A-560B-4E72-9D05-F0F578F818D7}"/>
    <cellStyle name="Обычный 5 3 2 3 4" xfId="3283" xr:uid="{00000000-0005-0000-0000-0000C30D0000}"/>
    <cellStyle name="Обычный 5 3 2 3 4 2" xfId="7574" xr:uid="{00000000-0005-0000-0000-0000C40D0000}"/>
    <cellStyle name="Обычный 5 3 2 3 4 2 2" xfId="16791" xr:uid="{E63429E6-1EF4-4E7E-958E-A74C3BBC3267}"/>
    <cellStyle name="Обычный 5 3 2 3 4 3" xfId="12524" xr:uid="{76DED1BD-AC13-46B1-9CB5-9C78987CA326}"/>
    <cellStyle name="Обычный 5 3 2 3 5" xfId="5437" xr:uid="{00000000-0005-0000-0000-0000C50D0000}"/>
    <cellStyle name="Обычный 5 3 2 3 5 2" xfId="14657" xr:uid="{5CDA4DF1-6FF0-45AC-9C32-04CCEBEA3972}"/>
    <cellStyle name="Обычный 5 3 2 3 6" xfId="10393" xr:uid="{5C756CE0-092B-4A74-97A2-D429DF3FD5E9}"/>
    <cellStyle name="Обычный 5 3 2 4" xfId="1245" xr:uid="{00000000-0005-0000-0000-0000C60D0000}"/>
    <cellStyle name="Обычный 5 3 2 4 2" xfId="2205" xr:uid="{00000000-0005-0000-0000-0000C70D0000}"/>
    <cellStyle name="Обычный 5 3 2 4 2 2" xfId="4477" xr:uid="{00000000-0005-0000-0000-0000C80D0000}"/>
    <cellStyle name="Обычный 5 3 2 4 2 2 2" xfId="8766" xr:uid="{00000000-0005-0000-0000-0000C90D0000}"/>
    <cellStyle name="Обычный 5 3 2 4 2 2 2 2" xfId="17983" xr:uid="{78D3783E-F0AA-4937-B5B6-3C7AE24972DB}"/>
    <cellStyle name="Обычный 5 3 2 4 2 2 3" xfId="13716" xr:uid="{464EE4C6-D2DE-41E8-980B-7F19C3BA5856}"/>
    <cellStyle name="Обычный 5 3 2 4 2 3" xfId="6632" xr:uid="{00000000-0005-0000-0000-0000CA0D0000}"/>
    <cellStyle name="Обычный 5 3 2 4 2 3 2" xfId="15849" xr:uid="{2D4715EF-7948-4181-A2D1-E3395C8FFC9A}"/>
    <cellStyle name="Обычный 5 3 2 4 2 4" xfId="11585" xr:uid="{BD3A9A7C-0DA8-43F7-B7FF-61BBE5A551B7}"/>
    <cellStyle name="Обычный 5 3 2 4 3" xfId="3527" xr:uid="{00000000-0005-0000-0000-0000CB0D0000}"/>
    <cellStyle name="Обычный 5 3 2 4 3 2" xfId="7818" xr:uid="{00000000-0005-0000-0000-0000CC0D0000}"/>
    <cellStyle name="Обычный 5 3 2 4 3 2 2" xfId="17035" xr:uid="{11D5CD80-B5BC-48B0-A975-AA6990F37479}"/>
    <cellStyle name="Обычный 5 3 2 4 3 3" xfId="12768" xr:uid="{7D8A312A-AA91-4810-9090-A2050C307858}"/>
    <cellStyle name="Обычный 5 3 2 4 4" xfId="5684" xr:uid="{00000000-0005-0000-0000-0000CD0D0000}"/>
    <cellStyle name="Обычный 5 3 2 4 4 2" xfId="14901" xr:uid="{E9E1BAF9-05BE-4370-BAA0-AC8BE43CAF96}"/>
    <cellStyle name="Обычный 5 3 2 4 5" xfId="10637" xr:uid="{243863A4-72AF-4C9D-B260-3A933360D1B4}"/>
    <cellStyle name="Обычный 5 3 2 5" xfId="1730" xr:uid="{00000000-0005-0000-0000-0000CE0D0000}"/>
    <cellStyle name="Обычный 5 3 2 5 2" xfId="4005" xr:uid="{00000000-0005-0000-0000-0000CF0D0000}"/>
    <cellStyle name="Обычный 5 3 2 5 2 2" xfId="8294" xr:uid="{00000000-0005-0000-0000-0000D00D0000}"/>
    <cellStyle name="Обычный 5 3 2 5 2 2 2" xfId="17511" xr:uid="{7D299B29-09A6-48D7-81B0-94306CEC5B12}"/>
    <cellStyle name="Обычный 5 3 2 5 2 3" xfId="13244" xr:uid="{8E7C16DB-CC74-42B3-8D60-3E13D6A47EE4}"/>
    <cellStyle name="Обычный 5 3 2 5 3" xfId="6160" xr:uid="{00000000-0005-0000-0000-0000D10D0000}"/>
    <cellStyle name="Обычный 5 3 2 5 3 2" xfId="15377" xr:uid="{7E54B5C2-2EE9-47F8-AE56-4E982D8FF972}"/>
    <cellStyle name="Обычный 5 3 2 5 4" xfId="11113" xr:uid="{2858C564-69D6-41A9-939C-8D1601868C7B}"/>
    <cellStyle name="Обычный 5 3 2 6" xfId="2820" xr:uid="{00000000-0005-0000-0000-0000D20D0000}"/>
    <cellStyle name="Обычный 5 3 2 6 2" xfId="4963" xr:uid="{00000000-0005-0000-0000-0000D30D0000}"/>
    <cellStyle name="Обычный 5 3 2 6 2 2" xfId="9245" xr:uid="{00000000-0005-0000-0000-0000D40D0000}"/>
    <cellStyle name="Обычный 5 3 2 6 2 2 2" xfId="18462" xr:uid="{F2B292FB-26BA-4DAD-9082-C49BB4E4D57C}"/>
    <cellStyle name="Обычный 5 3 2 6 2 3" xfId="14195" xr:uid="{26D5DD89-3AA7-4ADF-AD34-B680D0365B16}"/>
    <cellStyle name="Обычный 5 3 2 6 3" xfId="7113" xr:uid="{00000000-0005-0000-0000-0000D50D0000}"/>
    <cellStyle name="Обычный 5 3 2 6 3 2" xfId="16330" xr:uid="{E1418110-36A3-4C14-AAC8-504816C0C877}"/>
    <cellStyle name="Обычный 5 3 2 6 4" xfId="12064" xr:uid="{1E3F78EB-C022-429D-A2A4-3971B89D14EB}"/>
    <cellStyle name="Обычный 5 3 2 7" xfId="2941" xr:uid="{00000000-0005-0000-0000-0000D60D0000}"/>
    <cellStyle name="Обычный 5 3 2 7 2" xfId="7232" xr:uid="{00000000-0005-0000-0000-0000D70D0000}"/>
    <cellStyle name="Обычный 5 3 2 7 2 2" xfId="16449" xr:uid="{EDEB5495-247E-4A6A-924E-AC7C326C1F59}"/>
    <cellStyle name="Обычный 5 3 2 7 3" xfId="12182" xr:uid="{764C7DBB-FA25-4FE0-968D-69A8CE1C5353}"/>
    <cellStyle name="Обычный 5 3 2 8" xfId="3055" xr:uid="{00000000-0005-0000-0000-0000D80D0000}"/>
    <cellStyle name="Обычный 5 3 2 8 2" xfId="7346" xr:uid="{00000000-0005-0000-0000-0000D90D0000}"/>
    <cellStyle name="Обычный 5 3 2 8 2 2" xfId="16563" xr:uid="{F76267B1-E354-4CCA-9A6E-394423F2698C}"/>
    <cellStyle name="Обычный 5 3 2 8 3" xfId="12296" xr:uid="{DEACFDAD-6042-46BF-9746-39CBAF09EA7E}"/>
    <cellStyle name="Обычный 5 3 2 9" xfId="5083" xr:uid="{00000000-0005-0000-0000-0000DA0D0000}"/>
    <cellStyle name="Обычный 5 3 2 9 2" xfId="9364" xr:uid="{00000000-0005-0000-0000-0000DB0D0000}"/>
    <cellStyle name="Обычный 5 3 2 9 2 2" xfId="18581" xr:uid="{DB665C41-9E02-4D11-A91E-B4D7FE476365}"/>
    <cellStyle name="Обычный 5 3 2 9 3" xfId="14314" xr:uid="{A1D6A31A-4D72-46D9-B06A-0BC87BDFB894}"/>
    <cellStyle name="Обычный 5 3 3" xfId="605" xr:uid="{00000000-0005-0000-0000-0000DC0D0000}"/>
    <cellStyle name="Обычный 5 3 3 2" xfId="929" xr:uid="{00000000-0005-0000-0000-0000DD0D0000}"/>
    <cellStyle name="Обычный 5 3 3 2 2" xfId="1531" xr:uid="{00000000-0005-0000-0000-0000DE0D0000}"/>
    <cellStyle name="Обычный 5 3 3 2 2 2" xfId="2490" xr:uid="{00000000-0005-0000-0000-0000DF0D0000}"/>
    <cellStyle name="Обычный 5 3 3 2 2 2 2" xfId="4762" xr:uid="{00000000-0005-0000-0000-0000E00D0000}"/>
    <cellStyle name="Обычный 5 3 3 2 2 2 2 2" xfId="9051" xr:uid="{00000000-0005-0000-0000-0000E10D0000}"/>
    <cellStyle name="Обычный 5 3 3 2 2 2 2 2 2" xfId="18268" xr:uid="{CB4FC434-0DF7-4DDC-A22E-D4A3A03716A4}"/>
    <cellStyle name="Обычный 5 3 3 2 2 2 2 3" xfId="14001" xr:uid="{CCC45321-4ACB-4EF1-BB91-8F307248F49E}"/>
    <cellStyle name="Обычный 5 3 3 2 2 2 3" xfId="6917" xr:uid="{00000000-0005-0000-0000-0000E20D0000}"/>
    <cellStyle name="Обычный 5 3 3 2 2 2 3 2" xfId="16134" xr:uid="{D1B304FE-CE4E-4A6D-8462-1C972E0E5EA2}"/>
    <cellStyle name="Обычный 5 3 3 2 2 2 4" xfId="11870" xr:uid="{7B3F1885-3A68-4FDB-B91E-94DE316D8BB5}"/>
    <cellStyle name="Обычный 5 3 3 2 2 3" xfId="3812" xr:uid="{00000000-0005-0000-0000-0000E30D0000}"/>
    <cellStyle name="Обычный 5 3 3 2 2 3 2" xfId="8103" xr:uid="{00000000-0005-0000-0000-0000E40D0000}"/>
    <cellStyle name="Обычный 5 3 3 2 2 3 2 2" xfId="17320" xr:uid="{4DAABDED-C68F-4324-AB46-E2A5475E5664}"/>
    <cellStyle name="Обычный 5 3 3 2 2 3 3" xfId="13053" xr:uid="{FB47BF7B-B6D9-44D6-91AD-EE551978186B}"/>
    <cellStyle name="Обычный 5 3 3 2 2 4" xfId="5969" xr:uid="{00000000-0005-0000-0000-0000E50D0000}"/>
    <cellStyle name="Обычный 5 3 3 2 2 4 2" xfId="15186" xr:uid="{DEB8CBAB-3FE5-4D2D-A9E5-49CB6E14B2F8}"/>
    <cellStyle name="Обычный 5 3 3 2 2 5" xfId="10922" xr:uid="{6FDD08FF-CA85-4079-B09C-B21BAE56501E}"/>
    <cellStyle name="Обычный 5 3 3 2 3" xfId="2018" xr:uid="{00000000-0005-0000-0000-0000E60D0000}"/>
    <cellStyle name="Обычный 5 3 3 2 3 2" xfId="4290" xr:uid="{00000000-0005-0000-0000-0000E70D0000}"/>
    <cellStyle name="Обычный 5 3 3 2 3 2 2" xfId="8579" xr:uid="{00000000-0005-0000-0000-0000E80D0000}"/>
    <cellStyle name="Обычный 5 3 3 2 3 2 2 2" xfId="17796" xr:uid="{9C62BF0A-CC16-4D7C-A365-BBFF7F4112B6}"/>
    <cellStyle name="Обычный 5 3 3 2 3 2 3" xfId="13529" xr:uid="{884A63D3-C435-4B95-A80C-577A6DD05409}"/>
    <cellStyle name="Обычный 5 3 3 2 3 3" xfId="6445" xr:uid="{00000000-0005-0000-0000-0000E90D0000}"/>
    <cellStyle name="Обычный 5 3 3 2 3 3 2" xfId="15662" xr:uid="{016CCC49-DB4A-42B8-BE77-BA89A234D1FB}"/>
    <cellStyle name="Обычный 5 3 3 2 3 4" xfId="11398" xr:uid="{74E75C87-2F0F-4F05-B6B2-5FA1D8EC1CA0}"/>
    <cellStyle name="Обычный 5 3 3 2 4" xfId="3340" xr:uid="{00000000-0005-0000-0000-0000EA0D0000}"/>
    <cellStyle name="Обычный 5 3 3 2 4 2" xfId="7631" xr:uid="{00000000-0005-0000-0000-0000EB0D0000}"/>
    <cellStyle name="Обычный 5 3 3 2 4 2 2" xfId="16848" xr:uid="{1E605F1E-883B-4662-A3C5-71BDFE5C8FAC}"/>
    <cellStyle name="Обычный 5 3 3 2 4 3" xfId="12581" xr:uid="{ED41B365-5C1F-4240-A34B-54EDECD3468A}"/>
    <cellStyle name="Обычный 5 3 3 2 5" xfId="5494" xr:uid="{00000000-0005-0000-0000-0000EC0D0000}"/>
    <cellStyle name="Обычный 5 3 3 2 5 2" xfId="14714" xr:uid="{082BD320-1203-4051-831C-F42E89560D71}"/>
    <cellStyle name="Обычный 5 3 3 2 6" xfId="10450" xr:uid="{8ABFF1CE-6528-408F-B5DE-5E259727DEE1}"/>
    <cellStyle name="Обычный 5 3 3 3" xfId="1303" xr:uid="{00000000-0005-0000-0000-0000ED0D0000}"/>
    <cellStyle name="Обычный 5 3 3 3 2" xfId="2262" xr:uid="{00000000-0005-0000-0000-0000EE0D0000}"/>
    <cellStyle name="Обычный 5 3 3 3 2 2" xfId="4534" xr:uid="{00000000-0005-0000-0000-0000EF0D0000}"/>
    <cellStyle name="Обычный 5 3 3 3 2 2 2" xfId="8823" xr:uid="{00000000-0005-0000-0000-0000F00D0000}"/>
    <cellStyle name="Обычный 5 3 3 3 2 2 2 2" xfId="18040" xr:uid="{30ED2147-2CBA-4EB3-97FC-BC3DB3045339}"/>
    <cellStyle name="Обычный 5 3 3 3 2 2 3" xfId="13773" xr:uid="{711D31B5-E75F-4C4F-A73F-30ED6A634D37}"/>
    <cellStyle name="Обычный 5 3 3 3 2 3" xfId="6689" xr:uid="{00000000-0005-0000-0000-0000F10D0000}"/>
    <cellStyle name="Обычный 5 3 3 3 2 3 2" xfId="15906" xr:uid="{0383DDB6-1D16-40E4-A829-9FFBB0151B38}"/>
    <cellStyle name="Обычный 5 3 3 3 2 4" xfId="11642" xr:uid="{E4778989-5A82-493B-B69B-FBE14B1EF721}"/>
    <cellStyle name="Обычный 5 3 3 3 3" xfId="3584" xr:uid="{00000000-0005-0000-0000-0000F20D0000}"/>
    <cellStyle name="Обычный 5 3 3 3 3 2" xfId="7875" xr:uid="{00000000-0005-0000-0000-0000F30D0000}"/>
    <cellStyle name="Обычный 5 3 3 3 3 2 2" xfId="17092" xr:uid="{37B0C1FB-A438-4B48-8461-15057536E060}"/>
    <cellStyle name="Обычный 5 3 3 3 3 3" xfId="12825" xr:uid="{A4BF719E-F7A1-4554-A871-440953374992}"/>
    <cellStyle name="Обычный 5 3 3 3 4" xfId="5741" xr:uid="{00000000-0005-0000-0000-0000F40D0000}"/>
    <cellStyle name="Обычный 5 3 3 3 4 2" xfId="14958" xr:uid="{AB631191-CC61-441A-A4EB-0209FCA45D80}"/>
    <cellStyle name="Обычный 5 3 3 3 5" xfId="10694" xr:uid="{0AC220C1-C5FE-4791-8DBA-6AF28943597E}"/>
    <cellStyle name="Обычный 5 3 3 4" xfId="1789" xr:uid="{00000000-0005-0000-0000-0000F50D0000}"/>
    <cellStyle name="Обычный 5 3 3 4 2" xfId="4062" xr:uid="{00000000-0005-0000-0000-0000F60D0000}"/>
    <cellStyle name="Обычный 5 3 3 4 2 2" xfId="8351" xr:uid="{00000000-0005-0000-0000-0000F70D0000}"/>
    <cellStyle name="Обычный 5 3 3 4 2 2 2" xfId="17568" xr:uid="{41F7F499-D510-48D3-B314-4B920A0F5DA1}"/>
    <cellStyle name="Обычный 5 3 3 4 2 3" xfId="13301" xr:uid="{2AE41773-8798-425F-9BEF-5831D5959BF9}"/>
    <cellStyle name="Обычный 5 3 3 4 3" xfId="6217" xr:uid="{00000000-0005-0000-0000-0000F80D0000}"/>
    <cellStyle name="Обычный 5 3 3 4 3 2" xfId="15434" xr:uid="{7F0E0661-D3B2-45E4-9899-42457190D0DE}"/>
    <cellStyle name="Обычный 5 3 3 4 4" xfId="11170" xr:uid="{1D1542F6-9B25-4254-A8BC-8E97D21A3A97}"/>
    <cellStyle name="Обычный 5 3 3 5" xfId="3112" xr:uid="{00000000-0005-0000-0000-0000F90D0000}"/>
    <cellStyle name="Обычный 5 3 3 5 2" xfId="7403" xr:uid="{00000000-0005-0000-0000-0000FA0D0000}"/>
    <cellStyle name="Обычный 5 3 3 5 2 2" xfId="16620" xr:uid="{81A897EC-0421-4042-B119-4C918DA37416}"/>
    <cellStyle name="Обычный 5 3 3 5 3" xfId="12353" xr:uid="{5D7FE7B1-603D-4A90-8927-428C2CB53B9D}"/>
    <cellStyle name="Обычный 5 3 3 6" xfId="5264" xr:uid="{00000000-0005-0000-0000-0000FB0D0000}"/>
    <cellStyle name="Обычный 5 3 3 6 2" xfId="14486" xr:uid="{5723E22F-77C1-456D-A24B-66BE8990054B}"/>
    <cellStyle name="Обычный 5 3 3 7" xfId="10222" xr:uid="{897F2DF4-37F2-450F-AE52-61114C2F2B26}"/>
    <cellStyle name="Обычный 5 3 4" xfId="814" xr:uid="{00000000-0005-0000-0000-0000FC0D0000}"/>
    <cellStyle name="Обычный 5 3 4 2" xfId="1417" xr:uid="{00000000-0005-0000-0000-0000FD0D0000}"/>
    <cellStyle name="Обычный 5 3 4 2 2" xfId="2376" xr:uid="{00000000-0005-0000-0000-0000FE0D0000}"/>
    <cellStyle name="Обычный 5 3 4 2 2 2" xfId="4648" xr:uid="{00000000-0005-0000-0000-0000FF0D0000}"/>
    <cellStyle name="Обычный 5 3 4 2 2 2 2" xfId="8937" xr:uid="{00000000-0005-0000-0000-0000000E0000}"/>
    <cellStyle name="Обычный 5 3 4 2 2 2 2 2" xfId="18154" xr:uid="{2470AF5A-536E-4622-9C5E-9C9DF81B281C}"/>
    <cellStyle name="Обычный 5 3 4 2 2 2 3" xfId="13887" xr:uid="{CCE5AC99-06A8-4392-AB3E-E2D502B5C7FA}"/>
    <cellStyle name="Обычный 5 3 4 2 2 3" xfId="6803" xr:uid="{00000000-0005-0000-0000-0000010E0000}"/>
    <cellStyle name="Обычный 5 3 4 2 2 3 2" xfId="16020" xr:uid="{630E3664-4E8E-4F01-902B-BD9A0A7A87E9}"/>
    <cellStyle name="Обычный 5 3 4 2 2 4" xfId="11756" xr:uid="{1AE89680-9D83-47C0-9324-0A10248056F0}"/>
    <cellStyle name="Обычный 5 3 4 2 3" xfId="3698" xr:uid="{00000000-0005-0000-0000-0000020E0000}"/>
    <cellStyle name="Обычный 5 3 4 2 3 2" xfId="7989" xr:uid="{00000000-0005-0000-0000-0000030E0000}"/>
    <cellStyle name="Обычный 5 3 4 2 3 2 2" xfId="17206" xr:uid="{0CF0A843-F82B-4DDE-93B9-E2AB6E1591AD}"/>
    <cellStyle name="Обычный 5 3 4 2 3 3" xfId="12939" xr:uid="{B08538F6-D5FB-453B-A60B-8C85D6FB9E53}"/>
    <cellStyle name="Обычный 5 3 4 2 4" xfId="5855" xr:uid="{00000000-0005-0000-0000-0000040E0000}"/>
    <cellStyle name="Обычный 5 3 4 2 4 2" xfId="15072" xr:uid="{AD7BE318-B6F7-42C8-8396-690E199F0ACF}"/>
    <cellStyle name="Обычный 5 3 4 2 5" xfId="10808" xr:uid="{2E555553-26AD-4606-9B04-FC70E402C673}"/>
    <cellStyle name="Обычный 5 3 4 3" xfId="1904" xr:uid="{00000000-0005-0000-0000-0000050E0000}"/>
    <cellStyle name="Обычный 5 3 4 3 2" xfId="4176" xr:uid="{00000000-0005-0000-0000-0000060E0000}"/>
    <cellStyle name="Обычный 5 3 4 3 2 2" xfId="8465" xr:uid="{00000000-0005-0000-0000-0000070E0000}"/>
    <cellStyle name="Обычный 5 3 4 3 2 2 2" xfId="17682" xr:uid="{7C573CD0-115F-48C2-B045-432B45B2AB08}"/>
    <cellStyle name="Обычный 5 3 4 3 2 3" xfId="13415" xr:uid="{C6422F55-356C-4200-A53D-4EBC83711D7B}"/>
    <cellStyle name="Обычный 5 3 4 3 3" xfId="6331" xr:uid="{00000000-0005-0000-0000-0000080E0000}"/>
    <cellStyle name="Обычный 5 3 4 3 3 2" xfId="15548" xr:uid="{44169739-FFC8-4922-A20A-C6B2AD00052B}"/>
    <cellStyle name="Обычный 5 3 4 3 4" xfId="11284" xr:uid="{42C6BF55-3418-4845-9674-4625C0B18840}"/>
    <cellStyle name="Обычный 5 3 4 4" xfId="3226" xr:uid="{00000000-0005-0000-0000-0000090E0000}"/>
    <cellStyle name="Обычный 5 3 4 4 2" xfId="7517" xr:uid="{00000000-0005-0000-0000-00000A0E0000}"/>
    <cellStyle name="Обычный 5 3 4 4 2 2" xfId="16734" xr:uid="{A363893C-79A5-46A5-B2D1-484F2D06AC44}"/>
    <cellStyle name="Обычный 5 3 4 4 3" xfId="12467" xr:uid="{091E3CE2-4B7F-4B3E-9EAA-EC05C4FC9087}"/>
    <cellStyle name="Обычный 5 3 4 5" xfId="5380" xr:uid="{00000000-0005-0000-0000-00000B0E0000}"/>
    <cellStyle name="Обычный 5 3 4 5 2" xfId="14600" xr:uid="{97B7DFA7-E5A4-4F9D-B541-DDDFB4041B13}"/>
    <cellStyle name="Обычный 5 3 4 6" xfId="10336" xr:uid="{83B397A7-7C69-46F3-AAC2-483974DEAE0E}"/>
    <cellStyle name="Обычный 5 3 5" xfId="1188" xr:uid="{00000000-0005-0000-0000-00000C0E0000}"/>
    <cellStyle name="Обычный 5 3 5 2" xfId="2148" xr:uid="{00000000-0005-0000-0000-00000D0E0000}"/>
    <cellStyle name="Обычный 5 3 5 2 2" xfId="4420" xr:uid="{00000000-0005-0000-0000-00000E0E0000}"/>
    <cellStyle name="Обычный 5 3 5 2 2 2" xfId="8709" xr:uid="{00000000-0005-0000-0000-00000F0E0000}"/>
    <cellStyle name="Обычный 5 3 5 2 2 2 2" xfId="17926" xr:uid="{20F13BAE-5332-4CD2-88AA-38B46E07B97E}"/>
    <cellStyle name="Обычный 5 3 5 2 2 3" xfId="13659" xr:uid="{3A84EFF6-589B-4B35-AD06-E80C0204136E}"/>
    <cellStyle name="Обычный 5 3 5 2 3" xfId="6575" xr:uid="{00000000-0005-0000-0000-0000100E0000}"/>
    <cellStyle name="Обычный 5 3 5 2 3 2" xfId="15792" xr:uid="{BC8BF26B-D635-4C42-9AE6-CA089D671ADE}"/>
    <cellStyle name="Обычный 5 3 5 2 4" xfId="11528" xr:uid="{43E44016-544F-43C6-BE2A-EC6C204EEC86}"/>
    <cellStyle name="Обычный 5 3 5 3" xfId="3470" xr:uid="{00000000-0005-0000-0000-0000110E0000}"/>
    <cellStyle name="Обычный 5 3 5 3 2" xfId="7761" xr:uid="{00000000-0005-0000-0000-0000120E0000}"/>
    <cellStyle name="Обычный 5 3 5 3 2 2" xfId="16978" xr:uid="{B406DEBF-DED2-4ACF-9BA1-A6BF73DD6ECB}"/>
    <cellStyle name="Обычный 5 3 5 3 3" xfId="12711" xr:uid="{7B9AEB0D-454E-4BDA-82E3-A7622C0A2E94}"/>
    <cellStyle name="Обычный 5 3 5 4" xfId="5627" xr:uid="{00000000-0005-0000-0000-0000130E0000}"/>
    <cellStyle name="Обычный 5 3 5 4 2" xfId="14844" xr:uid="{5674EF97-50D4-4823-B71A-184AFE7650AB}"/>
    <cellStyle name="Обычный 5 3 5 5" xfId="10580" xr:uid="{B7E98727-893A-4077-85DE-34C9552C750C}"/>
    <cellStyle name="Обычный 5 3 6" xfId="1673" xr:uid="{00000000-0005-0000-0000-0000140E0000}"/>
    <cellStyle name="Обычный 5 3 6 2" xfId="3948" xr:uid="{00000000-0005-0000-0000-0000150E0000}"/>
    <cellStyle name="Обычный 5 3 6 2 2" xfId="8237" xr:uid="{00000000-0005-0000-0000-0000160E0000}"/>
    <cellStyle name="Обычный 5 3 6 2 2 2" xfId="17454" xr:uid="{C6C3F5A1-A345-443E-B9B7-CAC78102035A}"/>
    <cellStyle name="Обычный 5 3 6 2 3" xfId="13187" xr:uid="{0B26C434-DF0C-4763-9FBB-9039A60B08B8}"/>
    <cellStyle name="Обычный 5 3 6 3" xfId="6103" xr:uid="{00000000-0005-0000-0000-0000170E0000}"/>
    <cellStyle name="Обычный 5 3 6 3 2" xfId="15320" xr:uid="{407758B0-85E5-433E-85B8-B74C08F65660}"/>
    <cellStyle name="Обычный 5 3 6 4" xfId="11056" xr:uid="{F49D1680-4426-4427-AEEB-10CD8BFB4BD6}"/>
    <cellStyle name="Обычный 5 3 7" xfId="2763" xr:uid="{00000000-0005-0000-0000-0000180E0000}"/>
    <cellStyle name="Обычный 5 3 7 2" xfId="4906" xr:uid="{00000000-0005-0000-0000-0000190E0000}"/>
    <cellStyle name="Обычный 5 3 7 2 2" xfId="9188" xr:uid="{00000000-0005-0000-0000-00001A0E0000}"/>
    <cellStyle name="Обычный 5 3 7 2 2 2" xfId="18405" xr:uid="{C3E05C99-842C-4140-88B2-8B2B9C9954EB}"/>
    <cellStyle name="Обычный 5 3 7 2 3" xfId="14138" xr:uid="{8F82CDB5-476D-4F27-9469-FD80C888217F}"/>
    <cellStyle name="Обычный 5 3 7 3" xfId="7056" xr:uid="{00000000-0005-0000-0000-00001B0E0000}"/>
    <cellStyle name="Обычный 5 3 7 3 2" xfId="16273" xr:uid="{B21E2873-B787-41A9-A649-5E0F2F1C8555}"/>
    <cellStyle name="Обычный 5 3 7 4" xfId="12007" xr:uid="{22B21940-FFC9-413E-897A-308143E0B49D}"/>
    <cellStyle name="Обычный 5 3 8" xfId="2884" xr:uid="{00000000-0005-0000-0000-00001C0E0000}"/>
    <cellStyle name="Обычный 5 3 8 2" xfId="7175" xr:uid="{00000000-0005-0000-0000-00001D0E0000}"/>
    <cellStyle name="Обычный 5 3 8 2 2" xfId="16392" xr:uid="{BA038446-8F0F-47FF-896E-CBD1DD0CDA93}"/>
    <cellStyle name="Обычный 5 3 8 3" xfId="12125" xr:uid="{04217D08-1F7A-402F-9805-26D74428BA8E}"/>
    <cellStyle name="Обычный 5 3 9" xfId="2998" xr:uid="{00000000-0005-0000-0000-00001E0E0000}"/>
    <cellStyle name="Обычный 5 3 9 2" xfId="7289" xr:uid="{00000000-0005-0000-0000-00001F0E0000}"/>
    <cellStyle name="Обычный 5 3 9 2 2" xfId="16506" xr:uid="{A8A339A4-7DF5-498B-A6AF-8C0B1DC293B4}"/>
    <cellStyle name="Обычный 5 3 9 3" xfId="12239" xr:uid="{7A3E17F4-C7AA-4218-8C39-04C8D4E875A5}"/>
    <cellStyle name="Обычный 5 4" xfId="397" xr:uid="{00000000-0005-0000-0000-0000200E0000}"/>
    <cellStyle name="Обычный 5 4 10" xfId="5045" xr:uid="{00000000-0005-0000-0000-0000210E0000}"/>
    <cellStyle name="Обычный 5 4 10 2" xfId="9326" xr:uid="{00000000-0005-0000-0000-0000220E0000}"/>
    <cellStyle name="Обычный 5 4 10 2 2" xfId="18543" xr:uid="{CA9BFA99-E6ED-49EB-8251-8BAABAFB9A2A}"/>
    <cellStyle name="Обычный 5 4 10 3" xfId="14276" xr:uid="{0933B87D-86F5-4E53-B7FF-6FC1893DB49F}"/>
    <cellStyle name="Обычный 5 4 11" xfId="5167" xr:uid="{00000000-0005-0000-0000-0000230E0000}"/>
    <cellStyle name="Обычный 5 4 11 2" xfId="14391" xr:uid="{60427492-AD53-47C6-A477-1B562652A78E}"/>
    <cellStyle name="Обычный 5 4 12" xfId="9667" xr:uid="{00000000-0005-0000-0000-0000240E0000}"/>
    <cellStyle name="Обычный 5 4 12 2" xfId="18687" xr:uid="{39369AF0-34A7-4ECA-AD72-AD826DA9D0D2}"/>
    <cellStyle name="Обычный 5 4 13" xfId="9781" xr:uid="{110645DC-BFA4-47DF-BE99-F04E9F0BC202}"/>
    <cellStyle name="Обычный 5 4 13 2" xfId="18801" xr:uid="{4F57BF62-DAA3-4A03-8493-5E43D1EC3681}"/>
    <cellStyle name="Обычный 5 4 14" xfId="9895" xr:uid="{05E46D22-74D7-49C4-B8E9-54FFE3478377}"/>
    <cellStyle name="Обычный 5 4 14 2" xfId="18915" xr:uid="{BA8C9826-2114-4739-A857-3395A599E75F}"/>
    <cellStyle name="Обычный 5 4 15" xfId="10009" xr:uid="{47FA951D-2F2B-4613-8F2E-E3A9815E9FDE}"/>
    <cellStyle name="Обычный 5 4 15 2" xfId="19029" xr:uid="{FC789052-BCDF-4D07-B0FB-557A5DB12A73}"/>
    <cellStyle name="Обычный 5 4 16" xfId="10126" xr:uid="{F959015C-9E8A-4C58-8DC6-3D2B3E59EF62}"/>
    <cellStyle name="Обычный 5 4 17" xfId="19147" xr:uid="{6AAF8F81-09D9-4467-9A34-3868B4CDCE84}"/>
    <cellStyle name="Обычный 5 4 18" xfId="19263" xr:uid="{06007C70-9AB2-4B2E-BC92-A374BB06CFFE}"/>
    <cellStyle name="Обычный 5 4 2" xfId="498" xr:uid="{00000000-0005-0000-0000-0000250E0000}"/>
    <cellStyle name="Обычный 5 4 2 10" xfId="5225" xr:uid="{00000000-0005-0000-0000-0000260E0000}"/>
    <cellStyle name="Обычный 5 4 2 10 2" xfId="14448" xr:uid="{E8CAADC4-E824-4CDA-86C2-EA235B0D0811}"/>
    <cellStyle name="Обычный 5 4 2 11" xfId="9724" xr:uid="{00000000-0005-0000-0000-0000270E0000}"/>
    <cellStyle name="Обычный 5 4 2 11 2" xfId="18744" xr:uid="{5E02227B-28C3-44BA-B58F-F163203743DD}"/>
    <cellStyle name="Обычный 5 4 2 12" xfId="9838" xr:uid="{1870BAA6-89C8-4001-B64B-13FD5FDFC8C6}"/>
    <cellStyle name="Обычный 5 4 2 12 2" xfId="18858" xr:uid="{CCA5F4DF-0F92-4A2C-9F9C-3506D64B8B01}"/>
    <cellStyle name="Обычный 5 4 2 13" xfId="9952" xr:uid="{DF7EC9CD-DCDC-4DD4-B9A1-7114A72ED9FE}"/>
    <cellStyle name="Обычный 5 4 2 13 2" xfId="18972" xr:uid="{9E271941-784A-463E-B4AB-3F65DFFF9096}"/>
    <cellStyle name="Обычный 5 4 2 14" xfId="10066" xr:uid="{7DD0D6C5-6F83-4643-9631-92C028ABBDC5}"/>
    <cellStyle name="Обычный 5 4 2 14 2" xfId="19086" xr:uid="{CE6A7616-8472-48E9-93E7-C3BEFC296EF4}"/>
    <cellStyle name="Обычный 5 4 2 15" xfId="10183" xr:uid="{E4DB77D7-E20D-4C8D-98FB-3EBC2429932E}"/>
    <cellStyle name="Обычный 5 4 2 16" xfId="19204" xr:uid="{FB4683FD-DCD8-409A-B04F-4A910891FF1E}"/>
    <cellStyle name="Обычный 5 4 2 17" xfId="19320" xr:uid="{6C581D1F-5E7D-4C80-B692-D71EFCB1EDAA}"/>
    <cellStyle name="Обычный 5 4 2 2" xfId="684" xr:uid="{00000000-0005-0000-0000-0000280E0000}"/>
    <cellStyle name="Обычный 5 4 2 2 2" xfId="1005" xr:uid="{00000000-0005-0000-0000-0000290E0000}"/>
    <cellStyle name="Обычный 5 4 2 2 2 2" xfId="1607" xr:uid="{00000000-0005-0000-0000-00002A0E0000}"/>
    <cellStyle name="Обычный 5 4 2 2 2 2 2" xfId="2566" xr:uid="{00000000-0005-0000-0000-00002B0E0000}"/>
    <cellStyle name="Обычный 5 4 2 2 2 2 2 2" xfId="4838" xr:uid="{00000000-0005-0000-0000-00002C0E0000}"/>
    <cellStyle name="Обычный 5 4 2 2 2 2 2 2 2" xfId="9127" xr:uid="{00000000-0005-0000-0000-00002D0E0000}"/>
    <cellStyle name="Обычный 5 4 2 2 2 2 2 2 2 2" xfId="18344" xr:uid="{DE1196D3-AAFC-4871-92B2-A0AFE8816734}"/>
    <cellStyle name="Обычный 5 4 2 2 2 2 2 2 3" xfId="14077" xr:uid="{BDEFDE11-A2F3-43D5-9697-933C0CEAF682}"/>
    <cellStyle name="Обычный 5 4 2 2 2 2 2 3" xfId="6993" xr:uid="{00000000-0005-0000-0000-00002E0E0000}"/>
    <cellStyle name="Обычный 5 4 2 2 2 2 2 3 2" xfId="16210" xr:uid="{7681546F-CF51-4875-B639-77B183B61ED6}"/>
    <cellStyle name="Обычный 5 4 2 2 2 2 2 4" xfId="11946" xr:uid="{14E94B80-4EF7-4DC7-B394-53FB78488DBA}"/>
    <cellStyle name="Обычный 5 4 2 2 2 2 3" xfId="3888" xr:uid="{00000000-0005-0000-0000-00002F0E0000}"/>
    <cellStyle name="Обычный 5 4 2 2 2 2 3 2" xfId="8179" xr:uid="{00000000-0005-0000-0000-0000300E0000}"/>
    <cellStyle name="Обычный 5 4 2 2 2 2 3 2 2" xfId="17396" xr:uid="{CA8BB83C-C12A-49E5-8C94-E19E721A41A3}"/>
    <cellStyle name="Обычный 5 4 2 2 2 2 3 3" xfId="13129" xr:uid="{949C24AA-2719-494F-8F07-F37543BA8164}"/>
    <cellStyle name="Обычный 5 4 2 2 2 2 4" xfId="6045" xr:uid="{00000000-0005-0000-0000-0000310E0000}"/>
    <cellStyle name="Обычный 5 4 2 2 2 2 4 2" xfId="15262" xr:uid="{0E8A481E-97A4-42A0-B9BF-DF0F31988B37}"/>
    <cellStyle name="Обычный 5 4 2 2 2 2 5" xfId="10998" xr:uid="{C27F65C1-C729-44F0-9BEA-67936033ADE5}"/>
    <cellStyle name="Обычный 5 4 2 2 2 3" xfId="2094" xr:uid="{00000000-0005-0000-0000-0000320E0000}"/>
    <cellStyle name="Обычный 5 4 2 2 2 3 2" xfId="4366" xr:uid="{00000000-0005-0000-0000-0000330E0000}"/>
    <cellStyle name="Обычный 5 4 2 2 2 3 2 2" xfId="8655" xr:uid="{00000000-0005-0000-0000-0000340E0000}"/>
    <cellStyle name="Обычный 5 4 2 2 2 3 2 2 2" xfId="17872" xr:uid="{33EFB4A6-7CAD-4CB7-A68A-3329F4FC2908}"/>
    <cellStyle name="Обычный 5 4 2 2 2 3 2 3" xfId="13605" xr:uid="{7709D582-1C45-4968-8B95-C776CC5481B7}"/>
    <cellStyle name="Обычный 5 4 2 2 2 3 3" xfId="6521" xr:uid="{00000000-0005-0000-0000-0000350E0000}"/>
    <cellStyle name="Обычный 5 4 2 2 2 3 3 2" xfId="15738" xr:uid="{AE4C0F5D-285C-4EF4-9C81-CC455813A321}"/>
    <cellStyle name="Обычный 5 4 2 2 2 3 4" xfId="11474" xr:uid="{35A384FE-0204-4A33-88B7-62C31935B15D}"/>
    <cellStyle name="Обычный 5 4 2 2 2 4" xfId="3416" xr:uid="{00000000-0005-0000-0000-0000360E0000}"/>
    <cellStyle name="Обычный 5 4 2 2 2 4 2" xfId="7707" xr:uid="{00000000-0005-0000-0000-0000370E0000}"/>
    <cellStyle name="Обычный 5 4 2 2 2 4 2 2" xfId="16924" xr:uid="{A7CD3946-5862-42A2-974E-998785B9EA8D}"/>
    <cellStyle name="Обычный 5 4 2 2 2 4 3" xfId="12657" xr:uid="{9BB7DC13-2BCE-47CB-9722-30BA8F6A56CB}"/>
    <cellStyle name="Обычный 5 4 2 2 2 5" xfId="5570" xr:uid="{00000000-0005-0000-0000-0000380E0000}"/>
    <cellStyle name="Обычный 5 4 2 2 2 5 2" xfId="14790" xr:uid="{9471D944-D370-4B99-8518-95B2ED46AFB3}"/>
    <cellStyle name="Обычный 5 4 2 2 2 6" xfId="10526" xr:uid="{58CB1460-6B7F-42E3-A335-F3D356E41947}"/>
    <cellStyle name="Обычный 5 4 2 2 3" xfId="1379" xr:uid="{00000000-0005-0000-0000-0000390E0000}"/>
    <cellStyle name="Обычный 5 4 2 2 3 2" xfId="2338" xr:uid="{00000000-0005-0000-0000-00003A0E0000}"/>
    <cellStyle name="Обычный 5 4 2 2 3 2 2" xfId="4610" xr:uid="{00000000-0005-0000-0000-00003B0E0000}"/>
    <cellStyle name="Обычный 5 4 2 2 3 2 2 2" xfId="8899" xr:uid="{00000000-0005-0000-0000-00003C0E0000}"/>
    <cellStyle name="Обычный 5 4 2 2 3 2 2 2 2" xfId="18116" xr:uid="{BA971D4C-967C-4268-B0A4-66F4FB3FF51D}"/>
    <cellStyle name="Обычный 5 4 2 2 3 2 2 3" xfId="13849" xr:uid="{10FBAED7-2E69-42A5-9FD5-7B28BBF86BFE}"/>
    <cellStyle name="Обычный 5 4 2 2 3 2 3" xfId="6765" xr:uid="{00000000-0005-0000-0000-00003D0E0000}"/>
    <cellStyle name="Обычный 5 4 2 2 3 2 3 2" xfId="15982" xr:uid="{CCB2E852-4FB5-4492-AF44-0959286C2B02}"/>
    <cellStyle name="Обычный 5 4 2 2 3 2 4" xfId="11718" xr:uid="{D9B6343D-2866-44CF-B02D-7110D18DF0F7}"/>
    <cellStyle name="Обычный 5 4 2 2 3 3" xfId="3660" xr:uid="{00000000-0005-0000-0000-00003E0E0000}"/>
    <cellStyle name="Обычный 5 4 2 2 3 3 2" xfId="7951" xr:uid="{00000000-0005-0000-0000-00003F0E0000}"/>
    <cellStyle name="Обычный 5 4 2 2 3 3 2 2" xfId="17168" xr:uid="{0E779B88-A9A5-4CA9-8A91-23C6E0252972}"/>
    <cellStyle name="Обычный 5 4 2 2 3 3 3" xfId="12901" xr:uid="{8CC14AD0-79E8-4847-8356-D491C81DC925}"/>
    <cellStyle name="Обычный 5 4 2 2 3 4" xfId="5817" xr:uid="{00000000-0005-0000-0000-0000400E0000}"/>
    <cellStyle name="Обычный 5 4 2 2 3 4 2" xfId="15034" xr:uid="{7AE6EBBA-0A8E-4FB9-AD5D-EFC2D1D4056B}"/>
    <cellStyle name="Обычный 5 4 2 2 3 5" xfId="10770" xr:uid="{CA1E2538-67AF-4963-9CE2-4273DC9A756B}"/>
    <cellStyle name="Обычный 5 4 2 2 4" xfId="1865" xr:uid="{00000000-0005-0000-0000-0000410E0000}"/>
    <cellStyle name="Обычный 5 4 2 2 4 2" xfId="4138" xr:uid="{00000000-0005-0000-0000-0000420E0000}"/>
    <cellStyle name="Обычный 5 4 2 2 4 2 2" xfId="8427" xr:uid="{00000000-0005-0000-0000-0000430E0000}"/>
    <cellStyle name="Обычный 5 4 2 2 4 2 2 2" xfId="17644" xr:uid="{C2EFDEC9-720C-426B-A9FC-BB084298C8E2}"/>
    <cellStyle name="Обычный 5 4 2 2 4 2 3" xfId="13377" xr:uid="{2E784003-6C8D-4E4F-881C-33CB0B52C792}"/>
    <cellStyle name="Обычный 5 4 2 2 4 3" xfId="6293" xr:uid="{00000000-0005-0000-0000-0000440E0000}"/>
    <cellStyle name="Обычный 5 4 2 2 4 3 2" xfId="15510" xr:uid="{0B765587-9BF1-4570-83D6-B8999B9331DA}"/>
    <cellStyle name="Обычный 5 4 2 2 4 4" xfId="11246" xr:uid="{43F80A8B-8C67-421D-ADCB-32D36D9C852B}"/>
    <cellStyle name="Обычный 5 4 2 2 5" xfId="3188" xr:uid="{00000000-0005-0000-0000-0000450E0000}"/>
    <cellStyle name="Обычный 5 4 2 2 5 2" xfId="7479" xr:uid="{00000000-0005-0000-0000-0000460E0000}"/>
    <cellStyle name="Обычный 5 4 2 2 5 2 2" xfId="16696" xr:uid="{F44062D2-6D8C-4CE5-881C-1FAA49C6A1A8}"/>
    <cellStyle name="Обычный 5 4 2 2 5 3" xfId="12429" xr:uid="{D5264C41-2EB1-4CFC-9688-D3A44D040D6C}"/>
    <cellStyle name="Обычный 5 4 2 2 6" xfId="5340" xr:uid="{00000000-0005-0000-0000-0000470E0000}"/>
    <cellStyle name="Обычный 5 4 2 2 6 2" xfId="14562" xr:uid="{F4299EA1-0E32-45BD-B1B5-6565AD613C58}"/>
    <cellStyle name="Обычный 5 4 2 2 7" xfId="10298" xr:uid="{16EBACAA-8BDA-4441-B7B3-21EC98F227E2}"/>
    <cellStyle name="Обычный 5 4 2 3" xfId="890" xr:uid="{00000000-0005-0000-0000-0000480E0000}"/>
    <cellStyle name="Обычный 5 4 2 3 2" xfId="1493" xr:uid="{00000000-0005-0000-0000-0000490E0000}"/>
    <cellStyle name="Обычный 5 4 2 3 2 2" xfId="2452" xr:uid="{00000000-0005-0000-0000-00004A0E0000}"/>
    <cellStyle name="Обычный 5 4 2 3 2 2 2" xfId="4724" xr:uid="{00000000-0005-0000-0000-00004B0E0000}"/>
    <cellStyle name="Обычный 5 4 2 3 2 2 2 2" xfId="9013" xr:uid="{00000000-0005-0000-0000-00004C0E0000}"/>
    <cellStyle name="Обычный 5 4 2 3 2 2 2 2 2" xfId="18230" xr:uid="{C1D5C6F8-8872-4C0C-B4B6-D44545548E9A}"/>
    <cellStyle name="Обычный 5 4 2 3 2 2 2 3" xfId="13963" xr:uid="{7CCAFDEB-3E03-4089-B37A-285DBBB02794}"/>
    <cellStyle name="Обычный 5 4 2 3 2 2 3" xfId="6879" xr:uid="{00000000-0005-0000-0000-00004D0E0000}"/>
    <cellStyle name="Обычный 5 4 2 3 2 2 3 2" xfId="16096" xr:uid="{BA7E4CA6-552D-482B-9F40-0F1E3E1789A7}"/>
    <cellStyle name="Обычный 5 4 2 3 2 2 4" xfId="11832" xr:uid="{D198C98D-A1F0-443B-832D-E4C31627A6F2}"/>
    <cellStyle name="Обычный 5 4 2 3 2 3" xfId="3774" xr:uid="{00000000-0005-0000-0000-00004E0E0000}"/>
    <cellStyle name="Обычный 5 4 2 3 2 3 2" xfId="8065" xr:uid="{00000000-0005-0000-0000-00004F0E0000}"/>
    <cellStyle name="Обычный 5 4 2 3 2 3 2 2" xfId="17282" xr:uid="{9CFD38E9-AF1B-44F8-BEE8-6B49F4AC7EDC}"/>
    <cellStyle name="Обычный 5 4 2 3 2 3 3" xfId="13015" xr:uid="{30D67570-63C6-4A94-9308-9DB53AC1BFB7}"/>
    <cellStyle name="Обычный 5 4 2 3 2 4" xfId="5931" xr:uid="{00000000-0005-0000-0000-0000500E0000}"/>
    <cellStyle name="Обычный 5 4 2 3 2 4 2" xfId="15148" xr:uid="{DEF9C589-B754-4203-A45A-C7DE66B9E9B4}"/>
    <cellStyle name="Обычный 5 4 2 3 2 5" xfId="10884" xr:uid="{A07567DB-9325-487E-93D5-8B64965B06FF}"/>
    <cellStyle name="Обычный 5 4 2 3 3" xfId="1980" xr:uid="{00000000-0005-0000-0000-0000510E0000}"/>
    <cellStyle name="Обычный 5 4 2 3 3 2" xfId="4252" xr:uid="{00000000-0005-0000-0000-0000520E0000}"/>
    <cellStyle name="Обычный 5 4 2 3 3 2 2" xfId="8541" xr:uid="{00000000-0005-0000-0000-0000530E0000}"/>
    <cellStyle name="Обычный 5 4 2 3 3 2 2 2" xfId="17758" xr:uid="{3BDB7C53-6981-49D5-AABF-0AF22EA89FF7}"/>
    <cellStyle name="Обычный 5 4 2 3 3 2 3" xfId="13491" xr:uid="{794E806A-C3A6-4F0A-8E96-4BD9084848F6}"/>
    <cellStyle name="Обычный 5 4 2 3 3 3" xfId="6407" xr:uid="{00000000-0005-0000-0000-0000540E0000}"/>
    <cellStyle name="Обычный 5 4 2 3 3 3 2" xfId="15624" xr:uid="{01889075-C28D-4218-B964-421518E68BD8}"/>
    <cellStyle name="Обычный 5 4 2 3 3 4" xfId="11360" xr:uid="{B5CD348B-D896-46D3-B1F3-F07BF799337F}"/>
    <cellStyle name="Обычный 5 4 2 3 4" xfId="3302" xr:uid="{00000000-0005-0000-0000-0000550E0000}"/>
    <cellStyle name="Обычный 5 4 2 3 4 2" xfId="7593" xr:uid="{00000000-0005-0000-0000-0000560E0000}"/>
    <cellStyle name="Обычный 5 4 2 3 4 2 2" xfId="16810" xr:uid="{EF2D2CEA-D227-4170-B874-FB7951D1C7F9}"/>
    <cellStyle name="Обычный 5 4 2 3 4 3" xfId="12543" xr:uid="{D05BD2A6-3698-4372-B6F4-5F93CA4AC86A}"/>
    <cellStyle name="Обычный 5 4 2 3 5" xfId="5456" xr:uid="{00000000-0005-0000-0000-0000570E0000}"/>
    <cellStyle name="Обычный 5 4 2 3 5 2" xfId="14676" xr:uid="{5A32FCE4-1E58-4107-AFAF-D53C5F07243D}"/>
    <cellStyle name="Обычный 5 4 2 3 6" xfId="10412" xr:uid="{5FEB321A-4F03-45FE-B608-C7A42396A24D}"/>
    <cellStyle name="Обычный 5 4 2 4" xfId="1264" xr:uid="{00000000-0005-0000-0000-0000580E0000}"/>
    <cellStyle name="Обычный 5 4 2 4 2" xfId="2224" xr:uid="{00000000-0005-0000-0000-0000590E0000}"/>
    <cellStyle name="Обычный 5 4 2 4 2 2" xfId="4496" xr:uid="{00000000-0005-0000-0000-00005A0E0000}"/>
    <cellStyle name="Обычный 5 4 2 4 2 2 2" xfId="8785" xr:uid="{00000000-0005-0000-0000-00005B0E0000}"/>
    <cellStyle name="Обычный 5 4 2 4 2 2 2 2" xfId="18002" xr:uid="{D3AF369B-3FAB-48E9-9B8D-480483E64D02}"/>
    <cellStyle name="Обычный 5 4 2 4 2 2 3" xfId="13735" xr:uid="{3E8C305D-F547-4360-9EA5-226F1430A3D9}"/>
    <cellStyle name="Обычный 5 4 2 4 2 3" xfId="6651" xr:uid="{00000000-0005-0000-0000-00005C0E0000}"/>
    <cellStyle name="Обычный 5 4 2 4 2 3 2" xfId="15868" xr:uid="{3F40D943-E797-4DEA-9241-3764B3F500E4}"/>
    <cellStyle name="Обычный 5 4 2 4 2 4" xfId="11604" xr:uid="{75D85781-6DA7-4168-BF1D-2392980A8068}"/>
    <cellStyle name="Обычный 5 4 2 4 3" xfId="3546" xr:uid="{00000000-0005-0000-0000-00005D0E0000}"/>
    <cellStyle name="Обычный 5 4 2 4 3 2" xfId="7837" xr:uid="{00000000-0005-0000-0000-00005E0E0000}"/>
    <cellStyle name="Обычный 5 4 2 4 3 2 2" xfId="17054" xr:uid="{129C2DBD-9802-46B0-B21E-E8DDB0365194}"/>
    <cellStyle name="Обычный 5 4 2 4 3 3" xfId="12787" xr:uid="{1C59D030-6A29-4682-B584-7FAFE13A7F6B}"/>
    <cellStyle name="Обычный 5 4 2 4 4" xfId="5703" xr:uid="{00000000-0005-0000-0000-00005F0E0000}"/>
    <cellStyle name="Обычный 5 4 2 4 4 2" xfId="14920" xr:uid="{6A6C5D5B-7517-4903-A5EE-C451558C2ED4}"/>
    <cellStyle name="Обычный 5 4 2 4 5" xfId="10656" xr:uid="{8F71401B-5B24-41FD-8F9F-988D54859517}"/>
    <cellStyle name="Обычный 5 4 2 5" xfId="1749" xr:uid="{00000000-0005-0000-0000-0000600E0000}"/>
    <cellStyle name="Обычный 5 4 2 5 2" xfId="4024" xr:uid="{00000000-0005-0000-0000-0000610E0000}"/>
    <cellStyle name="Обычный 5 4 2 5 2 2" xfId="8313" xr:uid="{00000000-0005-0000-0000-0000620E0000}"/>
    <cellStyle name="Обычный 5 4 2 5 2 2 2" xfId="17530" xr:uid="{2FCA5442-9013-48E7-8D7E-403D26990CD1}"/>
    <cellStyle name="Обычный 5 4 2 5 2 3" xfId="13263" xr:uid="{ADEEA0C4-DFAD-43B6-A53D-64702A3D339C}"/>
    <cellStyle name="Обычный 5 4 2 5 3" xfId="6179" xr:uid="{00000000-0005-0000-0000-0000630E0000}"/>
    <cellStyle name="Обычный 5 4 2 5 3 2" xfId="15396" xr:uid="{A6D20849-7DBC-4981-829C-E49E2903487A}"/>
    <cellStyle name="Обычный 5 4 2 5 4" xfId="11132" xr:uid="{04135A2A-BB44-4D5F-9EC4-40A610E7D624}"/>
    <cellStyle name="Обычный 5 4 2 6" xfId="2839" xr:uid="{00000000-0005-0000-0000-0000640E0000}"/>
    <cellStyle name="Обычный 5 4 2 6 2" xfId="4982" xr:uid="{00000000-0005-0000-0000-0000650E0000}"/>
    <cellStyle name="Обычный 5 4 2 6 2 2" xfId="9264" xr:uid="{00000000-0005-0000-0000-0000660E0000}"/>
    <cellStyle name="Обычный 5 4 2 6 2 2 2" xfId="18481" xr:uid="{C9B45452-18A6-4026-AC01-398915723953}"/>
    <cellStyle name="Обычный 5 4 2 6 2 3" xfId="14214" xr:uid="{A7F1B6E1-2261-4C36-B68B-9DBD4F088E27}"/>
    <cellStyle name="Обычный 5 4 2 6 3" xfId="7132" xr:uid="{00000000-0005-0000-0000-0000670E0000}"/>
    <cellStyle name="Обычный 5 4 2 6 3 2" xfId="16349" xr:uid="{4E31E2F9-7ACF-4B71-9694-24D3F946237C}"/>
    <cellStyle name="Обычный 5 4 2 6 4" xfId="12083" xr:uid="{041929A0-1451-403B-B20F-56524C3BBA12}"/>
    <cellStyle name="Обычный 5 4 2 7" xfId="2960" xr:uid="{00000000-0005-0000-0000-0000680E0000}"/>
    <cellStyle name="Обычный 5 4 2 7 2" xfId="7251" xr:uid="{00000000-0005-0000-0000-0000690E0000}"/>
    <cellStyle name="Обычный 5 4 2 7 2 2" xfId="16468" xr:uid="{63DE26FC-9C04-44DC-81C5-4CE32D7A906E}"/>
    <cellStyle name="Обычный 5 4 2 7 3" xfId="12201" xr:uid="{07A0AE74-C818-4748-BE41-C11FE17FE752}"/>
    <cellStyle name="Обычный 5 4 2 8" xfId="3074" xr:uid="{00000000-0005-0000-0000-00006A0E0000}"/>
    <cellStyle name="Обычный 5 4 2 8 2" xfId="7365" xr:uid="{00000000-0005-0000-0000-00006B0E0000}"/>
    <cellStyle name="Обычный 5 4 2 8 2 2" xfId="16582" xr:uid="{8C9DA31D-D25F-4AF4-8D72-85DBF0648270}"/>
    <cellStyle name="Обычный 5 4 2 8 3" xfId="12315" xr:uid="{A4260995-CF8E-44AC-BC1B-C3F074C8F778}"/>
    <cellStyle name="Обычный 5 4 2 9" xfId="5102" xr:uid="{00000000-0005-0000-0000-00006C0E0000}"/>
    <cellStyle name="Обычный 5 4 2 9 2" xfId="9383" xr:uid="{00000000-0005-0000-0000-00006D0E0000}"/>
    <cellStyle name="Обычный 5 4 2 9 2 2" xfId="18600" xr:uid="{94E5FC93-8B04-4F84-B9E8-791B9C2921C5}"/>
    <cellStyle name="Обычный 5 4 2 9 3" xfId="14333" xr:uid="{3F94448F-BB37-4E2D-B985-5C084CD4EC79}"/>
    <cellStyle name="Обычный 5 4 3" xfId="625" xr:uid="{00000000-0005-0000-0000-00006E0E0000}"/>
    <cellStyle name="Обычный 5 4 3 2" xfId="948" xr:uid="{00000000-0005-0000-0000-00006F0E0000}"/>
    <cellStyle name="Обычный 5 4 3 2 2" xfId="1550" xr:uid="{00000000-0005-0000-0000-0000700E0000}"/>
    <cellStyle name="Обычный 5 4 3 2 2 2" xfId="2509" xr:uid="{00000000-0005-0000-0000-0000710E0000}"/>
    <cellStyle name="Обычный 5 4 3 2 2 2 2" xfId="4781" xr:uid="{00000000-0005-0000-0000-0000720E0000}"/>
    <cellStyle name="Обычный 5 4 3 2 2 2 2 2" xfId="9070" xr:uid="{00000000-0005-0000-0000-0000730E0000}"/>
    <cellStyle name="Обычный 5 4 3 2 2 2 2 2 2" xfId="18287" xr:uid="{B0155080-3E1B-442F-8318-48784FCB4F73}"/>
    <cellStyle name="Обычный 5 4 3 2 2 2 2 3" xfId="14020" xr:uid="{BFA2CC5E-3763-413E-97EA-AB3BA97AD983}"/>
    <cellStyle name="Обычный 5 4 3 2 2 2 3" xfId="6936" xr:uid="{00000000-0005-0000-0000-0000740E0000}"/>
    <cellStyle name="Обычный 5 4 3 2 2 2 3 2" xfId="16153" xr:uid="{7E0081BB-6712-4E33-B61B-0984BC87DC09}"/>
    <cellStyle name="Обычный 5 4 3 2 2 2 4" xfId="11889" xr:uid="{5A6169B9-CD65-4C79-9DA2-0457E09B8979}"/>
    <cellStyle name="Обычный 5 4 3 2 2 3" xfId="3831" xr:uid="{00000000-0005-0000-0000-0000750E0000}"/>
    <cellStyle name="Обычный 5 4 3 2 2 3 2" xfId="8122" xr:uid="{00000000-0005-0000-0000-0000760E0000}"/>
    <cellStyle name="Обычный 5 4 3 2 2 3 2 2" xfId="17339" xr:uid="{CE73F844-4443-4073-AB98-CA962D72A39F}"/>
    <cellStyle name="Обычный 5 4 3 2 2 3 3" xfId="13072" xr:uid="{B9F166B6-8960-4B11-9D6B-F5A2DCFFD4C7}"/>
    <cellStyle name="Обычный 5 4 3 2 2 4" xfId="5988" xr:uid="{00000000-0005-0000-0000-0000770E0000}"/>
    <cellStyle name="Обычный 5 4 3 2 2 4 2" xfId="15205" xr:uid="{F9BD3DBB-BC64-42EB-8A52-89B5918DA2DF}"/>
    <cellStyle name="Обычный 5 4 3 2 2 5" xfId="10941" xr:uid="{FF5A236A-5D72-4E5D-B573-AAB66F3C973C}"/>
    <cellStyle name="Обычный 5 4 3 2 3" xfId="2037" xr:uid="{00000000-0005-0000-0000-0000780E0000}"/>
    <cellStyle name="Обычный 5 4 3 2 3 2" xfId="4309" xr:uid="{00000000-0005-0000-0000-0000790E0000}"/>
    <cellStyle name="Обычный 5 4 3 2 3 2 2" xfId="8598" xr:uid="{00000000-0005-0000-0000-00007A0E0000}"/>
    <cellStyle name="Обычный 5 4 3 2 3 2 2 2" xfId="17815" xr:uid="{435DC249-0708-4958-A348-48187AFFA3D0}"/>
    <cellStyle name="Обычный 5 4 3 2 3 2 3" xfId="13548" xr:uid="{777E1313-E0C0-4E1A-97AD-B47C1D525C7D}"/>
    <cellStyle name="Обычный 5 4 3 2 3 3" xfId="6464" xr:uid="{00000000-0005-0000-0000-00007B0E0000}"/>
    <cellStyle name="Обычный 5 4 3 2 3 3 2" xfId="15681" xr:uid="{F5A46608-878C-44EB-9496-98EEC9AA45CC}"/>
    <cellStyle name="Обычный 5 4 3 2 3 4" xfId="11417" xr:uid="{7B4A969A-1719-46D4-A5E0-170584892A76}"/>
    <cellStyle name="Обычный 5 4 3 2 4" xfId="3359" xr:uid="{00000000-0005-0000-0000-00007C0E0000}"/>
    <cellStyle name="Обычный 5 4 3 2 4 2" xfId="7650" xr:uid="{00000000-0005-0000-0000-00007D0E0000}"/>
    <cellStyle name="Обычный 5 4 3 2 4 2 2" xfId="16867" xr:uid="{C4B40DC9-CA64-4FD2-BE61-9322ADBF32F5}"/>
    <cellStyle name="Обычный 5 4 3 2 4 3" xfId="12600" xr:uid="{C5E6C12C-658A-47D1-A2F5-BEDB6B62AB92}"/>
    <cellStyle name="Обычный 5 4 3 2 5" xfId="5513" xr:uid="{00000000-0005-0000-0000-00007E0E0000}"/>
    <cellStyle name="Обычный 5 4 3 2 5 2" xfId="14733" xr:uid="{D6D4E98A-742C-43E2-BD83-6946B49296E9}"/>
    <cellStyle name="Обычный 5 4 3 2 6" xfId="10469" xr:uid="{ADE2CB01-849D-4C6F-8CE3-74CD56D3A865}"/>
    <cellStyle name="Обычный 5 4 3 3" xfId="1322" xr:uid="{00000000-0005-0000-0000-00007F0E0000}"/>
    <cellStyle name="Обычный 5 4 3 3 2" xfId="2281" xr:uid="{00000000-0005-0000-0000-0000800E0000}"/>
    <cellStyle name="Обычный 5 4 3 3 2 2" xfId="4553" xr:uid="{00000000-0005-0000-0000-0000810E0000}"/>
    <cellStyle name="Обычный 5 4 3 3 2 2 2" xfId="8842" xr:uid="{00000000-0005-0000-0000-0000820E0000}"/>
    <cellStyle name="Обычный 5 4 3 3 2 2 2 2" xfId="18059" xr:uid="{F48095C2-2C1D-4BFC-8B81-A380B3551BA8}"/>
    <cellStyle name="Обычный 5 4 3 3 2 2 3" xfId="13792" xr:uid="{215AE303-A4CA-4D08-9AA2-DD0860C2AB40}"/>
    <cellStyle name="Обычный 5 4 3 3 2 3" xfId="6708" xr:uid="{00000000-0005-0000-0000-0000830E0000}"/>
    <cellStyle name="Обычный 5 4 3 3 2 3 2" xfId="15925" xr:uid="{B5FC6023-B1C8-43AD-8043-991225F3EA99}"/>
    <cellStyle name="Обычный 5 4 3 3 2 4" xfId="11661" xr:uid="{C89DB8AA-04C8-4909-A24C-F973CDAAD537}"/>
    <cellStyle name="Обычный 5 4 3 3 3" xfId="3603" xr:uid="{00000000-0005-0000-0000-0000840E0000}"/>
    <cellStyle name="Обычный 5 4 3 3 3 2" xfId="7894" xr:uid="{00000000-0005-0000-0000-0000850E0000}"/>
    <cellStyle name="Обычный 5 4 3 3 3 2 2" xfId="17111" xr:uid="{3E2A75E1-CB5B-499B-BCB2-8907EB1F51C6}"/>
    <cellStyle name="Обычный 5 4 3 3 3 3" xfId="12844" xr:uid="{FAC925F0-348F-4EA2-BE9D-0F491D7DAC8B}"/>
    <cellStyle name="Обычный 5 4 3 3 4" xfId="5760" xr:uid="{00000000-0005-0000-0000-0000860E0000}"/>
    <cellStyle name="Обычный 5 4 3 3 4 2" xfId="14977" xr:uid="{64E7DCAC-05D3-4886-B3D2-64809781B296}"/>
    <cellStyle name="Обычный 5 4 3 3 5" xfId="10713" xr:uid="{A2464EA7-A53F-45C6-A45E-228FAAFD4F59}"/>
    <cellStyle name="Обычный 5 4 3 4" xfId="1808" xr:uid="{00000000-0005-0000-0000-0000870E0000}"/>
    <cellStyle name="Обычный 5 4 3 4 2" xfId="4081" xr:uid="{00000000-0005-0000-0000-0000880E0000}"/>
    <cellStyle name="Обычный 5 4 3 4 2 2" xfId="8370" xr:uid="{00000000-0005-0000-0000-0000890E0000}"/>
    <cellStyle name="Обычный 5 4 3 4 2 2 2" xfId="17587" xr:uid="{E3B2CB73-D652-45B4-BABB-04215E3219DF}"/>
    <cellStyle name="Обычный 5 4 3 4 2 3" xfId="13320" xr:uid="{C61F855F-C9DC-456C-8133-2BFA2A5A5041}"/>
    <cellStyle name="Обычный 5 4 3 4 3" xfId="6236" xr:uid="{00000000-0005-0000-0000-00008A0E0000}"/>
    <cellStyle name="Обычный 5 4 3 4 3 2" xfId="15453" xr:uid="{BCA43FDA-1276-42D1-976B-0A4C06F5541E}"/>
    <cellStyle name="Обычный 5 4 3 4 4" xfId="11189" xr:uid="{5A3AB899-4737-4000-932F-7399FF71C66E}"/>
    <cellStyle name="Обычный 5 4 3 5" xfId="3131" xr:uid="{00000000-0005-0000-0000-00008B0E0000}"/>
    <cellStyle name="Обычный 5 4 3 5 2" xfId="7422" xr:uid="{00000000-0005-0000-0000-00008C0E0000}"/>
    <cellStyle name="Обычный 5 4 3 5 2 2" xfId="16639" xr:uid="{BA283A67-E208-4686-AC15-BFB3E67A7F70}"/>
    <cellStyle name="Обычный 5 4 3 5 3" xfId="12372" xr:uid="{6BC58D02-5A08-46AA-9DBA-8C2E2BD7B914}"/>
    <cellStyle name="Обычный 5 4 3 6" xfId="5283" xr:uid="{00000000-0005-0000-0000-00008D0E0000}"/>
    <cellStyle name="Обычный 5 4 3 6 2" xfId="14505" xr:uid="{FD70FA96-0F30-4E33-B4FD-41AAC22E7A8A}"/>
    <cellStyle name="Обычный 5 4 3 7" xfId="10241" xr:uid="{D610968D-AB9D-4AE8-A9DA-1BD9E13268E6}"/>
    <cellStyle name="Обычный 5 4 4" xfId="833" xr:uid="{00000000-0005-0000-0000-00008E0E0000}"/>
    <cellStyle name="Обычный 5 4 4 2" xfId="1436" xr:uid="{00000000-0005-0000-0000-00008F0E0000}"/>
    <cellStyle name="Обычный 5 4 4 2 2" xfId="2395" xr:uid="{00000000-0005-0000-0000-0000900E0000}"/>
    <cellStyle name="Обычный 5 4 4 2 2 2" xfId="4667" xr:uid="{00000000-0005-0000-0000-0000910E0000}"/>
    <cellStyle name="Обычный 5 4 4 2 2 2 2" xfId="8956" xr:uid="{00000000-0005-0000-0000-0000920E0000}"/>
    <cellStyle name="Обычный 5 4 4 2 2 2 2 2" xfId="18173" xr:uid="{1CA19E9C-157D-4D2F-91E6-ADCEC5187514}"/>
    <cellStyle name="Обычный 5 4 4 2 2 2 3" xfId="13906" xr:uid="{7B2013A1-4AF0-4E52-91C4-7E8968651D86}"/>
    <cellStyle name="Обычный 5 4 4 2 2 3" xfId="6822" xr:uid="{00000000-0005-0000-0000-0000930E0000}"/>
    <cellStyle name="Обычный 5 4 4 2 2 3 2" xfId="16039" xr:uid="{CE7F34E7-DCD2-44EE-A32B-BC2C5AE7E000}"/>
    <cellStyle name="Обычный 5 4 4 2 2 4" xfId="11775" xr:uid="{DC749E38-8CD5-4481-922E-9C6F91D31C41}"/>
    <cellStyle name="Обычный 5 4 4 2 3" xfId="3717" xr:uid="{00000000-0005-0000-0000-0000940E0000}"/>
    <cellStyle name="Обычный 5 4 4 2 3 2" xfId="8008" xr:uid="{00000000-0005-0000-0000-0000950E0000}"/>
    <cellStyle name="Обычный 5 4 4 2 3 2 2" xfId="17225" xr:uid="{A0017A1B-C166-4BCE-9E65-B10AEE3B65BB}"/>
    <cellStyle name="Обычный 5 4 4 2 3 3" xfId="12958" xr:uid="{58DA4C97-94AD-4778-934A-E314070257DB}"/>
    <cellStyle name="Обычный 5 4 4 2 4" xfId="5874" xr:uid="{00000000-0005-0000-0000-0000960E0000}"/>
    <cellStyle name="Обычный 5 4 4 2 4 2" xfId="15091" xr:uid="{34D6508F-884C-48DC-8029-B1A53943A94B}"/>
    <cellStyle name="Обычный 5 4 4 2 5" xfId="10827" xr:uid="{CD1B9617-4954-49CD-9727-CB024EF61862}"/>
    <cellStyle name="Обычный 5 4 4 3" xfId="1923" xr:uid="{00000000-0005-0000-0000-0000970E0000}"/>
    <cellStyle name="Обычный 5 4 4 3 2" xfId="4195" xr:uid="{00000000-0005-0000-0000-0000980E0000}"/>
    <cellStyle name="Обычный 5 4 4 3 2 2" xfId="8484" xr:uid="{00000000-0005-0000-0000-0000990E0000}"/>
    <cellStyle name="Обычный 5 4 4 3 2 2 2" xfId="17701" xr:uid="{4BDA768B-A0A7-483D-B4DC-0C4BD9C59B65}"/>
    <cellStyle name="Обычный 5 4 4 3 2 3" xfId="13434" xr:uid="{24805A4C-E6D8-4E92-8182-C6F3EBABB0AC}"/>
    <cellStyle name="Обычный 5 4 4 3 3" xfId="6350" xr:uid="{00000000-0005-0000-0000-00009A0E0000}"/>
    <cellStyle name="Обычный 5 4 4 3 3 2" xfId="15567" xr:uid="{9FA964B1-25E0-44A2-A7F4-9832300411A2}"/>
    <cellStyle name="Обычный 5 4 4 3 4" xfId="11303" xr:uid="{D30897D6-6CCA-4A9E-B1F7-29F8575CFE2B}"/>
    <cellStyle name="Обычный 5 4 4 4" xfId="3245" xr:uid="{00000000-0005-0000-0000-00009B0E0000}"/>
    <cellStyle name="Обычный 5 4 4 4 2" xfId="7536" xr:uid="{00000000-0005-0000-0000-00009C0E0000}"/>
    <cellStyle name="Обычный 5 4 4 4 2 2" xfId="16753" xr:uid="{6F086609-15EC-4A68-9556-560F48C27CCA}"/>
    <cellStyle name="Обычный 5 4 4 4 3" xfId="12486" xr:uid="{A591FD01-834F-4D9C-9EDD-7E7C5AAB404F}"/>
    <cellStyle name="Обычный 5 4 4 5" xfId="5399" xr:uid="{00000000-0005-0000-0000-00009D0E0000}"/>
    <cellStyle name="Обычный 5 4 4 5 2" xfId="14619" xr:uid="{9CF57B12-5E0F-4407-8476-891D9E126E8C}"/>
    <cellStyle name="Обычный 5 4 4 6" xfId="10355" xr:uid="{43C5D0F0-A6CF-471F-9D22-11BE24B2FC63}"/>
    <cellStyle name="Обычный 5 4 5" xfId="1207" xr:uid="{00000000-0005-0000-0000-00009E0E0000}"/>
    <cellStyle name="Обычный 5 4 5 2" xfId="2167" xr:uid="{00000000-0005-0000-0000-00009F0E0000}"/>
    <cellStyle name="Обычный 5 4 5 2 2" xfId="4439" xr:uid="{00000000-0005-0000-0000-0000A00E0000}"/>
    <cellStyle name="Обычный 5 4 5 2 2 2" xfId="8728" xr:uid="{00000000-0005-0000-0000-0000A10E0000}"/>
    <cellStyle name="Обычный 5 4 5 2 2 2 2" xfId="17945" xr:uid="{B6967E11-66F8-4211-999A-CE1263BB4DB5}"/>
    <cellStyle name="Обычный 5 4 5 2 2 3" xfId="13678" xr:uid="{F315C1C5-9A7C-4C7E-869A-5DFF4F7D899E}"/>
    <cellStyle name="Обычный 5 4 5 2 3" xfId="6594" xr:uid="{00000000-0005-0000-0000-0000A20E0000}"/>
    <cellStyle name="Обычный 5 4 5 2 3 2" xfId="15811" xr:uid="{E02060D5-5A2D-424E-81D0-A5137DADA60D}"/>
    <cellStyle name="Обычный 5 4 5 2 4" xfId="11547" xr:uid="{933BC477-74F6-42B9-AC24-B9270C09D3CA}"/>
    <cellStyle name="Обычный 5 4 5 3" xfId="3489" xr:uid="{00000000-0005-0000-0000-0000A30E0000}"/>
    <cellStyle name="Обычный 5 4 5 3 2" xfId="7780" xr:uid="{00000000-0005-0000-0000-0000A40E0000}"/>
    <cellStyle name="Обычный 5 4 5 3 2 2" xfId="16997" xr:uid="{5B95678E-27EC-41EF-93E9-B8DC6F4D9102}"/>
    <cellStyle name="Обычный 5 4 5 3 3" xfId="12730" xr:uid="{63C1F2C1-E92F-4888-BFAB-47A44874925E}"/>
    <cellStyle name="Обычный 5 4 5 4" xfId="5646" xr:uid="{00000000-0005-0000-0000-0000A50E0000}"/>
    <cellStyle name="Обычный 5 4 5 4 2" xfId="14863" xr:uid="{76540172-300D-403D-8AF2-99FD8758FCD5}"/>
    <cellStyle name="Обычный 5 4 5 5" xfId="10599" xr:uid="{4F9F3161-A475-4652-A3EA-5893484C8DB2}"/>
    <cellStyle name="Обычный 5 4 6" xfId="1692" xr:uid="{00000000-0005-0000-0000-0000A60E0000}"/>
    <cellStyle name="Обычный 5 4 6 2" xfId="3967" xr:uid="{00000000-0005-0000-0000-0000A70E0000}"/>
    <cellStyle name="Обычный 5 4 6 2 2" xfId="8256" xr:uid="{00000000-0005-0000-0000-0000A80E0000}"/>
    <cellStyle name="Обычный 5 4 6 2 2 2" xfId="17473" xr:uid="{70559280-1D53-4327-8A49-3724DC49DC44}"/>
    <cellStyle name="Обычный 5 4 6 2 3" xfId="13206" xr:uid="{2C70AED3-6EF9-4D6A-A920-4CB03CEAA0EB}"/>
    <cellStyle name="Обычный 5 4 6 3" xfId="6122" xr:uid="{00000000-0005-0000-0000-0000A90E0000}"/>
    <cellStyle name="Обычный 5 4 6 3 2" xfId="15339" xr:uid="{57F0B7AF-54C4-4746-BD54-0F9B77352FB1}"/>
    <cellStyle name="Обычный 5 4 6 4" xfId="11075" xr:uid="{EC87FD50-F2AD-4239-AB3E-1BED20E11042}"/>
    <cellStyle name="Обычный 5 4 7" xfId="2782" xr:uid="{00000000-0005-0000-0000-0000AA0E0000}"/>
    <cellStyle name="Обычный 5 4 7 2" xfId="4925" xr:uid="{00000000-0005-0000-0000-0000AB0E0000}"/>
    <cellStyle name="Обычный 5 4 7 2 2" xfId="9207" xr:uid="{00000000-0005-0000-0000-0000AC0E0000}"/>
    <cellStyle name="Обычный 5 4 7 2 2 2" xfId="18424" xr:uid="{7D6C697F-305D-424C-B6A8-A5422920BA07}"/>
    <cellStyle name="Обычный 5 4 7 2 3" xfId="14157" xr:uid="{FC0C1CC9-E3BF-4041-8998-DC04E380C546}"/>
    <cellStyle name="Обычный 5 4 7 3" xfId="7075" xr:uid="{00000000-0005-0000-0000-0000AD0E0000}"/>
    <cellStyle name="Обычный 5 4 7 3 2" xfId="16292" xr:uid="{B34D5259-3C2C-4FAC-9886-C8EDC5F22004}"/>
    <cellStyle name="Обычный 5 4 7 4" xfId="12026" xr:uid="{F7E0C951-EE50-4B3A-B0B1-569AB65BB0D7}"/>
    <cellStyle name="Обычный 5 4 8" xfId="2903" xr:uid="{00000000-0005-0000-0000-0000AE0E0000}"/>
    <cellStyle name="Обычный 5 4 8 2" xfId="7194" xr:uid="{00000000-0005-0000-0000-0000AF0E0000}"/>
    <cellStyle name="Обычный 5 4 8 2 2" xfId="16411" xr:uid="{D18429A4-5693-407C-A86B-7713EC41898C}"/>
    <cellStyle name="Обычный 5 4 8 3" xfId="12144" xr:uid="{5310B7F7-E944-47C1-BDE3-15378DE30670}"/>
    <cellStyle name="Обычный 5 4 9" xfId="3017" xr:uid="{00000000-0005-0000-0000-0000B00E0000}"/>
    <cellStyle name="Обычный 5 4 9 2" xfId="7308" xr:uid="{00000000-0005-0000-0000-0000B10E0000}"/>
    <cellStyle name="Обычный 5 4 9 2 2" xfId="16525" xr:uid="{5742108C-5A0C-4959-98FE-9018C08FF55F}"/>
    <cellStyle name="Обычный 5 4 9 3" xfId="12258" xr:uid="{9463232A-89ED-445A-8024-E7BCF05B9BC7}"/>
    <cellStyle name="Обычный 5 5" xfId="459" xr:uid="{00000000-0005-0000-0000-0000B20E0000}"/>
    <cellStyle name="Обычный 5 5 10" xfId="5187" xr:uid="{00000000-0005-0000-0000-0000B30E0000}"/>
    <cellStyle name="Обычный 5 5 10 2" xfId="14410" xr:uid="{90ED4C59-719B-47BD-997B-78D26779F169}"/>
    <cellStyle name="Обычный 5 5 11" xfId="9686" xr:uid="{00000000-0005-0000-0000-0000B40E0000}"/>
    <cellStyle name="Обычный 5 5 11 2" xfId="18706" xr:uid="{34D453C5-8E46-46AE-95BB-4812A733A602}"/>
    <cellStyle name="Обычный 5 5 12" xfId="9800" xr:uid="{C8C5BE66-E0F7-41C5-A31D-DD7FF728B098}"/>
    <cellStyle name="Обычный 5 5 12 2" xfId="18820" xr:uid="{66E1057B-CF16-4AE0-91FF-EE7A0510D6EB}"/>
    <cellStyle name="Обычный 5 5 13" xfId="9914" xr:uid="{BA6A00D2-F1FC-47C2-8CAE-E3E82F60BD90}"/>
    <cellStyle name="Обычный 5 5 13 2" xfId="18934" xr:uid="{888CF13B-1049-4A0A-8CCC-8E282D0B5C1F}"/>
    <cellStyle name="Обычный 5 5 14" xfId="10028" xr:uid="{F41792E4-0AB0-457F-AD64-CD6B596D06D5}"/>
    <cellStyle name="Обычный 5 5 14 2" xfId="19048" xr:uid="{09C13EA7-1C38-4FEA-B538-BC0F26C0DCAA}"/>
    <cellStyle name="Обычный 5 5 15" xfId="10145" xr:uid="{A4F3F3C7-3F82-423A-8E93-9D068610D631}"/>
    <cellStyle name="Обычный 5 5 16" xfId="19166" xr:uid="{0AA07A6E-4145-4F99-9B47-1EE72B868DF6}"/>
    <cellStyle name="Обычный 5 5 17" xfId="19282" xr:uid="{94BF93C2-B72F-4AB4-BA12-BC71C2799BDB}"/>
    <cellStyle name="Обычный 5 5 2" xfId="646" xr:uid="{00000000-0005-0000-0000-0000B50E0000}"/>
    <cellStyle name="Обычный 5 5 2 2" xfId="967" xr:uid="{00000000-0005-0000-0000-0000B60E0000}"/>
    <cellStyle name="Обычный 5 5 2 2 2" xfId="1569" xr:uid="{00000000-0005-0000-0000-0000B70E0000}"/>
    <cellStyle name="Обычный 5 5 2 2 2 2" xfId="2528" xr:uid="{00000000-0005-0000-0000-0000B80E0000}"/>
    <cellStyle name="Обычный 5 5 2 2 2 2 2" xfId="4800" xr:uid="{00000000-0005-0000-0000-0000B90E0000}"/>
    <cellStyle name="Обычный 5 5 2 2 2 2 2 2" xfId="9089" xr:uid="{00000000-0005-0000-0000-0000BA0E0000}"/>
    <cellStyle name="Обычный 5 5 2 2 2 2 2 2 2" xfId="18306" xr:uid="{6B2FA932-0D46-44C2-A41D-58375A912106}"/>
    <cellStyle name="Обычный 5 5 2 2 2 2 2 3" xfId="14039" xr:uid="{CAE7D3A1-197F-45BC-85EA-0B0323797320}"/>
    <cellStyle name="Обычный 5 5 2 2 2 2 3" xfId="6955" xr:uid="{00000000-0005-0000-0000-0000BB0E0000}"/>
    <cellStyle name="Обычный 5 5 2 2 2 2 3 2" xfId="16172" xr:uid="{C2D8BE78-33E0-4A1B-B6E5-0BDB07B9EFC1}"/>
    <cellStyle name="Обычный 5 5 2 2 2 2 4" xfId="11908" xr:uid="{ED57909B-483D-432D-BDE4-0732708C5E24}"/>
    <cellStyle name="Обычный 5 5 2 2 2 3" xfId="3850" xr:uid="{00000000-0005-0000-0000-0000BC0E0000}"/>
    <cellStyle name="Обычный 5 5 2 2 2 3 2" xfId="8141" xr:uid="{00000000-0005-0000-0000-0000BD0E0000}"/>
    <cellStyle name="Обычный 5 5 2 2 2 3 2 2" xfId="17358" xr:uid="{4358B763-67AC-4B48-9533-BA128E04B31A}"/>
    <cellStyle name="Обычный 5 5 2 2 2 3 3" xfId="13091" xr:uid="{2048070D-0ECE-45BD-99C1-D6992B6D2226}"/>
    <cellStyle name="Обычный 5 5 2 2 2 4" xfId="6007" xr:uid="{00000000-0005-0000-0000-0000BE0E0000}"/>
    <cellStyle name="Обычный 5 5 2 2 2 4 2" xfId="15224" xr:uid="{7CB14766-F37C-433C-8244-4EE725119C4F}"/>
    <cellStyle name="Обычный 5 5 2 2 2 5" xfId="10960" xr:uid="{8FDCEAB7-2ACC-4922-B0AA-6BDFD908EFCB}"/>
    <cellStyle name="Обычный 5 5 2 2 3" xfId="2056" xr:uid="{00000000-0005-0000-0000-0000BF0E0000}"/>
    <cellStyle name="Обычный 5 5 2 2 3 2" xfId="4328" xr:uid="{00000000-0005-0000-0000-0000C00E0000}"/>
    <cellStyle name="Обычный 5 5 2 2 3 2 2" xfId="8617" xr:uid="{00000000-0005-0000-0000-0000C10E0000}"/>
    <cellStyle name="Обычный 5 5 2 2 3 2 2 2" xfId="17834" xr:uid="{7A81F1A6-C2EA-4836-AB82-CA773206F42B}"/>
    <cellStyle name="Обычный 5 5 2 2 3 2 3" xfId="13567" xr:uid="{8BE9B675-0DD5-444B-B9A5-82420515A8B5}"/>
    <cellStyle name="Обычный 5 5 2 2 3 3" xfId="6483" xr:uid="{00000000-0005-0000-0000-0000C20E0000}"/>
    <cellStyle name="Обычный 5 5 2 2 3 3 2" xfId="15700" xr:uid="{C2344D6B-1C03-4312-A42A-69931162E613}"/>
    <cellStyle name="Обычный 5 5 2 2 3 4" xfId="11436" xr:uid="{9C05BD8A-80D6-4DEB-976B-2D103BA47B2E}"/>
    <cellStyle name="Обычный 5 5 2 2 4" xfId="3378" xr:uid="{00000000-0005-0000-0000-0000C30E0000}"/>
    <cellStyle name="Обычный 5 5 2 2 4 2" xfId="7669" xr:uid="{00000000-0005-0000-0000-0000C40E0000}"/>
    <cellStyle name="Обычный 5 5 2 2 4 2 2" xfId="16886" xr:uid="{B17AE0CB-C198-4E91-9720-D796D96F791E}"/>
    <cellStyle name="Обычный 5 5 2 2 4 3" xfId="12619" xr:uid="{824928B1-7FE1-41CD-80C2-B66005474F57}"/>
    <cellStyle name="Обычный 5 5 2 2 5" xfId="5532" xr:uid="{00000000-0005-0000-0000-0000C50E0000}"/>
    <cellStyle name="Обычный 5 5 2 2 5 2" xfId="14752" xr:uid="{EFDF67D1-D304-4847-937E-114BD12ED27D}"/>
    <cellStyle name="Обычный 5 5 2 2 6" xfId="10488" xr:uid="{59B6CEB7-A674-4316-B73B-D4131782AEB4}"/>
    <cellStyle name="Обычный 5 5 2 3" xfId="1341" xr:uid="{00000000-0005-0000-0000-0000C60E0000}"/>
    <cellStyle name="Обычный 5 5 2 3 2" xfId="2300" xr:uid="{00000000-0005-0000-0000-0000C70E0000}"/>
    <cellStyle name="Обычный 5 5 2 3 2 2" xfId="4572" xr:uid="{00000000-0005-0000-0000-0000C80E0000}"/>
    <cellStyle name="Обычный 5 5 2 3 2 2 2" xfId="8861" xr:uid="{00000000-0005-0000-0000-0000C90E0000}"/>
    <cellStyle name="Обычный 5 5 2 3 2 2 2 2" xfId="18078" xr:uid="{D0D78B4C-6BAC-4107-89FF-2CE648551E52}"/>
    <cellStyle name="Обычный 5 5 2 3 2 2 3" xfId="13811" xr:uid="{EC193D72-9E87-4EC6-A082-2410F9B6608E}"/>
    <cellStyle name="Обычный 5 5 2 3 2 3" xfId="6727" xr:uid="{00000000-0005-0000-0000-0000CA0E0000}"/>
    <cellStyle name="Обычный 5 5 2 3 2 3 2" xfId="15944" xr:uid="{256F006F-A1A1-48D2-8EEF-586E28CA78DA}"/>
    <cellStyle name="Обычный 5 5 2 3 2 4" xfId="11680" xr:uid="{28998F4A-7846-45AB-9B75-A7A526CAA0DA}"/>
    <cellStyle name="Обычный 5 5 2 3 3" xfId="3622" xr:uid="{00000000-0005-0000-0000-0000CB0E0000}"/>
    <cellStyle name="Обычный 5 5 2 3 3 2" xfId="7913" xr:uid="{00000000-0005-0000-0000-0000CC0E0000}"/>
    <cellStyle name="Обычный 5 5 2 3 3 2 2" xfId="17130" xr:uid="{28C1A3BB-7C31-422F-B61F-2A779643BB58}"/>
    <cellStyle name="Обычный 5 5 2 3 3 3" xfId="12863" xr:uid="{E4B77769-D93C-4164-8A12-B748CDDB05DD}"/>
    <cellStyle name="Обычный 5 5 2 3 4" xfId="5779" xr:uid="{00000000-0005-0000-0000-0000CD0E0000}"/>
    <cellStyle name="Обычный 5 5 2 3 4 2" xfId="14996" xr:uid="{8FAAB087-5BAC-4772-9451-AC262F1599C5}"/>
    <cellStyle name="Обычный 5 5 2 3 5" xfId="10732" xr:uid="{B554D16A-6553-4A52-8D27-26DF739F7886}"/>
    <cellStyle name="Обычный 5 5 2 4" xfId="1827" xr:uid="{00000000-0005-0000-0000-0000CE0E0000}"/>
    <cellStyle name="Обычный 5 5 2 4 2" xfId="4100" xr:uid="{00000000-0005-0000-0000-0000CF0E0000}"/>
    <cellStyle name="Обычный 5 5 2 4 2 2" xfId="8389" xr:uid="{00000000-0005-0000-0000-0000D00E0000}"/>
    <cellStyle name="Обычный 5 5 2 4 2 2 2" xfId="17606" xr:uid="{A72A4BCF-4B11-4949-9BA8-6B2610FEB21C}"/>
    <cellStyle name="Обычный 5 5 2 4 2 3" xfId="13339" xr:uid="{20A3682B-A92C-4B7C-804D-10982CC7C089}"/>
    <cellStyle name="Обычный 5 5 2 4 3" xfId="6255" xr:uid="{00000000-0005-0000-0000-0000D10E0000}"/>
    <cellStyle name="Обычный 5 5 2 4 3 2" xfId="15472" xr:uid="{7B1BB719-854B-4AA5-B1C8-6CEAF6E5E106}"/>
    <cellStyle name="Обычный 5 5 2 4 4" xfId="11208" xr:uid="{80E7F973-A9AF-4055-A4C4-E960004DA4DF}"/>
    <cellStyle name="Обычный 5 5 2 5" xfId="3150" xr:uid="{00000000-0005-0000-0000-0000D20E0000}"/>
    <cellStyle name="Обычный 5 5 2 5 2" xfId="7441" xr:uid="{00000000-0005-0000-0000-0000D30E0000}"/>
    <cellStyle name="Обычный 5 5 2 5 2 2" xfId="16658" xr:uid="{9514B9F3-0A84-48C1-AD91-33153EA47294}"/>
    <cellStyle name="Обычный 5 5 2 5 3" xfId="12391" xr:uid="{392B5A73-0244-4139-8885-0AF038D900EC}"/>
    <cellStyle name="Обычный 5 5 2 6" xfId="5302" xr:uid="{00000000-0005-0000-0000-0000D40E0000}"/>
    <cellStyle name="Обычный 5 5 2 6 2" xfId="14524" xr:uid="{206775F6-3602-4939-ADEA-B5CFCEEAE2FE}"/>
    <cellStyle name="Обычный 5 5 2 7" xfId="10260" xr:uid="{E668A4E9-9880-45F2-A3AC-E4AAB7021D2A}"/>
    <cellStyle name="Обычный 5 5 3" xfId="852" xr:uid="{00000000-0005-0000-0000-0000D50E0000}"/>
    <cellStyle name="Обычный 5 5 3 2" xfId="1455" xr:uid="{00000000-0005-0000-0000-0000D60E0000}"/>
    <cellStyle name="Обычный 5 5 3 2 2" xfId="2414" xr:uid="{00000000-0005-0000-0000-0000D70E0000}"/>
    <cellStyle name="Обычный 5 5 3 2 2 2" xfId="4686" xr:uid="{00000000-0005-0000-0000-0000D80E0000}"/>
    <cellStyle name="Обычный 5 5 3 2 2 2 2" xfId="8975" xr:uid="{00000000-0005-0000-0000-0000D90E0000}"/>
    <cellStyle name="Обычный 5 5 3 2 2 2 2 2" xfId="18192" xr:uid="{F4678C5C-2A17-4B64-84BB-4EEA4294E20A}"/>
    <cellStyle name="Обычный 5 5 3 2 2 2 3" xfId="13925" xr:uid="{F30BCCDE-8E49-4EEA-A458-0F7457AA5C08}"/>
    <cellStyle name="Обычный 5 5 3 2 2 3" xfId="6841" xr:uid="{00000000-0005-0000-0000-0000DA0E0000}"/>
    <cellStyle name="Обычный 5 5 3 2 2 3 2" xfId="16058" xr:uid="{F9B75091-DA68-4769-8D73-B29CE5BF79F6}"/>
    <cellStyle name="Обычный 5 5 3 2 2 4" xfId="11794" xr:uid="{3AFAD765-969C-48AE-80A8-AA7B8CAF66D6}"/>
    <cellStyle name="Обычный 5 5 3 2 3" xfId="3736" xr:uid="{00000000-0005-0000-0000-0000DB0E0000}"/>
    <cellStyle name="Обычный 5 5 3 2 3 2" xfId="8027" xr:uid="{00000000-0005-0000-0000-0000DC0E0000}"/>
    <cellStyle name="Обычный 5 5 3 2 3 2 2" xfId="17244" xr:uid="{07B9BC03-1E1A-4DF3-B986-6CE718DB0106}"/>
    <cellStyle name="Обычный 5 5 3 2 3 3" xfId="12977" xr:uid="{F7D92420-5D81-4A7F-8306-78094D2C7230}"/>
    <cellStyle name="Обычный 5 5 3 2 4" xfId="5893" xr:uid="{00000000-0005-0000-0000-0000DD0E0000}"/>
    <cellStyle name="Обычный 5 5 3 2 4 2" xfId="15110" xr:uid="{1766C1AD-4E4D-4191-B778-45CC96A3F2BE}"/>
    <cellStyle name="Обычный 5 5 3 2 5" xfId="10846" xr:uid="{71B7CE02-BF01-48AB-A724-F03148C90578}"/>
    <cellStyle name="Обычный 5 5 3 3" xfId="1942" xr:uid="{00000000-0005-0000-0000-0000DE0E0000}"/>
    <cellStyle name="Обычный 5 5 3 3 2" xfId="4214" xr:uid="{00000000-0005-0000-0000-0000DF0E0000}"/>
    <cellStyle name="Обычный 5 5 3 3 2 2" xfId="8503" xr:uid="{00000000-0005-0000-0000-0000E00E0000}"/>
    <cellStyle name="Обычный 5 5 3 3 2 2 2" xfId="17720" xr:uid="{360D45FA-23F5-4A1D-A304-FA629E8ADFB7}"/>
    <cellStyle name="Обычный 5 5 3 3 2 3" xfId="13453" xr:uid="{F2055B84-0B7E-4B0A-AA85-2A5A8B370DA1}"/>
    <cellStyle name="Обычный 5 5 3 3 3" xfId="6369" xr:uid="{00000000-0005-0000-0000-0000E10E0000}"/>
    <cellStyle name="Обычный 5 5 3 3 3 2" xfId="15586" xr:uid="{AE7B7022-040A-4C81-A118-8BBA1EF0DD69}"/>
    <cellStyle name="Обычный 5 5 3 3 4" xfId="11322" xr:uid="{BCA0BFFD-B8B1-48E3-B938-197BDC30914E}"/>
    <cellStyle name="Обычный 5 5 3 4" xfId="3264" xr:uid="{00000000-0005-0000-0000-0000E20E0000}"/>
    <cellStyle name="Обычный 5 5 3 4 2" xfId="7555" xr:uid="{00000000-0005-0000-0000-0000E30E0000}"/>
    <cellStyle name="Обычный 5 5 3 4 2 2" xfId="16772" xr:uid="{6A25DAEB-161F-4C90-AB0B-3B6E7AEF53A3}"/>
    <cellStyle name="Обычный 5 5 3 4 3" xfId="12505" xr:uid="{D1892778-73C4-470E-8B4E-48C74D24333B}"/>
    <cellStyle name="Обычный 5 5 3 5" xfId="5418" xr:uid="{00000000-0005-0000-0000-0000E40E0000}"/>
    <cellStyle name="Обычный 5 5 3 5 2" xfId="14638" xr:uid="{DD942A62-E674-4550-AE7D-344C51995907}"/>
    <cellStyle name="Обычный 5 5 3 6" xfId="10374" xr:uid="{E4CED9C3-E12D-4D58-9274-F59B4394E0EE}"/>
    <cellStyle name="Обычный 5 5 4" xfId="1226" xr:uid="{00000000-0005-0000-0000-0000E50E0000}"/>
    <cellStyle name="Обычный 5 5 4 2" xfId="2186" xr:uid="{00000000-0005-0000-0000-0000E60E0000}"/>
    <cellStyle name="Обычный 5 5 4 2 2" xfId="4458" xr:uid="{00000000-0005-0000-0000-0000E70E0000}"/>
    <cellStyle name="Обычный 5 5 4 2 2 2" xfId="8747" xr:uid="{00000000-0005-0000-0000-0000E80E0000}"/>
    <cellStyle name="Обычный 5 5 4 2 2 2 2" xfId="17964" xr:uid="{3B476A2D-F02F-4877-BCE5-02DFED915DD8}"/>
    <cellStyle name="Обычный 5 5 4 2 2 3" xfId="13697" xr:uid="{F729A080-DA8F-4E76-8A5D-C4699CB51D2C}"/>
    <cellStyle name="Обычный 5 5 4 2 3" xfId="6613" xr:uid="{00000000-0005-0000-0000-0000E90E0000}"/>
    <cellStyle name="Обычный 5 5 4 2 3 2" xfId="15830" xr:uid="{AD765BAF-9EF3-4122-AF9D-8C17E5A924E0}"/>
    <cellStyle name="Обычный 5 5 4 2 4" xfId="11566" xr:uid="{E2DBE3AE-D5D1-476B-A37B-28A7F13EF42C}"/>
    <cellStyle name="Обычный 5 5 4 3" xfId="3508" xr:uid="{00000000-0005-0000-0000-0000EA0E0000}"/>
    <cellStyle name="Обычный 5 5 4 3 2" xfId="7799" xr:uid="{00000000-0005-0000-0000-0000EB0E0000}"/>
    <cellStyle name="Обычный 5 5 4 3 2 2" xfId="17016" xr:uid="{D56E2E6B-388A-4573-800E-E9EAD7C16F97}"/>
    <cellStyle name="Обычный 5 5 4 3 3" xfId="12749" xr:uid="{C028D116-57CB-4DCE-AAEA-863C5954EFCD}"/>
    <cellStyle name="Обычный 5 5 4 4" xfId="5665" xr:uid="{00000000-0005-0000-0000-0000EC0E0000}"/>
    <cellStyle name="Обычный 5 5 4 4 2" xfId="14882" xr:uid="{D5BD3EBB-0085-403D-B1AD-D8A7995BCD3C}"/>
    <cellStyle name="Обычный 5 5 4 5" xfId="10618" xr:uid="{D3B26600-9405-400F-892D-1EFC94FF7E99}"/>
    <cellStyle name="Обычный 5 5 5" xfId="1711" xr:uid="{00000000-0005-0000-0000-0000ED0E0000}"/>
    <cellStyle name="Обычный 5 5 5 2" xfId="3986" xr:uid="{00000000-0005-0000-0000-0000EE0E0000}"/>
    <cellStyle name="Обычный 5 5 5 2 2" xfId="8275" xr:uid="{00000000-0005-0000-0000-0000EF0E0000}"/>
    <cellStyle name="Обычный 5 5 5 2 2 2" xfId="17492" xr:uid="{C11B83C1-B096-4D3C-8B39-D8120D192714}"/>
    <cellStyle name="Обычный 5 5 5 2 3" xfId="13225" xr:uid="{899D6162-0421-41AD-9F35-9952776CC513}"/>
    <cellStyle name="Обычный 5 5 5 3" xfId="6141" xr:uid="{00000000-0005-0000-0000-0000F00E0000}"/>
    <cellStyle name="Обычный 5 5 5 3 2" xfId="15358" xr:uid="{EC1EA530-88DE-49E4-A23B-9C41338A9287}"/>
    <cellStyle name="Обычный 5 5 5 4" xfId="11094" xr:uid="{9E20C829-2211-406F-9958-C3E1696DDE7C}"/>
    <cellStyle name="Обычный 5 5 6" xfId="2801" xr:uid="{00000000-0005-0000-0000-0000F10E0000}"/>
    <cellStyle name="Обычный 5 5 6 2" xfId="4944" xr:uid="{00000000-0005-0000-0000-0000F20E0000}"/>
    <cellStyle name="Обычный 5 5 6 2 2" xfId="9226" xr:uid="{00000000-0005-0000-0000-0000F30E0000}"/>
    <cellStyle name="Обычный 5 5 6 2 2 2" xfId="18443" xr:uid="{8954E359-5F12-4B06-A502-78BEF890EAB9}"/>
    <cellStyle name="Обычный 5 5 6 2 3" xfId="14176" xr:uid="{CE1A2BF2-F614-44A8-AE25-F0B21EF81E89}"/>
    <cellStyle name="Обычный 5 5 6 3" xfId="7094" xr:uid="{00000000-0005-0000-0000-0000F40E0000}"/>
    <cellStyle name="Обычный 5 5 6 3 2" xfId="16311" xr:uid="{1A963C4B-7A2E-4797-BB0C-68EFB29D8E23}"/>
    <cellStyle name="Обычный 5 5 6 4" xfId="12045" xr:uid="{F8576B00-753A-4913-A9EE-684CA13977AB}"/>
    <cellStyle name="Обычный 5 5 7" xfId="2922" xr:uid="{00000000-0005-0000-0000-0000F50E0000}"/>
    <cellStyle name="Обычный 5 5 7 2" xfId="7213" xr:uid="{00000000-0005-0000-0000-0000F60E0000}"/>
    <cellStyle name="Обычный 5 5 7 2 2" xfId="16430" xr:uid="{3DBD5A1E-B923-4211-AA35-25B3A8A1BAB4}"/>
    <cellStyle name="Обычный 5 5 7 3" xfId="12163" xr:uid="{E4213BEE-D1DA-4D52-91DA-1D1DAE6AFCB8}"/>
    <cellStyle name="Обычный 5 5 8" xfId="3036" xr:uid="{00000000-0005-0000-0000-0000F70E0000}"/>
    <cellStyle name="Обычный 5 5 8 2" xfId="7327" xr:uid="{00000000-0005-0000-0000-0000F80E0000}"/>
    <cellStyle name="Обычный 5 5 8 2 2" xfId="16544" xr:uid="{3BF5654B-94CB-4522-9414-81E7FAD00E48}"/>
    <cellStyle name="Обычный 5 5 8 3" xfId="12277" xr:uid="{90B98B0F-6815-495F-ADDB-38B75783E234}"/>
    <cellStyle name="Обычный 5 5 9" xfId="5064" xr:uid="{00000000-0005-0000-0000-0000F90E0000}"/>
    <cellStyle name="Обычный 5 5 9 2" xfId="9345" xr:uid="{00000000-0005-0000-0000-0000FA0E0000}"/>
    <cellStyle name="Обычный 5 5 9 2 2" xfId="18562" xr:uid="{9DBA9964-316A-4C16-A696-F18E9F6B5F32}"/>
    <cellStyle name="Обычный 5 5 9 3" xfId="14295" xr:uid="{B8959960-652A-4516-B4F6-1449D0A9B215}"/>
    <cellStyle name="Обычный 5 6" xfId="573" xr:uid="{00000000-0005-0000-0000-0000FB0E0000}"/>
    <cellStyle name="Обычный 5 6 2" xfId="910" xr:uid="{00000000-0005-0000-0000-0000FC0E0000}"/>
    <cellStyle name="Обычный 5 6 2 2" xfId="1512" xr:uid="{00000000-0005-0000-0000-0000FD0E0000}"/>
    <cellStyle name="Обычный 5 6 2 2 2" xfId="2471" xr:uid="{00000000-0005-0000-0000-0000FE0E0000}"/>
    <cellStyle name="Обычный 5 6 2 2 2 2" xfId="4743" xr:uid="{00000000-0005-0000-0000-0000FF0E0000}"/>
    <cellStyle name="Обычный 5 6 2 2 2 2 2" xfId="9032" xr:uid="{00000000-0005-0000-0000-0000000F0000}"/>
    <cellStyle name="Обычный 5 6 2 2 2 2 2 2" xfId="18249" xr:uid="{FDE57289-0E21-40E1-BD5A-5B30CD57BDDE}"/>
    <cellStyle name="Обычный 5 6 2 2 2 2 3" xfId="13982" xr:uid="{5BFDA306-EA88-4C8E-ACAD-1205208F23D3}"/>
    <cellStyle name="Обычный 5 6 2 2 2 3" xfId="6898" xr:uid="{00000000-0005-0000-0000-0000010F0000}"/>
    <cellStyle name="Обычный 5 6 2 2 2 3 2" xfId="16115" xr:uid="{ED48F5B7-095A-4BC8-9CA6-F7418E5CDBE3}"/>
    <cellStyle name="Обычный 5 6 2 2 2 4" xfId="11851" xr:uid="{C818A5A3-FDB9-4179-AB5F-4B52A8F19920}"/>
    <cellStyle name="Обычный 5 6 2 2 3" xfId="3793" xr:uid="{00000000-0005-0000-0000-0000020F0000}"/>
    <cellStyle name="Обычный 5 6 2 2 3 2" xfId="8084" xr:uid="{00000000-0005-0000-0000-0000030F0000}"/>
    <cellStyle name="Обычный 5 6 2 2 3 2 2" xfId="17301" xr:uid="{3CC82656-3F9F-40EA-9868-79F83B5F35A5}"/>
    <cellStyle name="Обычный 5 6 2 2 3 3" xfId="13034" xr:uid="{BBDB7A37-494C-4CE1-8719-228EDCF94BD7}"/>
    <cellStyle name="Обычный 5 6 2 2 4" xfId="5950" xr:uid="{00000000-0005-0000-0000-0000040F0000}"/>
    <cellStyle name="Обычный 5 6 2 2 4 2" xfId="15167" xr:uid="{6141112D-F748-43E0-BE34-67BD7CB16A0B}"/>
    <cellStyle name="Обычный 5 6 2 2 5" xfId="10903" xr:uid="{CE5EFC66-5858-424B-9906-9D8FBC0527F9}"/>
    <cellStyle name="Обычный 5 6 2 3" xfId="1999" xr:uid="{00000000-0005-0000-0000-0000050F0000}"/>
    <cellStyle name="Обычный 5 6 2 3 2" xfId="4271" xr:uid="{00000000-0005-0000-0000-0000060F0000}"/>
    <cellStyle name="Обычный 5 6 2 3 2 2" xfId="8560" xr:uid="{00000000-0005-0000-0000-0000070F0000}"/>
    <cellStyle name="Обычный 5 6 2 3 2 2 2" xfId="17777" xr:uid="{896A8CBB-42F3-408A-AE28-DFF83423F479}"/>
    <cellStyle name="Обычный 5 6 2 3 2 3" xfId="13510" xr:uid="{58ED06A4-31BC-48A8-A8BE-8C787B89E5EF}"/>
    <cellStyle name="Обычный 5 6 2 3 3" xfId="6426" xr:uid="{00000000-0005-0000-0000-0000080F0000}"/>
    <cellStyle name="Обычный 5 6 2 3 3 2" xfId="15643" xr:uid="{D0354EE4-447B-45AE-A2C7-FFC4D050D9DA}"/>
    <cellStyle name="Обычный 5 6 2 3 4" xfId="11379" xr:uid="{BF239A85-CE2E-449B-8C97-42D5CEBAEDD1}"/>
    <cellStyle name="Обычный 5 6 2 4" xfId="3321" xr:uid="{00000000-0005-0000-0000-0000090F0000}"/>
    <cellStyle name="Обычный 5 6 2 4 2" xfId="7612" xr:uid="{00000000-0005-0000-0000-00000A0F0000}"/>
    <cellStyle name="Обычный 5 6 2 4 2 2" xfId="16829" xr:uid="{E454923A-85EA-4640-9FB5-BD8EBEDBBD30}"/>
    <cellStyle name="Обычный 5 6 2 4 3" xfId="12562" xr:uid="{497D7979-7AAE-4A5C-93CE-217495C31F8F}"/>
    <cellStyle name="Обычный 5 6 2 5" xfId="5475" xr:uid="{00000000-0005-0000-0000-00000B0F0000}"/>
    <cellStyle name="Обычный 5 6 2 5 2" xfId="14695" xr:uid="{39EE0580-4EA1-4D7C-8BCD-A283A6818C30}"/>
    <cellStyle name="Обычный 5 6 2 6" xfId="10431" xr:uid="{DC828A73-66F1-4058-A05A-1FC116705F6B}"/>
    <cellStyle name="Обычный 5 6 3" xfId="1284" xr:uid="{00000000-0005-0000-0000-00000C0F0000}"/>
    <cellStyle name="Обычный 5 6 3 2" xfId="2243" xr:uid="{00000000-0005-0000-0000-00000D0F0000}"/>
    <cellStyle name="Обычный 5 6 3 2 2" xfId="4515" xr:uid="{00000000-0005-0000-0000-00000E0F0000}"/>
    <cellStyle name="Обычный 5 6 3 2 2 2" xfId="8804" xr:uid="{00000000-0005-0000-0000-00000F0F0000}"/>
    <cellStyle name="Обычный 5 6 3 2 2 2 2" xfId="18021" xr:uid="{4509F6A2-D5A5-4714-9668-A0983F94AB9A}"/>
    <cellStyle name="Обычный 5 6 3 2 2 3" xfId="13754" xr:uid="{2FF60F41-AA80-41D4-8329-FE3B4DCB4478}"/>
    <cellStyle name="Обычный 5 6 3 2 3" xfId="6670" xr:uid="{00000000-0005-0000-0000-0000100F0000}"/>
    <cellStyle name="Обычный 5 6 3 2 3 2" xfId="15887" xr:uid="{2579D229-9B1E-4448-9C8F-3C620DC5A56A}"/>
    <cellStyle name="Обычный 5 6 3 2 4" xfId="11623" xr:uid="{9BAAE172-1ED6-400F-A349-5CD0EBD19BAD}"/>
    <cellStyle name="Обычный 5 6 3 3" xfId="3565" xr:uid="{00000000-0005-0000-0000-0000110F0000}"/>
    <cellStyle name="Обычный 5 6 3 3 2" xfId="7856" xr:uid="{00000000-0005-0000-0000-0000120F0000}"/>
    <cellStyle name="Обычный 5 6 3 3 2 2" xfId="17073" xr:uid="{5394C8FB-D87A-45C5-818E-30B31B399124}"/>
    <cellStyle name="Обычный 5 6 3 3 3" xfId="12806" xr:uid="{67DFC62A-0526-4793-8610-EF291A015106}"/>
    <cellStyle name="Обычный 5 6 3 4" xfId="5722" xr:uid="{00000000-0005-0000-0000-0000130F0000}"/>
    <cellStyle name="Обычный 5 6 3 4 2" xfId="14939" xr:uid="{55391937-9D69-45C6-84BB-C57888F2A010}"/>
    <cellStyle name="Обычный 5 6 3 5" xfId="10675" xr:uid="{B24FEC92-3B3D-49CD-8005-C22170663564}"/>
    <cellStyle name="Обычный 5 6 4" xfId="1769" xr:uid="{00000000-0005-0000-0000-0000140F0000}"/>
    <cellStyle name="Обычный 5 6 4 2" xfId="4043" xr:uid="{00000000-0005-0000-0000-0000150F0000}"/>
    <cellStyle name="Обычный 5 6 4 2 2" xfId="8332" xr:uid="{00000000-0005-0000-0000-0000160F0000}"/>
    <cellStyle name="Обычный 5 6 4 2 2 2" xfId="17549" xr:uid="{8A50AFBB-4CDF-46F8-B6B8-7966B1D12C8B}"/>
    <cellStyle name="Обычный 5 6 4 2 3" xfId="13282" xr:uid="{4993DC66-1D54-4DA8-925E-97E994084817}"/>
    <cellStyle name="Обычный 5 6 4 3" xfId="6198" xr:uid="{00000000-0005-0000-0000-0000170F0000}"/>
    <cellStyle name="Обычный 5 6 4 3 2" xfId="15415" xr:uid="{A51C67FC-9286-4444-AE97-DCEF33B44442}"/>
    <cellStyle name="Обычный 5 6 4 4" xfId="11151" xr:uid="{838754DA-317D-484A-97DB-786EFC89609E}"/>
    <cellStyle name="Обычный 5 6 5" xfId="3093" xr:uid="{00000000-0005-0000-0000-0000180F0000}"/>
    <cellStyle name="Обычный 5 6 5 2" xfId="7384" xr:uid="{00000000-0005-0000-0000-0000190F0000}"/>
    <cellStyle name="Обычный 5 6 5 2 2" xfId="16601" xr:uid="{33BB79B0-0F16-48FD-93FA-570200A5C370}"/>
    <cellStyle name="Обычный 5 6 5 3" xfId="12334" xr:uid="{BB0CFF97-3B38-4928-8033-B698B164429F}"/>
    <cellStyle name="Обычный 5 6 6" xfId="5244" xr:uid="{00000000-0005-0000-0000-00001A0F0000}"/>
    <cellStyle name="Обычный 5 6 6 2" xfId="14467" xr:uid="{4C710C1D-CFEE-448D-9EBA-045D516E93D9}"/>
    <cellStyle name="Обычный 5 6 7" xfId="10203" xr:uid="{29388A0D-E639-4D4D-AF24-311D034816AF}"/>
    <cellStyle name="Обычный 5 7" xfId="795" xr:uid="{00000000-0005-0000-0000-00001B0F0000}"/>
    <cellStyle name="Обычный 5 7 2" xfId="1398" xr:uid="{00000000-0005-0000-0000-00001C0F0000}"/>
    <cellStyle name="Обычный 5 7 2 2" xfId="2357" xr:uid="{00000000-0005-0000-0000-00001D0F0000}"/>
    <cellStyle name="Обычный 5 7 2 2 2" xfId="4629" xr:uid="{00000000-0005-0000-0000-00001E0F0000}"/>
    <cellStyle name="Обычный 5 7 2 2 2 2" xfId="8918" xr:uid="{00000000-0005-0000-0000-00001F0F0000}"/>
    <cellStyle name="Обычный 5 7 2 2 2 2 2" xfId="18135" xr:uid="{7508F4BC-DE6D-498A-A16F-B6916081134C}"/>
    <cellStyle name="Обычный 5 7 2 2 2 3" xfId="13868" xr:uid="{5F0BF942-A888-47A7-91C5-262CACF83596}"/>
    <cellStyle name="Обычный 5 7 2 2 3" xfId="6784" xr:uid="{00000000-0005-0000-0000-0000200F0000}"/>
    <cellStyle name="Обычный 5 7 2 2 3 2" xfId="16001" xr:uid="{67662047-3E1B-48D3-9E1E-E9C0BB5362FD}"/>
    <cellStyle name="Обычный 5 7 2 2 4" xfId="11737" xr:uid="{C2C17780-E721-423F-9F8E-9C11908EF604}"/>
    <cellStyle name="Обычный 5 7 2 3" xfId="3679" xr:uid="{00000000-0005-0000-0000-0000210F0000}"/>
    <cellStyle name="Обычный 5 7 2 3 2" xfId="7970" xr:uid="{00000000-0005-0000-0000-0000220F0000}"/>
    <cellStyle name="Обычный 5 7 2 3 2 2" xfId="17187" xr:uid="{B95966D9-0B38-4AD4-A970-D728164BDCA4}"/>
    <cellStyle name="Обычный 5 7 2 3 3" xfId="12920" xr:uid="{E1646A85-CDFC-4424-AA7E-F24CC130A395}"/>
    <cellStyle name="Обычный 5 7 2 4" xfId="5836" xr:uid="{00000000-0005-0000-0000-0000230F0000}"/>
    <cellStyle name="Обычный 5 7 2 4 2" xfId="15053" xr:uid="{30B78C52-BD38-4DA5-BFC3-14E0B9DD805B}"/>
    <cellStyle name="Обычный 5 7 2 5" xfId="10789" xr:uid="{CA8C5612-D5D8-461F-873E-95AEEFA6A762}"/>
    <cellStyle name="Обычный 5 7 3" xfId="1885" xr:uid="{00000000-0005-0000-0000-0000240F0000}"/>
    <cellStyle name="Обычный 5 7 3 2" xfId="4157" xr:uid="{00000000-0005-0000-0000-0000250F0000}"/>
    <cellStyle name="Обычный 5 7 3 2 2" xfId="8446" xr:uid="{00000000-0005-0000-0000-0000260F0000}"/>
    <cellStyle name="Обычный 5 7 3 2 2 2" xfId="17663" xr:uid="{70E6A787-40BA-4968-A9DC-2F1BDB43A4DA}"/>
    <cellStyle name="Обычный 5 7 3 2 3" xfId="13396" xr:uid="{F9315E99-C7BB-4151-B0A4-1C668C21D02A}"/>
    <cellStyle name="Обычный 5 7 3 3" xfId="6312" xr:uid="{00000000-0005-0000-0000-0000270F0000}"/>
    <cellStyle name="Обычный 5 7 3 3 2" xfId="15529" xr:uid="{C2BF6C33-2877-486D-85EC-68EC80938D91}"/>
    <cellStyle name="Обычный 5 7 3 4" xfId="11265" xr:uid="{BB2C2BE6-671F-4422-9D78-DC187EEC3E3D}"/>
    <cellStyle name="Обычный 5 7 4" xfId="3207" xr:uid="{00000000-0005-0000-0000-0000280F0000}"/>
    <cellStyle name="Обычный 5 7 4 2" xfId="7498" xr:uid="{00000000-0005-0000-0000-0000290F0000}"/>
    <cellStyle name="Обычный 5 7 4 2 2" xfId="16715" xr:uid="{262878E6-7FF9-4C5F-A18C-A7B224EA9887}"/>
    <cellStyle name="Обычный 5 7 4 3" xfId="12448" xr:uid="{270914B5-D5E5-48F6-BA7F-A0214FFFCAE2}"/>
    <cellStyle name="Обычный 5 7 5" xfId="5361" xr:uid="{00000000-0005-0000-0000-00002A0F0000}"/>
    <cellStyle name="Обычный 5 7 5 2" xfId="14581" xr:uid="{07E7D568-FD0C-483F-8CB7-2A7BEAA98C7D}"/>
    <cellStyle name="Обычный 5 7 6" xfId="10317" xr:uid="{080F085B-6505-4D78-8BD9-52FCD221373E}"/>
    <cellStyle name="Обычный 5 8" xfId="1169" xr:uid="{00000000-0005-0000-0000-00002B0F0000}"/>
    <cellStyle name="Обычный 5 8 2" xfId="2129" xr:uid="{00000000-0005-0000-0000-00002C0F0000}"/>
    <cellStyle name="Обычный 5 8 2 2" xfId="4401" xr:uid="{00000000-0005-0000-0000-00002D0F0000}"/>
    <cellStyle name="Обычный 5 8 2 2 2" xfId="8690" xr:uid="{00000000-0005-0000-0000-00002E0F0000}"/>
    <cellStyle name="Обычный 5 8 2 2 2 2" xfId="17907" xr:uid="{6F6FB667-409E-436C-B14F-3D14409EF4E7}"/>
    <cellStyle name="Обычный 5 8 2 2 3" xfId="13640" xr:uid="{EBFF20A2-E349-4043-877B-ADF81BE2E686}"/>
    <cellStyle name="Обычный 5 8 2 3" xfId="6556" xr:uid="{00000000-0005-0000-0000-00002F0F0000}"/>
    <cellStyle name="Обычный 5 8 2 3 2" xfId="15773" xr:uid="{CB73E10C-04E4-4ADC-8AF6-A5781E0254C5}"/>
    <cellStyle name="Обычный 5 8 2 4" xfId="11509" xr:uid="{F7D77876-C026-467E-8943-1D50A2C6ADED}"/>
    <cellStyle name="Обычный 5 8 3" xfId="3451" xr:uid="{00000000-0005-0000-0000-0000300F0000}"/>
    <cellStyle name="Обычный 5 8 3 2" xfId="7742" xr:uid="{00000000-0005-0000-0000-0000310F0000}"/>
    <cellStyle name="Обычный 5 8 3 2 2" xfId="16959" xr:uid="{8A7601B9-FED7-4D6E-86EA-5E6A5C91AC5E}"/>
    <cellStyle name="Обычный 5 8 3 3" xfId="12692" xr:uid="{690CE882-490C-4150-8FC4-4BA6D82B5C59}"/>
    <cellStyle name="Обычный 5 8 4" xfId="5608" xr:uid="{00000000-0005-0000-0000-0000320F0000}"/>
    <cellStyle name="Обычный 5 8 4 2" xfId="14825" xr:uid="{13DC194F-EF2B-4298-89C5-3CC8365627EB}"/>
    <cellStyle name="Обычный 5 8 5" xfId="10561" xr:uid="{3498B62F-2F3B-4ABC-9225-C99F5A779662}"/>
    <cellStyle name="Обычный 5 9" xfId="1652" xr:uid="{00000000-0005-0000-0000-0000330F0000}"/>
    <cellStyle name="Обычный 5 9 2" xfId="3929" xr:uid="{00000000-0005-0000-0000-0000340F0000}"/>
    <cellStyle name="Обычный 5 9 2 2" xfId="8218" xr:uid="{00000000-0005-0000-0000-0000350F0000}"/>
    <cellStyle name="Обычный 5 9 2 2 2" xfId="17435" xr:uid="{1577746F-8FD2-4767-BB3D-719891731E02}"/>
    <cellStyle name="Обычный 5 9 2 3" xfId="13168" xr:uid="{0D5B6558-5669-4A76-99FE-AF33DF029123}"/>
    <cellStyle name="Обычный 5 9 3" xfId="6084" xr:uid="{00000000-0005-0000-0000-0000360F0000}"/>
    <cellStyle name="Обычный 5 9 3 2" xfId="15301" xr:uid="{EFB39710-5908-48FC-B2B6-0211B7D11672}"/>
    <cellStyle name="Обычный 5 9 4" xfId="11037" xr:uid="{26CC1E6C-7CFC-4EE1-836E-1F08338EC836}"/>
    <cellStyle name="Обычный 58" xfId="9424" xr:uid="{00000000-0005-0000-0000-0000370F0000}"/>
    <cellStyle name="Обычный 58 2" xfId="18620" xr:uid="{3A4CB102-04C1-4F12-A807-330119674DC1}"/>
    <cellStyle name="Обычный 6" xfId="200" xr:uid="{00000000-0005-0000-0000-0000380F0000}"/>
    <cellStyle name="Обычный 6 10" xfId="2746" xr:uid="{00000000-0005-0000-0000-0000390F0000}"/>
    <cellStyle name="Обычный 6 10 2" xfId="4889" xr:uid="{00000000-0005-0000-0000-00003A0F0000}"/>
    <cellStyle name="Обычный 6 10 2 2" xfId="9171" xr:uid="{00000000-0005-0000-0000-00003B0F0000}"/>
    <cellStyle name="Обычный 6 10 2 2 2" xfId="18388" xr:uid="{810A5141-AF1B-48E7-80AB-C14D9D19C5DA}"/>
    <cellStyle name="Обычный 6 10 2 3" xfId="14121" xr:uid="{5EF92CF7-C30E-4FAE-89D5-2F6706346CBC}"/>
    <cellStyle name="Обычный 6 10 3" xfId="7039" xr:uid="{00000000-0005-0000-0000-00003C0F0000}"/>
    <cellStyle name="Обычный 6 10 3 2" xfId="16256" xr:uid="{93652C26-4D17-43E3-B8BC-96E6E7A4C325}"/>
    <cellStyle name="Обычный 6 10 4" xfId="11990" xr:uid="{E5439063-37AC-4D72-9D76-E1DA0CDA903B}"/>
    <cellStyle name="Обычный 6 11" xfId="2867" xr:uid="{00000000-0005-0000-0000-00003D0F0000}"/>
    <cellStyle name="Обычный 6 11 2" xfId="7158" xr:uid="{00000000-0005-0000-0000-00003E0F0000}"/>
    <cellStyle name="Обычный 6 11 2 2" xfId="16375" xr:uid="{041138C1-FC30-45B4-913B-50A2B7CAE779}"/>
    <cellStyle name="Обычный 6 11 3" xfId="12108" xr:uid="{1D911AD9-35B7-4DEC-9521-334B0E3C1A93}"/>
    <cellStyle name="Обычный 6 12" xfId="2981" xr:uid="{00000000-0005-0000-0000-00003F0F0000}"/>
    <cellStyle name="Обычный 6 12 2" xfId="7272" xr:uid="{00000000-0005-0000-0000-0000400F0000}"/>
    <cellStyle name="Обычный 6 12 2 2" xfId="16489" xr:uid="{4C6438EC-B1F7-4EC4-A73D-3211CE3B9E04}"/>
    <cellStyle name="Обычный 6 12 3" xfId="12222" xr:uid="{15CB9C2F-BF7C-4063-98DE-E0111260D0CA}"/>
    <cellStyle name="Обычный 6 13" xfId="5009" xr:uid="{00000000-0005-0000-0000-0000410F0000}"/>
    <cellStyle name="Обычный 6 13 2" xfId="9290" xr:uid="{00000000-0005-0000-0000-0000420F0000}"/>
    <cellStyle name="Обычный 6 13 2 2" xfId="18507" xr:uid="{144CD2E2-B830-441F-95F1-7D0E1BCFEEF5}"/>
    <cellStyle name="Обычный 6 13 3" xfId="14240" xr:uid="{2AB8B213-D7E7-4690-81DA-E02357F8B5B9}"/>
    <cellStyle name="Обычный 6 14" xfId="5127" xr:uid="{00000000-0005-0000-0000-0000430F0000}"/>
    <cellStyle name="Обычный 6 14 2" xfId="14354" xr:uid="{203B9167-2A78-408F-A2DB-465CDE2578FF}"/>
    <cellStyle name="Обычный 6 15" xfId="9631" xr:uid="{00000000-0005-0000-0000-0000440F0000}"/>
    <cellStyle name="Обычный 6 15 2" xfId="18651" xr:uid="{A73E90F2-C587-418A-AEF1-822B89C48099}"/>
    <cellStyle name="Обычный 6 16" xfId="9745" xr:uid="{73BDE41E-9B45-47CE-B227-4471391B05B2}"/>
    <cellStyle name="Обычный 6 16 2" xfId="18765" xr:uid="{893F12F8-4F6C-4FCA-9C95-05A127E82FD1}"/>
    <cellStyle name="Обычный 6 17" xfId="9859" xr:uid="{F26E2A36-EF7B-4DC5-9B16-7D501542D42E}"/>
    <cellStyle name="Обычный 6 17 2" xfId="18879" xr:uid="{301C254C-780C-4E40-9F50-BFC10F369635}"/>
    <cellStyle name="Обычный 6 18" xfId="9973" xr:uid="{FF35D291-F5CF-4858-A804-DCA35069B6FC}"/>
    <cellStyle name="Обычный 6 18 2" xfId="18993" xr:uid="{D727D4B2-E191-4829-9EDA-8F8749489426}"/>
    <cellStyle name="Обычный 6 19" xfId="10090" xr:uid="{24D41B7B-F68F-42B6-A914-187CB2D82362}"/>
    <cellStyle name="Обычный 6 2" xfId="278" xr:uid="{00000000-0005-0000-0000-0000450F0000}"/>
    <cellStyle name="Обычный 6 2 10" xfId="2877" xr:uid="{00000000-0005-0000-0000-0000460F0000}"/>
    <cellStyle name="Обычный 6 2 10 2" xfId="7168" xr:uid="{00000000-0005-0000-0000-0000470F0000}"/>
    <cellStyle name="Обычный 6 2 10 2 2" xfId="16385" xr:uid="{F34AE733-4396-4483-82E1-E45E86D32142}"/>
    <cellStyle name="Обычный 6 2 10 3" xfId="12118" xr:uid="{A78C985A-BB8E-459D-9AD5-92AED0BDA1FA}"/>
    <cellStyle name="Обычный 6 2 11" xfId="2991" xr:uid="{00000000-0005-0000-0000-0000480F0000}"/>
    <cellStyle name="Обычный 6 2 11 2" xfId="7282" xr:uid="{00000000-0005-0000-0000-0000490F0000}"/>
    <cellStyle name="Обычный 6 2 11 2 2" xfId="16499" xr:uid="{FBDE444A-784C-4764-9D2F-F16B548EC8AE}"/>
    <cellStyle name="Обычный 6 2 11 3" xfId="12232" xr:uid="{C0BE19F0-4A3D-49B6-8024-F2A0E8220BA0}"/>
    <cellStyle name="Обычный 6 2 12" xfId="5019" xr:uid="{00000000-0005-0000-0000-00004A0F0000}"/>
    <cellStyle name="Обычный 6 2 12 2" xfId="9300" xr:uid="{00000000-0005-0000-0000-00004B0F0000}"/>
    <cellStyle name="Обычный 6 2 12 2 2" xfId="18517" xr:uid="{13E99C6E-D314-42AB-B3E8-6433E8F17EE2}"/>
    <cellStyle name="Обычный 6 2 12 3" xfId="14250" xr:uid="{B66DC9E2-A911-4A0A-86E7-D0F5CC4D2AB7}"/>
    <cellStyle name="Обычный 6 2 13" xfId="5141" xr:uid="{00000000-0005-0000-0000-00004C0F0000}"/>
    <cellStyle name="Обычный 6 2 13 2" xfId="14365" xr:uid="{90E7E5CB-F339-4DB3-B2C5-67842045C35E}"/>
    <cellStyle name="Обычный 6 2 14" xfId="9562" xr:uid="{00000000-0005-0000-0000-00004D0F0000}"/>
    <cellStyle name="Обычный 6 2 15" xfId="9641" xr:uid="{00000000-0005-0000-0000-00004E0F0000}"/>
    <cellStyle name="Обычный 6 2 15 2" xfId="18661" xr:uid="{6255413B-AFE4-470F-80C3-673ACCBBC093}"/>
    <cellStyle name="Обычный 6 2 16" xfId="9755" xr:uid="{25FE649A-3D32-4DDE-9E0D-A1BA7EFAD152}"/>
    <cellStyle name="Обычный 6 2 16 2" xfId="18775" xr:uid="{52A7C653-C023-4434-B204-F8F81CCF606D}"/>
    <cellStyle name="Обычный 6 2 17" xfId="9869" xr:uid="{BA2BE5AC-A3CC-4BA8-B23F-CE26D64F6BA2}"/>
    <cellStyle name="Обычный 6 2 17 2" xfId="18889" xr:uid="{A43921C4-96C2-4467-9E92-81656CBB74C7}"/>
    <cellStyle name="Обычный 6 2 18" xfId="9983" xr:uid="{B953F47B-A5AA-4C1C-BADB-ACC2607C5E2F}"/>
    <cellStyle name="Обычный 6 2 18 2" xfId="19003" xr:uid="{9DC68137-4D1D-4187-8449-909683393F81}"/>
    <cellStyle name="Обычный 6 2 19" xfId="10100" xr:uid="{F8177B4B-5BE7-418B-AA8F-949F0B02DAD0}"/>
    <cellStyle name="Обычный 6 2 2" xfId="385" xr:uid="{00000000-0005-0000-0000-00004F0F0000}"/>
    <cellStyle name="Обычный 6 2 2 10" xfId="5038" xr:uid="{00000000-0005-0000-0000-0000500F0000}"/>
    <cellStyle name="Обычный 6 2 2 10 2" xfId="9319" xr:uid="{00000000-0005-0000-0000-0000510F0000}"/>
    <cellStyle name="Обычный 6 2 2 10 2 2" xfId="18536" xr:uid="{9CE46403-FE9C-4A13-B077-3108BCAC6EFF}"/>
    <cellStyle name="Обычный 6 2 2 10 3" xfId="14269" xr:uid="{F2A0A9AB-D08D-414A-B065-42A13804B48F}"/>
    <cellStyle name="Обычный 6 2 2 11" xfId="5160" xr:uid="{00000000-0005-0000-0000-0000520F0000}"/>
    <cellStyle name="Обычный 6 2 2 11 2" xfId="14384" xr:uid="{E5A4C1E1-E86C-4CC7-A75B-9A25D701FC76}"/>
    <cellStyle name="Обычный 6 2 2 12" xfId="9660" xr:uid="{00000000-0005-0000-0000-0000530F0000}"/>
    <cellStyle name="Обычный 6 2 2 12 2" xfId="18680" xr:uid="{7C60D9B2-E061-4321-AAC5-FBA5C517C813}"/>
    <cellStyle name="Обычный 6 2 2 13" xfId="9774" xr:uid="{68FD2C12-1E05-48A4-8ADD-613B9B226053}"/>
    <cellStyle name="Обычный 6 2 2 13 2" xfId="18794" xr:uid="{8397F9A4-8777-4DF9-A51D-4170B2D7B21B}"/>
    <cellStyle name="Обычный 6 2 2 14" xfId="9888" xr:uid="{1A982E5B-C264-4AE3-B7A2-48D201FD8959}"/>
    <cellStyle name="Обычный 6 2 2 14 2" xfId="18908" xr:uid="{32A63CEC-1CF4-4013-A629-C8DEDBDBB9C0}"/>
    <cellStyle name="Обычный 6 2 2 15" xfId="10002" xr:uid="{90658901-D6DD-453C-8513-9C3A253A8A1F}"/>
    <cellStyle name="Обычный 6 2 2 15 2" xfId="19022" xr:uid="{1A4FD9E6-A4D4-4509-89EA-8578DFDE5E29}"/>
    <cellStyle name="Обычный 6 2 2 16" xfId="10119" xr:uid="{ABA88E05-53AE-40B0-B633-0B4771E6A633}"/>
    <cellStyle name="Обычный 6 2 2 17" xfId="19140" xr:uid="{9CC1E45D-6E80-482B-AE7C-A365C1473B9E}"/>
    <cellStyle name="Обычный 6 2 2 18" xfId="19256" xr:uid="{0137319D-C760-49CE-A6A4-EAC72A0AD3F4}"/>
    <cellStyle name="Обычный 6 2 2 2" xfId="491" xr:uid="{00000000-0005-0000-0000-0000540F0000}"/>
    <cellStyle name="Обычный 6 2 2 2 10" xfId="5218" xr:uid="{00000000-0005-0000-0000-0000550F0000}"/>
    <cellStyle name="Обычный 6 2 2 2 10 2" xfId="14441" xr:uid="{6FA3BA22-1C35-44E2-A3D8-9C27CEE0D7B1}"/>
    <cellStyle name="Обычный 6 2 2 2 11" xfId="9717" xr:uid="{00000000-0005-0000-0000-0000560F0000}"/>
    <cellStyle name="Обычный 6 2 2 2 11 2" xfId="18737" xr:uid="{E3F17C2D-E750-44E4-AB4D-A2558F527E73}"/>
    <cellStyle name="Обычный 6 2 2 2 12" xfId="9831" xr:uid="{CDF72F16-0B13-4973-8DA0-906C7C8385E3}"/>
    <cellStyle name="Обычный 6 2 2 2 12 2" xfId="18851" xr:uid="{FF707B5C-653E-4275-B24D-8D37E93E8AA7}"/>
    <cellStyle name="Обычный 6 2 2 2 13" xfId="9945" xr:uid="{3F816681-C78B-46BC-BBD6-7CD7A6739253}"/>
    <cellStyle name="Обычный 6 2 2 2 13 2" xfId="18965" xr:uid="{246138C1-3D34-45D0-B3C7-DE89DE23EA4D}"/>
    <cellStyle name="Обычный 6 2 2 2 14" xfId="10059" xr:uid="{31FCAE95-D9F1-4FBF-B8B5-645B5979B3FB}"/>
    <cellStyle name="Обычный 6 2 2 2 14 2" xfId="19079" xr:uid="{1A3957F9-53A2-4A75-B684-01ECFE9B5DC7}"/>
    <cellStyle name="Обычный 6 2 2 2 15" xfId="10176" xr:uid="{88ACA0A7-77C6-4B26-8472-0D09B511B4D4}"/>
    <cellStyle name="Обычный 6 2 2 2 16" xfId="19197" xr:uid="{8E752BC2-847A-460A-8355-B9EB65554F93}"/>
    <cellStyle name="Обычный 6 2 2 2 17" xfId="19313" xr:uid="{CA194969-A107-4B54-9115-4DB108C451B2}"/>
    <cellStyle name="Обычный 6 2 2 2 2" xfId="677" xr:uid="{00000000-0005-0000-0000-0000570F0000}"/>
    <cellStyle name="Обычный 6 2 2 2 2 2" xfId="998" xr:uid="{00000000-0005-0000-0000-0000580F0000}"/>
    <cellStyle name="Обычный 6 2 2 2 2 2 2" xfId="1600" xr:uid="{00000000-0005-0000-0000-0000590F0000}"/>
    <cellStyle name="Обычный 6 2 2 2 2 2 2 2" xfId="2559" xr:uid="{00000000-0005-0000-0000-00005A0F0000}"/>
    <cellStyle name="Обычный 6 2 2 2 2 2 2 2 2" xfId="4831" xr:uid="{00000000-0005-0000-0000-00005B0F0000}"/>
    <cellStyle name="Обычный 6 2 2 2 2 2 2 2 2 2" xfId="9120" xr:uid="{00000000-0005-0000-0000-00005C0F0000}"/>
    <cellStyle name="Обычный 6 2 2 2 2 2 2 2 2 2 2" xfId="18337" xr:uid="{BE618EDD-A941-4E64-8136-37FA0D9A2273}"/>
    <cellStyle name="Обычный 6 2 2 2 2 2 2 2 2 3" xfId="14070" xr:uid="{AE5D5AC4-AB7E-4BB7-8F92-D52F87F7A6A1}"/>
    <cellStyle name="Обычный 6 2 2 2 2 2 2 2 3" xfId="6986" xr:uid="{00000000-0005-0000-0000-00005D0F0000}"/>
    <cellStyle name="Обычный 6 2 2 2 2 2 2 2 3 2" xfId="16203" xr:uid="{1CA3489F-F3B5-4AE2-A278-66A06A504195}"/>
    <cellStyle name="Обычный 6 2 2 2 2 2 2 2 4" xfId="11939" xr:uid="{3BD1E70B-2779-4700-872F-754F54C82350}"/>
    <cellStyle name="Обычный 6 2 2 2 2 2 2 3" xfId="3881" xr:uid="{00000000-0005-0000-0000-00005E0F0000}"/>
    <cellStyle name="Обычный 6 2 2 2 2 2 2 3 2" xfId="8172" xr:uid="{00000000-0005-0000-0000-00005F0F0000}"/>
    <cellStyle name="Обычный 6 2 2 2 2 2 2 3 2 2" xfId="17389" xr:uid="{DBC9C20A-A13E-4056-BA36-F308462F72F4}"/>
    <cellStyle name="Обычный 6 2 2 2 2 2 2 3 3" xfId="13122" xr:uid="{A9D5E3A1-12B0-442A-AA03-E51C8C1B777B}"/>
    <cellStyle name="Обычный 6 2 2 2 2 2 2 4" xfId="6038" xr:uid="{00000000-0005-0000-0000-0000600F0000}"/>
    <cellStyle name="Обычный 6 2 2 2 2 2 2 4 2" xfId="15255" xr:uid="{689E344C-CC28-4C54-943C-A1E3B8FEAFF9}"/>
    <cellStyle name="Обычный 6 2 2 2 2 2 2 5" xfId="10991" xr:uid="{409AA917-A81A-4FB2-A383-91B443DE3BF5}"/>
    <cellStyle name="Обычный 6 2 2 2 2 2 3" xfId="2087" xr:uid="{00000000-0005-0000-0000-0000610F0000}"/>
    <cellStyle name="Обычный 6 2 2 2 2 2 3 2" xfId="4359" xr:uid="{00000000-0005-0000-0000-0000620F0000}"/>
    <cellStyle name="Обычный 6 2 2 2 2 2 3 2 2" xfId="8648" xr:uid="{00000000-0005-0000-0000-0000630F0000}"/>
    <cellStyle name="Обычный 6 2 2 2 2 2 3 2 2 2" xfId="17865" xr:uid="{1ECFE114-9D42-4A01-BFA5-24FBDBC06460}"/>
    <cellStyle name="Обычный 6 2 2 2 2 2 3 2 3" xfId="13598" xr:uid="{C36C50B9-5422-43CA-8F8B-A187566DA148}"/>
    <cellStyle name="Обычный 6 2 2 2 2 2 3 3" xfId="6514" xr:uid="{00000000-0005-0000-0000-0000640F0000}"/>
    <cellStyle name="Обычный 6 2 2 2 2 2 3 3 2" xfId="15731" xr:uid="{F5A3D4C4-46EC-4E4D-81C2-D8DA6C7C76ED}"/>
    <cellStyle name="Обычный 6 2 2 2 2 2 3 4" xfId="11467" xr:uid="{F011E4D5-5950-4DAE-A9A8-F87D94C73EB4}"/>
    <cellStyle name="Обычный 6 2 2 2 2 2 4" xfId="3409" xr:uid="{00000000-0005-0000-0000-0000650F0000}"/>
    <cellStyle name="Обычный 6 2 2 2 2 2 4 2" xfId="7700" xr:uid="{00000000-0005-0000-0000-0000660F0000}"/>
    <cellStyle name="Обычный 6 2 2 2 2 2 4 2 2" xfId="16917" xr:uid="{F63FCD2F-2743-44C4-AEDA-4ECD971E5F6E}"/>
    <cellStyle name="Обычный 6 2 2 2 2 2 4 3" xfId="12650" xr:uid="{E7B3A040-609C-40D9-A9C9-D7E5D83538D0}"/>
    <cellStyle name="Обычный 6 2 2 2 2 2 5" xfId="5563" xr:uid="{00000000-0005-0000-0000-0000670F0000}"/>
    <cellStyle name="Обычный 6 2 2 2 2 2 5 2" xfId="14783" xr:uid="{7D83BF06-F489-48AE-9650-801903321917}"/>
    <cellStyle name="Обычный 6 2 2 2 2 2 6" xfId="10519" xr:uid="{C5B72B00-389E-4C25-BD37-9F977A2AB98D}"/>
    <cellStyle name="Обычный 6 2 2 2 2 3" xfId="1372" xr:uid="{00000000-0005-0000-0000-0000680F0000}"/>
    <cellStyle name="Обычный 6 2 2 2 2 3 2" xfId="2331" xr:uid="{00000000-0005-0000-0000-0000690F0000}"/>
    <cellStyle name="Обычный 6 2 2 2 2 3 2 2" xfId="4603" xr:uid="{00000000-0005-0000-0000-00006A0F0000}"/>
    <cellStyle name="Обычный 6 2 2 2 2 3 2 2 2" xfId="8892" xr:uid="{00000000-0005-0000-0000-00006B0F0000}"/>
    <cellStyle name="Обычный 6 2 2 2 2 3 2 2 2 2" xfId="18109" xr:uid="{95676608-6CC4-4FEE-B559-D9E0E341E3F0}"/>
    <cellStyle name="Обычный 6 2 2 2 2 3 2 2 3" xfId="13842" xr:uid="{79506219-AD00-499B-A940-AF4EC7620DCD}"/>
    <cellStyle name="Обычный 6 2 2 2 2 3 2 3" xfId="6758" xr:uid="{00000000-0005-0000-0000-00006C0F0000}"/>
    <cellStyle name="Обычный 6 2 2 2 2 3 2 3 2" xfId="15975" xr:uid="{96F6472F-9180-446C-A8BB-045F88B35572}"/>
    <cellStyle name="Обычный 6 2 2 2 2 3 2 4" xfId="11711" xr:uid="{A35499EB-A14E-4B12-A71E-F528BB4B0A54}"/>
    <cellStyle name="Обычный 6 2 2 2 2 3 3" xfId="3653" xr:uid="{00000000-0005-0000-0000-00006D0F0000}"/>
    <cellStyle name="Обычный 6 2 2 2 2 3 3 2" xfId="7944" xr:uid="{00000000-0005-0000-0000-00006E0F0000}"/>
    <cellStyle name="Обычный 6 2 2 2 2 3 3 2 2" xfId="17161" xr:uid="{FF2A1249-5394-4A17-8852-E1584BF29A9E}"/>
    <cellStyle name="Обычный 6 2 2 2 2 3 3 3" xfId="12894" xr:uid="{6D61E032-CCF0-4110-82D2-3A4848AB08C9}"/>
    <cellStyle name="Обычный 6 2 2 2 2 3 4" xfId="5810" xr:uid="{00000000-0005-0000-0000-00006F0F0000}"/>
    <cellStyle name="Обычный 6 2 2 2 2 3 4 2" xfId="15027" xr:uid="{CE3B94BA-E30E-46CD-958E-2E8E69592D18}"/>
    <cellStyle name="Обычный 6 2 2 2 2 3 5" xfId="10763" xr:uid="{F45871D9-77C7-4AC7-9531-E82B864DEA0B}"/>
    <cellStyle name="Обычный 6 2 2 2 2 4" xfId="1858" xr:uid="{00000000-0005-0000-0000-0000700F0000}"/>
    <cellStyle name="Обычный 6 2 2 2 2 4 2" xfId="4131" xr:uid="{00000000-0005-0000-0000-0000710F0000}"/>
    <cellStyle name="Обычный 6 2 2 2 2 4 2 2" xfId="8420" xr:uid="{00000000-0005-0000-0000-0000720F0000}"/>
    <cellStyle name="Обычный 6 2 2 2 2 4 2 2 2" xfId="17637" xr:uid="{7D6F775A-010B-462D-A75C-88C2B4EC5CB5}"/>
    <cellStyle name="Обычный 6 2 2 2 2 4 2 3" xfId="13370" xr:uid="{50C4BB08-2D9A-44A1-855C-9ED6BB543AC3}"/>
    <cellStyle name="Обычный 6 2 2 2 2 4 3" xfId="6286" xr:uid="{00000000-0005-0000-0000-0000730F0000}"/>
    <cellStyle name="Обычный 6 2 2 2 2 4 3 2" xfId="15503" xr:uid="{2F9B0627-9FCB-42BA-B47A-F937F3214159}"/>
    <cellStyle name="Обычный 6 2 2 2 2 4 4" xfId="11239" xr:uid="{94429D06-AF69-4187-A169-1B08CD769F66}"/>
    <cellStyle name="Обычный 6 2 2 2 2 5" xfId="3181" xr:uid="{00000000-0005-0000-0000-0000740F0000}"/>
    <cellStyle name="Обычный 6 2 2 2 2 5 2" xfId="7472" xr:uid="{00000000-0005-0000-0000-0000750F0000}"/>
    <cellStyle name="Обычный 6 2 2 2 2 5 2 2" xfId="16689" xr:uid="{674A7719-6A01-4282-9114-3EE01EEC3343}"/>
    <cellStyle name="Обычный 6 2 2 2 2 5 3" xfId="12422" xr:uid="{501992F8-643C-40E0-8B55-684510E99CB3}"/>
    <cellStyle name="Обычный 6 2 2 2 2 6" xfId="5333" xr:uid="{00000000-0005-0000-0000-0000760F0000}"/>
    <cellStyle name="Обычный 6 2 2 2 2 6 2" xfId="14555" xr:uid="{A3EAF6E1-EE2A-4AB9-953E-C359D5E485EF}"/>
    <cellStyle name="Обычный 6 2 2 2 2 7" xfId="10291" xr:uid="{6A301B82-4FBC-4A7F-9C2C-3A11A71007FF}"/>
    <cellStyle name="Обычный 6 2 2 2 3" xfId="883" xr:uid="{00000000-0005-0000-0000-0000770F0000}"/>
    <cellStyle name="Обычный 6 2 2 2 3 2" xfId="1486" xr:uid="{00000000-0005-0000-0000-0000780F0000}"/>
    <cellStyle name="Обычный 6 2 2 2 3 2 2" xfId="2445" xr:uid="{00000000-0005-0000-0000-0000790F0000}"/>
    <cellStyle name="Обычный 6 2 2 2 3 2 2 2" xfId="4717" xr:uid="{00000000-0005-0000-0000-00007A0F0000}"/>
    <cellStyle name="Обычный 6 2 2 2 3 2 2 2 2" xfId="9006" xr:uid="{00000000-0005-0000-0000-00007B0F0000}"/>
    <cellStyle name="Обычный 6 2 2 2 3 2 2 2 2 2" xfId="18223" xr:uid="{FE4AA185-3F40-4A51-B055-2E46CDBE9D43}"/>
    <cellStyle name="Обычный 6 2 2 2 3 2 2 2 3" xfId="13956" xr:uid="{E0842A4B-F24E-41D1-BB09-DF0DE695E244}"/>
    <cellStyle name="Обычный 6 2 2 2 3 2 2 3" xfId="6872" xr:uid="{00000000-0005-0000-0000-00007C0F0000}"/>
    <cellStyle name="Обычный 6 2 2 2 3 2 2 3 2" xfId="16089" xr:uid="{B748C09E-0213-4599-9D46-69FF6DA8F8EE}"/>
    <cellStyle name="Обычный 6 2 2 2 3 2 2 4" xfId="11825" xr:uid="{4E7E56AF-9134-4015-A7E6-05C61A372134}"/>
    <cellStyle name="Обычный 6 2 2 2 3 2 3" xfId="3767" xr:uid="{00000000-0005-0000-0000-00007D0F0000}"/>
    <cellStyle name="Обычный 6 2 2 2 3 2 3 2" xfId="8058" xr:uid="{00000000-0005-0000-0000-00007E0F0000}"/>
    <cellStyle name="Обычный 6 2 2 2 3 2 3 2 2" xfId="17275" xr:uid="{B491F8A4-8431-43E6-95E3-5474F399B593}"/>
    <cellStyle name="Обычный 6 2 2 2 3 2 3 3" xfId="13008" xr:uid="{522D7BB7-7B4A-4EFD-AD26-0D4D8F61C75C}"/>
    <cellStyle name="Обычный 6 2 2 2 3 2 4" xfId="5924" xr:uid="{00000000-0005-0000-0000-00007F0F0000}"/>
    <cellStyle name="Обычный 6 2 2 2 3 2 4 2" xfId="15141" xr:uid="{926B85C1-2115-4016-A25D-F716BCEDABD2}"/>
    <cellStyle name="Обычный 6 2 2 2 3 2 5" xfId="10877" xr:uid="{BF379790-C6E0-495D-BBE4-56FCC4A8A1D1}"/>
    <cellStyle name="Обычный 6 2 2 2 3 3" xfId="1973" xr:uid="{00000000-0005-0000-0000-0000800F0000}"/>
    <cellStyle name="Обычный 6 2 2 2 3 3 2" xfId="4245" xr:uid="{00000000-0005-0000-0000-0000810F0000}"/>
    <cellStyle name="Обычный 6 2 2 2 3 3 2 2" xfId="8534" xr:uid="{00000000-0005-0000-0000-0000820F0000}"/>
    <cellStyle name="Обычный 6 2 2 2 3 3 2 2 2" xfId="17751" xr:uid="{67C10767-3D2A-4E0A-BB3C-9616A4C7EDA2}"/>
    <cellStyle name="Обычный 6 2 2 2 3 3 2 3" xfId="13484" xr:uid="{33C15D84-51B3-433B-9F1D-3C4FAD543C5D}"/>
    <cellStyle name="Обычный 6 2 2 2 3 3 3" xfId="6400" xr:uid="{00000000-0005-0000-0000-0000830F0000}"/>
    <cellStyle name="Обычный 6 2 2 2 3 3 3 2" xfId="15617" xr:uid="{4A4F764F-620C-471A-85AD-CE3260D08B2B}"/>
    <cellStyle name="Обычный 6 2 2 2 3 3 4" xfId="11353" xr:uid="{EB8290E2-502C-4671-BE7B-2425D1821662}"/>
    <cellStyle name="Обычный 6 2 2 2 3 4" xfId="3295" xr:uid="{00000000-0005-0000-0000-0000840F0000}"/>
    <cellStyle name="Обычный 6 2 2 2 3 4 2" xfId="7586" xr:uid="{00000000-0005-0000-0000-0000850F0000}"/>
    <cellStyle name="Обычный 6 2 2 2 3 4 2 2" xfId="16803" xr:uid="{189BA58D-B1F5-47C5-ADEB-31E2B6219E95}"/>
    <cellStyle name="Обычный 6 2 2 2 3 4 3" xfId="12536" xr:uid="{860D342A-62F4-4B82-AC03-4EAF31686C55}"/>
    <cellStyle name="Обычный 6 2 2 2 3 5" xfId="5449" xr:uid="{00000000-0005-0000-0000-0000860F0000}"/>
    <cellStyle name="Обычный 6 2 2 2 3 5 2" xfId="14669" xr:uid="{E7B2D61F-45D0-4C2A-96C2-C81972342842}"/>
    <cellStyle name="Обычный 6 2 2 2 3 6" xfId="10405" xr:uid="{E71A30EC-E24F-4C52-8CE8-5B6213D8FB16}"/>
    <cellStyle name="Обычный 6 2 2 2 4" xfId="1257" xr:uid="{00000000-0005-0000-0000-0000870F0000}"/>
    <cellStyle name="Обычный 6 2 2 2 4 2" xfId="2217" xr:uid="{00000000-0005-0000-0000-0000880F0000}"/>
    <cellStyle name="Обычный 6 2 2 2 4 2 2" xfId="4489" xr:uid="{00000000-0005-0000-0000-0000890F0000}"/>
    <cellStyle name="Обычный 6 2 2 2 4 2 2 2" xfId="8778" xr:uid="{00000000-0005-0000-0000-00008A0F0000}"/>
    <cellStyle name="Обычный 6 2 2 2 4 2 2 2 2" xfId="17995" xr:uid="{43F083D1-6672-4AF5-AFF0-7EEAFDDB8C72}"/>
    <cellStyle name="Обычный 6 2 2 2 4 2 2 3" xfId="13728" xr:uid="{8F9A8FDF-AAD9-457F-BF83-BB0F48627AAA}"/>
    <cellStyle name="Обычный 6 2 2 2 4 2 3" xfId="6644" xr:uid="{00000000-0005-0000-0000-00008B0F0000}"/>
    <cellStyle name="Обычный 6 2 2 2 4 2 3 2" xfId="15861" xr:uid="{78200894-E8B5-4FAB-B850-523AB795C32F}"/>
    <cellStyle name="Обычный 6 2 2 2 4 2 4" xfId="11597" xr:uid="{0D30A1EC-A379-4CB8-853B-06EDCE9A54CE}"/>
    <cellStyle name="Обычный 6 2 2 2 4 3" xfId="3539" xr:uid="{00000000-0005-0000-0000-00008C0F0000}"/>
    <cellStyle name="Обычный 6 2 2 2 4 3 2" xfId="7830" xr:uid="{00000000-0005-0000-0000-00008D0F0000}"/>
    <cellStyle name="Обычный 6 2 2 2 4 3 2 2" xfId="17047" xr:uid="{D92C970D-A724-4AF0-A2DC-B25E687FF0B5}"/>
    <cellStyle name="Обычный 6 2 2 2 4 3 3" xfId="12780" xr:uid="{633C1852-A2A5-4E9C-A481-FBBA72461601}"/>
    <cellStyle name="Обычный 6 2 2 2 4 4" xfId="5696" xr:uid="{00000000-0005-0000-0000-00008E0F0000}"/>
    <cellStyle name="Обычный 6 2 2 2 4 4 2" xfId="14913" xr:uid="{BA564ED5-9BE7-4C7D-9027-F60580CB1BD3}"/>
    <cellStyle name="Обычный 6 2 2 2 4 5" xfId="10649" xr:uid="{2CB04F0B-8DF5-40E7-B8E3-51B70ACD5021}"/>
    <cellStyle name="Обычный 6 2 2 2 5" xfId="1742" xr:uid="{00000000-0005-0000-0000-00008F0F0000}"/>
    <cellStyle name="Обычный 6 2 2 2 5 2" xfId="4017" xr:uid="{00000000-0005-0000-0000-0000900F0000}"/>
    <cellStyle name="Обычный 6 2 2 2 5 2 2" xfId="8306" xr:uid="{00000000-0005-0000-0000-0000910F0000}"/>
    <cellStyle name="Обычный 6 2 2 2 5 2 2 2" xfId="17523" xr:uid="{E1D9B8B1-6F84-429A-8E74-6116D15B833D}"/>
    <cellStyle name="Обычный 6 2 2 2 5 2 3" xfId="13256" xr:uid="{8C66E6A9-4200-423F-9271-C67D038E3438}"/>
    <cellStyle name="Обычный 6 2 2 2 5 3" xfId="6172" xr:uid="{00000000-0005-0000-0000-0000920F0000}"/>
    <cellStyle name="Обычный 6 2 2 2 5 3 2" xfId="15389" xr:uid="{BB373583-B091-4DD8-97A6-6A486ED46BC8}"/>
    <cellStyle name="Обычный 6 2 2 2 5 4" xfId="11125" xr:uid="{27C7EF3A-8EC9-422B-9682-E6344D6BB1C4}"/>
    <cellStyle name="Обычный 6 2 2 2 6" xfId="2832" xr:uid="{00000000-0005-0000-0000-0000930F0000}"/>
    <cellStyle name="Обычный 6 2 2 2 6 2" xfId="4975" xr:uid="{00000000-0005-0000-0000-0000940F0000}"/>
    <cellStyle name="Обычный 6 2 2 2 6 2 2" xfId="9257" xr:uid="{00000000-0005-0000-0000-0000950F0000}"/>
    <cellStyle name="Обычный 6 2 2 2 6 2 2 2" xfId="18474" xr:uid="{A7210DD5-9C37-457A-B47C-CAD6AA82FC7A}"/>
    <cellStyle name="Обычный 6 2 2 2 6 2 3" xfId="14207" xr:uid="{6348C9B6-D5C4-46E4-9709-5A61EBFE0214}"/>
    <cellStyle name="Обычный 6 2 2 2 6 3" xfId="7125" xr:uid="{00000000-0005-0000-0000-0000960F0000}"/>
    <cellStyle name="Обычный 6 2 2 2 6 3 2" xfId="16342" xr:uid="{69337633-09FD-4F38-8979-F54BC1BE7BDC}"/>
    <cellStyle name="Обычный 6 2 2 2 6 4" xfId="12076" xr:uid="{564BFE26-B101-45ED-B884-8FC2E0E0D63D}"/>
    <cellStyle name="Обычный 6 2 2 2 7" xfId="2953" xr:uid="{00000000-0005-0000-0000-0000970F0000}"/>
    <cellStyle name="Обычный 6 2 2 2 7 2" xfId="7244" xr:uid="{00000000-0005-0000-0000-0000980F0000}"/>
    <cellStyle name="Обычный 6 2 2 2 7 2 2" xfId="16461" xr:uid="{9D514A04-800D-45FC-8CAA-EA0B89BEF2DC}"/>
    <cellStyle name="Обычный 6 2 2 2 7 3" xfId="12194" xr:uid="{1485B95F-6A63-4E5D-8B77-BB994110DECA}"/>
    <cellStyle name="Обычный 6 2 2 2 8" xfId="3067" xr:uid="{00000000-0005-0000-0000-0000990F0000}"/>
    <cellStyle name="Обычный 6 2 2 2 8 2" xfId="7358" xr:uid="{00000000-0005-0000-0000-00009A0F0000}"/>
    <cellStyle name="Обычный 6 2 2 2 8 2 2" xfId="16575" xr:uid="{74616DF3-B4B4-4942-A397-572304748987}"/>
    <cellStyle name="Обычный 6 2 2 2 8 3" xfId="12308" xr:uid="{6096E284-1782-4380-9E1E-DA4D61BB016D}"/>
    <cellStyle name="Обычный 6 2 2 2 9" xfId="5095" xr:uid="{00000000-0005-0000-0000-00009B0F0000}"/>
    <cellStyle name="Обычный 6 2 2 2 9 2" xfId="9376" xr:uid="{00000000-0005-0000-0000-00009C0F0000}"/>
    <cellStyle name="Обычный 6 2 2 2 9 2 2" xfId="18593" xr:uid="{3DB4B55C-8921-47C3-A098-BCBEA300CE76}"/>
    <cellStyle name="Обычный 6 2 2 2 9 3" xfId="14326" xr:uid="{8DC530CD-C73B-49D3-ABAE-B5DB53C1198D}"/>
    <cellStyle name="Обычный 6 2 2 3" xfId="617" xr:uid="{00000000-0005-0000-0000-00009D0F0000}"/>
    <cellStyle name="Обычный 6 2 2 3 2" xfId="941" xr:uid="{00000000-0005-0000-0000-00009E0F0000}"/>
    <cellStyle name="Обычный 6 2 2 3 2 2" xfId="1543" xr:uid="{00000000-0005-0000-0000-00009F0F0000}"/>
    <cellStyle name="Обычный 6 2 2 3 2 2 2" xfId="2502" xr:uid="{00000000-0005-0000-0000-0000A00F0000}"/>
    <cellStyle name="Обычный 6 2 2 3 2 2 2 2" xfId="4774" xr:uid="{00000000-0005-0000-0000-0000A10F0000}"/>
    <cellStyle name="Обычный 6 2 2 3 2 2 2 2 2" xfId="9063" xr:uid="{00000000-0005-0000-0000-0000A20F0000}"/>
    <cellStyle name="Обычный 6 2 2 3 2 2 2 2 2 2" xfId="18280" xr:uid="{47E65838-F9AB-4653-8355-C1A9DFAEA059}"/>
    <cellStyle name="Обычный 6 2 2 3 2 2 2 2 3" xfId="14013" xr:uid="{61950367-95C6-455F-B0A2-E75D10A78A8F}"/>
    <cellStyle name="Обычный 6 2 2 3 2 2 2 3" xfId="6929" xr:uid="{00000000-0005-0000-0000-0000A30F0000}"/>
    <cellStyle name="Обычный 6 2 2 3 2 2 2 3 2" xfId="16146" xr:uid="{C26BC3EA-5A46-4A02-B89B-DCAF9A0D943A}"/>
    <cellStyle name="Обычный 6 2 2 3 2 2 2 4" xfId="11882" xr:uid="{403D803C-8305-4FFC-8DF4-63DD00A4CDD6}"/>
    <cellStyle name="Обычный 6 2 2 3 2 2 3" xfId="3824" xr:uid="{00000000-0005-0000-0000-0000A40F0000}"/>
    <cellStyle name="Обычный 6 2 2 3 2 2 3 2" xfId="8115" xr:uid="{00000000-0005-0000-0000-0000A50F0000}"/>
    <cellStyle name="Обычный 6 2 2 3 2 2 3 2 2" xfId="17332" xr:uid="{2C4F5817-4217-427E-ACE8-56D198A38AD4}"/>
    <cellStyle name="Обычный 6 2 2 3 2 2 3 3" xfId="13065" xr:uid="{40519DB1-B1B3-410D-8067-08EF41FA2279}"/>
    <cellStyle name="Обычный 6 2 2 3 2 2 4" xfId="5981" xr:uid="{00000000-0005-0000-0000-0000A60F0000}"/>
    <cellStyle name="Обычный 6 2 2 3 2 2 4 2" xfId="15198" xr:uid="{65E31A16-3BCE-4D7F-BF2B-A71BC8FA144C}"/>
    <cellStyle name="Обычный 6 2 2 3 2 2 5" xfId="10934" xr:uid="{1F0BBB4B-91B2-4304-BE7C-4EE1C2FF7DAE}"/>
    <cellStyle name="Обычный 6 2 2 3 2 3" xfId="2030" xr:uid="{00000000-0005-0000-0000-0000A70F0000}"/>
    <cellStyle name="Обычный 6 2 2 3 2 3 2" xfId="4302" xr:uid="{00000000-0005-0000-0000-0000A80F0000}"/>
    <cellStyle name="Обычный 6 2 2 3 2 3 2 2" xfId="8591" xr:uid="{00000000-0005-0000-0000-0000A90F0000}"/>
    <cellStyle name="Обычный 6 2 2 3 2 3 2 2 2" xfId="17808" xr:uid="{864EFCF3-67FC-44AD-BF72-59FA7AAF8D26}"/>
    <cellStyle name="Обычный 6 2 2 3 2 3 2 3" xfId="13541" xr:uid="{1ECE7632-2581-4C5E-87B1-43CA850B897D}"/>
    <cellStyle name="Обычный 6 2 2 3 2 3 3" xfId="6457" xr:uid="{00000000-0005-0000-0000-0000AA0F0000}"/>
    <cellStyle name="Обычный 6 2 2 3 2 3 3 2" xfId="15674" xr:uid="{AA5AFC8F-4BDF-492C-ABDB-AD6DD5D1C67A}"/>
    <cellStyle name="Обычный 6 2 2 3 2 3 4" xfId="11410" xr:uid="{CDF0A9AD-8AF3-40C1-B2FD-1722B4D216CA}"/>
    <cellStyle name="Обычный 6 2 2 3 2 4" xfId="3352" xr:uid="{00000000-0005-0000-0000-0000AB0F0000}"/>
    <cellStyle name="Обычный 6 2 2 3 2 4 2" xfId="7643" xr:uid="{00000000-0005-0000-0000-0000AC0F0000}"/>
    <cellStyle name="Обычный 6 2 2 3 2 4 2 2" xfId="16860" xr:uid="{430F8B8B-4872-4ADE-B1CF-4831264F8ED0}"/>
    <cellStyle name="Обычный 6 2 2 3 2 4 3" xfId="12593" xr:uid="{B8A64185-D7AF-4B6D-85B4-1AAA3D3A6E87}"/>
    <cellStyle name="Обычный 6 2 2 3 2 5" xfId="5506" xr:uid="{00000000-0005-0000-0000-0000AD0F0000}"/>
    <cellStyle name="Обычный 6 2 2 3 2 5 2" xfId="14726" xr:uid="{BBAB5981-0465-48FD-A7DB-C598A92DB44F}"/>
    <cellStyle name="Обычный 6 2 2 3 2 6" xfId="10462" xr:uid="{F58C94E7-7616-4FAC-B308-AAFE07676BA3}"/>
    <cellStyle name="Обычный 6 2 2 3 3" xfId="1315" xr:uid="{00000000-0005-0000-0000-0000AE0F0000}"/>
    <cellStyle name="Обычный 6 2 2 3 3 2" xfId="2274" xr:uid="{00000000-0005-0000-0000-0000AF0F0000}"/>
    <cellStyle name="Обычный 6 2 2 3 3 2 2" xfId="4546" xr:uid="{00000000-0005-0000-0000-0000B00F0000}"/>
    <cellStyle name="Обычный 6 2 2 3 3 2 2 2" xfId="8835" xr:uid="{00000000-0005-0000-0000-0000B10F0000}"/>
    <cellStyle name="Обычный 6 2 2 3 3 2 2 2 2" xfId="18052" xr:uid="{EC209868-BFB1-47A9-8864-997068263393}"/>
    <cellStyle name="Обычный 6 2 2 3 3 2 2 3" xfId="13785" xr:uid="{F0B6E070-7839-404B-8107-33E1C921DBA9}"/>
    <cellStyle name="Обычный 6 2 2 3 3 2 3" xfId="6701" xr:uid="{00000000-0005-0000-0000-0000B20F0000}"/>
    <cellStyle name="Обычный 6 2 2 3 3 2 3 2" xfId="15918" xr:uid="{B44752B5-1769-4FE2-8B13-E777C750328D}"/>
    <cellStyle name="Обычный 6 2 2 3 3 2 4" xfId="11654" xr:uid="{33FF7BAB-DB0F-4356-9A0C-1C711EB627AA}"/>
    <cellStyle name="Обычный 6 2 2 3 3 3" xfId="3596" xr:uid="{00000000-0005-0000-0000-0000B30F0000}"/>
    <cellStyle name="Обычный 6 2 2 3 3 3 2" xfId="7887" xr:uid="{00000000-0005-0000-0000-0000B40F0000}"/>
    <cellStyle name="Обычный 6 2 2 3 3 3 2 2" xfId="17104" xr:uid="{4A92BF8F-E53F-4601-9B36-B78555FC8444}"/>
    <cellStyle name="Обычный 6 2 2 3 3 3 3" xfId="12837" xr:uid="{8A54C0B9-3B2D-4FDD-9C47-58DB7BB87EF4}"/>
    <cellStyle name="Обычный 6 2 2 3 3 4" xfId="5753" xr:uid="{00000000-0005-0000-0000-0000B50F0000}"/>
    <cellStyle name="Обычный 6 2 2 3 3 4 2" xfId="14970" xr:uid="{313015D9-7E34-489F-9352-37C99CC25700}"/>
    <cellStyle name="Обычный 6 2 2 3 3 5" xfId="10706" xr:uid="{66FA7774-A302-4439-AE9D-F5DEDF992F0A}"/>
    <cellStyle name="Обычный 6 2 2 3 4" xfId="1801" xr:uid="{00000000-0005-0000-0000-0000B60F0000}"/>
    <cellStyle name="Обычный 6 2 2 3 4 2" xfId="4074" xr:uid="{00000000-0005-0000-0000-0000B70F0000}"/>
    <cellStyle name="Обычный 6 2 2 3 4 2 2" xfId="8363" xr:uid="{00000000-0005-0000-0000-0000B80F0000}"/>
    <cellStyle name="Обычный 6 2 2 3 4 2 2 2" xfId="17580" xr:uid="{E25A83C3-CA50-45A5-9EE7-580E7547FBD3}"/>
    <cellStyle name="Обычный 6 2 2 3 4 2 3" xfId="13313" xr:uid="{108AB829-F7C9-4EC2-8911-26AA05D2BB42}"/>
    <cellStyle name="Обычный 6 2 2 3 4 3" xfId="6229" xr:uid="{00000000-0005-0000-0000-0000B90F0000}"/>
    <cellStyle name="Обычный 6 2 2 3 4 3 2" xfId="15446" xr:uid="{AAAC6A61-BF28-4F88-B107-D7040D0DFCEA}"/>
    <cellStyle name="Обычный 6 2 2 3 4 4" xfId="11182" xr:uid="{B8949BD6-1FDC-4D9C-905E-AD386AEC4C61}"/>
    <cellStyle name="Обычный 6 2 2 3 5" xfId="3124" xr:uid="{00000000-0005-0000-0000-0000BA0F0000}"/>
    <cellStyle name="Обычный 6 2 2 3 5 2" xfId="7415" xr:uid="{00000000-0005-0000-0000-0000BB0F0000}"/>
    <cellStyle name="Обычный 6 2 2 3 5 2 2" xfId="16632" xr:uid="{DA4FCB09-C37C-4611-8E55-75E57E6C7BC0}"/>
    <cellStyle name="Обычный 6 2 2 3 5 3" xfId="12365" xr:uid="{6074D610-959B-4DF5-A5D3-F1FE7B8A6BD1}"/>
    <cellStyle name="Обычный 6 2 2 3 6" xfId="5276" xr:uid="{00000000-0005-0000-0000-0000BC0F0000}"/>
    <cellStyle name="Обычный 6 2 2 3 6 2" xfId="14498" xr:uid="{46A35B1A-F821-4795-9EB1-5FA10780C9E2}"/>
    <cellStyle name="Обычный 6 2 2 3 7" xfId="10234" xr:uid="{E4A6C1A6-2B3C-45A6-9877-10E70FC20BB4}"/>
    <cellStyle name="Обычный 6 2 2 4" xfId="826" xr:uid="{00000000-0005-0000-0000-0000BD0F0000}"/>
    <cellStyle name="Обычный 6 2 2 4 2" xfId="1429" xr:uid="{00000000-0005-0000-0000-0000BE0F0000}"/>
    <cellStyle name="Обычный 6 2 2 4 2 2" xfId="2388" xr:uid="{00000000-0005-0000-0000-0000BF0F0000}"/>
    <cellStyle name="Обычный 6 2 2 4 2 2 2" xfId="4660" xr:uid="{00000000-0005-0000-0000-0000C00F0000}"/>
    <cellStyle name="Обычный 6 2 2 4 2 2 2 2" xfId="8949" xr:uid="{00000000-0005-0000-0000-0000C10F0000}"/>
    <cellStyle name="Обычный 6 2 2 4 2 2 2 2 2" xfId="18166" xr:uid="{C18AEDA1-FEAD-4C47-94B7-C64EA43EAD84}"/>
    <cellStyle name="Обычный 6 2 2 4 2 2 2 3" xfId="13899" xr:uid="{AA454031-264F-4CF5-A294-50632076C5C8}"/>
    <cellStyle name="Обычный 6 2 2 4 2 2 3" xfId="6815" xr:uid="{00000000-0005-0000-0000-0000C20F0000}"/>
    <cellStyle name="Обычный 6 2 2 4 2 2 3 2" xfId="16032" xr:uid="{81AEA795-32C1-49CC-8DAD-795DF2D56432}"/>
    <cellStyle name="Обычный 6 2 2 4 2 2 4" xfId="11768" xr:uid="{646E29F5-93AE-41E9-B5E2-53B4D94E50CE}"/>
    <cellStyle name="Обычный 6 2 2 4 2 3" xfId="3710" xr:uid="{00000000-0005-0000-0000-0000C30F0000}"/>
    <cellStyle name="Обычный 6 2 2 4 2 3 2" xfId="8001" xr:uid="{00000000-0005-0000-0000-0000C40F0000}"/>
    <cellStyle name="Обычный 6 2 2 4 2 3 2 2" xfId="17218" xr:uid="{B89DAE5D-A0EF-4703-A7AE-22F86E16A620}"/>
    <cellStyle name="Обычный 6 2 2 4 2 3 3" xfId="12951" xr:uid="{2E2ACF1B-D59B-43A9-A5BE-697300867F4E}"/>
    <cellStyle name="Обычный 6 2 2 4 2 4" xfId="5867" xr:uid="{00000000-0005-0000-0000-0000C50F0000}"/>
    <cellStyle name="Обычный 6 2 2 4 2 4 2" xfId="15084" xr:uid="{34963617-4658-47B7-95DC-7212BF92DD18}"/>
    <cellStyle name="Обычный 6 2 2 4 2 5" xfId="10820" xr:uid="{0B57674B-B2E0-4446-A6C5-EBC9E30578FF}"/>
    <cellStyle name="Обычный 6 2 2 4 3" xfId="1916" xr:uid="{00000000-0005-0000-0000-0000C60F0000}"/>
    <cellStyle name="Обычный 6 2 2 4 3 2" xfId="4188" xr:uid="{00000000-0005-0000-0000-0000C70F0000}"/>
    <cellStyle name="Обычный 6 2 2 4 3 2 2" xfId="8477" xr:uid="{00000000-0005-0000-0000-0000C80F0000}"/>
    <cellStyle name="Обычный 6 2 2 4 3 2 2 2" xfId="17694" xr:uid="{36FA503F-8156-424B-A133-262323C53BEE}"/>
    <cellStyle name="Обычный 6 2 2 4 3 2 3" xfId="13427" xr:uid="{FEDAC67C-0110-4639-9CAE-51CBBCF3245D}"/>
    <cellStyle name="Обычный 6 2 2 4 3 3" xfId="6343" xr:uid="{00000000-0005-0000-0000-0000C90F0000}"/>
    <cellStyle name="Обычный 6 2 2 4 3 3 2" xfId="15560" xr:uid="{E85D1544-16F7-499D-B1BF-A35C70D8DC14}"/>
    <cellStyle name="Обычный 6 2 2 4 3 4" xfId="11296" xr:uid="{07940549-5F66-4821-A58B-E6BD6268313B}"/>
    <cellStyle name="Обычный 6 2 2 4 4" xfId="3238" xr:uid="{00000000-0005-0000-0000-0000CA0F0000}"/>
    <cellStyle name="Обычный 6 2 2 4 4 2" xfId="7529" xr:uid="{00000000-0005-0000-0000-0000CB0F0000}"/>
    <cellStyle name="Обычный 6 2 2 4 4 2 2" xfId="16746" xr:uid="{A8E5D015-91E7-4AC2-87C0-5DDC62C81E6F}"/>
    <cellStyle name="Обычный 6 2 2 4 4 3" xfId="12479" xr:uid="{9F866096-D063-493A-88DB-A334E13CB2A0}"/>
    <cellStyle name="Обычный 6 2 2 4 5" xfId="5392" xr:uid="{00000000-0005-0000-0000-0000CC0F0000}"/>
    <cellStyle name="Обычный 6 2 2 4 5 2" xfId="14612" xr:uid="{08AC3394-0F48-4D92-B8CD-A74B303DD692}"/>
    <cellStyle name="Обычный 6 2 2 4 6" xfId="10348" xr:uid="{7735F38D-D67C-4E2D-85F5-5CB205079B93}"/>
    <cellStyle name="Обычный 6 2 2 5" xfId="1200" xr:uid="{00000000-0005-0000-0000-0000CD0F0000}"/>
    <cellStyle name="Обычный 6 2 2 5 2" xfId="2160" xr:uid="{00000000-0005-0000-0000-0000CE0F0000}"/>
    <cellStyle name="Обычный 6 2 2 5 2 2" xfId="4432" xr:uid="{00000000-0005-0000-0000-0000CF0F0000}"/>
    <cellStyle name="Обычный 6 2 2 5 2 2 2" xfId="8721" xr:uid="{00000000-0005-0000-0000-0000D00F0000}"/>
    <cellStyle name="Обычный 6 2 2 5 2 2 2 2" xfId="17938" xr:uid="{998CAA8D-B30B-4598-9D5C-7DF7F282E5AD}"/>
    <cellStyle name="Обычный 6 2 2 5 2 2 3" xfId="13671" xr:uid="{4BE6AAF6-F2A4-4A3D-950B-DB00776AE63D}"/>
    <cellStyle name="Обычный 6 2 2 5 2 3" xfId="6587" xr:uid="{00000000-0005-0000-0000-0000D10F0000}"/>
    <cellStyle name="Обычный 6 2 2 5 2 3 2" xfId="15804" xr:uid="{A91375C0-7650-4219-95FC-5FDFE3597149}"/>
    <cellStyle name="Обычный 6 2 2 5 2 4" xfId="11540" xr:uid="{9895874A-E6BF-4E5B-8A62-4E3A388D65C5}"/>
    <cellStyle name="Обычный 6 2 2 5 3" xfId="3482" xr:uid="{00000000-0005-0000-0000-0000D20F0000}"/>
    <cellStyle name="Обычный 6 2 2 5 3 2" xfId="7773" xr:uid="{00000000-0005-0000-0000-0000D30F0000}"/>
    <cellStyle name="Обычный 6 2 2 5 3 2 2" xfId="16990" xr:uid="{877F1874-0104-484D-99A7-418804890E43}"/>
    <cellStyle name="Обычный 6 2 2 5 3 3" xfId="12723" xr:uid="{9A64EB5D-8F96-4C6A-97EC-6BD809F11775}"/>
    <cellStyle name="Обычный 6 2 2 5 4" xfId="5639" xr:uid="{00000000-0005-0000-0000-0000D40F0000}"/>
    <cellStyle name="Обычный 6 2 2 5 4 2" xfId="14856" xr:uid="{40586B74-8D65-45D7-BB9A-1CB5E0BC1CEB}"/>
    <cellStyle name="Обычный 6 2 2 5 5" xfId="10592" xr:uid="{30771046-AED8-445F-9C09-AA768EA53F53}"/>
    <cellStyle name="Обычный 6 2 2 6" xfId="1685" xr:uid="{00000000-0005-0000-0000-0000D50F0000}"/>
    <cellStyle name="Обычный 6 2 2 6 2" xfId="3960" xr:uid="{00000000-0005-0000-0000-0000D60F0000}"/>
    <cellStyle name="Обычный 6 2 2 6 2 2" xfId="8249" xr:uid="{00000000-0005-0000-0000-0000D70F0000}"/>
    <cellStyle name="Обычный 6 2 2 6 2 2 2" xfId="17466" xr:uid="{5C74FBE5-07B0-4E5B-8F81-9292FC53A9BF}"/>
    <cellStyle name="Обычный 6 2 2 6 2 3" xfId="13199" xr:uid="{D84867F7-1F1B-4099-AB67-12F51DFCDFB1}"/>
    <cellStyle name="Обычный 6 2 2 6 3" xfId="6115" xr:uid="{00000000-0005-0000-0000-0000D80F0000}"/>
    <cellStyle name="Обычный 6 2 2 6 3 2" xfId="15332" xr:uid="{72C1451A-D73F-430A-BC85-457635F14E79}"/>
    <cellStyle name="Обычный 6 2 2 6 4" xfId="11068" xr:uid="{08C28410-F83A-4123-A53A-5FAE467F5F4E}"/>
    <cellStyle name="Обычный 6 2 2 7" xfId="2775" xr:uid="{00000000-0005-0000-0000-0000D90F0000}"/>
    <cellStyle name="Обычный 6 2 2 7 2" xfId="4918" xr:uid="{00000000-0005-0000-0000-0000DA0F0000}"/>
    <cellStyle name="Обычный 6 2 2 7 2 2" xfId="9200" xr:uid="{00000000-0005-0000-0000-0000DB0F0000}"/>
    <cellStyle name="Обычный 6 2 2 7 2 2 2" xfId="18417" xr:uid="{AF232A60-E9AA-4FD5-8E34-4530A338D947}"/>
    <cellStyle name="Обычный 6 2 2 7 2 3" xfId="14150" xr:uid="{1023E3BB-54D3-4953-8CAD-547C57331E43}"/>
    <cellStyle name="Обычный 6 2 2 7 3" xfId="7068" xr:uid="{00000000-0005-0000-0000-0000DC0F0000}"/>
    <cellStyle name="Обычный 6 2 2 7 3 2" xfId="16285" xr:uid="{47D1780E-7364-499D-9C27-4D678C0B6E24}"/>
    <cellStyle name="Обычный 6 2 2 7 4" xfId="12019" xr:uid="{D46944EE-10DA-44EE-8E4E-F1A5B5C7AE93}"/>
    <cellStyle name="Обычный 6 2 2 8" xfId="2896" xr:uid="{00000000-0005-0000-0000-0000DD0F0000}"/>
    <cellStyle name="Обычный 6 2 2 8 2" xfId="7187" xr:uid="{00000000-0005-0000-0000-0000DE0F0000}"/>
    <cellStyle name="Обычный 6 2 2 8 2 2" xfId="16404" xr:uid="{802C82B6-DCB0-4430-BF3F-31DE42D40806}"/>
    <cellStyle name="Обычный 6 2 2 8 3" xfId="12137" xr:uid="{5433FA9B-0F81-4CD0-B4E1-6D172CC0DF2B}"/>
    <cellStyle name="Обычный 6 2 2 9" xfId="3010" xr:uid="{00000000-0005-0000-0000-0000DF0F0000}"/>
    <cellStyle name="Обычный 6 2 2 9 2" xfId="7301" xr:uid="{00000000-0005-0000-0000-0000E00F0000}"/>
    <cellStyle name="Обычный 6 2 2 9 2 2" xfId="16518" xr:uid="{5EFF71C1-31B7-4BF0-A930-DC3E5FD20400}"/>
    <cellStyle name="Обычный 6 2 2 9 3" xfId="12251" xr:uid="{D80F2449-FE3D-45AE-92CD-C23200AF8C2E}"/>
    <cellStyle name="Обычный 6 2 20" xfId="19121" xr:uid="{5DB0C6AD-96DF-413B-A0BA-B5417222BA31}"/>
    <cellStyle name="Обычный 6 2 21" xfId="19237" xr:uid="{60E1501A-CB5E-4254-839D-BFEE99AB56C3}"/>
    <cellStyle name="Обычный 6 2 3" xfId="409" xr:uid="{00000000-0005-0000-0000-0000E10F0000}"/>
    <cellStyle name="Обычный 6 2 3 10" xfId="5057" xr:uid="{00000000-0005-0000-0000-0000E20F0000}"/>
    <cellStyle name="Обычный 6 2 3 10 2" xfId="9338" xr:uid="{00000000-0005-0000-0000-0000E30F0000}"/>
    <cellStyle name="Обычный 6 2 3 10 2 2" xfId="18555" xr:uid="{7C38F7DF-D499-45D1-BE87-047A87A13F15}"/>
    <cellStyle name="Обычный 6 2 3 10 3" xfId="14288" xr:uid="{C80837FD-B683-47D2-8AE8-526F7D05F419}"/>
    <cellStyle name="Обычный 6 2 3 11" xfId="5179" xr:uid="{00000000-0005-0000-0000-0000E40F0000}"/>
    <cellStyle name="Обычный 6 2 3 11 2" xfId="14403" xr:uid="{9524F817-3397-4731-848E-70E8ADA26FC0}"/>
    <cellStyle name="Обычный 6 2 3 12" xfId="9679" xr:uid="{00000000-0005-0000-0000-0000E50F0000}"/>
    <cellStyle name="Обычный 6 2 3 12 2" xfId="18699" xr:uid="{D3F95AD9-4A04-4B30-991E-F539FB14D9FC}"/>
    <cellStyle name="Обычный 6 2 3 13" xfId="9793" xr:uid="{D4BFA2F2-C218-41BA-B7E7-FC65A5A649D7}"/>
    <cellStyle name="Обычный 6 2 3 13 2" xfId="18813" xr:uid="{FE4EACE8-86B5-4261-9B05-7436858CBA27}"/>
    <cellStyle name="Обычный 6 2 3 14" xfId="9907" xr:uid="{83F14A9D-3A32-4021-88BE-6271C2527292}"/>
    <cellStyle name="Обычный 6 2 3 14 2" xfId="18927" xr:uid="{8EFCB2A0-5F77-4A03-BBBB-E165321C7924}"/>
    <cellStyle name="Обычный 6 2 3 15" xfId="10021" xr:uid="{5DF64101-D28F-4890-9E54-DC613C1A3948}"/>
    <cellStyle name="Обычный 6 2 3 15 2" xfId="19041" xr:uid="{08DEB46E-3D6E-417F-8922-E2426A2B8F83}"/>
    <cellStyle name="Обычный 6 2 3 16" xfId="10138" xr:uid="{33E0A63A-A3E6-47B5-AD5D-613283DC7A55}"/>
    <cellStyle name="Обычный 6 2 3 17" xfId="19159" xr:uid="{203F4A65-B5C0-4F4C-8537-DE8706A22D21}"/>
    <cellStyle name="Обычный 6 2 3 18" xfId="19275" xr:uid="{453BF3F3-E931-4C64-A96C-C75E7A2BD895}"/>
    <cellStyle name="Обычный 6 2 3 2" xfId="510" xr:uid="{00000000-0005-0000-0000-0000E60F0000}"/>
    <cellStyle name="Обычный 6 2 3 2 10" xfId="5237" xr:uid="{00000000-0005-0000-0000-0000E70F0000}"/>
    <cellStyle name="Обычный 6 2 3 2 10 2" xfId="14460" xr:uid="{3CAE46B8-448C-4441-BBDE-DE326AA5C464}"/>
    <cellStyle name="Обычный 6 2 3 2 11" xfId="9736" xr:uid="{00000000-0005-0000-0000-0000E80F0000}"/>
    <cellStyle name="Обычный 6 2 3 2 11 2" xfId="18756" xr:uid="{DCDE934E-F6AA-4F55-9FE8-EEBE18FEF182}"/>
    <cellStyle name="Обычный 6 2 3 2 12" xfId="9850" xr:uid="{C4C3C9DC-2191-460A-B132-81D7C6654460}"/>
    <cellStyle name="Обычный 6 2 3 2 12 2" xfId="18870" xr:uid="{7FB64719-8956-4714-ADCA-43A81A1AF34E}"/>
    <cellStyle name="Обычный 6 2 3 2 13" xfId="9964" xr:uid="{124E661F-5CE4-4E9A-B5FA-1E192DE6FCA5}"/>
    <cellStyle name="Обычный 6 2 3 2 13 2" xfId="18984" xr:uid="{4229F9B3-0932-48C8-9C85-D7A970FFF521}"/>
    <cellStyle name="Обычный 6 2 3 2 14" xfId="10078" xr:uid="{8BA3A606-DC38-4A4B-AECF-26DC830D7FFE}"/>
    <cellStyle name="Обычный 6 2 3 2 14 2" xfId="19098" xr:uid="{10BB0A96-F99A-454C-BD51-AC1A70BF5E61}"/>
    <cellStyle name="Обычный 6 2 3 2 15" xfId="10195" xr:uid="{52F2A1B0-1125-4462-A6AE-D2171E5BD3D0}"/>
    <cellStyle name="Обычный 6 2 3 2 16" xfId="19216" xr:uid="{C59FDC80-6EA4-4F7E-9ADC-632A638B8771}"/>
    <cellStyle name="Обычный 6 2 3 2 17" xfId="19332" xr:uid="{58155C2F-9710-4EA7-8EFF-5B436708ED57}"/>
    <cellStyle name="Обычный 6 2 3 2 2" xfId="696" xr:uid="{00000000-0005-0000-0000-0000E90F0000}"/>
    <cellStyle name="Обычный 6 2 3 2 2 2" xfId="1017" xr:uid="{00000000-0005-0000-0000-0000EA0F0000}"/>
    <cellStyle name="Обычный 6 2 3 2 2 2 2" xfId="1619" xr:uid="{00000000-0005-0000-0000-0000EB0F0000}"/>
    <cellStyle name="Обычный 6 2 3 2 2 2 2 2" xfId="2578" xr:uid="{00000000-0005-0000-0000-0000EC0F0000}"/>
    <cellStyle name="Обычный 6 2 3 2 2 2 2 2 2" xfId="4850" xr:uid="{00000000-0005-0000-0000-0000ED0F0000}"/>
    <cellStyle name="Обычный 6 2 3 2 2 2 2 2 2 2" xfId="9139" xr:uid="{00000000-0005-0000-0000-0000EE0F0000}"/>
    <cellStyle name="Обычный 6 2 3 2 2 2 2 2 2 2 2" xfId="18356" xr:uid="{F82C3D8C-075D-470F-9918-4B6CEFA9C5C9}"/>
    <cellStyle name="Обычный 6 2 3 2 2 2 2 2 2 3" xfId="14089" xr:uid="{13DD741E-6DD4-4660-9659-7962AEE6B704}"/>
    <cellStyle name="Обычный 6 2 3 2 2 2 2 2 3" xfId="7005" xr:uid="{00000000-0005-0000-0000-0000EF0F0000}"/>
    <cellStyle name="Обычный 6 2 3 2 2 2 2 2 3 2" xfId="16222" xr:uid="{F00F222E-6194-482F-B889-470AB5A9624A}"/>
    <cellStyle name="Обычный 6 2 3 2 2 2 2 2 4" xfId="11958" xr:uid="{0267382F-A396-45C5-9ED7-D248BBF2F5D3}"/>
    <cellStyle name="Обычный 6 2 3 2 2 2 2 3" xfId="3900" xr:uid="{00000000-0005-0000-0000-0000F00F0000}"/>
    <cellStyle name="Обычный 6 2 3 2 2 2 2 3 2" xfId="8191" xr:uid="{00000000-0005-0000-0000-0000F10F0000}"/>
    <cellStyle name="Обычный 6 2 3 2 2 2 2 3 2 2" xfId="17408" xr:uid="{9CAB3B12-4953-4DBB-BDF2-E85AAC60EAA5}"/>
    <cellStyle name="Обычный 6 2 3 2 2 2 2 3 3" xfId="13141" xr:uid="{65816296-29CA-4A14-8BC8-3DAD97E2F9A5}"/>
    <cellStyle name="Обычный 6 2 3 2 2 2 2 4" xfId="6057" xr:uid="{00000000-0005-0000-0000-0000F20F0000}"/>
    <cellStyle name="Обычный 6 2 3 2 2 2 2 4 2" xfId="15274" xr:uid="{BAC23CCE-340D-4FD1-A145-BF397A4D38DB}"/>
    <cellStyle name="Обычный 6 2 3 2 2 2 2 5" xfId="11010" xr:uid="{5CA6D4ED-4A31-464C-AF7D-6806DF074614}"/>
    <cellStyle name="Обычный 6 2 3 2 2 2 3" xfId="2106" xr:uid="{00000000-0005-0000-0000-0000F30F0000}"/>
    <cellStyle name="Обычный 6 2 3 2 2 2 3 2" xfId="4378" xr:uid="{00000000-0005-0000-0000-0000F40F0000}"/>
    <cellStyle name="Обычный 6 2 3 2 2 2 3 2 2" xfId="8667" xr:uid="{00000000-0005-0000-0000-0000F50F0000}"/>
    <cellStyle name="Обычный 6 2 3 2 2 2 3 2 2 2" xfId="17884" xr:uid="{5DC7974A-B358-4FFF-B48F-8E61B2D10AB5}"/>
    <cellStyle name="Обычный 6 2 3 2 2 2 3 2 3" xfId="13617" xr:uid="{75601E20-3E91-4F8C-A907-8ADDBEA9B712}"/>
    <cellStyle name="Обычный 6 2 3 2 2 2 3 3" xfId="6533" xr:uid="{00000000-0005-0000-0000-0000F60F0000}"/>
    <cellStyle name="Обычный 6 2 3 2 2 2 3 3 2" xfId="15750" xr:uid="{7B1640EC-FC0B-449B-9B01-98EE91D821BC}"/>
    <cellStyle name="Обычный 6 2 3 2 2 2 3 4" xfId="11486" xr:uid="{A8660918-B226-42DB-9770-48F93985B691}"/>
    <cellStyle name="Обычный 6 2 3 2 2 2 4" xfId="3428" xr:uid="{00000000-0005-0000-0000-0000F70F0000}"/>
    <cellStyle name="Обычный 6 2 3 2 2 2 4 2" xfId="7719" xr:uid="{00000000-0005-0000-0000-0000F80F0000}"/>
    <cellStyle name="Обычный 6 2 3 2 2 2 4 2 2" xfId="16936" xr:uid="{81307F74-E41C-4515-AADF-816883BD82B6}"/>
    <cellStyle name="Обычный 6 2 3 2 2 2 4 3" xfId="12669" xr:uid="{63EA8325-5BD5-40D3-97CC-13889106AE40}"/>
    <cellStyle name="Обычный 6 2 3 2 2 2 5" xfId="5582" xr:uid="{00000000-0005-0000-0000-0000F90F0000}"/>
    <cellStyle name="Обычный 6 2 3 2 2 2 5 2" xfId="14802" xr:uid="{ADC75803-DD1F-42EC-9344-EE84D43E6B78}"/>
    <cellStyle name="Обычный 6 2 3 2 2 2 6" xfId="10538" xr:uid="{773C0996-4160-42C0-BA7D-3320DC36728F}"/>
    <cellStyle name="Обычный 6 2 3 2 2 3" xfId="1391" xr:uid="{00000000-0005-0000-0000-0000FA0F0000}"/>
    <cellStyle name="Обычный 6 2 3 2 2 3 2" xfId="2350" xr:uid="{00000000-0005-0000-0000-0000FB0F0000}"/>
    <cellStyle name="Обычный 6 2 3 2 2 3 2 2" xfId="4622" xr:uid="{00000000-0005-0000-0000-0000FC0F0000}"/>
    <cellStyle name="Обычный 6 2 3 2 2 3 2 2 2" xfId="8911" xr:uid="{00000000-0005-0000-0000-0000FD0F0000}"/>
    <cellStyle name="Обычный 6 2 3 2 2 3 2 2 2 2" xfId="18128" xr:uid="{C33AA5FC-5226-4730-8367-FA08BA272C5B}"/>
    <cellStyle name="Обычный 6 2 3 2 2 3 2 2 3" xfId="13861" xr:uid="{44BBDDE1-1D74-4567-84D3-EC30EEE481DA}"/>
    <cellStyle name="Обычный 6 2 3 2 2 3 2 3" xfId="6777" xr:uid="{00000000-0005-0000-0000-0000FE0F0000}"/>
    <cellStyle name="Обычный 6 2 3 2 2 3 2 3 2" xfId="15994" xr:uid="{9F762299-61F1-4DE7-8AD3-7D56743E9824}"/>
    <cellStyle name="Обычный 6 2 3 2 2 3 2 4" xfId="11730" xr:uid="{42160BFB-513E-4945-939F-B8B7DEAC8E1F}"/>
    <cellStyle name="Обычный 6 2 3 2 2 3 3" xfId="3672" xr:uid="{00000000-0005-0000-0000-0000FF0F0000}"/>
    <cellStyle name="Обычный 6 2 3 2 2 3 3 2" xfId="7963" xr:uid="{00000000-0005-0000-0000-000000100000}"/>
    <cellStyle name="Обычный 6 2 3 2 2 3 3 2 2" xfId="17180" xr:uid="{40F00324-BAE9-47F8-B93D-D50876ECFF6A}"/>
    <cellStyle name="Обычный 6 2 3 2 2 3 3 3" xfId="12913" xr:uid="{61264A83-83DC-453D-9A28-3715E3830602}"/>
    <cellStyle name="Обычный 6 2 3 2 2 3 4" xfId="5829" xr:uid="{00000000-0005-0000-0000-000001100000}"/>
    <cellStyle name="Обычный 6 2 3 2 2 3 4 2" xfId="15046" xr:uid="{E762094B-E64F-49C9-A361-705D04D3A87F}"/>
    <cellStyle name="Обычный 6 2 3 2 2 3 5" xfId="10782" xr:uid="{812D63B3-812B-4031-8B26-CDC918962E5B}"/>
    <cellStyle name="Обычный 6 2 3 2 2 4" xfId="1877" xr:uid="{00000000-0005-0000-0000-000002100000}"/>
    <cellStyle name="Обычный 6 2 3 2 2 4 2" xfId="4150" xr:uid="{00000000-0005-0000-0000-000003100000}"/>
    <cellStyle name="Обычный 6 2 3 2 2 4 2 2" xfId="8439" xr:uid="{00000000-0005-0000-0000-000004100000}"/>
    <cellStyle name="Обычный 6 2 3 2 2 4 2 2 2" xfId="17656" xr:uid="{3FBA5501-0A9D-4853-A72A-6CA9795E8806}"/>
    <cellStyle name="Обычный 6 2 3 2 2 4 2 3" xfId="13389" xr:uid="{4E4B7EF8-ED96-48BF-8866-880D397F24F3}"/>
    <cellStyle name="Обычный 6 2 3 2 2 4 3" xfId="6305" xr:uid="{00000000-0005-0000-0000-000005100000}"/>
    <cellStyle name="Обычный 6 2 3 2 2 4 3 2" xfId="15522" xr:uid="{3EFC508E-5331-483B-90FF-B209E88FE61B}"/>
    <cellStyle name="Обычный 6 2 3 2 2 4 4" xfId="11258" xr:uid="{DE45E92D-3E8E-44EA-B6F7-7723D0E41043}"/>
    <cellStyle name="Обычный 6 2 3 2 2 5" xfId="3200" xr:uid="{00000000-0005-0000-0000-000006100000}"/>
    <cellStyle name="Обычный 6 2 3 2 2 5 2" xfId="7491" xr:uid="{00000000-0005-0000-0000-000007100000}"/>
    <cellStyle name="Обычный 6 2 3 2 2 5 2 2" xfId="16708" xr:uid="{6378FF10-E37B-4873-ACEF-4908FC55E21A}"/>
    <cellStyle name="Обычный 6 2 3 2 2 5 3" xfId="12441" xr:uid="{A84EF27D-D424-438E-86A9-584E7BF2A51E}"/>
    <cellStyle name="Обычный 6 2 3 2 2 6" xfId="5352" xr:uid="{00000000-0005-0000-0000-000008100000}"/>
    <cellStyle name="Обычный 6 2 3 2 2 6 2" xfId="14574" xr:uid="{C2FBD69F-C2C4-4B7F-A7A2-F33885E67A6C}"/>
    <cellStyle name="Обычный 6 2 3 2 2 7" xfId="10310" xr:uid="{5651D6A3-FC4E-48D1-8575-247284C2A6CC}"/>
    <cellStyle name="Обычный 6 2 3 2 3" xfId="902" xr:uid="{00000000-0005-0000-0000-000009100000}"/>
    <cellStyle name="Обычный 6 2 3 2 3 2" xfId="1505" xr:uid="{00000000-0005-0000-0000-00000A100000}"/>
    <cellStyle name="Обычный 6 2 3 2 3 2 2" xfId="2464" xr:uid="{00000000-0005-0000-0000-00000B100000}"/>
    <cellStyle name="Обычный 6 2 3 2 3 2 2 2" xfId="4736" xr:uid="{00000000-0005-0000-0000-00000C100000}"/>
    <cellStyle name="Обычный 6 2 3 2 3 2 2 2 2" xfId="9025" xr:uid="{00000000-0005-0000-0000-00000D100000}"/>
    <cellStyle name="Обычный 6 2 3 2 3 2 2 2 2 2" xfId="18242" xr:uid="{16130925-CF8D-407D-BBB6-F5C2600F8BEF}"/>
    <cellStyle name="Обычный 6 2 3 2 3 2 2 2 3" xfId="13975" xr:uid="{D4A49CB5-F769-4F24-8310-6DAE19B830B6}"/>
    <cellStyle name="Обычный 6 2 3 2 3 2 2 3" xfId="6891" xr:uid="{00000000-0005-0000-0000-00000E100000}"/>
    <cellStyle name="Обычный 6 2 3 2 3 2 2 3 2" xfId="16108" xr:uid="{92277954-1C4A-4024-926E-66EDB51D61DA}"/>
    <cellStyle name="Обычный 6 2 3 2 3 2 2 4" xfId="11844" xr:uid="{DF204BEC-5C0B-490F-B703-EE292FB0EF52}"/>
    <cellStyle name="Обычный 6 2 3 2 3 2 3" xfId="3786" xr:uid="{00000000-0005-0000-0000-00000F100000}"/>
    <cellStyle name="Обычный 6 2 3 2 3 2 3 2" xfId="8077" xr:uid="{00000000-0005-0000-0000-000010100000}"/>
    <cellStyle name="Обычный 6 2 3 2 3 2 3 2 2" xfId="17294" xr:uid="{F55B9A34-3ABC-4AA6-8F0A-B68E22129216}"/>
    <cellStyle name="Обычный 6 2 3 2 3 2 3 3" xfId="13027" xr:uid="{BD2E78DA-10E7-481F-9811-497CF74AA01B}"/>
    <cellStyle name="Обычный 6 2 3 2 3 2 4" xfId="5943" xr:uid="{00000000-0005-0000-0000-000011100000}"/>
    <cellStyle name="Обычный 6 2 3 2 3 2 4 2" xfId="15160" xr:uid="{D977DBF6-F997-4AEF-911E-DFCAE2AED4C8}"/>
    <cellStyle name="Обычный 6 2 3 2 3 2 5" xfId="10896" xr:uid="{DDF25874-C316-4891-A0E6-8266A0C09F85}"/>
    <cellStyle name="Обычный 6 2 3 2 3 3" xfId="1992" xr:uid="{00000000-0005-0000-0000-000012100000}"/>
    <cellStyle name="Обычный 6 2 3 2 3 3 2" xfId="4264" xr:uid="{00000000-0005-0000-0000-000013100000}"/>
    <cellStyle name="Обычный 6 2 3 2 3 3 2 2" xfId="8553" xr:uid="{00000000-0005-0000-0000-000014100000}"/>
    <cellStyle name="Обычный 6 2 3 2 3 3 2 2 2" xfId="17770" xr:uid="{FE9E1DBB-B70D-4295-B308-96C508FD297A}"/>
    <cellStyle name="Обычный 6 2 3 2 3 3 2 3" xfId="13503" xr:uid="{F2606944-6AD0-46E4-BA99-580C3C828CB0}"/>
    <cellStyle name="Обычный 6 2 3 2 3 3 3" xfId="6419" xr:uid="{00000000-0005-0000-0000-000015100000}"/>
    <cellStyle name="Обычный 6 2 3 2 3 3 3 2" xfId="15636" xr:uid="{4FAD0250-D971-46C6-80AB-A3734C5DC6F9}"/>
    <cellStyle name="Обычный 6 2 3 2 3 3 4" xfId="11372" xr:uid="{40B18147-E7FE-41EF-B44A-AD95F9646DD6}"/>
    <cellStyle name="Обычный 6 2 3 2 3 4" xfId="3314" xr:uid="{00000000-0005-0000-0000-000016100000}"/>
    <cellStyle name="Обычный 6 2 3 2 3 4 2" xfId="7605" xr:uid="{00000000-0005-0000-0000-000017100000}"/>
    <cellStyle name="Обычный 6 2 3 2 3 4 2 2" xfId="16822" xr:uid="{17B481FC-C6C6-408D-BD4D-68A18FFAC4B3}"/>
    <cellStyle name="Обычный 6 2 3 2 3 4 3" xfId="12555" xr:uid="{0E0BB269-DBFC-4E8B-B19B-CF4779831B6A}"/>
    <cellStyle name="Обычный 6 2 3 2 3 5" xfId="5468" xr:uid="{00000000-0005-0000-0000-000018100000}"/>
    <cellStyle name="Обычный 6 2 3 2 3 5 2" xfId="14688" xr:uid="{EFDCDE2C-9FFE-4A74-AD3C-37B4D3E2354C}"/>
    <cellStyle name="Обычный 6 2 3 2 3 6" xfId="10424" xr:uid="{D96A7F45-97A1-49E8-BDFB-30F6C6E290E5}"/>
    <cellStyle name="Обычный 6 2 3 2 4" xfId="1276" xr:uid="{00000000-0005-0000-0000-000019100000}"/>
    <cellStyle name="Обычный 6 2 3 2 4 2" xfId="2236" xr:uid="{00000000-0005-0000-0000-00001A100000}"/>
    <cellStyle name="Обычный 6 2 3 2 4 2 2" xfId="4508" xr:uid="{00000000-0005-0000-0000-00001B100000}"/>
    <cellStyle name="Обычный 6 2 3 2 4 2 2 2" xfId="8797" xr:uid="{00000000-0005-0000-0000-00001C100000}"/>
    <cellStyle name="Обычный 6 2 3 2 4 2 2 2 2" xfId="18014" xr:uid="{C53CA61F-9A07-467A-BED3-A51A4D7962EC}"/>
    <cellStyle name="Обычный 6 2 3 2 4 2 2 3" xfId="13747" xr:uid="{919CA08F-B7AD-43D1-B660-AA51075D0A93}"/>
    <cellStyle name="Обычный 6 2 3 2 4 2 3" xfId="6663" xr:uid="{00000000-0005-0000-0000-00001D100000}"/>
    <cellStyle name="Обычный 6 2 3 2 4 2 3 2" xfId="15880" xr:uid="{8AE99AC9-89A1-45CD-BD09-0C4FB10B7202}"/>
    <cellStyle name="Обычный 6 2 3 2 4 2 4" xfId="11616" xr:uid="{41584AE7-E9A5-45A9-8636-F98C2ECD882D}"/>
    <cellStyle name="Обычный 6 2 3 2 4 3" xfId="3558" xr:uid="{00000000-0005-0000-0000-00001E100000}"/>
    <cellStyle name="Обычный 6 2 3 2 4 3 2" xfId="7849" xr:uid="{00000000-0005-0000-0000-00001F100000}"/>
    <cellStyle name="Обычный 6 2 3 2 4 3 2 2" xfId="17066" xr:uid="{6E9A95ED-FA9E-4B11-8DA2-6A2B00C7F49F}"/>
    <cellStyle name="Обычный 6 2 3 2 4 3 3" xfId="12799" xr:uid="{429C44D5-F03C-4FBD-AFCF-5F3839E3B34E}"/>
    <cellStyle name="Обычный 6 2 3 2 4 4" xfId="5715" xr:uid="{00000000-0005-0000-0000-000020100000}"/>
    <cellStyle name="Обычный 6 2 3 2 4 4 2" xfId="14932" xr:uid="{7BC20947-3406-4D02-9BF2-DDDFD6D7F3CE}"/>
    <cellStyle name="Обычный 6 2 3 2 4 5" xfId="10668" xr:uid="{F003E389-E0D2-4AD6-95EC-2FF2FC4FEC8C}"/>
    <cellStyle name="Обычный 6 2 3 2 5" xfId="1761" xr:uid="{00000000-0005-0000-0000-000021100000}"/>
    <cellStyle name="Обычный 6 2 3 2 5 2" xfId="4036" xr:uid="{00000000-0005-0000-0000-000022100000}"/>
    <cellStyle name="Обычный 6 2 3 2 5 2 2" xfId="8325" xr:uid="{00000000-0005-0000-0000-000023100000}"/>
    <cellStyle name="Обычный 6 2 3 2 5 2 2 2" xfId="17542" xr:uid="{0E9608E5-2C5E-4716-9B7B-1726F9B2E01C}"/>
    <cellStyle name="Обычный 6 2 3 2 5 2 3" xfId="13275" xr:uid="{23F440D2-CA28-45D2-A1E7-3EFA5B063AE9}"/>
    <cellStyle name="Обычный 6 2 3 2 5 3" xfId="6191" xr:uid="{00000000-0005-0000-0000-000024100000}"/>
    <cellStyle name="Обычный 6 2 3 2 5 3 2" xfId="15408" xr:uid="{227E7A0B-718E-46CB-AE36-2F05530014CE}"/>
    <cellStyle name="Обычный 6 2 3 2 5 4" xfId="11144" xr:uid="{7342221B-3911-423C-9EB8-8EA0DFB8E595}"/>
    <cellStyle name="Обычный 6 2 3 2 6" xfId="2851" xr:uid="{00000000-0005-0000-0000-000025100000}"/>
    <cellStyle name="Обычный 6 2 3 2 6 2" xfId="4994" xr:uid="{00000000-0005-0000-0000-000026100000}"/>
    <cellStyle name="Обычный 6 2 3 2 6 2 2" xfId="9276" xr:uid="{00000000-0005-0000-0000-000027100000}"/>
    <cellStyle name="Обычный 6 2 3 2 6 2 2 2" xfId="18493" xr:uid="{A12C7FFB-EB81-474B-9800-AE75F79DFAC4}"/>
    <cellStyle name="Обычный 6 2 3 2 6 2 3" xfId="14226" xr:uid="{15912C5E-7FEE-416E-8BD9-02AFC57E95D0}"/>
    <cellStyle name="Обычный 6 2 3 2 6 3" xfId="7144" xr:uid="{00000000-0005-0000-0000-000028100000}"/>
    <cellStyle name="Обычный 6 2 3 2 6 3 2" xfId="16361" xr:uid="{35A60ABC-A27A-4D72-9A01-75B2BF56C09F}"/>
    <cellStyle name="Обычный 6 2 3 2 6 4" xfId="12095" xr:uid="{F687B10D-EF3F-461B-9901-CFAA78CB0298}"/>
    <cellStyle name="Обычный 6 2 3 2 7" xfId="2972" xr:uid="{00000000-0005-0000-0000-000029100000}"/>
    <cellStyle name="Обычный 6 2 3 2 7 2" xfId="7263" xr:uid="{00000000-0005-0000-0000-00002A100000}"/>
    <cellStyle name="Обычный 6 2 3 2 7 2 2" xfId="16480" xr:uid="{4AF12A0F-E23E-4B06-86AF-5182987F87F9}"/>
    <cellStyle name="Обычный 6 2 3 2 7 3" xfId="12213" xr:uid="{7A79A5A7-E2A7-4A50-9685-503F912524D5}"/>
    <cellStyle name="Обычный 6 2 3 2 8" xfId="3086" xr:uid="{00000000-0005-0000-0000-00002B100000}"/>
    <cellStyle name="Обычный 6 2 3 2 8 2" xfId="7377" xr:uid="{00000000-0005-0000-0000-00002C100000}"/>
    <cellStyle name="Обычный 6 2 3 2 8 2 2" xfId="16594" xr:uid="{1D2BE9E3-78F2-477B-B12E-86071C1D95AB}"/>
    <cellStyle name="Обычный 6 2 3 2 8 3" xfId="12327" xr:uid="{75A0D9A3-7D72-4008-A5FB-FE311500BCE6}"/>
    <cellStyle name="Обычный 6 2 3 2 9" xfId="5114" xr:uid="{00000000-0005-0000-0000-00002D100000}"/>
    <cellStyle name="Обычный 6 2 3 2 9 2" xfId="9395" xr:uid="{00000000-0005-0000-0000-00002E100000}"/>
    <cellStyle name="Обычный 6 2 3 2 9 2 2" xfId="18612" xr:uid="{744F3EDB-3152-4A40-B882-515A13D06534}"/>
    <cellStyle name="Обычный 6 2 3 2 9 3" xfId="14345" xr:uid="{0A4C09F8-25C2-4DDB-9B50-8CAEDE822274}"/>
    <cellStyle name="Обычный 6 2 3 3" xfId="637" xr:uid="{00000000-0005-0000-0000-00002F100000}"/>
    <cellStyle name="Обычный 6 2 3 3 2" xfId="960" xr:uid="{00000000-0005-0000-0000-000030100000}"/>
    <cellStyle name="Обычный 6 2 3 3 2 2" xfId="1562" xr:uid="{00000000-0005-0000-0000-000031100000}"/>
    <cellStyle name="Обычный 6 2 3 3 2 2 2" xfId="2521" xr:uid="{00000000-0005-0000-0000-000032100000}"/>
    <cellStyle name="Обычный 6 2 3 3 2 2 2 2" xfId="4793" xr:uid="{00000000-0005-0000-0000-000033100000}"/>
    <cellStyle name="Обычный 6 2 3 3 2 2 2 2 2" xfId="9082" xr:uid="{00000000-0005-0000-0000-000034100000}"/>
    <cellStyle name="Обычный 6 2 3 3 2 2 2 2 2 2" xfId="18299" xr:uid="{67AC996B-F347-4171-AB0B-40EF7A626402}"/>
    <cellStyle name="Обычный 6 2 3 3 2 2 2 2 3" xfId="14032" xr:uid="{D9AC89C6-D16A-46A1-938C-7DEB7EBB4C58}"/>
    <cellStyle name="Обычный 6 2 3 3 2 2 2 3" xfId="6948" xr:uid="{00000000-0005-0000-0000-000035100000}"/>
    <cellStyle name="Обычный 6 2 3 3 2 2 2 3 2" xfId="16165" xr:uid="{A86350AE-EA97-4C9D-9AE3-5DB26D3C91D5}"/>
    <cellStyle name="Обычный 6 2 3 3 2 2 2 4" xfId="11901" xr:uid="{8559D332-A9B7-41D2-BF99-ADE4979C6AC8}"/>
    <cellStyle name="Обычный 6 2 3 3 2 2 3" xfId="3843" xr:uid="{00000000-0005-0000-0000-000036100000}"/>
    <cellStyle name="Обычный 6 2 3 3 2 2 3 2" xfId="8134" xr:uid="{00000000-0005-0000-0000-000037100000}"/>
    <cellStyle name="Обычный 6 2 3 3 2 2 3 2 2" xfId="17351" xr:uid="{0E307D73-74C1-4823-B9F4-01A10FB2E724}"/>
    <cellStyle name="Обычный 6 2 3 3 2 2 3 3" xfId="13084" xr:uid="{A65CBE1B-031B-4E7B-B2AB-929DEC264B25}"/>
    <cellStyle name="Обычный 6 2 3 3 2 2 4" xfId="6000" xr:uid="{00000000-0005-0000-0000-000038100000}"/>
    <cellStyle name="Обычный 6 2 3 3 2 2 4 2" xfId="15217" xr:uid="{5F187D4D-6D38-4887-BA04-58A3A71C52A4}"/>
    <cellStyle name="Обычный 6 2 3 3 2 2 5" xfId="10953" xr:uid="{309B91C4-61DB-4CDE-9336-4E5B3F940A22}"/>
    <cellStyle name="Обычный 6 2 3 3 2 3" xfId="2049" xr:uid="{00000000-0005-0000-0000-000039100000}"/>
    <cellStyle name="Обычный 6 2 3 3 2 3 2" xfId="4321" xr:uid="{00000000-0005-0000-0000-00003A100000}"/>
    <cellStyle name="Обычный 6 2 3 3 2 3 2 2" xfId="8610" xr:uid="{00000000-0005-0000-0000-00003B100000}"/>
    <cellStyle name="Обычный 6 2 3 3 2 3 2 2 2" xfId="17827" xr:uid="{CC411AD5-C721-48C6-956B-DA99999CF242}"/>
    <cellStyle name="Обычный 6 2 3 3 2 3 2 3" xfId="13560" xr:uid="{1E7DA457-121F-4ECA-BA39-C0CF224B5153}"/>
    <cellStyle name="Обычный 6 2 3 3 2 3 3" xfId="6476" xr:uid="{00000000-0005-0000-0000-00003C100000}"/>
    <cellStyle name="Обычный 6 2 3 3 2 3 3 2" xfId="15693" xr:uid="{37867F42-9B09-46FD-B057-2409DAFC4C62}"/>
    <cellStyle name="Обычный 6 2 3 3 2 3 4" xfId="11429" xr:uid="{6B07594B-5897-482D-B2B1-1A8C556AD451}"/>
    <cellStyle name="Обычный 6 2 3 3 2 4" xfId="3371" xr:uid="{00000000-0005-0000-0000-00003D100000}"/>
    <cellStyle name="Обычный 6 2 3 3 2 4 2" xfId="7662" xr:uid="{00000000-0005-0000-0000-00003E100000}"/>
    <cellStyle name="Обычный 6 2 3 3 2 4 2 2" xfId="16879" xr:uid="{948C86B4-78E9-4526-8505-3321B6BD19F1}"/>
    <cellStyle name="Обычный 6 2 3 3 2 4 3" xfId="12612" xr:uid="{C64B6F7D-E494-47FF-B494-5F5AA6CF6D00}"/>
    <cellStyle name="Обычный 6 2 3 3 2 5" xfId="5525" xr:uid="{00000000-0005-0000-0000-00003F100000}"/>
    <cellStyle name="Обычный 6 2 3 3 2 5 2" xfId="14745" xr:uid="{9461F1E1-A4A1-411F-875C-7E95ABE8AD74}"/>
    <cellStyle name="Обычный 6 2 3 3 2 6" xfId="10481" xr:uid="{7C6FE086-9B36-4790-9233-EE0580CB7EAF}"/>
    <cellStyle name="Обычный 6 2 3 3 3" xfId="1334" xr:uid="{00000000-0005-0000-0000-000040100000}"/>
    <cellStyle name="Обычный 6 2 3 3 3 2" xfId="2293" xr:uid="{00000000-0005-0000-0000-000041100000}"/>
    <cellStyle name="Обычный 6 2 3 3 3 2 2" xfId="4565" xr:uid="{00000000-0005-0000-0000-000042100000}"/>
    <cellStyle name="Обычный 6 2 3 3 3 2 2 2" xfId="8854" xr:uid="{00000000-0005-0000-0000-000043100000}"/>
    <cellStyle name="Обычный 6 2 3 3 3 2 2 2 2" xfId="18071" xr:uid="{69957E42-190A-4017-8C79-FCB950073CCF}"/>
    <cellStyle name="Обычный 6 2 3 3 3 2 2 3" xfId="13804" xr:uid="{5485D885-1FC9-472D-8EBB-D54BE9B90028}"/>
    <cellStyle name="Обычный 6 2 3 3 3 2 3" xfId="6720" xr:uid="{00000000-0005-0000-0000-000044100000}"/>
    <cellStyle name="Обычный 6 2 3 3 3 2 3 2" xfId="15937" xr:uid="{178CCBD5-A616-4A71-AB8C-BBFBB9B3E431}"/>
    <cellStyle name="Обычный 6 2 3 3 3 2 4" xfId="11673" xr:uid="{B7AD5DB6-2623-424B-96C9-EF1593892BE6}"/>
    <cellStyle name="Обычный 6 2 3 3 3 3" xfId="3615" xr:uid="{00000000-0005-0000-0000-000045100000}"/>
    <cellStyle name="Обычный 6 2 3 3 3 3 2" xfId="7906" xr:uid="{00000000-0005-0000-0000-000046100000}"/>
    <cellStyle name="Обычный 6 2 3 3 3 3 2 2" xfId="17123" xr:uid="{F7D08D60-7A1E-4687-81A8-2769B51126E0}"/>
    <cellStyle name="Обычный 6 2 3 3 3 3 3" xfId="12856" xr:uid="{88952642-8C9F-4823-86EE-C6FE6B5455CF}"/>
    <cellStyle name="Обычный 6 2 3 3 3 4" xfId="5772" xr:uid="{00000000-0005-0000-0000-000047100000}"/>
    <cellStyle name="Обычный 6 2 3 3 3 4 2" xfId="14989" xr:uid="{14D1B337-D9E1-4E1E-A7A4-6CE7250CD748}"/>
    <cellStyle name="Обычный 6 2 3 3 3 5" xfId="10725" xr:uid="{9002463E-7656-4AE7-B594-6D276178E644}"/>
    <cellStyle name="Обычный 6 2 3 3 4" xfId="1820" xr:uid="{00000000-0005-0000-0000-000048100000}"/>
    <cellStyle name="Обычный 6 2 3 3 4 2" xfId="4093" xr:uid="{00000000-0005-0000-0000-000049100000}"/>
    <cellStyle name="Обычный 6 2 3 3 4 2 2" xfId="8382" xr:uid="{00000000-0005-0000-0000-00004A100000}"/>
    <cellStyle name="Обычный 6 2 3 3 4 2 2 2" xfId="17599" xr:uid="{C0904B62-CB67-47FB-A2A8-76AE01AFB342}"/>
    <cellStyle name="Обычный 6 2 3 3 4 2 3" xfId="13332" xr:uid="{C30E705E-75D3-4876-BC1F-B4716A114A3B}"/>
    <cellStyle name="Обычный 6 2 3 3 4 3" xfId="6248" xr:uid="{00000000-0005-0000-0000-00004B100000}"/>
    <cellStyle name="Обычный 6 2 3 3 4 3 2" xfId="15465" xr:uid="{59D5CFEE-62B6-4609-B155-F5F0DE17EAED}"/>
    <cellStyle name="Обычный 6 2 3 3 4 4" xfId="11201" xr:uid="{77A8CA48-600A-4706-ABDA-052F380E1D03}"/>
    <cellStyle name="Обычный 6 2 3 3 5" xfId="3143" xr:uid="{00000000-0005-0000-0000-00004C100000}"/>
    <cellStyle name="Обычный 6 2 3 3 5 2" xfId="7434" xr:uid="{00000000-0005-0000-0000-00004D100000}"/>
    <cellStyle name="Обычный 6 2 3 3 5 2 2" xfId="16651" xr:uid="{BDE504A0-BCAB-4D96-BDE5-8C65C995768C}"/>
    <cellStyle name="Обычный 6 2 3 3 5 3" xfId="12384" xr:uid="{B4A99B1E-8193-49ED-A15B-1E58F2A244C0}"/>
    <cellStyle name="Обычный 6 2 3 3 6" xfId="5295" xr:uid="{00000000-0005-0000-0000-00004E100000}"/>
    <cellStyle name="Обычный 6 2 3 3 6 2" xfId="14517" xr:uid="{71183024-00A9-4FC0-96A0-F22BE3D41C8B}"/>
    <cellStyle name="Обычный 6 2 3 3 7" xfId="10253" xr:uid="{DA2A86FC-1BDD-4ED7-B288-79CD586642E9}"/>
    <cellStyle name="Обычный 6 2 3 4" xfId="845" xr:uid="{00000000-0005-0000-0000-00004F100000}"/>
    <cellStyle name="Обычный 6 2 3 4 2" xfId="1448" xr:uid="{00000000-0005-0000-0000-000050100000}"/>
    <cellStyle name="Обычный 6 2 3 4 2 2" xfId="2407" xr:uid="{00000000-0005-0000-0000-000051100000}"/>
    <cellStyle name="Обычный 6 2 3 4 2 2 2" xfId="4679" xr:uid="{00000000-0005-0000-0000-000052100000}"/>
    <cellStyle name="Обычный 6 2 3 4 2 2 2 2" xfId="8968" xr:uid="{00000000-0005-0000-0000-000053100000}"/>
    <cellStyle name="Обычный 6 2 3 4 2 2 2 2 2" xfId="18185" xr:uid="{68B4D559-08F9-4012-A120-EB47F2568AE5}"/>
    <cellStyle name="Обычный 6 2 3 4 2 2 2 3" xfId="13918" xr:uid="{F1623FFA-0940-4494-AC1A-A94A34F99102}"/>
    <cellStyle name="Обычный 6 2 3 4 2 2 3" xfId="6834" xr:uid="{00000000-0005-0000-0000-000054100000}"/>
    <cellStyle name="Обычный 6 2 3 4 2 2 3 2" xfId="16051" xr:uid="{5C036B2C-F451-4870-9E84-7C858620E5C8}"/>
    <cellStyle name="Обычный 6 2 3 4 2 2 4" xfId="11787" xr:uid="{CE6BA661-5D07-4A62-9602-9A7E7451B9A0}"/>
    <cellStyle name="Обычный 6 2 3 4 2 3" xfId="3729" xr:uid="{00000000-0005-0000-0000-000055100000}"/>
    <cellStyle name="Обычный 6 2 3 4 2 3 2" xfId="8020" xr:uid="{00000000-0005-0000-0000-000056100000}"/>
    <cellStyle name="Обычный 6 2 3 4 2 3 2 2" xfId="17237" xr:uid="{2F2979B9-7C92-4DD8-8560-FCA0F708D074}"/>
    <cellStyle name="Обычный 6 2 3 4 2 3 3" xfId="12970" xr:uid="{88A773C4-85A3-42C3-B85B-A9BC5DD0D568}"/>
    <cellStyle name="Обычный 6 2 3 4 2 4" xfId="5886" xr:uid="{00000000-0005-0000-0000-000057100000}"/>
    <cellStyle name="Обычный 6 2 3 4 2 4 2" xfId="15103" xr:uid="{01B8C487-A067-42AB-A3CA-A5084416FE68}"/>
    <cellStyle name="Обычный 6 2 3 4 2 5" xfId="10839" xr:uid="{8F7F62BC-B287-4310-AB8C-87903FEBE6A7}"/>
    <cellStyle name="Обычный 6 2 3 4 3" xfId="1935" xr:uid="{00000000-0005-0000-0000-000058100000}"/>
    <cellStyle name="Обычный 6 2 3 4 3 2" xfId="4207" xr:uid="{00000000-0005-0000-0000-000059100000}"/>
    <cellStyle name="Обычный 6 2 3 4 3 2 2" xfId="8496" xr:uid="{00000000-0005-0000-0000-00005A100000}"/>
    <cellStyle name="Обычный 6 2 3 4 3 2 2 2" xfId="17713" xr:uid="{16C62EEC-ACD1-4340-953B-2B065894000F}"/>
    <cellStyle name="Обычный 6 2 3 4 3 2 3" xfId="13446" xr:uid="{8FEE5FD3-2397-4534-A856-1AECD82C8BAA}"/>
    <cellStyle name="Обычный 6 2 3 4 3 3" xfId="6362" xr:uid="{00000000-0005-0000-0000-00005B100000}"/>
    <cellStyle name="Обычный 6 2 3 4 3 3 2" xfId="15579" xr:uid="{128BB438-AEB2-4D6E-9F46-F4692E72B3F4}"/>
    <cellStyle name="Обычный 6 2 3 4 3 4" xfId="11315" xr:uid="{6AFBA9CE-BEF9-4E86-9CEA-8DF6F16C0FE8}"/>
    <cellStyle name="Обычный 6 2 3 4 4" xfId="3257" xr:uid="{00000000-0005-0000-0000-00005C100000}"/>
    <cellStyle name="Обычный 6 2 3 4 4 2" xfId="7548" xr:uid="{00000000-0005-0000-0000-00005D100000}"/>
    <cellStyle name="Обычный 6 2 3 4 4 2 2" xfId="16765" xr:uid="{53B4CD06-1142-4AC7-B2D5-6C34F72BBDD8}"/>
    <cellStyle name="Обычный 6 2 3 4 4 3" xfId="12498" xr:uid="{69A34E8F-0667-469A-B1E0-046DFCC8B5EC}"/>
    <cellStyle name="Обычный 6 2 3 4 5" xfId="5411" xr:uid="{00000000-0005-0000-0000-00005E100000}"/>
    <cellStyle name="Обычный 6 2 3 4 5 2" xfId="14631" xr:uid="{A4D637A6-047A-4F5E-925C-9EF7D6E9F22D}"/>
    <cellStyle name="Обычный 6 2 3 4 6" xfId="10367" xr:uid="{1755E0AC-0089-4A33-9A22-6D0AE5ABC1B4}"/>
    <cellStyle name="Обычный 6 2 3 5" xfId="1219" xr:uid="{00000000-0005-0000-0000-00005F100000}"/>
    <cellStyle name="Обычный 6 2 3 5 2" xfId="2179" xr:uid="{00000000-0005-0000-0000-000060100000}"/>
    <cellStyle name="Обычный 6 2 3 5 2 2" xfId="4451" xr:uid="{00000000-0005-0000-0000-000061100000}"/>
    <cellStyle name="Обычный 6 2 3 5 2 2 2" xfId="8740" xr:uid="{00000000-0005-0000-0000-000062100000}"/>
    <cellStyle name="Обычный 6 2 3 5 2 2 2 2" xfId="17957" xr:uid="{FC72DB48-1C40-4EDD-B423-6FAC954FA772}"/>
    <cellStyle name="Обычный 6 2 3 5 2 2 3" xfId="13690" xr:uid="{D97022A1-0C62-426A-A6D1-FC2F90CCE67F}"/>
    <cellStyle name="Обычный 6 2 3 5 2 3" xfId="6606" xr:uid="{00000000-0005-0000-0000-000063100000}"/>
    <cellStyle name="Обычный 6 2 3 5 2 3 2" xfId="15823" xr:uid="{99F557F8-5303-488D-BFFD-E2B32C65015E}"/>
    <cellStyle name="Обычный 6 2 3 5 2 4" xfId="11559" xr:uid="{24A848FB-E360-4981-9894-2BA5F79F480A}"/>
    <cellStyle name="Обычный 6 2 3 5 3" xfId="3501" xr:uid="{00000000-0005-0000-0000-000064100000}"/>
    <cellStyle name="Обычный 6 2 3 5 3 2" xfId="7792" xr:uid="{00000000-0005-0000-0000-000065100000}"/>
    <cellStyle name="Обычный 6 2 3 5 3 2 2" xfId="17009" xr:uid="{70772F24-F6F8-4123-8AAD-20FD6C1B6D2F}"/>
    <cellStyle name="Обычный 6 2 3 5 3 3" xfId="12742" xr:uid="{31AD1075-D753-4E95-A4FA-29F031CE4485}"/>
    <cellStyle name="Обычный 6 2 3 5 4" xfId="5658" xr:uid="{00000000-0005-0000-0000-000066100000}"/>
    <cellStyle name="Обычный 6 2 3 5 4 2" xfId="14875" xr:uid="{1CA4DC8B-42AB-497C-8145-1B0B98BBEE3E}"/>
    <cellStyle name="Обычный 6 2 3 5 5" xfId="10611" xr:uid="{64FDCB6F-D794-4932-BA38-061F01EDD6FA}"/>
    <cellStyle name="Обычный 6 2 3 6" xfId="1704" xr:uid="{00000000-0005-0000-0000-000067100000}"/>
    <cellStyle name="Обычный 6 2 3 6 2" xfId="3979" xr:uid="{00000000-0005-0000-0000-000068100000}"/>
    <cellStyle name="Обычный 6 2 3 6 2 2" xfId="8268" xr:uid="{00000000-0005-0000-0000-000069100000}"/>
    <cellStyle name="Обычный 6 2 3 6 2 2 2" xfId="17485" xr:uid="{01B5C321-A4C7-4139-B73B-BF79BA56B8BA}"/>
    <cellStyle name="Обычный 6 2 3 6 2 3" xfId="13218" xr:uid="{B9E206A3-18AA-4913-BC8C-1DB7E4BB3166}"/>
    <cellStyle name="Обычный 6 2 3 6 3" xfId="6134" xr:uid="{00000000-0005-0000-0000-00006A100000}"/>
    <cellStyle name="Обычный 6 2 3 6 3 2" xfId="15351" xr:uid="{6A3C508B-279F-45F5-B43B-BD980CE3A5B0}"/>
    <cellStyle name="Обычный 6 2 3 6 4" xfId="11087" xr:uid="{C617B8E9-4B3E-4F9B-9FE9-D5A027B8FEF1}"/>
    <cellStyle name="Обычный 6 2 3 7" xfId="2794" xr:uid="{00000000-0005-0000-0000-00006B100000}"/>
    <cellStyle name="Обычный 6 2 3 7 2" xfId="4937" xr:uid="{00000000-0005-0000-0000-00006C100000}"/>
    <cellStyle name="Обычный 6 2 3 7 2 2" xfId="9219" xr:uid="{00000000-0005-0000-0000-00006D100000}"/>
    <cellStyle name="Обычный 6 2 3 7 2 2 2" xfId="18436" xr:uid="{7B7EFCB3-3E85-4333-B235-87A465532B9C}"/>
    <cellStyle name="Обычный 6 2 3 7 2 3" xfId="14169" xr:uid="{6B622015-4BA4-457C-A083-155B85898321}"/>
    <cellStyle name="Обычный 6 2 3 7 3" xfId="7087" xr:uid="{00000000-0005-0000-0000-00006E100000}"/>
    <cellStyle name="Обычный 6 2 3 7 3 2" xfId="16304" xr:uid="{D6655642-97B3-42F5-B411-59E9F5D4C88A}"/>
    <cellStyle name="Обычный 6 2 3 7 4" xfId="12038" xr:uid="{64F75E89-D4F1-4A1D-92A5-D60BB0AFFA25}"/>
    <cellStyle name="Обычный 6 2 3 8" xfId="2915" xr:uid="{00000000-0005-0000-0000-00006F100000}"/>
    <cellStyle name="Обычный 6 2 3 8 2" xfId="7206" xr:uid="{00000000-0005-0000-0000-000070100000}"/>
    <cellStyle name="Обычный 6 2 3 8 2 2" xfId="16423" xr:uid="{52C0FC22-A804-45A2-A827-FBB67649F86A}"/>
    <cellStyle name="Обычный 6 2 3 8 3" xfId="12156" xr:uid="{A9AF6875-D02C-4DA4-807A-79B42C0F1EF6}"/>
    <cellStyle name="Обычный 6 2 3 9" xfId="3029" xr:uid="{00000000-0005-0000-0000-000071100000}"/>
    <cellStyle name="Обычный 6 2 3 9 2" xfId="7320" xr:uid="{00000000-0005-0000-0000-000072100000}"/>
    <cellStyle name="Обычный 6 2 3 9 2 2" xfId="16537" xr:uid="{408527C2-167E-446B-87FE-4D90DD086B4D}"/>
    <cellStyle name="Обычный 6 2 3 9 3" xfId="12270" xr:uid="{83D87760-11CD-4E9F-BEB4-C5A18E3CF88E}"/>
    <cellStyle name="Обычный 6 2 4" xfId="472" xr:uid="{00000000-0005-0000-0000-000073100000}"/>
    <cellStyle name="Обычный 6 2 4 10" xfId="5199" xr:uid="{00000000-0005-0000-0000-000074100000}"/>
    <cellStyle name="Обычный 6 2 4 10 2" xfId="14422" xr:uid="{C1E3E841-6E8F-4057-B1FC-3ABD478AD2D5}"/>
    <cellStyle name="Обычный 6 2 4 11" xfId="9698" xr:uid="{00000000-0005-0000-0000-000075100000}"/>
    <cellStyle name="Обычный 6 2 4 11 2" xfId="18718" xr:uid="{9E8EEEAB-935E-4B26-A281-E32711ECEECB}"/>
    <cellStyle name="Обычный 6 2 4 12" xfId="9812" xr:uid="{9182AA29-C3EA-4768-A118-DC2E633D8872}"/>
    <cellStyle name="Обычный 6 2 4 12 2" xfId="18832" xr:uid="{8CF54721-DBD3-4ACC-B21A-9B501482EBA4}"/>
    <cellStyle name="Обычный 6 2 4 13" xfId="9926" xr:uid="{2B1842BF-58BC-4561-87F6-01C4FC3C371C}"/>
    <cellStyle name="Обычный 6 2 4 13 2" xfId="18946" xr:uid="{4F1A46D9-40AE-4420-99F8-02819F8825D8}"/>
    <cellStyle name="Обычный 6 2 4 14" xfId="10040" xr:uid="{0933ADAA-8337-4959-B308-424429ED8489}"/>
    <cellStyle name="Обычный 6 2 4 14 2" xfId="19060" xr:uid="{00E993E6-0CF7-447D-90E4-54606B44F18D}"/>
    <cellStyle name="Обычный 6 2 4 15" xfId="10157" xr:uid="{6E8555E9-5939-4F2A-BDEE-789227A805AC}"/>
    <cellStyle name="Обычный 6 2 4 16" xfId="19178" xr:uid="{F4436DDC-D293-404F-A329-5DA97EFB29CE}"/>
    <cellStyle name="Обычный 6 2 4 17" xfId="19294" xr:uid="{30CD0016-4E61-4647-A349-406859B872D6}"/>
    <cellStyle name="Обычный 6 2 4 2" xfId="658" xr:uid="{00000000-0005-0000-0000-000076100000}"/>
    <cellStyle name="Обычный 6 2 4 2 2" xfId="979" xr:uid="{00000000-0005-0000-0000-000077100000}"/>
    <cellStyle name="Обычный 6 2 4 2 2 2" xfId="1581" xr:uid="{00000000-0005-0000-0000-000078100000}"/>
    <cellStyle name="Обычный 6 2 4 2 2 2 2" xfId="2540" xr:uid="{00000000-0005-0000-0000-000079100000}"/>
    <cellStyle name="Обычный 6 2 4 2 2 2 2 2" xfId="4812" xr:uid="{00000000-0005-0000-0000-00007A100000}"/>
    <cellStyle name="Обычный 6 2 4 2 2 2 2 2 2" xfId="9101" xr:uid="{00000000-0005-0000-0000-00007B100000}"/>
    <cellStyle name="Обычный 6 2 4 2 2 2 2 2 2 2" xfId="18318" xr:uid="{22E71E89-2984-4DF9-A6B6-17E3107EEF7C}"/>
    <cellStyle name="Обычный 6 2 4 2 2 2 2 2 3" xfId="14051" xr:uid="{10304CDD-7486-4FC3-A8EE-27080B2AEBBC}"/>
    <cellStyle name="Обычный 6 2 4 2 2 2 2 3" xfId="6967" xr:uid="{00000000-0005-0000-0000-00007C100000}"/>
    <cellStyle name="Обычный 6 2 4 2 2 2 2 3 2" xfId="16184" xr:uid="{3EC1FE2E-BCE8-4CF1-94BD-98BBB38C906B}"/>
    <cellStyle name="Обычный 6 2 4 2 2 2 2 4" xfId="11920" xr:uid="{587BFD78-6176-45BB-9590-F249D4EE4F62}"/>
    <cellStyle name="Обычный 6 2 4 2 2 2 3" xfId="3862" xr:uid="{00000000-0005-0000-0000-00007D100000}"/>
    <cellStyle name="Обычный 6 2 4 2 2 2 3 2" xfId="8153" xr:uid="{00000000-0005-0000-0000-00007E100000}"/>
    <cellStyle name="Обычный 6 2 4 2 2 2 3 2 2" xfId="17370" xr:uid="{F26A3512-1D7E-4B81-9FEB-04BD1D0F6B2A}"/>
    <cellStyle name="Обычный 6 2 4 2 2 2 3 3" xfId="13103" xr:uid="{4598D932-9F25-40B9-8D0C-5A12BDBED911}"/>
    <cellStyle name="Обычный 6 2 4 2 2 2 4" xfId="6019" xr:uid="{00000000-0005-0000-0000-00007F100000}"/>
    <cellStyle name="Обычный 6 2 4 2 2 2 4 2" xfId="15236" xr:uid="{266326A7-F31E-4BFC-B1E8-069FCBEF30C7}"/>
    <cellStyle name="Обычный 6 2 4 2 2 2 5" xfId="10972" xr:uid="{F44E723A-AC2A-4FF6-AC22-4630DBDACAF1}"/>
    <cellStyle name="Обычный 6 2 4 2 2 3" xfId="2068" xr:uid="{00000000-0005-0000-0000-000080100000}"/>
    <cellStyle name="Обычный 6 2 4 2 2 3 2" xfId="4340" xr:uid="{00000000-0005-0000-0000-000081100000}"/>
    <cellStyle name="Обычный 6 2 4 2 2 3 2 2" xfId="8629" xr:uid="{00000000-0005-0000-0000-000082100000}"/>
    <cellStyle name="Обычный 6 2 4 2 2 3 2 2 2" xfId="17846" xr:uid="{75445879-9BB3-4F5A-8FD9-FF67C49FC300}"/>
    <cellStyle name="Обычный 6 2 4 2 2 3 2 3" xfId="13579" xr:uid="{DDAB768C-D275-4FAF-B084-8114DD67E66A}"/>
    <cellStyle name="Обычный 6 2 4 2 2 3 3" xfId="6495" xr:uid="{00000000-0005-0000-0000-000083100000}"/>
    <cellStyle name="Обычный 6 2 4 2 2 3 3 2" xfId="15712" xr:uid="{6C843D95-71E0-469A-961D-5A1F255AC9F3}"/>
    <cellStyle name="Обычный 6 2 4 2 2 3 4" xfId="11448" xr:uid="{48E86A8F-98E9-46AF-8327-E1EA2BDA500D}"/>
    <cellStyle name="Обычный 6 2 4 2 2 4" xfId="3390" xr:uid="{00000000-0005-0000-0000-000084100000}"/>
    <cellStyle name="Обычный 6 2 4 2 2 4 2" xfId="7681" xr:uid="{00000000-0005-0000-0000-000085100000}"/>
    <cellStyle name="Обычный 6 2 4 2 2 4 2 2" xfId="16898" xr:uid="{FCED9159-87D1-4DDA-927E-665589AD975B}"/>
    <cellStyle name="Обычный 6 2 4 2 2 4 3" xfId="12631" xr:uid="{310F6146-AE98-4653-94C9-50BBFFCB3C58}"/>
    <cellStyle name="Обычный 6 2 4 2 2 5" xfId="5544" xr:uid="{00000000-0005-0000-0000-000086100000}"/>
    <cellStyle name="Обычный 6 2 4 2 2 5 2" xfId="14764" xr:uid="{236F622F-F4C3-43A6-A36B-455E3F974098}"/>
    <cellStyle name="Обычный 6 2 4 2 2 6" xfId="10500" xr:uid="{86E0ED55-DE10-435D-9EF5-A4E5034D05E1}"/>
    <cellStyle name="Обычный 6 2 4 2 3" xfId="1353" xr:uid="{00000000-0005-0000-0000-000087100000}"/>
    <cellStyle name="Обычный 6 2 4 2 3 2" xfId="2312" xr:uid="{00000000-0005-0000-0000-000088100000}"/>
    <cellStyle name="Обычный 6 2 4 2 3 2 2" xfId="4584" xr:uid="{00000000-0005-0000-0000-000089100000}"/>
    <cellStyle name="Обычный 6 2 4 2 3 2 2 2" xfId="8873" xr:uid="{00000000-0005-0000-0000-00008A100000}"/>
    <cellStyle name="Обычный 6 2 4 2 3 2 2 2 2" xfId="18090" xr:uid="{A8E0AC9E-4F50-4EBA-8F3A-511D15958C4B}"/>
    <cellStyle name="Обычный 6 2 4 2 3 2 2 3" xfId="13823" xr:uid="{4750295E-425C-411D-B0F4-E7DFA03E38BA}"/>
    <cellStyle name="Обычный 6 2 4 2 3 2 3" xfId="6739" xr:uid="{00000000-0005-0000-0000-00008B100000}"/>
    <cellStyle name="Обычный 6 2 4 2 3 2 3 2" xfId="15956" xr:uid="{C86F262F-0B99-479A-A8CC-FB41EFBBC9AF}"/>
    <cellStyle name="Обычный 6 2 4 2 3 2 4" xfId="11692" xr:uid="{234135D8-84EF-43BF-98BE-2F489FD27BAA}"/>
    <cellStyle name="Обычный 6 2 4 2 3 3" xfId="3634" xr:uid="{00000000-0005-0000-0000-00008C100000}"/>
    <cellStyle name="Обычный 6 2 4 2 3 3 2" xfId="7925" xr:uid="{00000000-0005-0000-0000-00008D100000}"/>
    <cellStyle name="Обычный 6 2 4 2 3 3 2 2" xfId="17142" xr:uid="{C9BC6D8D-1034-488F-A5A7-C81E35FB4598}"/>
    <cellStyle name="Обычный 6 2 4 2 3 3 3" xfId="12875" xr:uid="{D35475A3-34AB-471C-8D1C-FB4C03D336AF}"/>
    <cellStyle name="Обычный 6 2 4 2 3 4" xfId="5791" xr:uid="{00000000-0005-0000-0000-00008E100000}"/>
    <cellStyle name="Обычный 6 2 4 2 3 4 2" xfId="15008" xr:uid="{CBE36A6A-75B7-47CF-BFAB-82E044F85C0F}"/>
    <cellStyle name="Обычный 6 2 4 2 3 5" xfId="10744" xr:uid="{264169AF-3AC4-4F01-8BE4-D8A3C92B9C1D}"/>
    <cellStyle name="Обычный 6 2 4 2 4" xfId="1839" xr:uid="{00000000-0005-0000-0000-00008F100000}"/>
    <cellStyle name="Обычный 6 2 4 2 4 2" xfId="4112" xr:uid="{00000000-0005-0000-0000-000090100000}"/>
    <cellStyle name="Обычный 6 2 4 2 4 2 2" xfId="8401" xr:uid="{00000000-0005-0000-0000-000091100000}"/>
    <cellStyle name="Обычный 6 2 4 2 4 2 2 2" xfId="17618" xr:uid="{5DAD4174-B777-4941-B8FF-2EBA138DC1F1}"/>
    <cellStyle name="Обычный 6 2 4 2 4 2 3" xfId="13351" xr:uid="{67708763-7380-4D1A-9B68-4A69FD9F056D}"/>
    <cellStyle name="Обычный 6 2 4 2 4 3" xfId="6267" xr:uid="{00000000-0005-0000-0000-000092100000}"/>
    <cellStyle name="Обычный 6 2 4 2 4 3 2" xfId="15484" xr:uid="{4F8DBA7A-E68D-43CF-AAF4-7FB9CEB03482}"/>
    <cellStyle name="Обычный 6 2 4 2 4 4" xfId="11220" xr:uid="{0D4562D9-15BF-4ED8-A1A6-174EF76ED037}"/>
    <cellStyle name="Обычный 6 2 4 2 5" xfId="3162" xr:uid="{00000000-0005-0000-0000-000093100000}"/>
    <cellStyle name="Обычный 6 2 4 2 5 2" xfId="7453" xr:uid="{00000000-0005-0000-0000-000094100000}"/>
    <cellStyle name="Обычный 6 2 4 2 5 2 2" xfId="16670" xr:uid="{24CD2641-9D78-45C9-BBD6-9D4E707F3DE2}"/>
    <cellStyle name="Обычный 6 2 4 2 5 3" xfId="12403" xr:uid="{E9FB6242-309D-46F5-A093-5D897900E8F6}"/>
    <cellStyle name="Обычный 6 2 4 2 6" xfId="5314" xr:uid="{00000000-0005-0000-0000-000095100000}"/>
    <cellStyle name="Обычный 6 2 4 2 6 2" xfId="14536" xr:uid="{92DBC4CB-889D-4C01-923F-638CCE8734BC}"/>
    <cellStyle name="Обычный 6 2 4 2 7" xfId="10272" xr:uid="{CC7E0A21-9CA4-41FC-BD17-D51111C94973}"/>
    <cellStyle name="Обычный 6 2 4 3" xfId="864" xr:uid="{00000000-0005-0000-0000-000096100000}"/>
    <cellStyle name="Обычный 6 2 4 3 2" xfId="1467" xr:uid="{00000000-0005-0000-0000-000097100000}"/>
    <cellStyle name="Обычный 6 2 4 3 2 2" xfId="2426" xr:uid="{00000000-0005-0000-0000-000098100000}"/>
    <cellStyle name="Обычный 6 2 4 3 2 2 2" xfId="4698" xr:uid="{00000000-0005-0000-0000-000099100000}"/>
    <cellStyle name="Обычный 6 2 4 3 2 2 2 2" xfId="8987" xr:uid="{00000000-0005-0000-0000-00009A100000}"/>
    <cellStyle name="Обычный 6 2 4 3 2 2 2 2 2" xfId="18204" xr:uid="{297DC40B-CCA3-482D-9295-082931731939}"/>
    <cellStyle name="Обычный 6 2 4 3 2 2 2 3" xfId="13937" xr:uid="{07E7F1FD-910C-4C7E-8D8A-7B8E7B9B5FDE}"/>
    <cellStyle name="Обычный 6 2 4 3 2 2 3" xfId="6853" xr:uid="{00000000-0005-0000-0000-00009B100000}"/>
    <cellStyle name="Обычный 6 2 4 3 2 2 3 2" xfId="16070" xr:uid="{96B4C915-8901-452A-B612-A4AAF14715A9}"/>
    <cellStyle name="Обычный 6 2 4 3 2 2 4" xfId="11806" xr:uid="{12CC461A-D53C-40BD-9E79-9610ECBBE1E0}"/>
    <cellStyle name="Обычный 6 2 4 3 2 3" xfId="3748" xr:uid="{00000000-0005-0000-0000-00009C100000}"/>
    <cellStyle name="Обычный 6 2 4 3 2 3 2" xfId="8039" xr:uid="{00000000-0005-0000-0000-00009D100000}"/>
    <cellStyle name="Обычный 6 2 4 3 2 3 2 2" xfId="17256" xr:uid="{D0823534-77C4-48BF-8147-BD5D0E7CC247}"/>
    <cellStyle name="Обычный 6 2 4 3 2 3 3" xfId="12989" xr:uid="{2AF19418-5812-4C29-8777-70C81F2799E0}"/>
    <cellStyle name="Обычный 6 2 4 3 2 4" xfId="5905" xr:uid="{00000000-0005-0000-0000-00009E100000}"/>
    <cellStyle name="Обычный 6 2 4 3 2 4 2" xfId="15122" xr:uid="{4CECEB12-DC15-418A-AAAD-4871C6ED295F}"/>
    <cellStyle name="Обычный 6 2 4 3 2 5" xfId="10858" xr:uid="{2A3E5072-5CB3-4997-9D76-ECA4A69B695C}"/>
    <cellStyle name="Обычный 6 2 4 3 3" xfId="1954" xr:uid="{00000000-0005-0000-0000-00009F100000}"/>
    <cellStyle name="Обычный 6 2 4 3 3 2" xfId="4226" xr:uid="{00000000-0005-0000-0000-0000A0100000}"/>
    <cellStyle name="Обычный 6 2 4 3 3 2 2" xfId="8515" xr:uid="{00000000-0005-0000-0000-0000A1100000}"/>
    <cellStyle name="Обычный 6 2 4 3 3 2 2 2" xfId="17732" xr:uid="{C1A396A7-735A-49D7-860D-1879AB7CCDB1}"/>
    <cellStyle name="Обычный 6 2 4 3 3 2 3" xfId="13465" xr:uid="{59FC1100-FA04-4D53-8046-C9E2456BE48C}"/>
    <cellStyle name="Обычный 6 2 4 3 3 3" xfId="6381" xr:uid="{00000000-0005-0000-0000-0000A2100000}"/>
    <cellStyle name="Обычный 6 2 4 3 3 3 2" xfId="15598" xr:uid="{99873034-3A49-4483-82E5-490374B138A8}"/>
    <cellStyle name="Обычный 6 2 4 3 3 4" xfId="11334" xr:uid="{9C94EBDA-A184-458D-A81F-E209CF83CF18}"/>
    <cellStyle name="Обычный 6 2 4 3 4" xfId="3276" xr:uid="{00000000-0005-0000-0000-0000A3100000}"/>
    <cellStyle name="Обычный 6 2 4 3 4 2" xfId="7567" xr:uid="{00000000-0005-0000-0000-0000A4100000}"/>
    <cellStyle name="Обычный 6 2 4 3 4 2 2" xfId="16784" xr:uid="{C5BCBA5F-C2FC-41B3-BBA1-5F4DA4DB5EE8}"/>
    <cellStyle name="Обычный 6 2 4 3 4 3" xfId="12517" xr:uid="{A486C018-0054-45AC-B832-AE1A617F857E}"/>
    <cellStyle name="Обычный 6 2 4 3 5" xfId="5430" xr:uid="{00000000-0005-0000-0000-0000A5100000}"/>
    <cellStyle name="Обычный 6 2 4 3 5 2" xfId="14650" xr:uid="{D439DB9B-161C-4317-812C-2D09859E4CEC}"/>
    <cellStyle name="Обычный 6 2 4 3 6" xfId="10386" xr:uid="{E4AA1B98-C15D-4E8C-9036-05527C5332DC}"/>
    <cellStyle name="Обычный 6 2 4 4" xfId="1238" xr:uid="{00000000-0005-0000-0000-0000A6100000}"/>
    <cellStyle name="Обычный 6 2 4 4 2" xfId="2198" xr:uid="{00000000-0005-0000-0000-0000A7100000}"/>
    <cellStyle name="Обычный 6 2 4 4 2 2" xfId="4470" xr:uid="{00000000-0005-0000-0000-0000A8100000}"/>
    <cellStyle name="Обычный 6 2 4 4 2 2 2" xfId="8759" xr:uid="{00000000-0005-0000-0000-0000A9100000}"/>
    <cellStyle name="Обычный 6 2 4 4 2 2 2 2" xfId="17976" xr:uid="{8691079C-E79B-4356-8687-7EE63FE03E5C}"/>
    <cellStyle name="Обычный 6 2 4 4 2 2 3" xfId="13709" xr:uid="{03749247-AA29-4E8A-A98A-5A8D8CD56ABF}"/>
    <cellStyle name="Обычный 6 2 4 4 2 3" xfId="6625" xr:uid="{00000000-0005-0000-0000-0000AA100000}"/>
    <cellStyle name="Обычный 6 2 4 4 2 3 2" xfId="15842" xr:uid="{B6584175-77B1-4FC8-8F68-E28A0D51D59B}"/>
    <cellStyle name="Обычный 6 2 4 4 2 4" xfId="11578" xr:uid="{6CF81EB6-17F9-46B6-8FEF-01A6B637E17E}"/>
    <cellStyle name="Обычный 6 2 4 4 3" xfId="3520" xr:uid="{00000000-0005-0000-0000-0000AB100000}"/>
    <cellStyle name="Обычный 6 2 4 4 3 2" xfId="7811" xr:uid="{00000000-0005-0000-0000-0000AC100000}"/>
    <cellStyle name="Обычный 6 2 4 4 3 2 2" xfId="17028" xr:uid="{AD55201F-1941-4DDA-AB73-E8D2054A85FC}"/>
    <cellStyle name="Обычный 6 2 4 4 3 3" xfId="12761" xr:uid="{1AADD73B-C603-4F65-9552-D8BB2DAE0810}"/>
    <cellStyle name="Обычный 6 2 4 4 4" xfId="5677" xr:uid="{00000000-0005-0000-0000-0000AD100000}"/>
    <cellStyle name="Обычный 6 2 4 4 4 2" xfId="14894" xr:uid="{B3C7ACAC-B1E2-4DA0-9729-463A679E48E9}"/>
    <cellStyle name="Обычный 6 2 4 4 5" xfId="10630" xr:uid="{01D1A991-FF00-4D78-AE5D-F27F3590889E}"/>
    <cellStyle name="Обычный 6 2 4 5" xfId="1723" xr:uid="{00000000-0005-0000-0000-0000AE100000}"/>
    <cellStyle name="Обычный 6 2 4 5 2" xfId="3998" xr:uid="{00000000-0005-0000-0000-0000AF100000}"/>
    <cellStyle name="Обычный 6 2 4 5 2 2" xfId="8287" xr:uid="{00000000-0005-0000-0000-0000B0100000}"/>
    <cellStyle name="Обычный 6 2 4 5 2 2 2" xfId="17504" xr:uid="{00F3E574-F075-4509-90A3-D5D5802742E2}"/>
    <cellStyle name="Обычный 6 2 4 5 2 3" xfId="13237" xr:uid="{136078B6-F0EA-4A78-830D-0C3129E7548A}"/>
    <cellStyle name="Обычный 6 2 4 5 3" xfId="6153" xr:uid="{00000000-0005-0000-0000-0000B1100000}"/>
    <cellStyle name="Обычный 6 2 4 5 3 2" xfId="15370" xr:uid="{268C4BE1-C6E1-4FBC-A494-D5B9E620350F}"/>
    <cellStyle name="Обычный 6 2 4 5 4" xfId="11106" xr:uid="{E5753222-4FAC-46C9-9884-FC499453AD20}"/>
    <cellStyle name="Обычный 6 2 4 6" xfId="2813" xr:uid="{00000000-0005-0000-0000-0000B2100000}"/>
    <cellStyle name="Обычный 6 2 4 6 2" xfId="4956" xr:uid="{00000000-0005-0000-0000-0000B3100000}"/>
    <cellStyle name="Обычный 6 2 4 6 2 2" xfId="9238" xr:uid="{00000000-0005-0000-0000-0000B4100000}"/>
    <cellStyle name="Обычный 6 2 4 6 2 2 2" xfId="18455" xr:uid="{A62CE454-46D2-463B-83FB-07C1DB0AE8E5}"/>
    <cellStyle name="Обычный 6 2 4 6 2 3" xfId="14188" xr:uid="{307B87CE-34AF-4100-9426-C8EBB220F075}"/>
    <cellStyle name="Обычный 6 2 4 6 3" xfId="7106" xr:uid="{00000000-0005-0000-0000-0000B5100000}"/>
    <cellStyle name="Обычный 6 2 4 6 3 2" xfId="16323" xr:uid="{16B5F0B1-7400-4601-B3C3-3768C0484D9B}"/>
    <cellStyle name="Обычный 6 2 4 6 4" xfId="12057" xr:uid="{E62129FA-DE76-43FB-812C-B6A3B78E8119}"/>
    <cellStyle name="Обычный 6 2 4 7" xfId="2934" xr:uid="{00000000-0005-0000-0000-0000B6100000}"/>
    <cellStyle name="Обычный 6 2 4 7 2" xfId="7225" xr:uid="{00000000-0005-0000-0000-0000B7100000}"/>
    <cellStyle name="Обычный 6 2 4 7 2 2" xfId="16442" xr:uid="{F4523EBD-DF85-4A54-98F3-24A3AE9D279F}"/>
    <cellStyle name="Обычный 6 2 4 7 3" xfId="12175" xr:uid="{962A8344-D2F5-4CC8-96AD-63C59F5FDC83}"/>
    <cellStyle name="Обычный 6 2 4 8" xfId="3048" xr:uid="{00000000-0005-0000-0000-0000B8100000}"/>
    <cellStyle name="Обычный 6 2 4 8 2" xfId="7339" xr:uid="{00000000-0005-0000-0000-0000B9100000}"/>
    <cellStyle name="Обычный 6 2 4 8 2 2" xfId="16556" xr:uid="{487994A4-38A4-4C56-AD05-711064FB5E32}"/>
    <cellStyle name="Обычный 6 2 4 8 3" xfId="12289" xr:uid="{949BA970-DAF2-4B33-93FC-E5F81328ADD2}"/>
    <cellStyle name="Обычный 6 2 4 9" xfId="5076" xr:uid="{00000000-0005-0000-0000-0000BA100000}"/>
    <cellStyle name="Обычный 6 2 4 9 2" xfId="9357" xr:uid="{00000000-0005-0000-0000-0000BB100000}"/>
    <cellStyle name="Обычный 6 2 4 9 2 2" xfId="18574" xr:uid="{1A016981-09ED-4C8F-BF49-39C8400F9D94}"/>
    <cellStyle name="Обычный 6 2 4 9 3" xfId="14307" xr:uid="{01FA6964-EACC-4BD4-A0A5-917F52C6ECA5}"/>
    <cellStyle name="Обычный 6 2 5" xfId="591" xr:uid="{00000000-0005-0000-0000-0000BC100000}"/>
    <cellStyle name="Обычный 6 2 5 2" xfId="922" xr:uid="{00000000-0005-0000-0000-0000BD100000}"/>
    <cellStyle name="Обычный 6 2 5 2 2" xfId="1524" xr:uid="{00000000-0005-0000-0000-0000BE100000}"/>
    <cellStyle name="Обычный 6 2 5 2 2 2" xfId="2483" xr:uid="{00000000-0005-0000-0000-0000BF100000}"/>
    <cellStyle name="Обычный 6 2 5 2 2 2 2" xfId="4755" xr:uid="{00000000-0005-0000-0000-0000C0100000}"/>
    <cellStyle name="Обычный 6 2 5 2 2 2 2 2" xfId="9044" xr:uid="{00000000-0005-0000-0000-0000C1100000}"/>
    <cellStyle name="Обычный 6 2 5 2 2 2 2 2 2" xfId="18261" xr:uid="{4FE20333-4F72-4100-A4C3-0CE367EB7716}"/>
    <cellStyle name="Обычный 6 2 5 2 2 2 2 3" xfId="13994" xr:uid="{D715E112-2ED7-4F74-BE65-7EF8DB7C714F}"/>
    <cellStyle name="Обычный 6 2 5 2 2 2 3" xfId="6910" xr:uid="{00000000-0005-0000-0000-0000C2100000}"/>
    <cellStyle name="Обычный 6 2 5 2 2 2 3 2" xfId="16127" xr:uid="{1309A9EF-F37D-406C-8B1C-17BF30950D51}"/>
    <cellStyle name="Обычный 6 2 5 2 2 2 4" xfId="11863" xr:uid="{3A9E5C6A-C0D1-4361-BB0A-8DB3439A0C5A}"/>
    <cellStyle name="Обычный 6 2 5 2 2 3" xfId="3805" xr:uid="{00000000-0005-0000-0000-0000C3100000}"/>
    <cellStyle name="Обычный 6 2 5 2 2 3 2" xfId="8096" xr:uid="{00000000-0005-0000-0000-0000C4100000}"/>
    <cellStyle name="Обычный 6 2 5 2 2 3 2 2" xfId="17313" xr:uid="{F85DB341-F5D2-4DD3-964C-78D24C7000E8}"/>
    <cellStyle name="Обычный 6 2 5 2 2 3 3" xfId="13046" xr:uid="{983B668A-6788-4300-9C39-2A920A45CDE7}"/>
    <cellStyle name="Обычный 6 2 5 2 2 4" xfId="5962" xr:uid="{00000000-0005-0000-0000-0000C5100000}"/>
    <cellStyle name="Обычный 6 2 5 2 2 4 2" xfId="15179" xr:uid="{ABC70AE3-11F2-4775-93A3-D504F991A03A}"/>
    <cellStyle name="Обычный 6 2 5 2 2 5" xfId="10915" xr:uid="{1BBD9CC0-ECD8-40BE-B7D5-63E0F3DC6502}"/>
    <cellStyle name="Обычный 6 2 5 2 3" xfId="2011" xr:uid="{00000000-0005-0000-0000-0000C6100000}"/>
    <cellStyle name="Обычный 6 2 5 2 3 2" xfId="4283" xr:uid="{00000000-0005-0000-0000-0000C7100000}"/>
    <cellStyle name="Обычный 6 2 5 2 3 2 2" xfId="8572" xr:uid="{00000000-0005-0000-0000-0000C8100000}"/>
    <cellStyle name="Обычный 6 2 5 2 3 2 2 2" xfId="17789" xr:uid="{18F7CD70-A60A-4512-9DC1-0292F8C6EA41}"/>
    <cellStyle name="Обычный 6 2 5 2 3 2 3" xfId="13522" xr:uid="{59953B8F-22DD-4FB3-B94C-4A0D08579294}"/>
    <cellStyle name="Обычный 6 2 5 2 3 3" xfId="6438" xr:uid="{00000000-0005-0000-0000-0000C9100000}"/>
    <cellStyle name="Обычный 6 2 5 2 3 3 2" xfId="15655" xr:uid="{F69A8A27-52F1-444E-99FD-756E232C4863}"/>
    <cellStyle name="Обычный 6 2 5 2 3 4" xfId="11391" xr:uid="{BC6BB6D6-785F-47EF-8B24-37126450923A}"/>
    <cellStyle name="Обычный 6 2 5 2 4" xfId="3333" xr:uid="{00000000-0005-0000-0000-0000CA100000}"/>
    <cellStyle name="Обычный 6 2 5 2 4 2" xfId="7624" xr:uid="{00000000-0005-0000-0000-0000CB100000}"/>
    <cellStyle name="Обычный 6 2 5 2 4 2 2" xfId="16841" xr:uid="{06DFDEF5-7BF5-4561-81A7-0097D3560AC3}"/>
    <cellStyle name="Обычный 6 2 5 2 4 3" xfId="12574" xr:uid="{F34CB18F-34EA-493D-8366-B5B8E82D1686}"/>
    <cellStyle name="Обычный 6 2 5 2 5" xfId="5487" xr:uid="{00000000-0005-0000-0000-0000CC100000}"/>
    <cellStyle name="Обычный 6 2 5 2 5 2" xfId="14707" xr:uid="{9627D3F3-CA4D-4603-9438-BD377BA76FC1}"/>
    <cellStyle name="Обычный 6 2 5 2 6" xfId="10443" xr:uid="{0F07D6C9-1B46-4B49-82CC-71B0089D3EDE}"/>
    <cellStyle name="Обычный 6 2 5 3" xfId="1296" xr:uid="{00000000-0005-0000-0000-0000CD100000}"/>
    <cellStyle name="Обычный 6 2 5 3 2" xfId="2255" xr:uid="{00000000-0005-0000-0000-0000CE100000}"/>
    <cellStyle name="Обычный 6 2 5 3 2 2" xfId="4527" xr:uid="{00000000-0005-0000-0000-0000CF100000}"/>
    <cellStyle name="Обычный 6 2 5 3 2 2 2" xfId="8816" xr:uid="{00000000-0005-0000-0000-0000D0100000}"/>
    <cellStyle name="Обычный 6 2 5 3 2 2 2 2" xfId="18033" xr:uid="{11322E94-B03D-4DC9-B0FF-0EA646CF97B6}"/>
    <cellStyle name="Обычный 6 2 5 3 2 2 3" xfId="13766" xr:uid="{15DE9A7A-5886-4B97-80F2-EEDEAF8A6B63}"/>
    <cellStyle name="Обычный 6 2 5 3 2 3" xfId="6682" xr:uid="{00000000-0005-0000-0000-0000D1100000}"/>
    <cellStyle name="Обычный 6 2 5 3 2 3 2" xfId="15899" xr:uid="{49F97C88-1E5F-4440-847D-F3F3C3C3537F}"/>
    <cellStyle name="Обычный 6 2 5 3 2 4" xfId="11635" xr:uid="{02E8C988-880B-47CB-B269-414F4AEB84B1}"/>
    <cellStyle name="Обычный 6 2 5 3 3" xfId="3577" xr:uid="{00000000-0005-0000-0000-0000D2100000}"/>
    <cellStyle name="Обычный 6 2 5 3 3 2" xfId="7868" xr:uid="{00000000-0005-0000-0000-0000D3100000}"/>
    <cellStyle name="Обычный 6 2 5 3 3 2 2" xfId="17085" xr:uid="{17C31ADA-83B6-47F2-B2DF-D781B62F8650}"/>
    <cellStyle name="Обычный 6 2 5 3 3 3" xfId="12818" xr:uid="{B5622D7D-1F70-4DED-945C-0E5C415B240C}"/>
    <cellStyle name="Обычный 6 2 5 3 4" xfId="5734" xr:uid="{00000000-0005-0000-0000-0000D4100000}"/>
    <cellStyle name="Обычный 6 2 5 3 4 2" xfId="14951" xr:uid="{676FAD73-8E5A-4E99-8412-90EFEB5B797F}"/>
    <cellStyle name="Обычный 6 2 5 3 5" xfId="10687" xr:uid="{73B4A0E5-55F4-4435-A8B4-240D637B2D97}"/>
    <cellStyle name="Обычный 6 2 5 4" xfId="1782" xr:uid="{00000000-0005-0000-0000-0000D5100000}"/>
    <cellStyle name="Обычный 6 2 5 4 2" xfId="4055" xr:uid="{00000000-0005-0000-0000-0000D6100000}"/>
    <cellStyle name="Обычный 6 2 5 4 2 2" xfId="8344" xr:uid="{00000000-0005-0000-0000-0000D7100000}"/>
    <cellStyle name="Обычный 6 2 5 4 2 2 2" xfId="17561" xr:uid="{5E8E24DC-15C8-4E97-900C-044D7E820D96}"/>
    <cellStyle name="Обычный 6 2 5 4 2 3" xfId="13294" xr:uid="{EFD94E37-59D2-4CB5-9A63-A9FF3A963A41}"/>
    <cellStyle name="Обычный 6 2 5 4 3" xfId="6210" xr:uid="{00000000-0005-0000-0000-0000D8100000}"/>
    <cellStyle name="Обычный 6 2 5 4 3 2" xfId="15427" xr:uid="{21F0C939-687B-4681-8CB5-75DFD82E6CB6}"/>
    <cellStyle name="Обычный 6 2 5 4 4" xfId="11163" xr:uid="{B5FDE413-8821-498E-875F-93A379EE5A96}"/>
    <cellStyle name="Обычный 6 2 5 5" xfId="3105" xr:uid="{00000000-0005-0000-0000-0000D9100000}"/>
    <cellStyle name="Обычный 6 2 5 5 2" xfId="7396" xr:uid="{00000000-0005-0000-0000-0000DA100000}"/>
    <cellStyle name="Обычный 6 2 5 5 2 2" xfId="16613" xr:uid="{7AEC5C8D-ECC2-4087-8D0A-7FC1E897DD8D}"/>
    <cellStyle name="Обычный 6 2 5 5 3" xfId="12346" xr:uid="{0437C5C9-6096-444A-B26F-C56CC64C0959}"/>
    <cellStyle name="Обычный 6 2 5 6" xfId="5257" xr:uid="{00000000-0005-0000-0000-0000DB100000}"/>
    <cellStyle name="Обычный 6 2 5 6 2" xfId="14479" xr:uid="{722B05D0-B27D-4D1E-83A2-07EDAA605034}"/>
    <cellStyle name="Обычный 6 2 5 7" xfId="10215" xr:uid="{0FF793E7-6535-481D-B514-9AD604C4D2C7}"/>
    <cellStyle name="Обычный 6 2 6" xfId="807" xr:uid="{00000000-0005-0000-0000-0000DC100000}"/>
    <cellStyle name="Обычный 6 2 6 2" xfId="1410" xr:uid="{00000000-0005-0000-0000-0000DD100000}"/>
    <cellStyle name="Обычный 6 2 6 2 2" xfId="2369" xr:uid="{00000000-0005-0000-0000-0000DE100000}"/>
    <cellStyle name="Обычный 6 2 6 2 2 2" xfId="4641" xr:uid="{00000000-0005-0000-0000-0000DF100000}"/>
    <cellStyle name="Обычный 6 2 6 2 2 2 2" xfId="8930" xr:uid="{00000000-0005-0000-0000-0000E0100000}"/>
    <cellStyle name="Обычный 6 2 6 2 2 2 2 2" xfId="18147" xr:uid="{BF5EB8E9-B756-4334-9AA4-15225189E0C6}"/>
    <cellStyle name="Обычный 6 2 6 2 2 2 3" xfId="13880" xr:uid="{8070FE32-E9ED-4962-B6C1-CADFB6BF036A}"/>
    <cellStyle name="Обычный 6 2 6 2 2 3" xfId="6796" xr:uid="{00000000-0005-0000-0000-0000E1100000}"/>
    <cellStyle name="Обычный 6 2 6 2 2 3 2" xfId="16013" xr:uid="{90B73527-E335-4BD6-9EBB-C0C52D7649A2}"/>
    <cellStyle name="Обычный 6 2 6 2 2 4" xfId="11749" xr:uid="{598D02A9-F13D-427C-9B95-550304BD01E8}"/>
    <cellStyle name="Обычный 6 2 6 2 3" xfId="3691" xr:uid="{00000000-0005-0000-0000-0000E2100000}"/>
    <cellStyle name="Обычный 6 2 6 2 3 2" xfId="7982" xr:uid="{00000000-0005-0000-0000-0000E3100000}"/>
    <cellStyle name="Обычный 6 2 6 2 3 2 2" xfId="17199" xr:uid="{4FF0D969-647A-4E9A-B433-39E72D683252}"/>
    <cellStyle name="Обычный 6 2 6 2 3 3" xfId="12932" xr:uid="{2BB40692-08D5-472A-879E-AA8BF616969B}"/>
    <cellStyle name="Обычный 6 2 6 2 4" xfId="5848" xr:uid="{00000000-0005-0000-0000-0000E4100000}"/>
    <cellStyle name="Обычный 6 2 6 2 4 2" xfId="15065" xr:uid="{E33F6B37-EC19-4D3E-9E89-584D6EE5733D}"/>
    <cellStyle name="Обычный 6 2 6 2 5" xfId="10801" xr:uid="{0FD6D060-4A2C-451B-B87E-5CD4F32385E8}"/>
    <cellStyle name="Обычный 6 2 6 3" xfId="1897" xr:uid="{00000000-0005-0000-0000-0000E5100000}"/>
    <cellStyle name="Обычный 6 2 6 3 2" xfId="4169" xr:uid="{00000000-0005-0000-0000-0000E6100000}"/>
    <cellStyle name="Обычный 6 2 6 3 2 2" xfId="8458" xr:uid="{00000000-0005-0000-0000-0000E7100000}"/>
    <cellStyle name="Обычный 6 2 6 3 2 2 2" xfId="17675" xr:uid="{66FDC742-0467-4F53-BC05-D8B6C987DDD4}"/>
    <cellStyle name="Обычный 6 2 6 3 2 3" xfId="13408" xr:uid="{AB02116C-4B7F-4650-A0E5-047CAE2ED3EF}"/>
    <cellStyle name="Обычный 6 2 6 3 3" xfId="6324" xr:uid="{00000000-0005-0000-0000-0000E8100000}"/>
    <cellStyle name="Обычный 6 2 6 3 3 2" xfId="15541" xr:uid="{B221E63A-9E29-45A0-9006-7AF37CD7CEC5}"/>
    <cellStyle name="Обычный 6 2 6 3 4" xfId="11277" xr:uid="{4DA946D1-6EF6-4603-8EF4-18EABF2D9296}"/>
    <cellStyle name="Обычный 6 2 6 4" xfId="3219" xr:uid="{00000000-0005-0000-0000-0000E9100000}"/>
    <cellStyle name="Обычный 6 2 6 4 2" xfId="7510" xr:uid="{00000000-0005-0000-0000-0000EA100000}"/>
    <cellStyle name="Обычный 6 2 6 4 2 2" xfId="16727" xr:uid="{569F4A28-B3FC-4173-B7CC-3DF33EE5B481}"/>
    <cellStyle name="Обычный 6 2 6 4 3" xfId="12460" xr:uid="{0B6C3510-C9E6-4A62-9390-11CFCC244E12}"/>
    <cellStyle name="Обычный 6 2 6 5" xfId="5373" xr:uid="{00000000-0005-0000-0000-0000EB100000}"/>
    <cellStyle name="Обычный 6 2 6 5 2" xfId="14593" xr:uid="{49EB23AC-ED57-4A0F-A7DB-FB65548F2054}"/>
    <cellStyle name="Обычный 6 2 6 6" xfId="10329" xr:uid="{D34D9F70-0007-4F71-944F-5D4A8782A480}"/>
    <cellStyle name="Обычный 6 2 7" xfId="1181" xr:uid="{00000000-0005-0000-0000-0000EC100000}"/>
    <cellStyle name="Обычный 6 2 7 2" xfId="2141" xr:uid="{00000000-0005-0000-0000-0000ED100000}"/>
    <cellStyle name="Обычный 6 2 7 2 2" xfId="4413" xr:uid="{00000000-0005-0000-0000-0000EE100000}"/>
    <cellStyle name="Обычный 6 2 7 2 2 2" xfId="8702" xr:uid="{00000000-0005-0000-0000-0000EF100000}"/>
    <cellStyle name="Обычный 6 2 7 2 2 2 2" xfId="17919" xr:uid="{108B59ED-A256-49C4-AD75-CD34B2472F22}"/>
    <cellStyle name="Обычный 6 2 7 2 2 3" xfId="13652" xr:uid="{5535F7AC-1429-4A63-96FD-3B1C8D41AA0B}"/>
    <cellStyle name="Обычный 6 2 7 2 3" xfId="6568" xr:uid="{00000000-0005-0000-0000-0000F0100000}"/>
    <cellStyle name="Обычный 6 2 7 2 3 2" xfId="15785" xr:uid="{DDD7D4E9-5FF5-4BAE-BA2F-6268C81973B8}"/>
    <cellStyle name="Обычный 6 2 7 2 4" xfId="11521" xr:uid="{1720AF69-EBD4-4E79-9D25-2AA8FE35253E}"/>
    <cellStyle name="Обычный 6 2 7 3" xfId="3463" xr:uid="{00000000-0005-0000-0000-0000F1100000}"/>
    <cellStyle name="Обычный 6 2 7 3 2" xfId="7754" xr:uid="{00000000-0005-0000-0000-0000F2100000}"/>
    <cellStyle name="Обычный 6 2 7 3 2 2" xfId="16971" xr:uid="{40321F9C-091E-4903-91AD-0F6DA601140B}"/>
    <cellStyle name="Обычный 6 2 7 3 3" xfId="12704" xr:uid="{2E474A10-54DF-4992-8A49-579AF78DFC26}"/>
    <cellStyle name="Обычный 6 2 7 4" xfId="5620" xr:uid="{00000000-0005-0000-0000-0000F3100000}"/>
    <cellStyle name="Обычный 6 2 7 4 2" xfId="14837" xr:uid="{8F5D6471-8309-49B1-8EF4-9632CACED400}"/>
    <cellStyle name="Обычный 6 2 7 5" xfId="10573" xr:uid="{86C00978-E7F1-48B8-BE37-CD0E547590F9}"/>
    <cellStyle name="Обычный 6 2 8" xfId="1665" xr:uid="{00000000-0005-0000-0000-0000F4100000}"/>
    <cellStyle name="Обычный 6 2 8 2" xfId="3941" xr:uid="{00000000-0005-0000-0000-0000F5100000}"/>
    <cellStyle name="Обычный 6 2 8 2 2" xfId="8230" xr:uid="{00000000-0005-0000-0000-0000F6100000}"/>
    <cellStyle name="Обычный 6 2 8 2 2 2" xfId="17447" xr:uid="{EB3B913B-E26A-4382-B583-71E6DE9414BF}"/>
    <cellStyle name="Обычный 6 2 8 2 3" xfId="13180" xr:uid="{49E26484-69F2-4E4F-AED9-1B1AC67C32C3}"/>
    <cellStyle name="Обычный 6 2 8 3" xfId="6096" xr:uid="{00000000-0005-0000-0000-0000F7100000}"/>
    <cellStyle name="Обычный 6 2 8 3 2" xfId="15313" xr:uid="{EECB2115-BD3C-4E6D-8C1D-B4A447A4E4F3}"/>
    <cellStyle name="Обычный 6 2 8 4" xfId="11049" xr:uid="{2EC85507-627A-44E7-A263-E0B6A5D51A43}"/>
    <cellStyle name="Обычный 6 2 9" xfId="2756" xr:uid="{00000000-0005-0000-0000-0000F8100000}"/>
    <cellStyle name="Обычный 6 2 9 2" xfId="4899" xr:uid="{00000000-0005-0000-0000-0000F9100000}"/>
    <cellStyle name="Обычный 6 2 9 2 2" xfId="9181" xr:uid="{00000000-0005-0000-0000-0000FA100000}"/>
    <cellStyle name="Обычный 6 2 9 2 2 2" xfId="18398" xr:uid="{669108F0-A513-4F0B-A85F-1DEA0EFBD9A7}"/>
    <cellStyle name="Обычный 6 2 9 2 3" xfId="14131" xr:uid="{6B5A8373-009E-4634-A55B-6D682B54D122}"/>
    <cellStyle name="Обычный 6 2 9 3" xfId="7049" xr:uid="{00000000-0005-0000-0000-0000FB100000}"/>
    <cellStyle name="Обычный 6 2 9 3 2" xfId="16266" xr:uid="{0CB1D0C3-E5F2-45C9-81ED-D829F7865B4F}"/>
    <cellStyle name="Обычный 6 2 9 4" xfId="12000" xr:uid="{215C6F1B-38F6-43AB-81C8-7301BB2100C1}"/>
    <cellStyle name="Обычный 6 20" xfId="19111" xr:uid="{933F2535-5870-4042-A5DA-DD31AC858DED}"/>
    <cellStyle name="Обычный 6 21" xfId="19227" xr:uid="{218D4542-1C29-46A0-AD34-5F504604B5D6}"/>
    <cellStyle name="Обычный 6 3" xfId="371" xr:uid="{00000000-0005-0000-0000-0000FC100000}"/>
    <cellStyle name="Обычный 6 3 10" xfId="5028" xr:uid="{00000000-0005-0000-0000-0000FD100000}"/>
    <cellStyle name="Обычный 6 3 10 2" xfId="9309" xr:uid="{00000000-0005-0000-0000-0000FE100000}"/>
    <cellStyle name="Обычный 6 3 10 2 2" xfId="18526" xr:uid="{9CE58997-4719-492D-80BB-437EDEA633D8}"/>
    <cellStyle name="Обычный 6 3 10 3" xfId="14259" xr:uid="{F724B324-1BB1-4FA0-A7FB-C7DB3F61DFEE}"/>
    <cellStyle name="Обычный 6 3 11" xfId="5150" xr:uid="{00000000-0005-0000-0000-0000FF100000}"/>
    <cellStyle name="Обычный 6 3 11 2" xfId="14374" xr:uid="{4CDB2B7E-2988-426B-A486-DE4D75FB9ED5}"/>
    <cellStyle name="Обычный 6 3 12" xfId="9541" xr:uid="{00000000-0005-0000-0000-000000110000}"/>
    <cellStyle name="Обычный 6 3 13" xfId="9650" xr:uid="{00000000-0005-0000-0000-000001110000}"/>
    <cellStyle name="Обычный 6 3 13 2" xfId="18670" xr:uid="{52DD3400-AE74-4276-AC9D-21DFE868A4F2}"/>
    <cellStyle name="Обычный 6 3 14" xfId="9764" xr:uid="{9139FC39-EE4F-4A25-9713-D5CB794B4F1F}"/>
    <cellStyle name="Обычный 6 3 14 2" xfId="18784" xr:uid="{8AA9CF9D-1249-444B-ADF4-5F3CC7190A69}"/>
    <cellStyle name="Обычный 6 3 15" xfId="9878" xr:uid="{48F6ED62-1CAA-4B0A-B619-B66E685744EE}"/>
    <cellStyle name="Обычный 6 3 15 2" xfId="18898" xr:uid="{D8DE100D-CA24-4239-B2D7-AE7C8EA4AA4C}"/>
    <cellStyle name="Обычный 6 3 16" xfId="9992" xr:uid="{F9BB8695-910D-4BC5-A98D-51C0A04544FE}"/>
    <cellStyle name="Обычный 6 3 16 2" xfId="19012" xr:uid="{03A0093E-561C-47DD-8259-A5A6C72AEC7F}"/>
    <cellStyle name="Обычный 6 3 17" xfId="10109" xr:uid="{75B7D367-64EA-4AF8-836D-FB2268F71C33}"/>
    <cellStyle name="Обычный 6 3 18" xfId="19130" xr:uid="{815272E9-18B0-49E7-AF05-1568BDF21ECA}"/>
    <cellStyle name="Обычный 6 3 19" xfId="19246" xr:uid="{7B037AC6-90D2-48F1-A3F7-76325FC57692}"/>
    <cellStyle name="Обычный 6 3 2" xfId="481" xr:uid="{00000000-0005-0000-0000-000002110000}"/>
    <cellStyle name="Обычный 6 3 2 10" xfId="5208" xr:uid="{00000000-0005-0000-0000-000003110000}"/>
    <cellStyle name="Обычный 6 3 2 10 2" xfId="14431" xr:uid="{24B4A527-7892-4730-BCF4-C35B336D3B3D}"/>
    <cellStyle name="Обычный 6 3 2 11" xfId="9707" xr:uid="{00000000-0005-0000-0000-000004110000}"/>
    <cellStyle name="Обычный 6 3 2 11 2" xfId="18727" xr:uid="{42E332FC-392A-4919-8F3C-C15FE191A439}"/>
    <cellStyle name="Обычный 6 3 2 12" xfId="9821" xr:uid="{8B811BBA-6009-4D75-AEA3-EECDA3E93B78}"/>
    <cellStyle name="Обычный 6 3 2 12 2" xfId="18841" xr:uid="{0606A5C8-72B2-47B1-9697-6EB1D908BA88}"/>
    <cellStyle name="Обычный 6 3 2 13" xfId="9935" xr:uid="{778A7C7E-88DF-464F-AD5E-B3D6B3413DE6}"/>
    <cellStyle name="Обычный 6 3 2 13 2" xfId="18955" xr:uid="{AEDF0D50-B72E-487A-A0C2-6666CA838E2F}"/>
    <cellStyle name="Обычный 6 3 2 14" xfId="10049" xr:uid="{40CA61A1-4A70-413B-974E-AE1B5BCFD975}"/>
    <cellStyle name="Обычный 6 3 2 14 2" xfId="19069" xr:uid="{98B038B3-3137-466F-BA21-C4A233C41888}"/>
    <cellStyle name="Обычный 6 3 2 15" xfId="10166" xr:uid="{F6FBF6C3-B769-4852-B014-7E37A138549D}"/>
    <cellStyle name="Обычный 6 3 2 16" xfId="19187" xr:uid="{82A2DDDC-103F-4316-8646-4ED2E94DF9E6}"/>
    <cellStyle name="Обычный 6 3 2 17" xfId="19303" xr:uid="{D8D4A9EE-F40E-4F92-91AB-C6FCE5A65C4E}"/>
    <cellStyle name="Обычный 6 3 2 2" xfId="667" xr:uid="{00000000-0005-0000-0000-000005110000}"/>
    <cellStyle name="Обычный 6 3 2 2 2" xfId="988" xr:uid="{00000000-0005-0000-0000-000006110000}"/>
    <cellStyle name="Обычный 6 3 2 2 2 2" xfId="1590" xr:uid="{00000000-0005-0000-0000-000007110000}"/>
    <cellStyle name="Обычный 6 3 2 2 2 2 2" xfId="2549" xr:uid="{00000000-0005-0000-0000-000008110000}"/>
    <cellStyle name="Обычный 6 3 2 2 2 2 2 2" xfId="4821" xr:uid="{00000000-0005-0000-0000-000009110000}"/>
    <cellStyle name="Обычный 6 3 2 2 2 2 2 2 2" xfId="9110" xr:uid="{00000000-0005-0000-0000-00000A110000}"/>
    <cellStyle name="Обычный 6 3 2 2 2 2 2 2 2 2" xfId="18327" xr:uid="{20D23951-7B61-45E4-BDAB-D1EEEEF26802}"/>
    <cellStyle name="Обычный 6 3 2 2 2 2 2 2 3" xfId="14060" xr:uid="{256582DB-66C5-4E6A-9BEA-5D5F82B7B802}"/>
    <cellStyle name="Обычный 6 3 2 2 2 2 2 3" xfId="6976" xr:uid="{00000000-0005-0000-0000-00000B110000}"/>
    <cellStyle name="Обычный 6 3 2 2 2 2 2 3 2" xfId="16193" xr:uid="{0A09A6F6-2720-455F-B24E-7CB58AA8BC4C}"/>
    <cellStyle name="Обычный 6 3 2 2 2 2 2 4" xfId="11929" xr:uid="{49DCFA4C-17FA-4E7F-909F-E90B802A1B12}"/>
    <cellStyle name="Обычный 6 3 2 2 2 2 3" xfId="3871" xr:uid="{00000000-0005-0000-0000-00000C110000}"/>
    <cellStyle name="Обычный 6 3 2 2 2 2 3 2" xfId="8162" xr:uid="{00000000-0005-0000-0000-00000D110000}"/>
    <cellStyle name="Обычный 6 3 2 2 2 2 3 2 2" xfId="17379" xr:uid="{CC80D9D2-B7AF-4410-8305-17104700D997}"/>
    <cellStyle name="Обычный 6 3 2 2 2 2 3 3" xfId="13112" xr:uid="{66EC9CE2-D7D3-4A5D-9289-ECB972742476}"/>
    <cellStyle name="Обычный 6 3 2 2 2 2 4" xfId="6028" xr:uid="{00000000-0005-0000-0000-00000E110000}"/>
    <cellStyle name="Обычный 6 3 2 2 2 2 4 2" xfId="15245" xr:uid="{204CBD39-E053-4AE0-9471-E65CF9E244B4}"/>
    <cellStyle name="Обычный 6 3 2 2 2 2 5" xfId="10981" xr:uid="{D95FAC6C-38F6-4746-8209-B8D0CD506857}"/>
    <cellStyle name="Обычный 6 3 2 2 2 3" xfId="2077" xr:uid="{00000000-0005-0000-0000-00000F110000}"/>
    <cellStyle name="Обычный 6 3 2 2 2 3 2" xfId="4349" xr:uid="{00000000-0005-0000-0000-000010110000}"/>
    <cellStyle name="Обычный 6 3 2 2 2 3 2 2" xfId="8638" xr:uid="{00000000-0005-0000-0000-000011110000}"/>
    <cellStyle name="Обычный 6 3 2 2 2 3 2 2 2" xfId="17855" xr:uid="{0B245A23-02AF-4F96-BA65-EB022D5B650D}"/>
    <cellStyle name="Обычный 6 3 2 2 2 3 2 3" xfId="13588" xr:uid="{75C60C7E-33F0-4B37-BEA5-6B5D35E5C312}"/>
    <cellStyle name="Обычный 6 3 2 2 2 3 3" xfId="6504" xr:uid="{00000000-0005-0000-0000-000012110000}"/>
    <cellStyle name="Обычный 6 3 2 2 2 3 3 2" xfId="15721" xr:uid="{5C6151CD-1588-40E7-86FD-2D9C2DD632C4}"/>
    <cellStyle name="Обычный 6 3 2 2 2 3 4" xfId="11457" xr:uid="{38365ED9-C153-499B-8937-0166EAF0C549}"/>
    <cellStyle name="Обычный 6 3 2 2 2 4" xfId="3399" xr:uid="{00000000-0005-0000-0000-000013110000}"/>
    <cellStyle name="Обычный 6 3 2 2 2 4 2" xfId="7690" xr:uid="{00000000-0005-0000-0000-000014110000}"/>
    <cellStyle name="Обычный 6 3 2 2 2 4 2 2" xfId="16907" xr:uid="{2A612C8D-5703-4DA3-8299-078359176967}"/>
    <cellStyle name="Обычный 6 3 2 2 2 4 3" xfId="12640" xr:uid="{5849E3F2-FAF4-4555-9448-F789755ECEFC}"/>
    <cellStyle name="Обычный 6 3 2 2 2 5" xfId="5553" xr:uid="{00000000-0005-0000-0000-000015110000}"/>
    <cellStyle name="Обычный 6 3 2 2 2 5 2" xfId="14773" xr:uid="{3BCA2703-FB28-4BBD-B789-C34DC4BF9F7C}"/>
    <cellStyle name="Обычный 6 3 2 2 2 6" xfId="10509" xr:uid="{EF7206A5-543A-469C-A041-95B6CB2BCBF8}"/>
    <cellStyle name="Обычный 6 3 2 2 3" xfId="1362" xr:uid="{00000000-0005-0000-0000-000016110000}"/>
    <cellStyle name="Обычный 6 3 2 2 3 2" xfId="2321" xr:uid="{00000000-0005-0000-0000-000017110000}"/>
    <cellStyle name="Обычный 6 3 2 2 3 2 2" xfId="4593" xr:uid="{00000000-0005-0000-0000-000018110000}"/>
    <cellStyle name="Обычный 6 3 2 2 3 2 2 2" xfId="8882" xr:uid="{00000000-0005-0000-0000-000019110000}"/>
    <cellStyle name="Обычный 6 3 2 2 3 2 2 2 2" xfId="18099" xr:uid="{A0BE47DD-310D-4DE0-B63C-1FB4D0C0750D}"/>
    <cellStyle name="Обычный 6 3 2 2 3 2 2 3" xfId="13832" xr:uid="{E13F4313-9F59-4EC6-9D5A-BB01FA72349C}"/>
    <cellStyle name="Обычный 6 3 2 2 3 2 3" xfId="6748" xr:uid="{00000000-0005-0000-0000-00001A110000}"/>
    <cellStyle name="Обычный 6 3 2 2 3 2 3 2" xfId="15965" xr:uid="{8E251E73-4A07-4DE2-98A0-75E6911BC504}"/>
    <cellStyle name="Обычный 6 3 2 2 3 2 4" xfId="11701" xr:uid="{A8A2B13C-A24C-4975-8226-CD2732CD49C2}"/>
    <cellStyle name="Обычный 6 3 2 2 3 3" xfId="3643" xr:uid="{00000000-0005-0000-0000-00001B110000}"/>
    <cellStyle name="Обычный 6 3 2 2 3 3 2" xfId="7934" xr:uid="{00000000-0005-0000-0000-00001C110000}"/>
    <cellStyle name="Обычный 6 3 2 2 3 3 2 2" xfId="17151" xr:uid="{9385F544-5947-41F9-9B77-D82F65A1458E}"/>
    <cellStyle name="Обычный 6 3 2 2 3 3 3" xfId="12884" xr:uid="{FFC1081F-5A6D-4D13-85D2-BFCC12FE7AFE}"/>
    <cellStyle name="Обычный 6 3 2 2 3 4" xfId="5800" xr:uid="{00000000-0005-0000-0000-00001D110000}"/>
    <cellStyle name="Обычный 6 3 2 2 3 4 2" xfId="15017" xr:uid="{E86B4940-06E8-40E1-BCEC-01BD834F98C9}"/>
    <cellStyle name="Обычный 6 3 2 2 3 5" xfId="10753" xr:uid="{15FC9C6C-37B1-4C64-A93F-3259DF891BE8}"/>
    <cellStyle name="Обычный 6 3 2 2 4" xfId="1848" xr:uid="{00000000-0005-0000-0000-00001E110000}"/>
    <cellStyle name="Обычный 6 3 2 2 4 2" xfId="4121" xr:uid="{00000000-0005-0000-0000-00001F110000}"/>
    <cellStyle name="Обычный 6 3 2 2 4 2 2" xfId="8410" xr:uid="{00000000-0005-0000-0000-000020110000}"/>
    <cellStyle name="Обычный 6 3 2 2 4 2 2 2" xfId="17627" xr:uid="{F72E6ECD-EF8A-4F83-B026-DC9219EA5BEF}"/>
    <cellStyle name="Обычный 6 3 2 2 4 2 3" xfId="13360" xr:uid="{53374407-BA69-41B0-9FAE-D5D0693EDA87}"/>
    <cellStyle name="Обычный 6 3 2 2 4 3" xfId="6276" xr:uid="{00000000-0005-0000-0000-000021110000}"/>
    <cellStyle name="Обычный 6 3 2 2 4 3 2" xfId="15493" xr:uid="{54779C06-F253-492E-945E-E3306F5657C0}"/>
    <cellStyle name="Обычный 6 3 2 2 4 4" xfId="11229" xr:uid="{F27CCC94-C928-4E9B-B657-6A9EE3FE91B6}"/>
    <cellStyle name="Обычный 6 3 2 2 5" xfId="3171" xr:uid="{00000000-0005-0000-0000-000022110000}"/>
    <cellStyle name="Обычный 6 3 2 2 5 2" xfId="7462" xr:uid="{00000000-0005-0000-0000-000023110000}"/>
    <cellStyle name="Обычный 6 3 2 2 5 2 2" xfId="16679" xr:uid="{E609C60B-584E-4823-96F6-C2FCF4E82B99}"/>
    <cellStyle name="Обычный 6 3 2 2 5 3" xfId="12412" xr:uid="{A7742E7B-7475-4C7B-BE89-B6CA7FCE3A60}"/>
    <cellStyle name="Обычный 6 3 2 2 6" xfId="5323" xr:uid="{00000000-0005-0000-0000-000024110000}"/>
    <cellStyle name="Обычный 6 3 2 2 6 2" xfId="14545" xr:uid="{2311A6B7-75BC-48FB-986A-E044F7DFBBB9}"/>
    <cellStyle name="Обычный 6 3 2 2 7" xfId="10281" xr:uid="{986E2974-4D57-4CDC-96B0-4854AA3CE8B2}"/>
    <cellStyle name="Обычный 6 3 2 3" xfId="873" xr:uid="{00000000-0005-0000-0000-000025110000}"/>
    <cellStyle name="Обычный 6 3 2 3 2" xfId="1476" xr:uid="{00000000-0005-0000-0000-000026110000}"/>
    <cellStyle name="Обычный 6 3 2 3 2 2" xfId="2435" xr:uid="{00000000-0005-0000-0000-000027110000}"/>
    <cellStyle name="Обычный 6 3 2 3 2 2 2" xfId="4707" xr:uid="{00000000-0005-0000-0000-000028110000}"/>
    <cellStyle name="Обычный 6 3 2 3 2 2 2 2" xfId="8996" xr:uid="{00000000-0005-0000-0000-000029110000}"/>
    <cellStyle name="Обычный 6 3 2 3 2 2 2 2 2" xfId="18213" xr:uid="{349043CF-CACF-4AF5-AB65-3C37B081E96B}"/>
    <cellStyle name="Обычный 6 3 2 3 2 2 2 3" xfId="13946" xr:uid="{DB562C58-C182-4E02-9564-E9D53E3EC003}"/>
    <cellStyle name="Обычный 6 3 2 3 2 2 3" xfId="6862" xr:uid="{00000000-0005-0000-0000-00002A110000}"/>
    <cellStyle name="Обычный 6 3 2 3 2 2 3 2" xfId="16079" xr:uid="{54450BB2-90D1-497C-93A7-91EFFA2E3EA6}"/>
    <cellStyle name="Обычный 6 3 2 3 2 2 4" xfId="11815" xr:uid="{546532F2-A92E-45A1-872B-FED6CA30F008}"/>
    <cellStyle name="Обычный 6 3 2 3 2 3" xfId="3757" xr:uid="{00000000-0005-0000-0000-00002B110000}"/>
    <cellStyle name="Обычный 6 3 2 3 2 3 2" xfId="8048" xr:uid="{00000000-0005-0000-0000-00002C110000}"/>
    <cellStyle name="Обычный 6 3 2 3 2 3 2 2" xfId="17265" xr:uid="{7197BDA0-0A52-40B3-A972-D106ECD64238}"/>
    <cellStyle name="Обычный 6 3 2 3 2 3 3" xfId="12998" xr:uid="{11E9B81E-784D-4916-AFF7-6375B6993392}"/>
    <cellStyle name="Обычный 6 3 2 3 2 4" xfId="5914" xr:uid="{00000000-0005-0000-0000-00002D110000}"/>
    <cellStyle name="Обычный 6 3 2 3 2 4 2" xfId="15131" xr:uid="{882E28D2-0DE1-446D-AA28-D8D2684B2FF4}"/>
    <cellStyle name="Обычный 6 3 2 3 2 5" xfId="10867" xr:uid="{88928BCA-D9F2-4026-87F0-86BB86A838A4}"/>
    <cellStyle name="Обычный 6 3 2 3 3" xfId="1963" xr:uid="{00000000-0005-0000-0000-00002E110000}"/>
    <cellStyle name="Обычный 6 3 2 3 3 2" xfId="4235" xr:uid="{00000000-0005-0000-0000-00002F110000}"/>
    <cellStyle name="Обычный 6 3 2 3 3 2 2" xfId="8524" xr:uid="{00000000-0005-0000-0000-000030110000}"/>
    <cellStyle name="Обычный 6 3 2 3 3 2 2 2" xfId="17741" xr:uid="{0DCE6FB0-FDD1-4D09-8231-DF8DBD50E42B}"/>
    <cellStyle name="Обычный 6 3 2 3 3 2 3" xfId="13474" xr:uid="{C16873E5-32F9-4DD7-BB8C-0FE6F78CC47B}"/>
    <cellStyle name="Обычный 6 3 2 3 3 3" xfId="6390" xr:uid="{00000000-0005-0000-0000-000031110000}"/>
    <cellStyle name="Обычный 6 3 2 3 3 3 2" xfId="15607" xr:uid="{13985D48-2094-4658-B770-53DEAC7FCFF9}"/>
    <cellStyle name="Обычный 6 3 2 3 3 4" xfId="11343" xr:uid="{108BCD6A-3E7D-4942-9ACC-362BCC8E31FA}"/>
    <cellStyle name="Обычный 6 3 2 3 4" xfId="3285" xr:uid="{00000000-0005-0000-0000-000032110000}"/>
    <cellStyle name="Обычный 6 3 2 3 4 2" xfId="7576" xr:uid="{00000000-0005-0000-0000-000033110000}"/>
    <cellStyle name="Обычный 6 3 2 3 4 2 2" xfId="16793" xr:uid="{605BDD04-4D1B-464B-8F10-6816761CBE9C}"/>
    <cellStyle name="Обычный 6 3 2 3 4 3" xfId="12526" xr:uid="{2773A694-2406-4973-B8BE-BC2DC7B810B3}"/>
    <cellStyle name="Обычный 6 3 2 3 5" xfId="5439" xr:uid="{00000000-0005-0000-0000-000034110000}"/>
    <cellStyle name="Обычный 6 3 2 3 5 2" xfId="14659" xr:uid="{02699C07-2A78-42DF-9176-68D4016676A2}"/>
    <cellStyle name="Обычный 6 3 2 3 6" xfId="10395" xr:uid="{76E5057A-FB75-4D5A-821E-9338DE291E96}"/>
    <cellStyle name="Обычный 6 3 2 4" xfId="1247" xr:uid="{00000000-0005-0000-0000-000035110000}"/>
    <cellStyle name="Обычный 6 3 2 4 2" xfId="2207" xr:uid="{00000000-0005-0000-0000-000036110000}"/>
    <cellStyle name="Обычный 6 3 2 4 2 2" xfId="4479" xr:uid="{00000000-0005-0000-0000-000037110000}"/>
    <cellStyle name="Обычный 6 3 2 4 2 2 2" xfId="8768" xr:uid="{00000000-0005-0000-0000-000038110000}"/>
    <cellStyle name="Обычный 6 3 2 4 2 2 2 2" xfId="17985" xr:uid="{0369A323-74EE-4AA9-A723-D0AE07154F33}"/>
    <cellStyle name="Обычный 6 3 2 4 2 2 3" xfId="13718" xr:uid="{4941E39D-336F-4C2D-8714-9955F4128C58}"/>
    <cellStyle name="Обычный 6 3 2 4 2 3" xfId="6634" xr:uid="{00000000-0005-0000-0000-000039110000}"/>
    <cellStyle name="Обычный 6 3 2 4 2 3 2" xfId="15851" xr:uid="{4564F9F5-5982-4D49-B8A3-274B90C18AF7}"/>
    <cellStyle name="Обычный 6 3 2 4 2 4" xfId="11587" xr:uid="{EECA3912-1753-49C0-8924-E5C5AA9F3D4E}"/>
    <cellStyle name="Обычный 6 3 2 4 3" xfId="3529" xr:uid="{00000000-0005-0000-0000-00003A110000}"/>
    <cellStyle name="Обычный 6 3 2 4 3 2" xfId="7820" xr:uid="{00000000-0005-0000-0000-00003B110000}"/>
    <cellStyle name="Обычный 6 3 2 4 3 2 2" xfId="17037" xr:uid="{05520ED7-910C-4376-B459-775576E3567F}"/>
    <cellStyle name="Обычный 6 3 2 4 3 3" xfId="12770" xr:uid="{DC63A7EF-A836-47BF-806A-F1EC0601E0DD}"/>
    <cellStyle name="Обычный 6 3 2 4 4" xfId="5686" xr:uid="{00000000-0005-0000-0000-00003C110000}"/>
    <cellStyle name="Обычный 6 3 2 4 4 2" xfId="14903" xr:uid="{55545FD6-066C-409F-B68E-7CDFAAA0A909}"/>
    <cellStyle name="Обычный 6 3 2 4 5" xfId="10639" xr:uid="{2CA1F3E6-63B4-44EB-AEB6-D4EA9BE410D1}"/>
    <cellStyle name="Обычный 6 3 2 5" xfId="1732" xr:uid="{00000000-0005-0000-0000-00003D110000}"/>
    <cellStyle name="Обычный 6 3 2 5 2" xfId="4007" xr:uid="{00000000-0005-0000-0000-00003E110000}"/>
    <cellStyle name="Обычный 6 3 2 5 2 2" xfId="8296" xr:uid="{00000000-0005-0000-0000-00003F110000}"/>
    <cellStyle name="Обычный 6 3 2 5 2 2 2" xfId="17513" xr:uid="{87B7F89C-BE36-4ED2-9964-8B2F39BAC314}"/>
    <cellStyle name="Обычный 6 3 2 5 2 3" xfId="13246" xr:uid="{19EE15B0-9C1E-4C35-B57F-2BA93D1B2EC2}"/>
    <cellStyle name="Обычный 6 3 2 5 3" xfId="6162" xr:uid="{00000000-0005-0000-0000-000040110000}"/>
    <cellStyle name="Обычный 6 3 2 5 3 2" xfId="15379" xr:uid="{00519B9A-D734-4BA4-8A7E-7A8FBFD993AB}"/>
    <cellStyle name="Обычный 6 3 2 5 4" xfId="11115" xr:uid="{7F7B54CA-B6FC-4C8C-8746-304F8CA4CE7F}"/>
    <cellStyle name="Обычный 6 3 2 6" xfId="2822" xr:uid="{00000000-0005-0000-0000-000041110000}"/>
    <cellStyle name="Обычный 6 3 2 6 2" xfId="4965" xr:uid="{00000000-0005-0000-0000-000042110000}"/>
    <cellStyle name="Обычный 6 3 2 6 2 2" xfId="9247" xr:uid="{00000000-0005-0000-0000-000043110000}"/>
    <cellStyle name="Обычный 6 3 2 6 2 2 2" xfId="18464" xr:uid="{C73FF7CB-23BA-4571-9195-58333DD98326}"/>
    <cellStyle name="Обычный 6 3 2 6 2 3" xfId="14197" xr:uid="{25D8522B-C5D5-467B-B62B-5697FBDAF461}"/>
    <cellStyle name="Обычный 6 3 2 6 3" xfId="7115" xr:uid="{00000000-0005-0000-0000-000044110000}"/>
    <cellStyle name="Обычный 6 3 2 6 3 2" xfId="16332" xr:uid="{390FB760-7B71-475F-8B90-81E1840E9D02}"/>
    <cellStyle name="Обычный 6 3 2 6 4" xfId="12066" xr:uid="{6DDAB7DE-EB11-46A5-A594-EDD73DBCB011}"/>
    <cellStyle name="Обычный 6 3 2 7" xfId="2943" xr:uid="{00000000-0005-0000-0000-000045110000}"/>
    <cellStyle name="Обычный 6 3 2 7 2" xfId="7234" xr:uid="{00000000-0005-0000-0000-000046110000}"/>
    <cellStyle name="Обычный 6 3 2 7 2 2" xfId="16451" xr:uid="{4496DCD6-3BBD-4287-9F40-5D4F5472A051}"/>
    <cellStyle name="Обычный 6 3 2 7 3" xfId="12184" xr:uid="{723FC4BA-1D0B-466E-875D-949262D83415}"/>
    <cellStyle name="Обычный 6 3 2 8" xfId="3057" xr:uid="{00000000-0005-0000-0000-000047110000}"/>
    <cellStyle name="Обычный 6 3 2 8 2" xfId="7348" xr:uid="{00000000-0005-0000-0000-000048110000}"/>
    <cellStyle name="Обычный 6 3 2 8 2 2" xfId="16565" xr:uid="{5D8DCB54-2CE1-4970-9572-4A5ED60B4F82}"/>
    <cellStyle name="Обычный 6 3 2 8 3" xfId="12298" xr:uid="{EC7BA198-6059-4CD8-9E92-308E4B4EDA63}"/>
    <cellStyle name="Обычный 6 3 2 9" xfId="5085" xr:uid="{00000000-0005-0000-0000-000049110000}"/>
    <cellStyle name="Обычный 6 3 2 9 2" xfId="9366" xr:uid="{00000000-0005-0000-0000-00004A110000}"/>
    <cellStyle name="Обычный 6 3 2 9 2 2" xfId="18583" xr:uid="{3C326FFA-04DB-48E7-8099-16CF0C5C6EBA}"/>
    <cellStyle name="Обычный 6 3 2 9 3" xfId="14316" xr:uid="{9AF7A2E1-D1B0-4390-A33B-97E3F2A591FC}"/>
    <cellStyle name="Обычный 6 3 3" xfId="607" xr:uid="{00000000-0005-0000-0000-00004B110000}"/>
    <cellStyle name="Обычный 6 3 3 2" xfId="931" xr:uid="{00000000-0005-0000-0000-00004C110000}"/>
    <cellStyle name="Обычный 6 3 3 2 2" xfId="1533" xr:uid="{00000000-0005-0000-0000-00004D110000}"/>
    <cellStyle name="Обычный 6 3 3 2 2 2" xfId="2492" xr:uid="{00000000-0005-0000-0000-00004E110000}"/>
    <cellStyle name="Обычный 6 3 3 2 2 2 2" xfId="4764" xr:uid="{00000000-0005-0000-0000-00004F110000}"/>
    <cellStyle name="Обычный 6 3 3 2 2 2 2 2" xfId="9053" xr:uid="{00000000-0005-0000-0000-000050110000}"/>
    <cellStyle name="Обычный 6 3 3 2 2 2 2 2 2" xfId="18270" xr:uid="{CF92274F-1495-4410-B78C-0ED8FA841C79}"/>
    <cellStyle name="Обычный 6 3 3 2 2 2 2 3" xfId="14003" xr:uid="{F5E8E0A2-3589-4560-92E0-6C7D1875AD61}"/>
    <cellStyle name="Обычный 6 3 3 2 2 2 3" xfId="6919" xr:uid="{00000000-0005-0000-0000-000051110000}"/>
    <cellStyle name="Обычный 6 3 3 2 2 2 3 2" xfId="16136" xr:uid="{CE3CCA1F-D847-4516-B86D-AA224BB1CF7F}"/>
    <cellStyle name="Обычный 6 3 3 2 2 2 4" xfId="11872" xr:uid="{E304A330-2FB7-4F85-AA05-7741168C83D4}"/>
    <cellStyle name="Обычный 6 3 3 2 2 3" xfId="3814" xr:uid="{00000000-0005-0000-0000-000052110000}"/>
    <cellStyle name="Обычный 6 3 3 2 2 3 2" xfId="8105" xr:uid="{00000000-0005-0000-0000-000053110000}"/>
    <cellStyle name="Обычный 6 3 3 2 2 3 2 2" xfId="17322" xr:uid="{6DB4AE48-B2B9-420F-AA0C-849C8F83078D}"/>
    <cellStyle name="Обычный 6 3 3 2 2 3 3" xfId="13055" xr:uid="{0BB8F3D0-C0A6-48A5-B857-2D156A85B0F9}"/>
    <cellStyle name="Обычный 6 3 3 2 2 4" xfId="5971" xr:uid="{00000000-0005-0000-0000-000054110000}"/>
    <cellStyle name="Обычный 6 3 3 2 2 4 2" xfId="15188" xr:uid="{AA51AA22-C61E-43C7-92BD-225CEE7A96A1}"/>
    <cellStyle name="Обычный 6 3 3 2 2 5" xfId="10924" xr:uid="{E6D8AA89-F24B-4870-86ED-1750C5C42D42}"/>
    <cellStyle name="Обычный 6 3 3 2 3" xfId="2020" xr:uid="{00000000-0005-0000-0000-000055110000}"/>
    <cellStyle name="Обычный 6 3 3 2 3 2" xfId="4292" xr:uid="{00000000-0005-0000-0000-000056110000}"/>
    <cellStyle name="Обычный 6 3 3 2 3 2 2" xfId="8581" xr:uid="{00000000-0005-0000-0000-000057110000}"/>
    <cellStyle name="Обычный 6 3 3 2 3 2 2 2" xfId="17798" xr:uid="{94827B49-FD6B-4B47-A02E-43FCED4443D6}"/>
    <cellStyle name="Обычный 6 3 3 2 3 2 3" xfId="13531" xr:uid="{9EDC0138-54EC-482F-88F0-BE3E6A19300C}"/>
    <cellStyle name="Обычный 6 3 3 2 3 3" xfId="6447" xr:uid="{00000000-0005-0000-0000-000058110000}"/>
    <cellStyle name="Обычный 6 3 3 2 3 3 2" xfId="15664" xr:uid="{28E0E719-B5AD-4C7F-B88E-8A0AA6780111}"/>
    <cellStyle name="Обычный 6 3 3 2 3 4" xfId="11400" xr:uid="{B9756C95-5C78-4884-A7ED-89A1B4B20CE2}"/>
    <cellStyle name="Обычный 6 3 3 2 4" xfId="3342" xr:uid="{00000000-0005-0000-0000-000059110000}"/>
    <cellStyle name="Обычный 6 3 3 2 4 2" xfId="7633" xr:uid="{00000000-0005-0000-0000-00005A110000}"/>
    <cellStyle name="Обычный 6 3 3 2 4 2 2" xfId="16850" xr:uid="{0CA46F96-D9D9-45F1-BEE8-1C4026398616}"/>
    <cellStyle name="Обычный 6 3 3 2 4 3" xfId="12583" xr:uid="{F31EE58C-257E-48C7-A8DD-04C7B541D418}"/>
    <cellStyle name="Обычный 6 3 3 2 5" xfId="5496" xr:uid="{00000000-0005-0000-0000-00005B110000}"/>
    <cellStyle name="Обычный 6 3 3 2 5 2" xfId="14716" xr:uid="{936F52BB-A117-44F1-A9AE-3B46FAEAEA13}"/>
    <cellStyle name="Обычный 6 3 3 2 6" xfId="10452" xr:uid="{9B34BC3D-C3CD-44A5-9C6D-B1BF9A7E727A}"/>
    <cellStyle name="Обычный 6 3 3 3" xfId="1305" xr:uid="{00000000-0005-0000-0000-00005C110000}"/>
    <cellStyle name="Обычный 6 3 3 3 2" xfId="2264" xr:uid="{00000000-0005-0000-0000-00005D110000}"/>
    <cellStyle name="Обычный 6 3 3 3 2 2" xfId="4536" xr:uid="{00000000-0005-0000-0000-00005E110000}"/>
    <cellStyle name="Обычный 6 3 3 3 2 2 2" xfId="8825" xr:uid="{00000000-0005-0000-0000-00005F110000}"/>
    <cellStyle name="Обычный 6 3 3 3 2 2 2 2" xfId="18042" xr:uid="{8D2D6459-FFEF-4CC1-BF89-D1E92382B42D}"/>
    <cellStyle name="Обычный 6 3 3 3 2 2 3" xfId="13775" xr:uid="{0DDB9738-64C4-4406-A86B-8B80D9D1E273}"/>
    <cellStyle name="Обычный 6 3 3 3 2 3" xfId="6691" xr:uid="{00000000-0005-0000-0000-000060110000}"/>
    <cellStyle name="Обычный 6 3 3 3 2 3 2" xfId="15908" xr:uid="{D0C9B7F1-DC56-4041-86AC-FA0E44FBB91C}"/>
    <cellStyle name="Обычный 6 3 3 3 2 4" xfId="11644" xr:uid="{E96E3DE9-C6C3-4049-95C7-1D7AF8095DE2}"/>
    <cellStyle name="Обычный 6 3 3 3 3" xfId="3586" xr:uid="{00000000-0005-0000-0000-000061110000}"/>
    <cellStyle name="Обычный 6 3 3 3 3 2" xfId="7877" xr:uid="{00000000-0005-0000-0000-000062110000}"/>
    <cellStyle name="Обычный 6 3 3 3 3 2 2" xfId="17094" xr:uid="{4E3A6030-A013-4679-BD64-722B85A9CBB2}"/>
    <cellStyle name="Обычный 6 3 3 3 3 3" xfId="12827" xr:uid="{6E54F09F-BAC2-4BA3-BD38-E9DB0E98E309}"/>
    <cellStyle name="Обычный 6 3 3 3 4" xfId="5743" xr:uid="{00000000-0005-0000-0000-000063110000}"/>
    <cellStyle name="Обычный 6 3 3 3 4 2" xfId="14960" xr:uid="{5A31C877-A62F-434D-981C-5A6235834D98}"/>
    <cellStyle name="Обычный 6 3 3 3 5" xfId="10696" xr:uid="{E4100CB3-594A-4DA0-97A1-61D204480BDE}"/>
    <cellStyle name="Обычный 6 3 3 4" xfId="1791" xr:uid="{00000000-0005-0000-0000-000064110000}"/>
    <cellStyle name="Обычный 6 3 3 4 2" xfId="4064" xr:uid="{00000000-0005-0000-0000-000065110000}"/>
    <cellStyle name="Обычный 6 3 3 4 2 2" xfId="8353" xr:uid="{00000000-0005-0000-0000-000066110000}"/>
    <cellStyle name="Обычный 6 3 3 4 2 2 2" xfId="17570" xr:uid="{3E09F8F1-F004-4680-9BBA-3041F753E56E}"/>
    <cellStyle name="Обычный 6 3 3 4 2 3" xfId="13303" xr:uid="{532A0029-2F50-4FD8-8C9F-C4E13B782832}"/>
    <cellStyle name="Обычный 6 3 3 4 3" xfId="6219" xr:uid="{00000000-0005-0000-0000-000067110000}"/>
    <cellStyle name="Обычный 6 3 3 4 3 2" xfId="15436" xr:uid="{46120566-F58A-43C6-A9CB-FC323D3CE4AB}"/>
    <cellStyle name="Обычный 6 3 3 4 4" xfId="11172" xr:uid="{9817CD2A-C979-4BFC-9EF4-94677FEA121F}"/>
    <cellStyle name="Обычный 6 3 3 5" xfId="3114" xr:uid="{00000000-0005-0000-0000-000068110000}"/>
    <cellStyle name="Обычный 6 3 3 5 2" xfId="7405" xr:uid="{00000000-0005-0000-0000-000069110000}"/>
    <cellStyle name="Обычный 6 3 3 5 2 2" xfId="16622" xr:uid="{F57AB9E1-501D-45F1-8AD7-7AE18364CDFE}"/>
    <cellStyle name="Обычный 6 3 3 5 3" xfId="12355" xr:uid="{38404588-B371-485B-A407-4CFC9B6FD156}"/>
    <cellStyle name="Обычный 6 3 3 6" xfId="5266" xr:uid="{00000000-0005-0000-0000-00006A110000}"/>
    <cellStyle name="Обычный 6 3 3 6 2" xfId="14488" xr:uid="{C150B5F7-26C2-4DB9-9AD3-F812E650E69B}"/>
    <cellStyle name="Обычный 6 3 3 7" xfId="10224" xr:uid="{0D098455-3D33-4EBE-804D-D1A483540D6F}"/>
    <cellStyle name="Обычный 6 3 4" xfId="816" xr:uid="{00000000-0005-0000-0000-00006B110000}"/>
    <cellStyle name="Обычный 6 3 4 2" xfId="1419" xr:uid="{00000000-0005-0000-0000-00006C110000}"/>
    <cellStyle name="Обычный 6 3 4 2 2" xfId="2378" xr:uid="{00000000-0005-0000-0000-00006D110000}"/>
    <cellStyle name="Обычный 6 3 4 2 2 2" xfId="4650" xr:uid="{00000000-0005-0000-0000-00006E110000}"/>
    <cellStyle name="Обычный 6 3 4 2 2 2 2" xfId="8939" xr:uid="{00000000-0005-0000-0000-00006F110000}"/>
    <cellStyle name="Обычный 6 3 4 2 2 2 2 2" xfId="18156" xr:uid="{904C5738-8234-40B7-919C-804D3800A42D}"/>
    <cellStyle name="Обычный 6 3 4 2 2 2 3" xfId="13889" xr:uid="{F1EFEA02-A11F-42E3-AE2B-7FEDD9E25EDC}"/>
    <cellStyle name="Обычный 6 3 4 2 2 3" xfId="6805" xr:uid="{00000000-0005-0000-0000-000070110000}"/>
    <cellStyle name="Обычный 6 3 4 2 2 3 2" xfId="16022" xr:uid="{DABBAFAD-914B-42E9-A13A-964ECC47E394}"/>
    <cellStyle name="Обычный 6 3 4 2 2 4" xfId="11758" xr:uid="{3A714350-C58B-4731-9598-AFE91DDAA321}"/>
    <cellStyle name="Обычный 6 3 4 2 3" xfId="3700" xr:uid="{00000000-0005-0000-0000-000071110000}"/>
    <cellStyle name="Обычный 6 3 4 2 3 2" xfId="7991" xr:uid="{00000000-0005-0000-0000-000072110000}"/>
    <cellStyle name="Обычный 6 3 4 2 3 2 2" xfId="17208" xr:uid="{E9CA614E-DDE6-484E-B3C8-84EDA245F7D0}"/>
    <cellStyle name="Обычный 6 3 4 2 3 3" xfId="12941" xr:uid="{BC1DB05A-872E-4E63-B7FB-76178D2F2A25}"/>
    <cellStyle name="Обычный 6 3 4 2 4" xfId="5857" xr:uid="{00000000-0005-0000-0000-000073110000}"/>
    <cellStyle name="Обычный 6 3 4 2 4 2" xfId="15074" xr:uid="{F79E196A-02CF-4C98-88C6-675D3424BE34}"/>
    <cellStyle name="Обычный 6 3 4 2 5" xfId="10810" xr:uid="{90B93026-8466-4960-BDAF-2D645D2106C0}"/>
    <cellStyle name="Обычный 6 3 4 3" xfId="1906" xr:uid="{00000000-0005-0000-0000-000074110000}"/>
    <cellStyle name="Обычный 6 3 4 3 2" xfId="4178" xr:uid="{00000000-0005-0000-0000-000075110000}"/>
    <cellStyle name="Обычный 6 3 4 3 2 2" xfId="8467" xr:uid="{00000000-0005-0000-0000-000076110000}"/>
    <cellStyle name="Обычный 6 3 4 3 2 2 2" xfId="17684" xr:uid="{02C4D3D5-F915-4852-9C1B-B51779AC7FD1}"/>
    <cellStyle name="Обычный 6 3 4 3 2 3" xfId="13417" xr:uid="{2133D88C-E234-4FF1-9BD7-2A827DEBD639}"/>
    <cellStyle name="Обычный 6 3 4 3 3" xfId="6333" xr:uid="{00000000-0005-0000-0000-000077110000}"/>
    <cellStyle name="Обычный 6 3 4 3 3 2" xfId="15550" xr:uid="{6FC56B54-8431-451D-983C-A82821B2090E}"/>
    <cellStyle name="Обычный 6 3 4 3 4" xfId="11286" xr:uid="{2653FBD9-3FF2-4654-94BE-8A22778AAD77}"/>
    <cellStyle name="Обычный 6 3 4 4" xfId="3228" xr:uid="{00000000-0005-0000-0000-000078110000}"/>
    <cellStyle name="Обычный 6 3 4 4 2" xfId="7519" xr:uid="{00000000-0005-0000-0000-000079110000}"/>
    <cellStyle name="Обычный 6 3 4 4 2 2" xfId="16736" xr:uid="{D4180D4B-13C9-4482-9583-6EE7B3691DCB}"/>
    <cellStyle name="Обычный 6 3 4 4 3" xfId="12469" xr:uid="{127507D6-2C27-4C1B-B4E5-4A3A24FDE5BF}"/>
    <cellStyle name="Обычный 6 3 4 5" xfId="5382" xr:uid="{00000000-0005-0000-0000-00007A110000}"/>
    <cellStyle name="Обычный 6 3 4 5 2" xfId="14602" xr:uid="{A391FE35-3CB1-4920-BC22-3E6BCC736D08}"/>
    <cellStyle name="Обычный 6 3 4 6" xfId="10338" xr:uid="{224B70BC-20D5-4BF9-8D67-41BA45505803}"/>
    <cellStyle name="Обычный 6 3 5" xfId="1190" xr:uid="{00000000-0005-0000-0000-00007B110000}"/>
    <cellStyle name="Обычный 6 3 5 2" xfId="2150" xr:uid="{00000000-0005-0000-0000-00007C110000}"/>
    <cellStyle name="Обычный 6 3 5 2 2" xfId="4422" xr:uid="{00000000-0005-0000-0000-00007D110000}"/>
    <cellStyle name="Обычный 6 3 5 2 2 2" xfId="8711" xr:uid="{00000000-0005-0000-0000-00007E110000}"/>
    <cellStyle name="Обычный 6 3 5 2 2 2 2" xfId="17928" xr:uid="{173278FE-21C9-4819-BE4C-18A88DE5CF67}"/>
    <cellStyle name="Обычный 6 3 5 2 2 3" xfId="13661" xr:uid="{CD8FDCEA-0A75-4BEB-9824-86D1BD6C9873}"/>
    <cellStyle name="Обычный 6 3 5 2 3" xfId="6577" xr:uid="{00000000-0005-0000-0000-00007F110000}"/>
    <cellStyle name="Обычный 6 3 5 2 3 2" xfId="15794" xr:uid="{14E65AA4-D2EC-480A-8A7B-DC847FD96889}"/>
    <cellStyle name="Обычный 6 3 5 2 4" xfId="11530" xr:uid="{92C07522-41B5-4F48-8A67-037A0ADC7FA6}"/>
    <cellStyle name="Обычный 6 3 5 3" xfId="3472" xr:uid="{00000000-0005-0000-0000-000080110000}"/>
    <cellStyle name="Обычный 6 3 5 3 2" xfId="7763" xr:uid="{00000000-0005-0000-0000-000081110000}"/>
    <cellStyle name="Обычный 6 3 5 3 2 2" xfId="16980" xr:uid="{DD8E8F9B-D01E-48A4-A038-6C2FCD22C123}"/>
    <cellStyle name="Обычный 6 3 5 3 3" xfId="12713" xr:uid="{AB539052-C688-4EF6-8137-34C760EA9A20}"/>
    <cellStyle name="Обычный 6 3 5 4" xfId="5629" xr:uid="{00000000-0005-0000-0000-000082110000}"/>
    <cellStyle name="Обычный 6 3 5 4 2" xfId="14846" xr:uid="{0D3FA69A-823A-43B8-8385-0B22DDFBADE5}"/>
    <cellStyle name="Обычный 6 3 5 5" xfId="10582" xr:uid="{604743E9-41E9-4E8B-A0A6-C54F918B307E}"/>
    <cellStyle name="Обычный 6 3 6" xfId="1675" xr:uid="{00000000-0005-0000-0000-000083110000}"/>
    <cellStyle name="Обычный 6 3 6 2" xfId="3950" xr:uid="{00000000-0005-0000-0000-000084110000}"/>
    <cellStyle name="Обычный 6 3 6 2 2" xfId="8239" xr:uid="{00000000-0005-0000-0000-000085110000}"/>
    <cellStyle name="Обычный 6 3 6 2 2 2" xfId="17456" xr:uid="{8EBCA492-9B85-46BC-B8F6-56F26D3C096F}"/>
    <cellStyle name="Обычный 6 3 6 2 3" xfId="13189" xr:uid="{8A8159F3-F88E-48A6-8B13-9C7C9B859ED8}"/>
    <cellStyle name="Обычный 6 3 6 3" xfId="6105" xr:uid="{00000000-0005-0000-0000-000086110000}"/>
    <cellStyle name="Обычный 6 3 6 3 2" xfId="15322" xr:uid="{BE451D22-8F3C-4A33-98D3-215AF09830F3}"/>
    <cellStyle name="Обычный 6 3 6 4" xfId="11058" xr:uid="{09B803C0-2C5F-49D3-91AF-C6B3B1F7B5E8}"/>
    <cellStyle name="Обычный 6 3 7" xfId="2765" xr:uid="{00000000-0005-0000-0000-000087110000}"/>
    <cellStyle name="Обычный 6 3 7 2" xfId="4908" xr:uid="{00000000-0005-0000-0000-000088110000}"/>
    <cellStyle name="Обычный 6 3 7 2 2" xfId="9190" xr:uid="{00000000-0005-0000-0000-000089110000}"/>
    <cellStyle name="Обычный 6 3 7 2 2 2" xfId="18407" xr:uid="{1BF1DF1A-A3AC-426B-8B89-452F0A84B385}"/>
    <cellStyle name="Обычный 6 3 7 2 3" xfId="14140" xr:uid="{119FED63-A035-429A-AEBF-5F46F29B32AF}"/>
    <cellStyle name="Обычный 6 3 7 3" xfId="7058" xr:uid="{00000000-0005-0000-0000-00008A110000}"/>
    <cellStyle name="Обычный 6 3 7 3 2" xfId="16275" xr:uid="{ADD6AE04-F290-4227-91D5-CC4781FFE84E}"/>
    <cellStyle name="Обычный 6 3 7 4" xfId="12009" xr:uid="{E27AFA19-0BC8-44B1-8B18-677EEED30874}"/>
    <cellStyle name="Обычный 6 3 8" xfId="2886" xr:uid="{00000000-0005-0000-0000-00008B110000}"/>
    <cellStyle name="Обычный 6 3 8 2" xfId="7177" xr:uid="{00000000-0005-0000-0000-00008C110000}"/>
    <cellStyle name="Обычный 6 3 8 2 2" xfId="16394" xr:uid="{383EAA8E-CAE2-4CAF-A2C0-89944DBD1BE9}"/>
    <cellStyle name="Обычный 6 3 8 3" xfId="12127" xr:uid="{859B17F1-EFCE-4F4A-B0A7-876656177392}"/>
    <cellStyle name="Обычный 6 3 9" xfId="3000" xr:uid="{00000000-0005-0000-0000-00008D110000}"/>
    <cellStyle name="Обычный 6 3 9 2" xfId="7291" xr:uid="{00000000-0005-0000-0000-00008E110000}"/>
    <cellStyle name="Обычный 6 3 9 2 2" xfId="16508" xr:uid="{62B1AA10-D06B-4A9B-8DFD-554CD0526D61}"/>
    <cellStyle name="Обычный 6 3 9 3" xfId="12241" xr:uid="{0BE29836-B135-420B-B41C-F352726873EC}"/>
    <cellStyle name="Обычный 6 4" xfId="399" xr:uid="{00000000-0005-0000-0000-00008F110000}"/>
    <cellStyle name="Обычный 6 4 10" xfId="5047" xr:uid="{00000000-0005-0000-0000-000090110000}"/>
    <cellStyle name="Обычный 6 4 10 2" xfId="9328" xr:uid="{00000000-0005-0000-0000-000091110000}"/>
    <cellStyle name="Обычный 6 4 10 2 2" xfId="18545" xr:uid="{A518761B-8A23-4EB4-A1C8-24694D328D74}"/>
    <cellStyle name="Обычный 6 4 10 3" xfId="14278" xr:uid="{CCBBDE94-8ADB-4EDD-9A59-0294A4F6D0DC}"/>
    <cellStyle name="Обычный 6 4 11" xfId="5169" xr:uid="{00000000-0005-0000-0000-000092110000}"/>
    <cellStyle name="Обычный 6 4 11 2" xfId="14393" xr:uid="{9B8F3EBD-B623-47C9-961F-46C54CF89A44}"/>
    <cellStyle name="Обычный 6 4 12" xfId="9568" xr:uid="{00000000-0005-0000-0000-000093110000}"/>
    <cellStyle name="Обычный 6 4 13" xfId="9669" xr:uid="{00000000-0005-0000-0000-000094110000}"/>
    <cellStyle name="Обычный 6 4 13 2" xfId="18689" xr:uid="{23219156-8100-4750-84ED-62CFF11D75D3}"/>
    <cellStyle name="Обычный 6 4 14" xfId="9783" xr:uid="{018652CC-3A8C-4D2D-A992-8DF8F32DD338}"/>
    <cellStyle name="Обычный 6 4 14 2" xfId="18803" xr:uid="{FB88049C-DDD4-47E3-A1EE-85E63FD6DC47}"/>
    <cellStyle name="Обычный 6 4 15" xfId="9897" xr:uid="{43CB4482-BE97-4CE7-93A0-473757C8B728}"/>
    <cellStyle name="Обычный 6 4 15 2" xfId="18917" xr:uid="{DB0D738D-92E2-40F2-9AA0-9EE69C14CAC1}"/>
    <cellStyle name="Обычный 6 4 16" xfId="10011" xr:uid="{A29485F4-A4D9-462A-A8AF-F8C71C752A01}"/>
    <cellStyle name="Обычный 6 4 16 2" xfId="19031" xr:uid="{35159908-7DBD-4AF3-B91F-E4F898F55453}"/>
    <cellStyle name="Обычный 6 4 17" xfId="10128" xr:uid="{18B41DCD-44A0-4967-A20A-EE45E0BEE19D}"/>
    <cellStyle name="Обычный 6 4 18" xfId="19149" xr:uid="{DF380184-B1FB-480C-9AC5-A0BEB487F9E9}"/>
    <cellStyle name="Обычный 6 4 19" xfId="19265" xr:uid="{FE2DBDD4-DD33-4015-8255-B4BF315D31DF}"/>
    <cellStyle name="Обычный 6 4 2" xfId="500" xr:uid="{00000000-0005-0000-0000-000095110000}"/>
    <cellStyle name="Обычный 6 4 2 10" xfId="5227" xr:uid="{00000000-0005-0000-0000-000096110000}"/>
    <cellStyle name="Обычный 6 4 2 10 2" xfId="14450" xr:uid="{C349C506-94B0-4EB9-B825-8D7C6B7D0B2D}"/>
    <cellStyle name="Обычный 6 4 2 11" xfId="9726" xr:uid="{00000000-0005-0000-0000-000097110000}"/>
    <cellStyle name="Обычный 6 4 2 11 2" xfId="18746" xr:uid="{D001A81B-FAE1-4933-90DD-F6967DE3D5B4}"/>
    <cellStyle name="Обычный 6 4 2 12" xfId="9840" xr:uid="{7A1ED9F4-31C1-4A4D-9E2B-DA5B5C52F296}"/>
    <cellStyle name="Обычный 6 4 2 12 2" xfId="18860" xr:uid="{A03F6AA6-2E71-44B4-8BB7-95F8485041C7}"/>
    <cellStyle name="Обычный 6 4 2 13" xfId="9954" xr:uid="{00F79CC8-4C56-4A23-9D2F-893A2E634843}"/>
    <cellStyle name="Обычный 6 4 2 13 2" xfId="18974" xr:uid="{817106CB-AC0B-4E50-A8DC-8ACE033E11E4}"/>
    <cellStyle name="Обычный 6 4 2 14" xfId="10068" xr:uid="{964D762D-B5AB-46FE-97D2-50542C4E4914}"/>
    <cellStyle name="Обычный 6 4 2 14 2" xfId="19088" xr:uid="{65F256E8-944C-40AF-8866-56A29014B34C}"/>
    <cellStyle name="Обычный 6 4 2 15" xfId="10185" xr:uid="{767225D1-E33C-431D-A4F6-402E5C19AD2A}"/>
    <cellStyle name="Обычный 6 4 2 16" xfId="19206" xr:uid="{BF557195-2CA2-49FE-B3CC-F1468515BB47}"/>
    <cellStyle name="Обычный 6 4 2 17" xfId="19322" xr:uid="{78EAF201-94EC-4066-9474-E0471FD8C6D0}"/>
    <cellStyle name="Обычный 6 4 2 2" xfId="686" xr:uid="{00000000-0005-0000-0000-000098110000}"/>
    <cellStyle name="Обычный 6 4 2 2 2" xfId="1007" xr:uid="{00000000-0005-0000-0000-000099110000}"/>
    <cellStyle name="Обычный 6 4 2 2 2 2" xfId="1609" xr:uid="{00000000-0005-0000-0000-00009A110000}"/>
    <cellStyle name="Обычный 6 4 2 2 2 2 2" xfId="2568" xr:uid="{00000000-0005-0000-0000-00009B110000}"/>
    <cellStyle name="Обычный 6 4 2 2 2 2 2 2" xfId="4840" xr:uid="{00000000-0005-0000-0000-00009C110000}"/>
    <cellStyle name="Обычный 6 4 2 2 2 2 2 2 2" xfId="9129" xr:uid="{00000000-0005-0000-0000-00009D110000}"/>
    <cellStyle name="Обычный 6 4 2 2 2 2 2 2 2 2" xfId="18346" xr:uid="{4C9D0504-B6F6-492A-895A-76116C8DFF80}"/>
    <cellStyle name="Обычный 6 4 2 2 2 2 2 2 3" xfId="14079" xr:uid="{498666D8-1AE8-47B9-843F-8523AC79F0F9}"/>
    <cellStyle name="Обычный 6 4 2 2 2 2 2 3" xfId="6995" xr:uid="{00000000-0005-0000-0000-00009E110000}"/>
    <cellStyle name="Обычный 6 4 2 2 2 2 2 3 2" xfId="16212" xr:uid="{096100E8-5CB4-4C97-B7C8-7177D3659D5B}"/>
    <cellStyle name="Обычный 6 4 2 2 2 2 2 4" xfId="11948" xr:uid="{8534187C-81ED-4538-B3B5-75F5C0EE3919}"/>
    <cellStyle name="Обычный 6 4 2 2 2 2 3" xfId="3890" xr:uid="{00000000-0005-0000-0000-00009F110000}"/>
    <cellStyle name="Обычный 6 4 2 2 2 2 3 2" xfId="8181" xr:uid="{00000000-0005-0000-0000-0000A0110000}"/>
    <cellStyle name="Обычный 6 4 2 2 2 2 3 2 2" xfId="17398" xr:uid="{27FD632A-F2F5-4178-9C8D-65396206567C}"/>
    <cellStyle name="Обычный 6 4 2 2 2 2 3 3" xfId="13131" xr:uid="{C1FAEE86-1E4E-4B51-A85F-126394CD5D2B}"/>
    <cellStyle name="Обычный 6 4 2 2 2 2 4" xfId="6047" xr:uid="{00000000-0005-0000-0000-0000A1110000}"/>
    <cellStyle name="Обычный 6 4 2 2 2 2 4 2" xfId="15264" xr:uid="{D7BD7E05-01D6-4E70-B716-392C80D760F6}"/>
    <cellStyle name="Обычный 6 4 2 2 2 2 5" xfId="11000" xr:uid="{0BF0DAC6-8B2C-49F7-81D1-0293540A30B2}"/>
    <cellStyle name="Обычный 6 4 2 2 2 3" xfId="2096" xr:uid="{00000000-0005-0000-0000-0000A2110000}"/>
    <cellStyle name="Обычный 6 4 2 2 2 3 2" xfId="4368" xr:uid="{00000000-0005-0000-0000-0000A3110000}"/>
    <cellStyle name="Обычный 6 4 2 2 2 3 2 2" xfId="8657" xr:uid="{00000000-0005-0000-0000-0000A4110000}"/>
    <cellStyle name="Обычный 6 4 2 2 2 3 2 2 2" xfId="17874" xr:uid="{8B57E35D-E70C-4183-8B18-5A075CDFDF78}"/>
    <cellStyle name="Обычный 6 4 2 2 2 3 2 3" xfId="13607" xr:uid="{15165519-209D-4171-A2AC-3DC599DBC793}"/>
    <cellStyle name="Обычный 6 4 2 2 2 3 3" xfId="6523" xr:uid="{00000000-0005-0000-0000-0000A5110000}"/>
    <cellStyle name="Обычный 6 4 2 2 2 3 3 2" xfId="15740" xr:uid="{3460B304-175F-49BC-96D8-B389C2203A73}"/>
    <cellStyle name="Обычный 6 4 2 2 2 3 4" xfId="11476" xr:uid="{C564A9EE-8253-4167-BB4F-9206891BA7C0}"/>
    <cellStyle name="Обычный 6 4 2 2 2 4" xfId="3418" xr:uid="{00000000-0005-0000-0000-0000A6110000}"/>
    <cellStyle name="Обычный 6 4 2 2 2 4 2" xfId="7709" xr:uid="{00000000-0005-0000-0000-0000A7110000}"/>
    <cellStyle name="Обычный 6 4 2 2 2 4 2 2" xfId="16926" xr:uid="{315B285B-16CF-467A-B42F-361E4E4A80B7}"/>
    <cellStyle name="Обычный 6 4 2 2 2 4 3" xfId="12659" xr:uid="{A28AF1D7-E37C-4FEB-83DC-72D63232531B}"/>
    <cellStyle name="Обычный 6 4 2 2 2 5" xfId="5572" xr:uid="{00000000-0005-0000-0000-0000A8110000}"/>
    <cellStyle name="Обычный 6 4 2 2 2 5 2" xfId="14792" xr:uid="{CA10D62E-E110-43A5-BDA2-0027994141A4}"/>
    <cellStyle name="Обычный 6 4 2 2 2 6" xfId="10528" xr:uid="{61C9B420-41BE-4ADA-9CA8-E0E7B34ADD2E}"/>
    <cellStyle name="Обычный 6 4 2 2 3" xfId="1381" xr:uid="{00000000-0005-0000-0000-0000A9110000}"/>
    <cellStyle name="Обычный 6 4 2 2 3 2" xfId="2340" xr:uid="{00000000-0005-0000-0000-0000AA110000}"/>
    <cellStyle name="Обычный 6 4 2 2 3 2 2" xfId="4612" xr:uid="{00000000-0005-0000-0000-0000AB110000}"/>
    <cellStyle name="Обычный 6 4 2 2 3 2 2 2" xfId="8901" xr:uid="{00000000-0005-0000-0000-0000AC110000}"/>
    <cellStyle name="Обычный 6 4 2 2 3 2 2 2 2" xfId="18118" xr:uid="{58D24E02-89BC-4A72-9897-341A0D4AE791}"/>
    <cellStyle name="Обычный 6 4 2 2 3 2 2 3" xfId="13851" xr:uid="{4CA5A1F1-BE81-4489-BE99-976FDEA4146D}"/>
    <cellStyle name="Обычный 6 4 2 2 3 2 3" xfId="6767" xr:uid="{00000000-0005-0000-0000-0000AD110000}"/>
    <cellStyle name="Обычный 6 4 2 2 3 2 3 2" xfId="15984" xr:uid="{6A367BE4-98C5-4F3C-96B3-DDBC51FFA87A}"/>
    <cellStyle name="Обычный 6 4 2 2 3 2 4" xfId="11720" xr:uid="{D0AE72C7-F51A-46AC-8840-C77B6335ACF3}"/>
    <cellStyle name="Обычный 6 4 2 2 3 3" xfId="3662" xr:uid="{00000000-0005-0000-0000-0000AE110000}"/>
    <cellStyle name="Обычный 6 4 2 2 3 3 2" xfId="7953" xr:uid="{00000000-0005-0000-0000-0000AF110000}"/>
    <cellStyle name="Обычный 6 4 2 2 3 3 2 2" xfId="17170" xr:uid="{B286CEB2-A932-4137-9B2B-B7D5DCB6F544}"/>
    <cellStyle name="Обычный 6 4 2 2 3 3 3" xfId="12903" xr:uid="{78CBAE18-52E1-47EB-A50B-180FE99113FD}"/>
    <cellStyle name="Обычный 6 4 2 2 3 4" xfId="5819" xr:uid="{00000000-0005-0000-0000-0000B0110000}"/>
    <cellStyle name="Обычный 6 4 2 2 3 4 2" xfId="15036" xr:uid="{7950296B-0537-4CC2-B284-BF503FA803B2}"/>
    <cellStyle name="Обычный 6 4 2 2 3 5" xfId="10772" xr:uid="{68DDB211-0F25-4B98-B788-21C2A3458108}"/>
    <cellStyle name="Обычный 6 4 2 2 4" xfId="1867" xr:uid="{00000000-0005-0000-0000-0000B1110000}"/>
    <cellStyle name="Обычный 6 4 2 2 4 2" xfId="4140" xr:uid="{00000000-0005-0000-0000-0000B2110000}"/>
    <cellStyle name="Обычный 6 4 2 2 4 2 2" xfId="8429" xr:uid="{00000000-0005-0000-0000-0000B3110000}"/>
    <cellStyle name="Обычный 6 4 2 2 4 2 2 2" xfId="17646" xr:uid="{36E97E59-1DBB-42BE-96EF-18782CBCA99A}"/>
    <cellStyle name="Обычный 6 4 2 2 4 2 3" xfId="13379" xr:uid="{57041DEA-B7D3-4A0E-87D6-C018424734F6}"/>
    <cellStyle name="Обычный 6 4 2 2 4 3" xfId="6295" xr:uid="{00000000-0005-0000-0000-0000B4110000}"/>
    <cellStyle name="Обычный 6 4 2 2 4 3 2" xfId="15512" xr:uid="{BE1B8A2D-0ED0-4774-8840-D51A5679C0E8}"/>
    <cellStyle name="Обычный 6 4 2 2 4 4" xfId="11248" xr:uid="{58B663D2-503B-4852-A48D-C24459D6BB28}"/>
    <cellStyle name="Обычный 6 4 2 2 5" xfId="3190" xr:uid="{00000000-0005-0000-0000-0000B5110000}"/>
    <cellStyle name="Обычный 6 4 2 2 5 2" xfId="7481" xr:uid="{00000000-0005-0000-0000-0000B6110000}"/>
    <cellStyle name="Обычный 6 4 2 2 5 2 2" xfId="16698" xr:uid="{A3C9A258-CC45-4439-8DAA-39BC75F866A5}"/>
    <cellStyle name="Обычный 6 4 2 2 5 3" xfId="12431" xr:uid="{A8253451-0E39-48E2-B740-637276D50311}"/>
    <cellStyle name="Обычный 6 4 2 2 6" xfId="5342" xr:uid="{00000000-0005-0000-0000-0000B7110000}"/>
    <cellStyle name="Обычный 6 4 2 2 6 2" xfId="14564" xr:uid="{290CD49D-8214-438E-A7C9-12FF1B05B2D7}"/>
    <cellStyle name="Обычный 6 4 2 2 7" xfId="10300" xr:uid="{17CA1249-8E20-42F9-8778-7E4DE21AA516}"/>
    <cellStyle name="Обычный 6 4 2 3" xfId="892" xr:uid="{00000000-0005-0000-0000-0000B8110000}"/>
    <cellStyle name="Обычный 6 4 2 3 2" xfId="1495" xr:uid="{00000000-0005-0000-0000-0000B9110000}"/>
    <cellStyle name="Обычный 6 4 2 3 2 2" xfId="2454" xr:uid="{00000000-0005-0000-0000-0000BA110000}"/>
    <cellStyle name="Обычный 6 4 2 3 2 2 2" xfId="4726" xr:uid="{00000000-0005-0000-0000-0000BB110000}"/>
    <cellStyle name="Обычный 6 4 2 3 2 2 2 2" xfId="9015" xr:uid="{00000000-0005-0000-0000-0000BC110000}"/>
    <cellStyle name="Обычный 6 4 2 3 2 2 2 2 2" xfId="18232" xr:uid="{6BDF594D-6B31-4E93-95CD-BB3420A0D544}"/>
    <cellStyle name="Обычный 6 4 2 3 2 2 2 3" xfId="13965" xr:uid="{FB7BABEF-D191-437E-A7FE-21987DE41472}"/>
    <cellStyle name="Обычный 6 4 2 3 2 2 3" xfId="6881" xr:uid="{00000000-0005-0000-0000-0000BD110000}"/>
    <cellStyle name="Обычный 6 4 2 3 2 2 3 2" xfId="16098" xr:uid="{D5207DE8-0723-4923-B782-17707D4A020E}"/>
    <cellStyle name="Обычный 6 4 2 3 2 2 4" xfId="11834" xr:uid="{3F8045F3-0740-483F-99FD-2A9FB71CCA8F}"/>
    <cellStyle name="Обычный 6 4 2 3 2 3" xfId="3776" xr:uid="{00000000-0005-0000-0000-0000BE110000}"/>
    <cellStyle name="Обычный 6 4 2 3 2 3 2" xfId="8067" xr:uid="{00000000-0005-0000-0000-0000BF110000}"/>
    <cellStyle name="Обычный 6 4 2 3 2 3 2 2" xfId="17284" xr:uid="{B00FB49B-8D41-4409-B087-5C0C1D6307CD}"/>
    <cellStyle name="Обычный 6 4 2 3 2 3 3" xfId="13017" xr:uid="{3A3A8F8C-7388-4035-ABAE-7AB5681595E6}"/>
    <cellStyle name="Обычный 6 4 2 3 2 4" xfId="5933" xr:uid="{00000000-0005-0000-0000-0000C0110000}"/>
    <cellStyle name="Обычный 6 4 2 3 2 4 2" xfId="15150" xr:uid="{7F51334C-7CAB-438A-906F-B1568EC7577C}"/>
    <cellStyle name="Обычный 6 4 2 3 2 5" xfId="10886" xr:uid="{DF54623E-BD29-415F-A749-3C29A30548A2}"/>
    <cellStyle name="Обычный 6 4 2 3 3" xfId="1982" xr:uid="{00000000-0005-0000-0000-0000C1110000}"/>
    <cellStyle name="Обычный 6 4 2 3 3 2" xfId="4254" xr:uid="{00000000-0005-0000-0000-0000C2110000}"/>
    <cellStyle name="Обычный 6 4 2 3 3 2 2" xfId="8543" xr:uid="{00000000-0005-0000-0000-0000C3110000}"/>
    <cellStyle name="Обычный 6 4 2 3 3 2 2 2" xfId="17760" xr:uid="{D2CDC635-CDBB-4E29-AED5-39AC415743DC}"/>
    <cellStyle name="Обычный 6 4 2 3 3 2 3" xfId="13493" xr:uid="{AB7E8921-0F7F-441C-85CA-6DB281749294}"/>
    <cellStyle name="Обычный 6 4 2 3 3 3" xfId="6409" xr:uid="{00000000-0005-0000-0000-0000C4110000}"/>
    <cellStyle name="Обычный 6 4 2 3 3 3 2" xfId="15626" xr:uid="{EB025471-7091-4F99-9A85-5363BD02CA3F}"/>
    <cellStyle name="Обычный 6 4 2 3 3 4" xfId="11362" xr:uid="{6EAB4DBC-EFC4-4A30-B54B-ACA26BC5B24D}"/>
    <cellStyle name="Обычный 6 4 2 3 4" xfId="3304" xr:uid="{00000000-0005-0000-0000-0000C5110000}"/>
    <cellStyle name="Обычный 6 4 2 3 4 2" xfId="7595" xr:uid="{00000000-0005-0000-0000-0000C6110000}"/>
    <cellStyle name="Обычный 6 4 2 3 4 2 2" xfId="16812" xr:uid="{DC7501F1-B857-4F15-8EE1-7D71F5E236DC}"/>
    <cellStyle name="Обычный 6 4 2 3 4 3" xfId="12545" xr:uid="{748D0AB4-28C3-4ABC-A6E7-9094B3B25E22}"/>
    <cellStyle name="Обычный 6 4 2 3 5" xfId="5458" xr:uid="{00000000-0005-0000-0000-0000C7110000}"/>
    <cellStyle name="Обычный 6 4 2 3 5 2" xfId="14678" xr:uid="{FE5FD274-90DC-4963-96AA-74EC1FEC85E0}"/>
    <cellStyle name="Обычный 6 4 2 3 6" xfId="10414" xr:uid="{A6679EF0-7F07-4509-9473-3719EA7A5DA5}"/>
    <cellStyle name="Обычный 6 4 2 4" xfId="1266" xr:uid="{00000000-0005-0000-0000-0000C8110000}"/>
    <cellStyle name="Обычный 6 4 2 4 2" xfId="2226" xr:uid="{00000000-0005-0000-0000-0000C9110000}"/>
    <cellStyle name="Обычный 6 4 2 4 2 2" xfId="4498" xr:uid="{00000000-0005-0000-0000-0000CA110000}"/>
    <cellStyle name="Обычный 6 4 2 4 2 2 2" xfId="8787" xr:uid="{00000000-0005-0000-0000-0000CB110000}"/>
    <cellStyle name="Обычный 6 4 2 4 2 2 2 2" xfId="18004" xr:uid="{91414E36-96A8-49C1-89C0-436E0603FCA0}"/>
    <cellStyle name="Обычный 6 4 2 4 2 2 3" xfId="13737" xr:uid="{B149FC7C-FDA5-4144-BAC8-0E1704B086FB}"/>
    <cellStyle name="Обычный 6 4 2 4 2 3" xfId="6653" xr:uid="{00000000-0005-0000-0000-0000CC110000}"/>
    <cellStyle name="Обычный 6 4 2 4 2 3 2" xfId="15870" xr:uid="{756A941C-D1CA-4670-B2D6-9283832289F3}"/>
    <cellStyle name="Обычный 6 4 2 4 2 4" xfId="11606" xr:uid="{0BB6217B-682F-4240-B366-169F484C2F64}"/>
    <cellStyle name="Обычный 6 4 2 4 3" xfId="3548" xr:uid="{00000000-0005-0000-0000-0000CD110000}"/>
    <cellStyle name="Обычный 6 4 2 4 3 2" xfId="7839" xr:uid="{00000000-0005-0000-0000-0000CE110000}"/>
    <cellStyle name="Обычный 6 4 2 4 3 2 2" xfId="17056" xr:uid="{66B34843-A0EF-43D7-834A-D7775D7D4462}"/>
    <cellStyle name="Обычный 6 4 2 4 3 3" xfId="12789" xr:uid="{07B0C430-7935-499B-92FA-0A0219FE9D7C}"/>
    <cellStyle name="Обычный 6 4 2 4 4" xfId="5705" xr:uid="{00000000-0005-0000-0000-0000CF110000}"/>
    <cellStyle name="Обычный 6 4 2 4 4 2" xfId="14922" xr:uid="{9F038579-20FC-44EA-AE47-13EEE21F70C4}"/>
    <cellStyle name="Обычный 6 4 2 4 5" xfId="10658" xr:uid="{DF4A1442-F7BB-42B4-9683-282013E36579}"/>
    <cellStyle name="Обычный 6 4 2 5" xfId="1751" xr:uid="{00000000-0005-0000-0000-0000D0110000}"/>
    <cellStyle name="Обычный 6 4 2 5 2" xfId="4026" xr:uid="{00000000-0005-0000-0000-0000D1110000}"/>
    <cellStyle name="Обычный 6 4 2 5 2 2" xfId="8315" xr:uid="{00000000-0005-0000-0000-0000D2110000}"/>
    <cellStyle name="Обычный 6 4 2 5 2 2 2" xfId="17532" xr:uid="{F6DF2B77-4F96-4BEA-9881-D46FF14AE761}"/>
    <cellStyle name="Обычный 6 4 2 5 2 3" xfId="13265" xr:uid="{87A9ED20-6B33-4724-ACAC-F27F69EE32AB}"/>
    <cellStyle name="Обычный 6 4 2 5 3" xfId="6181" xr:uid="{00000000-0005-0000-0000-0000D3110000}"/>
    <cellStyle name="Обычный 6 4 2 5 3 2" xfId="15398" xr:uid="{55B524F7-433F-42BF-84BD-805334CD3EC8}"/>
    <cellStyle name="Обычный 6 4 2 5 4" xfId="11134" xr:uid="{1EB1BD1B-78ED-4B19-BD8B-9E473BCE6092}"/>
    <cellStyle name="Обычный 6 4 2 6" xfId="2841" xr:uid="{00000000-0005-0000-0000-0000D4110000}"/>
    <cellStyle name="Обычный 6 4 2 6 2" xfId="4984" xr:uid="{00000000-0005-0000-0000-0000D5110000}"/>
    <cellStyle name="Обычный 6 4 2 6 2 2" xfId="9266" xr:uid="{00000000-0005-0000-0000-0000D6110000}"/>
    <cellStyle name="Обычный 6 4 2 6 2 2 2" xfId="18483" xr:uid="{F9D11C20-E1E6-4579-AB38-786C0648E919}"/>
    <cellStyle name="Обычный 6 4 2 6 2 3" xfId="14216" xr:uid="{E869B09E-0844-4AE4-A289-5CF6403D27A4}"/>
    <cellStyle name="Обычный 6 4 2 6 3" xfId="7134" xr:uid="{00000000-0005-0000-0000-0000D7110000}"/>
    <cellStyle name="Обычный 6 4 2 6 3 2" xfId="16351" xr:uid="{757203B4-F47D-44F7-81B5-4B06A5A2644C}"/>
    <cellStyle name="Обычный 6 4 2 6 4" xfId="12085" xr:uid="{4BE9649D-4FB0-4026-9073-F31CB117AB68}"/>
    <cellStyle name="Обычный 6 4 2 7" xfId="2962" xr:uid="{00000000-0005-0000-0000-0000D8110000}"/>
    <cellStyle name="Обычный 6 4 2 7 2" xfId="7253" xr:uid="{00000000-0005-0000-0000-0000D9110000}"/>
    <cellStyle name="Обычный 6 4 2 7 2 2" xfId="16470" xr:uid="{9DB902F6-BB47-4C18-AF3D-29F0C9EBEC7D}"/>
    <cellStyle name="Обычный 6 4 2 7 3" xfId="12203" xr:uid="{5A0BC62C-637A-4690-8374-EE27BDDB663D}"/>
    <cellStyle name="Обычный 6 4 2 8" xfId="3076" xr:uid="{00000000-0005-0000-0000-0000DA110000}"/>
    <cellStyle name="Обычный 6 4 2 8 2" xfId="7367" xr:uid="{00000000-0005-0000-0000-0000DB110000}"/>
    <cellStyle name="Обычный 6 4 2 8 2 2" xfId="16584" xr:uid="{BE314BCF-8788-4431-B4C5-12AB455D412C}"/>
    <cellStyle name="Обычный 6 4 2 8 3" xfId="12317" xr:uid="{FB5D8205-CA7C-4B9F-88F0-6023B0E3DC16}"/>
    <cellStyle name="Обычный 6 4 2 9" xfId="5104" xr:uid="{00000000-0005-0000-0000-0000DC110000}"/>
    <cellStyle name="Обычный 6 4 2 9 2" xfId="9385" xr:uid="{00000000-0005-0000-0000-0000DD110000}"/>
    <cellStyle name="Обычный 6 4 2 9 2 2" xfId="18602" xr:uid="{E58FA4F6-7337-4CE5-875A-DBDE0A325915}"/>
    <cellStyle name="Обычный 6 4 2 9 3" xfId="14335" xr:uid="{38217CFE-9982-4E5F-8B80-53EEB05FC4E1}"/>
    <cellStyle name="Обычный 6 4 3" xfId="627" xr:uid="{00000000-0005-0000-0000-0000DE110000}"/>
    <cellStyle name="Обычный 6 4 3 2" xfId="950" xr:uid="{00000000-0005-0000-0000-0000DF110000}"/>
    <cellStyle name="Обычный 6 4 3 2 2" xfId="1552" xr:uid="{00000000-0005-0000-0000-0000E0110000}"/>
    <cellStyle name="Обычный 6 4 3 2 2 2" xfId="2511" xr:uid="{00000000-0005-0000-0000-0000E1110000}"/>
    <cellStyle name="Обычный 6 4 3 2 2 2 2" xfId="4783" xr:uid="{00000000-0005-0000-0000-0000E2110000}"/>
    <cellStyle name="Обычный 6 4 3 2 2 2 2 2" xfId="9072" xr:uid="{00000000-0005-0000-0000-0000E3110000}"/>
    <cellStyle name="Обычный 6 4 3 2 2 2 2 2 2" xfId="18289" xr:uid="{26DEEB61-4A20-41D5-AC57-9A697166CBC5}"/>
    <cellStyle name="Обычный 6 4 3 2 2 2 2 3" xfId="14022" xr:uid="{2259FC7F-4818-497C-B5BA-C526E9ED44A3}"/>
    <cellStyle name="Обычный 6 4 3 2 2 2 3" xfId="6938" xr:uid="{00000000-0005-0000-0000-0000E4110000}"/>
    <cellStyle name="Обычный 6 4 3 2 2 2 3 2" xfId="16155" xr:uid="{2F097B0E-BC46-465C-9D20-F6BA091883A5}"/>
    <cellStyle name="Обычный 6 4 3 2 2 2 4" xfId="11891" xr:uid="{37D8BFB5-BA9E-44FE-96EE-ACD159635802}"/>
    <cellStyle name="Обычный 6 4 3 2 2 3" xfId="3833" xr:uid="{00000000-0005-0000-0000-0000E5110000}"/>
    <cellStyle name="Обычный 6 4 3 2 2 3 2" xfId="8124" xr:uid="{00000000-0005-0000-0000-0000E6110000}"/>
    <cellStyle name="Обычный 6 4 3 2 2 3 2 2" xfId="17341" xr:uid="{8929C7AD-E541-48A7-81AB-C542355CB1C0}"/>
    <cellStyle name="Обычный 6 4 3 2 2 3 3" xfId="13074" xr:uid="{44E0684C-5091-4071-B1E2-D9405DC0B032}"/>
    <cellStyle name="Обычный 6 4 3 2 2 4" xfId="5990" xr:uid="{00000000-0005-0000-0000-0000E7110000}"/>
    <cellStyle name="Обычный 6 4 3 2 2 4 2" xfId="15207" xr:uid="{D24C7E1C-576B-4E13-8905-8FF522A0398F}"/>
    <cellStyle name="Обычный 6 4 3 2 2 5" xfId="10943" xr:uid="{3227FD95-48C4-4FF8-A1C5-7C906678F12D}"/>
    <cellStyle name="Обычный 6 4 3 2 3" xfId="2039" xr:uid="{00000000-0005-0000-0000-0000E8110000}"/>
    <cellStyle name="Обычный 6 4 3 2 3 2" xfId="4311" xr:uid="{00000000-0005-0000-0000-0000E9110000}"/>
    <cellStyle name="Обычный 6 4 3 2 3 2 2" xfId="8600" xr:uid="{00000000-0005-0000-0000-0000EA110000}"/>
    <cellStyle name="Обычный 6 4 3 2 3 2 2 2" xfId="17817" xr:uid="{B3E79069-881F-4AA0-AB1D-B01E9C613468}"/>
    <cellStyle name="Обычный 6 4 3 2 3 2 3" xfId="13550" xr:uid="{30AB0AA8-3667-4420-BFCA-B93A2BC40F73}"/>
    <cellStyle name="Обычный 6 4 3 2 3 3" xfId="6466" xr:uid="{00000000-0005-0000-0000-0000EB110000}"/>
    <cellStyle name="Обычный 6 4 3 2 3 3 2" xfId="15683" xr:uid="{C41DAF3A-5E5C-474F-B336-EFBC27CBFF7A}"/>
    <cellStyle name="Обычный 6 4 3 2 3 4" xfId="11419" xr:uid="{D79C07EA-F39E-4845-8E49-0187E0E9C820}"/>
    <cellStyle name="Обычный 6 4 3 2 4" xfId="3361" xr:uid="{00000000-0005-0000-0000-0000EC110000}"/>
    <cellStyle name="Обычный 6 4 3 2 4 2" xfId="7652" xr:uid="{00000000-0005-0000-0000-0000ED110000}"/>
    <cellStyle name="Обычный 6 4 3 2 4 2 2" xfId="16869" xr:uid="{F0321548-8B07-412E-821F-6E257660BFA4}"/>
    <cellStyle name="Обычный 6 4 3 2 4 3" xfId="12602" xr:uid="{A759DD23-E5F9-48FD-A8FA-FDDA0F09D4BE}"/>
    <cellStyle name="Обычный 6 4 3 2 5" xfId="5515" xr:uid="{00000000-0005-0000-0000-0000EE110000}"/>
    <cellStyle name="Обычный 6 4 3 2 5 2" xfId="14735" xr:uid="{FBB986EC-130A-478A-A6D4-8396CD4156DF}"/>
    <cellStyle name="Обычный 6 4 3 2 6" xfId="10471" xr:uid="{CC4BDC74-99AF-48DB-AF44-E1787E8FC123}"/>
    <cellStyle name="Обычный 6 4 3 3" xfId="1324" xr:uid="{00000000-0005-0000-0000-0000EF110000}"/>
    <cellStyle name="Обычный 6 4 3 3 2" xfId="2283" xr:uid="{00000000-0005-0000-0000-0000F0110000}"/>
    <cellStyle name="Обычный 6 4 3 3 2 2" xfId="4555" xr:uid="{00000000-0005-0000-0000-0000F1110000}"/>
    <cellStyle name="Обычный 6 4 3 3 2 2 2" xfId="8844" xr:uid="{00000000-0005-0000-0000-0000F2110000}"/>
    <cellStyle name="Обычный 6 4 3 3 2 2 2 2" xfId="18061" xr:uid="{5F3D155F-B1CB-4AA9-850D-76E454F661BE}"/>
    <cellStyle name="Обычный 6 4 3 3 2 2 3" xfId="13794" xr:uid="{D9A49652-2936-491A-B278-2B25B20E62C8}"/>
    <cellStyle name="Обычный 6 4 3 3 2 3" xfId="6710" xr:uid="{00000000-0005-0000-0000-0000F3110000}"/>
    <cellStyle name="Обычный 6 4 3 3 2 3 2" xfId="15927" xr:uid="{42EB5D3B-09E1-4DC1-B046-1A1F5B209AF7}"/>
    <cellStyle name="Обычный 6 4 3 3 2 4" xfId="11663" xr:uid="{1AAA095F-4E15-4CB7-877F-7682AEFA82E9}"/>
    <cellStyle name="Обычный 6 4 3 3 3" xfId="3605" xr:uid="{00000000-0005-0000-0000-0000F4110000}"/>
    <cellStyle name="Обычный 6 4 3 3 3 2" xfId="7896" xr:uid="{00000000-0005-0000-0000-0000F5110000}"/>
    <cellStyle name="Обычный 6 4 3 3 3 2 2" xfId="17113" xr:uid="{96FA2F99-81E7-45EC-84FA-1F258B92DE5B}"/>
    <cellStyle name="Обычный 6 4 3 3 3 3" xfId="12846" xr:uid="{446CD983-4392-44A1-AC5C-12A8751B59FE}"/>
    <cellStyle name="Обычный 6 4 3 3 4" xfId="5762" xr:uid="{00000000-0005-0000-0000-0000F6110000}"/>
    <cellStyle name="Обычный 6 4 3 3 4 2" xfId="14979" xr:uid="{211B5B73-597A-4827-92C5-266DF6F25CEF}"/>
    <cellStyle name="Обычный 6 4 3 3 5" xfId="10715" xr:uid="{67A34D91-C6D2-4D3D-8021-3CF897F5F032}"/>
    <cellStyle name="Обычный 6 4 3 4" xfId="1810" xr:uid="{00000000-0005-0000-0000-0000F7110000}"/>
    <cellStyle name="Обычный 6 4 3 4 2" xfId="4083" xr:uid="{00000000-0005-0000-0000-0000F8110000}"/>
    <cellStyle name="Обычный 6 4 3 4 2 2" xfId="8372" xr:uid="{00000000-0005-0000-0000-0000F9110000}"/>
    <cellStyle name="Обычный 6 4 3 4 2 2 2" xfId="17589" xr:uid="{9513E37C-E3BC-420E-A128-B1D01A753299}"/>
    <cellStyle name="Обычный 6 4 3 4 2 3" xfId="13322" xr:uid="{AEFC0549-1A69-4F5B-84E2-D55F40039B7D}"/>
    <cellStyle name="Обычный 6 4 3 4 3" xfId="6238" xr:uid="{00000000-0005-0000-0000-0000FA110000}"/>
    <cellStyle name="Обычный 6 4 3 4 3 2" xfId="15455" xr:uid="{9B749B2E-0187-4331-978F-1DB5A819322A}"/>
    <cellStyle name="Обычный 6 4 3 4 4" xfId="11191" xr:uid="{5AA5D9B4-1705-4C73-9CBB-A9B067404DD7}"/>
    <cellStyle name="Обычный 6 4 3 5" xfId="3133" xr:uid="{00000000-0005-0000-0000-0000FB110000}"/>
    <cellStyle name="Обычный 6 4 3 5 2" xfId="7424" xr:uid="{00000000-0005-0000-0000-0000FC110000}"/>
    <cellStyle name="Обычный 6 4 3 5 2 2" xfId="16641" xr:uid="{487AF432-3135-4481-B1B7-CC5F661576F1}"/>
    <cellStyle name="Обычный 6 4 3 5 3" xfId="12374" xr:uid="{AA3BD83E-BF52-4495-876F-C06D70B3EFF4}"/>
    <cellStyle name="Обычный 6 4 3 6" xfId="5285" xr:uid="{00000000-0005-0000-0000-0000FD110000}"/>
    <cellStyle name="Обычный 6 4 3 6 2" xfId="14507" xr:uid="{E99BACDF-2192-4F1C-8963-51ED20069F42}"/>
    <cellStyle name="Обычный 6 4 3 7" xfId="10243" xr:uid="{46D6D5EC-E8DD-4706-9FD2-2CA27CE952DB}"/>
    <cellStyle name="Обычный 6 4 4" xfId="835" xr:uid="{00000000-0005-0000-0000-0000FE110000}"/>
    <cellStyle name="Обычный 6 4 4 2" xfId="1438" xr:uid="{00000000-0005-0000-0000-0000FF110000}"/>
    <cellStyle name="Обычный 6 4 4 2 2" xfId="2397" xr:uid="{00000000-0005-0000-0000-000000120000}"/>
    <cellStyle name="Обычный 6 4 4 2 2 2" xfId="4669" xr:uid="{00000000-0005-0000-0000-000001120000}"/>
    <cellStyle name="Обычный 6 4 4 2 2 2 2" xfId="8958" xr:uid="{00000000-0005-0000-0000-000002120000}"/>
    <cellStyle name="Обычный 6 4 4 2 2 2 2 2" xfId="18175" xr:uid="{A20F2D6B-B18E-4C54-962A-8B750D90E89E}"/>
    <cellStyle name="Обычный 6 4 4 2 2 2 3" xfId="13908" xr:uid="{BB571856-9BB7-460D-A868-7F83195B0DDF}"/>
    <cellStyle name="Обычный 6 4 4 2 2 3" xfId="6824" xr:uid="{00000000-0005-0000-0000-000003120000}"/>
    <cellStyle name="Обычный 6 4 4 2 2 3 2" xfId="16041" xr:uid="{F9594627-DF16-480D-A49E-3445F91E147A}"/>
    <cellStyle name="Обычный 6 4 4 2 2 4" xfId="11777" xr:uid="{9A155FEA-8B7F-445E-9070-E109CBF86BB3}"/>
    <cellStyle name="Обычный 6 4 4 2 3" xfId="3719" xr:uid="{00000000-0005-0000-0000-000004120000}"/>
    <cellStyle name="Обычный 6 4 4 2 3 2" xfId="8010" xr:uid="{00000000-0005-0000-0000-000005120000}"/>
    <cellStyle name="Обычный 6 4 4 2 3 2 2" xfId="17227" xr:uid="{5C4FA179-A0DA-47B2-86D7-26FA0865676B}"/>
    <cellStyle name="Обычный 6 4 4 2 3 3" xfId="12960" xr:uid="{45F4D586-1982-4AAC-BC33-3E9DBF842A3A}"/>
    <cellStyle name="Обычный 6 4 4 2 4" xfId="5876" xr:uid="{00000000-0005-0000-0000-000006120000}"/>
    <cellStyle name="Обычный 6 4 4 2 4 2" xfId="15093" xr:uid="{7C5DE6FF-0A09-4252-8E3D-5B53CF24A485}"/>
    <cellStyle name="Обычный 6 4 4 2 5" xfId="10829" xr:uid="{2449986A-3504-4185-BE10-D5C980A611E2}"/>
    <cellStyle name="Обычный 6 4 4 3" xfId="1925" xr:uid="{00000000-0005-0000-0000-000007120000}"/>
    <cellStyle name="Обычный 6 4 4 3 2" xfId="4197" xr:uid="{00000000-0005-0000-0000-000008120000}"/>
    <cellStyle name="Обычный 6 4 4 3 2 2" xfId="8486" xr:uid="{00000000-0005-0000-0000-000009120000}"/>
    <cellStyle name="Обычный 6 4 4 3 2 2 2" xfId="17703" xr:uid="{81D93FEF-96FD-4CBE-A3BA-A004F22CE201}"/>
    <cellStyle name="Обычный 6 4 4 3 2 3" xfId="13436" xr:uid="{574ADE0A-F7B0-47D4-A8DE-A38163593C30}"/>
    <cellStyle name="Обычный 6 4 4 3 3" xfId="6352" xr:uid="{00000000-0005-0000-0000-00000A120000}"/>
    <cellStyle name="Обычный 6 4 4 3 3 2" xfId="15569" xr:uid="{020B2D3D-368B-470F-BD24-E4BD02CCC963}"/>
    <cellStyle name="Обычный 6 4 4 3 4" xfId="11305" xr:uid="{474E6FC0-25E4-445D-88C4-9B3565B787B6}"/>
    <cellStyle name="Обычный 6 4 4 4" xfId="3247" xr:uid="{00000000-0005-0000-0000-00000B120000}"/>
    <cellStyle name="Обычный 6 4 4 4 2" xfId="7538" xr:uid="{00000000-0005-0000-0000-00000C120000}"/>
    <cellStyle name="Обычный 6 4 4 4 2 2" xfId="16755" xr:uid="{2892A423-C205-41EA-BBD3-8F6EF3E419EF}"/>
    <cellStyle name="Обычный 6 4 4 4 3" xfId="12488" xr:uid="{57D4EFBB-4A7C-47C5-92E8-45DAB0E21C25}"/>
    <cellStyle name="Обычный 6 4 4 5" xfId="5401" xr:uid="{00000000-0005-0000-0000-00000D120000}"/>
    <cellStyle name="Обычный 6 4 4 5 2" xfId="14621" xr:uid="{1397B583-FBCD-43FA-85BC-EDFD3347C350}"/>
    <cellStyle name="Обычный 6 4 4 6" xfId="10357" xr:uid="{4256589D-7506-47C4-9C5A-C80854D238EE}"/>
    <cellStyle name="Обычный 6 4 5" xfId="1209" xr:uid="{00000000-0005-0000-0000-00000E120000}"/>
    <cellStyle name="Обычный 6 4 5 2" xfId="2169" xr:uid="{00000000-0005-0000-0000-00000F120000}"/>
    <cellStyle name="Обычный 6 4 5 2 2" xfId="4441" xr:uid="{00000000-0005-0000-0000-000010120000}"/>
    <cellStyle name="Обычный 6 4 5 2 2 2" xfId="8730" xr:uid="{00000000-0005-0000-0000-000011120000}"/>
    <cellStyle name="Обычный 6 4 5 2 2 2 2" xfId="17947" xr:uid="{93534617-7DFE-4223-B78C-7E2C65AE1008}"/>
    <cellStyle name="Обычный 6 4 5 2 2 3" xfId="13680" xr:uid="{B31F9B6A-FA71-4F48-B9E5-A4583D5C0B93}"/>
    <cellStyle name="Обычный 6 4 5 2 3" xfId="6596" xr:uid="{00000000-0005-0000-0000-000012120000}"/>
    <cellStyle name="Обычный 6 4 5 2 3 2" xfId="15813" xr:uid="{54B654CF-21E5-4208-A015-D9E9EB54A996}"/>
    <cellStyle name="Обычный 6 4 5 2 4" xfId="11549" xr:uid="{C5B857B3-0512-4717-A3B9-7C96F818F784}"/>
    <cellStyle name="Обычный 6 4 5 3" xfId="3491" xr:uid="{00000000-0005-0000-0000-000013120000}"/>
    <cellStyle name="Обычный 6 4 5 3 2" xfId="7782" xr:uid="{00000000-0005-0000-0000-000014120000}"/>
    <cellStyle name="Обычный 6 4 5 3 2 2" xfId="16999" xr:uid="{2CD83E8F-4CDE-47CB-B07D-E8846F56EA3D}"/>
    <cellStyle name="Обычный 6 4 5 3 3" xfId="12732" xr:uid="{3E7A5B43-1636-4A45-8A7C-9C6D3F7964D4}"/>
    <cellStyle name="Обычный 6 4 5 4" xfId="5648" xr:uid="{00000000-0005-0000-0000-000015120000}"/>
    <cellStyle name="Обычный 6 4 5 4 2" xfId="14865" xr:uid="{10C979BD-057E-4969-84CE-A8ED08F08C4D}"/>
    <cellStyle name="Обычный 6 4 5 5" xfId="10601" xr:uid="{EA847D22-CBC1-43EF-9F1B-D91468E1F7CA}"/>
    <cellStyle name="Обычный 6 4 6" xfId="1694" xr:uid="{00000000-0005-0000-0000-000016120000}"/>
    <cellStyle name="Обычный 6 4 6 2" xfId="3969" xr:uid="{00000000-0005-0000-0000-000017120000}"/>
    <cellStyle name="Обычный 6 4 6 2 2" xfId="8258" xr:uid="{00000000-0005-0000-0000-000018120000}"/>
    <cellStyle name="Обычный 6 4 6 2 2 2" xfId="17475" xr:uid="{5DA9A529-6903-4ACF-8F1C-DE815CAFDDAB}"/>
    <cellStyle name="Обычный 6 4 6 2 3" xfId="13208" xr:uid="{DB274202-A31F-4D1E-ADC2-FF1E152FEF7C}"/>
    <cellStyle name="Обычный 6 4 6 3" xfId="6124" xr:uid="{00000000-0005-0000-0000-000019120000}"/>
    <cellStyle name="Обычный 6 4 6 3 2" xfId="15341" xr:uid="{5D230D8F-267B-4D3D-B168-61C693A07FE6}"/>
    <cellStyle name="Обычный 6 4 6 4" xfId="11077" xr:uid="{705A1C23-9EF4-4C91-94C0-99DD997E3148}"/>
    <cellStyle name="Обычный 6 4 7" xfId="2784" xr:uid="{00000000-0005-0000-0000-00001A120000}"/>
    <cellStyle name="Обычный 6 4 7 2" xfId="4927" xr:uid="{00000000-0005-0000-0000-00001B120000}"/>
    <cellStyle name="Обычный 6 4 7 2 2" xfId="9209" xr:uid="{00000000-0005-0000-0000-00001C120000}"/>
    <cellStyle name="Обычный 6 4 7 2 2 2" xfId="18426" xr:uid="{B78A1A11-075D-4E71-BDE5-9FDB37C9A6D0}"/>
    <cellStyle name="Обычный 6 4 7 2 3" xfId="14159" xr:uid="{2A8EDB93-8B74-4A5C-868F-E7E78BBEB20A}"/>
    <cellStyle name="Обычный 6 4 7 3" xfId="7077" xr:uid="{00000000-0005-0000-0000-00001D120000}"/>
    <cellStyle name="Обычный 6 4 7 3 2" xfId="16294" xr:uid="{F776A9BF-3470-4B57-A5D5-459A357FFA7C}"/>
    <cellStyle name="Обычный 6 4 7 4" xfId="12028" xr:uid="{A468AC12-4618-4B01-8B10-989858B0870A}"/>
    <cellStyle name="Обычный 6 4 8" xfId="2905" xr:uid="{00000000-0005-0000-0000-00001E120000}"/>
    <cellStyle name="Обычный 6 4 8 2" xfId="7196" xr:uid="{00000000-0005-0000-0000-00001F120000}"/>
    <cellStyle name="Обычный 6 4 8 2 2" xfId="16413" xr:uid="{B02AC2B8-5F67-4E25-825D-2C2D01CBB7CD}"/>
    <cellStyle name="Обычный 6 4 8 3" xfId="12146" xr:uid="{AE9A5AE9-583C-4CF6-A255-968AFFA7971D}"/>
    <cellStyle name="Обычный 6 4 9" xfId="3019" xr:uid="{00000000-0005-0000-0000-000020120000}"/>
    <cellStyle name="Обычный 6 4 9 2" xfId="7310" xr:uid="{00000000-0005-0000-0000-000021120000}"/>
    <cellStyle name="Обычный 6 4 9 2 2" xfId="16527" xr:uid="{60469463-D638-4CA5-B816-CBFE790AF1CD}"/>
    <cellStyle name="Обычный 6 4 9 3" xfId="12260" xr:uid="{96FDC0C1-99F8-45FC-AF5F-027EE6A1E650}"/>
    <cellStyle name="Обычный 6 5" xfId="461" xr:uid="{00000000-0005-0000-0000-000022120000}"/>
    <cellStyle name="Обычный 6 5 10" xfId="5189" xr:uid="{00000000-0005-0000-0000-000023120000}"/>
    <cellStyle name="Обычный 6 5 10 2" xfId="14412" xr:uid="{770322FC-939B-479B-8F1D-4C85029BDA4C}"/>
    <cellStyle name="Обычный 6 5 11" xfId="9688" xr:uid="{00000000-0005-0000-0000-000024120000}"/>
    <cellStyle name="Обычный 6 5 11 2" xfId="18708" xr:uid="{067F24A0-2CBF-411E-82DF-9226AFD6FB73}"/>
    <cellStyle name="Обычный 6 5 12" xfId="9802" xr:uid="{B82F1CF3-4D95-490F-8C3B-FE5FA963D80E}"/>
    <cellStyle name="Обычный 6 5 12 2" xfId="18822" xr:uid="{3C79B442-33B1-46AA-AB3B-395173485B91}"/>
    <cellStyle name="Обычный 6 5 13" xfId="9916" xr:uid="{B463A57C-B33C-4524-9358-3D634776970C}"/>
    <cellStyle name="Обычный 6 5 13 2" xfId="18936" xr:uid="{28265550-6473-4308-912C-8997A94C0B13}"/>
    <cellStyle name="Обычный 6 5 14" xfId="10030" xr:uid="{32373772-ECEC-4A5A-BB84-DA3599DB1C37}"/>
    <cellStyle name="Обычный 6 5 14 2" xfId="19050" xr:uid="{2C022A7E-5D3F-4219-B476-F08BA10D3871}"/>
    <cellStyle name="Обычный 6 5 15" xfId="10147" xr:uid="{2EF79A96-3BC4-4201-B5E1-1337F9EE97AB}"/>
    <cellStyle name="Обычный 6 5 16" xfId="19168" xr:uid="{EEEB659C-C99D-4FDB-AA16-93F99165B5CE}"/>
    <cellStyle name="Обычный 6 5 17" xfId="19284" xr:uid="{4463E663-E510-4F17-8E29-8955263D74D9}"/>
    <cellStyle name="Обычный 6 5 2" xfId="648" xr:uid="{00000000-0005-0000-0000-000025120000}"/>
    <cellStyle name="Обычный 6 5 2 2" xfId="969" xr:uid="{00000000-0005-0000-0000-000026120000}"/>
    <cellStyle name="Обычный 6 5 2 2 2" xfId="1571" xr:uid="{00000000-0005-0000-0000-000027120000}"/>
    <cellStyle name="Обычный 6 5 2 2 2 2" xfId="2530" xr:uid="{00000000-0005-0000-0000-000028120000}"/>
    <cellStyle name="Обычный 6 5 2 2 2 2 2" xfId="4802" xr:uid="{00000000-0005-0000-0000-000029120000}"/>
    <cellStyle name="Обычный 6 5 2 2 2 2 2 2" xfId="9091" xr:uid="{00000000-0005-0000-0000-00002A120000}"/>
    <cellStyle name="Обычный 6 5 2 2 2 2 2 2 2" xfId="18308" xr:uid="{460316C8-18D8-4509-9A5D-C6B1BE91CB9B}"/>
    <cellStyle name="Обычный 6 5 2 2 2 2 2 3" xfId="14041" xr:uid="{ED762711-10C2-4867-B83E-3CE89396F3DB}"/>
    <cellStyle name="Обычный 6 5 2 2 2 2 3" xfId="6957" xr:uid="{00000000-0005-0000-0000-00002B120000}"/>
    <cellStyle name="Обычный 6 5 2 2 2 2 3 2" xfId="16174" xr:uid="{32BBCC8B-75DD-4140-97CC-80C6FC6C9850}"/>
    <cellStyle name="Обычный 6 5 2 2 2 2 4" xfId="11910" xr:uid="{45350687-BDF1-4F8B-8904-D86A40F2C136}"/>
    <cellStyle name="Обычный 6 5 2 2 2 3" xfId="3852" xr:uid="{00000000-0005-0000-0000-00002C120000}"/>
    <cellStyle name="Обычный 6 5 2 2 2 3 2" xfId="8143" xr:uid="{00000000-0005-0000-0000-00002D120000}"/>
    <cellStyle name="Обычный 6 5 2 2 2 3 2 2" xfId="17360" xr:uid="{6E1DB6AC-8165-47FC-879D-247931D25577}"/>
    <cellStyle name="Обычный 6 5 2 2 2 3 3" xfId="13093" xr:uid="{9B252228-69FF-4278-BB6B-D2AFE64BBD62}"/>
    <cellStyle name="Обычный 6 5 2 2 2 4" xfId="6009" xr:uid="{00000000-0005-0000-0000-00002E120000}"/>
    <cellStyle name="Обычный 6 5 2 2 2 4 2" xfId="15226" xr:uid="{DB87F1E5-5D41-4864-B422-918A226949CE}"/>
    <cellStyle name="Обычный 6 5 2 2 2 5" xfId="10962" xr:uid="{CCEE115D-95F3-4BF1-B5A3-CD77C58AB5EA}"/>
    <cellStyle name="Обычный 6 5 2 2 3" xfId="2058" xr:uid="{00000000-0005-0000-0000-00002F120000}"/>
    <cellStyle name="Обычный 6 5 2 2 3 2" xfId="4330" xr:uid="{00000000-0005-0000-0000-000030120000}"/>
    <cellStyle name="Обычный 6 5 2 2 3 2 2" xfId="8619" xr:uid="{00000000-0005-0000-0000-000031120000}"/>
    <cellStyle name="Обычный 6 5 2 2 3 2 2 2" xfId="17836" xr:uid="{AECB76C6-6EA9-46AF-949A-C3A47F9FDFAE}"/>
    <cellStyle name="Обычный 6 5 2 2 3 2 3" xfId="13569" xr:uid="{44D8C7B2-462F-4977-9F85-8D214273EAB7}"/>
    <cellStyle name="Обычный 6 5 2 2 3 3" xfId="6485" xr:uid="{00000000-0005-0000-0000-000032120000}"/>
    <cellStyle name="Обычный 6 5 2 2 3 3 2" xfId="15702" xr:uid="{E1E7C590-3D60-4640-91DC-66AA6B0D8B4B}"/>
    <cellStyle name="Обычный 6 5 2 2 3 4" xfId="11438" xr:uid="{FDB0B034-B6CE-4E40-9391-6BD2352F207A}"/>
    <cellStyle name="Обычный 6 5 2 2 4" xfId="3380" xr:uid="{00000000-0005-0000-0000-000033120000}"/>
    <cellStyle name="Обычный 6 5 2 2 4 2" xfId="7671" xr:uid="{00000000-0005-0000-0000-000034120000}"/>
    <cellStyle name="Обычный 6 5 2 2 4 2 2" xfId="16888" xr:uid="{9E5294DD-90C7-4B0B-A9A4-9E5EB4CADCA1}"/>
    <cellStyle name="Обычный 6 5 2 2 4 3" xfId="12621" xr:uid="{FCF1C0DB-B608-4AD2-9B94-CB76167E046E}"/>
    <cellStyle name="Обычный 6 5 2 2 5" xfId="5534" xr:uid="{00000000-0005-0000-0000-000035120000}"/>
    <cellStyle name="Обычный 6 5 2 2 5 2" xfId="14754" xr:uid="{A4054772-FF22-4858-8D2C-BE1582747BED}"/>
    <cellStyle name="Обычный 6 5 2 2 6" xfId="10490" xr:uid="{2C981DCA-0C58-460C-8271-CD7E2B0747E3}"/>
    <cellStyle name="Обычный 6 5 2 3" xfId="1343" xr:uid="{00000000-0005-0000-0000-000036120000}"/>
    <cellStyle name="Обычный 6 5 2 3 2" xfId="2302" xr:uid="{00000000-0005-0000-0000-000037120000}"/>
    <cellStyle name="Обычный 6 5 2 3 2 2" xfId="4574" xr:uid="{00000000-0005-0000-0000-000038120000}"/>
    <cellStyle name="Обычный 6 5 2 3 2 2 2" xfId="8863" xr:uid="{00000000-0005-0000-0000-000039120000}"/>
    <cellStyle name="Обычный 6 5 2 3 2 2 2 2" xfId="18080" xr:uid="{8DB61D4D-00BA-46AE-9028-509646206568}"/>
    <cellStyle name="Обычный 6 5 2 3 2 2 3" xfId="13813" xr:uid="{DE93324F-EEDF-4E86-A726-EA774AD9C62E}"/>
    <cellStyle name="Обычный 6 5 2 3 2 3" xfId="6729" xr:uid="{00000000-0005-0000-0000-00003A120000}"/>
    <cellStyle name="Обычный 6 5 2 3 2 3 2" xfId="15946" xr:uid="{5FF7D28E-FDE3-4EC2-8913-AF4181409A87}"/>
    <cellStyle name="Обычный 6 5 2 3 2 4" xfId="11682" xr:uid="{D2433615-4531-4FF7-8CE1-4688719799A8}"/>
    <cellStyle name="Обычный 6 5 2 3 3" xfId="3624" xr:uid="{00000000-0005-0000-0000-00003B120000}"/>
    <cellStyle name="Обычный 6 5 2 3 3 2" xfId="7915" xr:uid="{00000000-0005-0000-0000-00003C120000}"/>
    <cellStyle name="Обычный 6 5 2 3 3 2 2" xfId="17132" xr:uid="{AA0ABD0B-5E88-4191-923A-5F7B1EA7535E}"/>
    <cellStyle name="Обычный 6 5 2 3 3 3" xfId="12865" xr:uid="{8FD06880-6B77-4B0B-88C2-316BBC62DD23}"/>
    <cellStyle name="Обычный 6 5 2 3 4" xfId="5781" xr:uid="{00000000-0005-0000-0000-00003D120000}"/>
    <cellStyle name="Обычный 6 5 2 3 4 2" xfId="14998" xr:uid="{4F180D60-F1FB-4857-8B1D-4E26A00ABAAC}"/>
    <cellStyle name="Обычный 6 5 2 3 5" xfId="10734" xr:uid="{D4DFE603-33DA-46FB-A156-8DF9C90A465A}"/>
    <cellStyle name="Обычный 6 5 2 4" xfId="1829" xr:uid="{00000000-0005-0000-0000-00003E120000}"/>
    <cellStyle name="Обычный 6 5 2 4 2" xfId="4102" xr:uid="{00000000-0005-0000-0000-00003F120000}"/>
    <cellStyle name="Обычный 6 5 2 4 2 2" xfId="8391" xr:uid="{00000000-0005-0000-0000-000040120000}"/>
    <cellStyle name="Обычный 6 5 2 4 2 2 2" xfId="17608" xr:uid="{A373C373-1DBA-4D3C-8775-4888A8DFBD0B}"/>
    <cellStyle name="Обычный 6 5 2 4 2 3" xfId="13341" xr:uid="{A656752B-A4CA-4E8B-911B-F67CD26793F4}"/>
    <cellStyle name="Обычный 6 5 2 4 3" xfId="6257" xr:uid="{00000000-0005-0000-0000-000041120000}"/>
    <cellStyle name="Обычный 6 5 2 4 3 2" xfId="15474" xr:uid="{DA11E419-1F5C-4750-8953-2EB7BEB34D04}"/>
    <cellStyle name="Обычный 6 5 2 4 4" xfId="11210" xr:uid="{B4765D3A-2C27-481F-B32A-FFE4532A9F43}"/>
    <cellStyle name="Обычный 6 5 2 5" xfId="3152" xr:uid="{00000000-0005-0000-0000-000042120000}"/>
    <cellStyle name="Обычный 6 5 2 5 2" xfId="7443" xr:uid="{00000000-0005-0000-0000-000043120000}"/>
    <cellStyle name="Обычный 6 5 2 5 2 2" xfId="16660" xr:uid="{82E3848D-3172-4154-A8DF-A2630DB31576}"/>
    <cellStyle name="Обычный 6 5 2 5 3" xfId="12393" xr:uid="{6FBFCEB0-C89B-4DAB-B0B6-3ED723BF0285}"/>
    <cellStyle name="Обычный 6 5 2 6" xfId="5304" xr:uid="{00000000-0005-0000-0000-000044120000}"/>
    <cellStyle name="Обычный 6 5 2 6 2" xfId="14526" xr:uid="{750F9B76-2819-4DC7-BEED-0B835533C010}"/>
    <cellStyle name="Обычный 6 5 2 7" xfId="10262" xr:uid="{7A8AB5B8-631C-49D6-B59A-5A9A7D318B84}"/>
    <cellStyle name="Обычный 6 5 3" xfId="854" xr:uid="{00000000-0005-0000-0000-000045120000}"/>
    <cellStyle name="Обычный 6 5 3 2" xfId="1457" xr:uid="{00000000-0005-0000-0000-000046120000}"/>
    <cellStyle name="Обычный 6 5 3 2 2" xfId="2416" xr:uid="{00000000-0005-0000-0000-000047120000}"/>
    <cellStyle name="Обычный 6 5 3 2 2 2" xfId="4688" xr:uid="{00000000-0005-0000-0000-000048120000}"/>
    <cellStyle name="Обычный 6 5 3 2 2 2 2" xfId="8977" xr:uid="{00000000-0005-0000-0000-000049120000}"/>
    <cellStyle name="Обычный 6 5 3 2 2 2 2 2" xfId="18194" xr:uid="{360B8BAE-4B15-40DD-AD14-0D6BE5352A91}"/>
    <cellStyle name="Обычный 6 5 3 2 2 2 3" xfId="13927" xr:uid="{7901E73A-9AB7-4390-B6CA-582909B4F37A}"/>
    <cellStyle name="Обычный 6 5 3 2 2 3" xfId="6843" xr:uid="{00000000-0005-0000-0000-00004A120000}"/>
    <cellStyle name="Обычный 6 5 3 2 2 3 2" xfId="16060" xr:uid="{84295FFA-1E9C-452E-B595-DCA3C2C12856}"/>
    <cellStyle name="Обычный 6 5 3 2 2 4" xfId="11796" xr:uid="{D3433D86-DBA8-4AAE-AC5F-CB9DD4DA9C1A}"/>
    <cellStyle name="Обычный 6 5 3 2 3" xfId="3738" xr:uid="{00000000-0005-0000-0000-00004B120000}"/>
    <cellStyle name="Обычный 6 5 3 2 3 2" xfId="8029" xr:uid="{00000000-0005-0000-0000-00004C120000}"/>
    <cellStyle name="Обычный 6 5 3 2 3 2 2" xfId="17246" xr:uid="{84C3421A-3006-42ED-AFAE-298BC2B40960}"/>
    <cellStyle name="Обычный 6 5 3 2 3 3" xfId="12979" xr:uid="{079301AF-6B12-4DA1-8097-58D3EDA89290}"/>
    <cellStyle name="Обычный 6 5 3 2 4" xfId="5895" xr:uid="{00000000-0005-0000-0000-00004D120000}"/>
    <cellStyle name="Обычный 6 5 3 2 4 2" xfId="15112" xr:uid="{9FD42E87-926C-4C72-B7ED-BA2533D12271}"/>
    <cellStyle name="Обычный 6 5 3 2 5" xfId="10848" xr:uid="{ECF2D201-47D8-47AC-8660-CAAD275E3758}"/>
    <cellStyle name="Обычный 6 5 3 3" xfId="1944" xr:uid="{00000000-0005-0000-0000-00004E120000}"/>
    <cellStyle name="Обычный 6 5 3 3 2" xfId="4216" xr:uid="{00000000-0005-0000-0000-00004F120000}"/>
    <cellStyle name="Обычный 6 5 3 3 2 2" xfId="8505" xr:uid="{00000000-0005-0000-0000-000050120000}"/>
    <cellStyle name="Обычный 6 5 3 3 2 2 2" xfId="17722" xr:uid="{C71CE549-9657-4338-8DEA-A2BA4F2F8D23}"/>
    <cellStyle name="Обычный 6 5 3 3 2 3" xfId="13455" xr:uid="{D8791BAF-EB8E-4A62-B278-EFEA5C7C4F0C}"/>
    <cellStyle name="Обычный 6 5 3 3 3" xfId="6371" xr:uid="{00000000-0005-0000-0000-000051120000}"/>
    <cellStyle name="Обычный 6 5 3 3 3 2" xfId="15588" xr:uid="{917786CE-678F-4785-BE1A-9D0EFC680415}"/>
    <cellStyle name="Обычный 6 5 3 3 4" xfId="11324" xr:uid="{A4522DA2-9433-4FD9-A546-30CC6854B379}"/>
    <cellStyle name="Обычный 6 5 3 4" xfId="3266" xr:uid="{00000000-0005-0000-0000-000052120000}"/>
    <cellStyle name="Обычный 6 5 3 4 2" xfId="7557" xr:uid="{00000000-0005-0000-0000-000053120000}"/>
    <cellStyle name="Обычный 6 5 3 4 2 2" xfId="16774" xr:uid="{D5FD48A5-0307-43F7-826F-9CB29D380523}"/>
    <cellStyle name="Обычный 6 5 3 4 3" xfId="12507" xr:uid="{95AEACD0-B277-4E74-BD0E-0A703501E7C1}"/>
    <cellStyle name="Обычный 6 5 3 5" xfId="5420" xr:uid="{00000000-0005-0000-0000-000054120000}"/>
    <cellStyle name="Обычный 6 5 3 5 2" xfId="14640" xr:uid="{878AB842-87BF-4A75-9A1B-D25007FF4BEF}"/>
    <cellStyle name="Обычный 6 5 3 6" xfId="10376" xr:uid="{110509F7-53AF-4E25-AA7A-2093FDB36C36}"/>
    <cellStyle name="Обычный 6 5 4" xfId="1228" xr:uid="{00000000-0005-0000-0000-000055120000}"/>
    <cellStyle name="Обычный 6 5 4 2" xfId="2188" xr:uid="{00000000-0005-0000-0000-000056120000}"/>
    <cellStyle name="Обычный 6 5 4 2 2" xfId="4460" xr:uid="{00000000-0005-0000-0000-000057120000}"/>
    <cellStyle name="Обычный 6 5 4 2 2 2" xfId="8749" xr:uid="{00000000-0005-0000-0000-000058120000}"/>
    <cellStyle name="Обычный 6 5 4 2 2 2 2" xfId="17966" xr:uid="{64734767-8A8E-462F-8852-DCD58A2738AA}"/>
    <cellStyle name="Обычный 6 5 4 2 2 3" xfId="13699" xr:uid="{506538A8-AB4F-470C-9700-8FC7F4D0D318}"/>
    <cellStyle name="Обычный 6 5 4 2 3" xfId="6615" xr:uid="{00000000-0005-0000-0000-000059120000}"/>
    <cellStyle name="Обычный 6 5 4 2 3 2" xfId="15832" xr:uid="{0679428D-8D5B-4853-B562-2AEB6EDC7724}"/>
    <cellStyle name="Обычный 6 5 4 2 4" xfId="11568" xr:uid="{46C0BF85-9846-43BC-BA78-5E935D8116A3}"/>
    <cellStyle name="Обычный 6 5 4 3" xfId="3510" xr:uid="{00000000-0005-0000-0000-00005A120000}"/>
    <cellStyle name="Обычный 6 5 4 3 2" xfId="7801" xr:uid="{00000000-0005-0000-0000-00005B120000}"/>
    <cellStyle name="Обычный 6 5 4 3 2 2" xfId="17018" xr:uid="{F462819D-FD5A-4591-857E-E99E9AD21AC9}"/>
    <cellStyle name="Обычный 6 5 4 3 3" xfId="12751" xr:uid="{E09824C5-5DFE-454E-A3AB-BC6C4026B322}"/>
    <cellStyle name="Обычный 6 5 4 4" xfId="5667" xr:uid="{00000000-0005-0000-0000-00005C120000}"/>
    <cellStyle name="Обычный 6 5 4 4 2" xfId="14884" xr:uid="{91374FB2-2322-468F-A521-CD4CB8679E67}"/>
    <cellStyle name="Обычный 6 5 4 5" xfId="10620" xr:uid="{25E5C4EE-86F5-4B94-B98F-CBC2D9BE653D}"/>
    <cellStyle name="Обычный 6 5 5" xfId="1713" xr:uid="{00000000-0005-0000-0000-00005D120000}"/>
    <cellStyle name="Обычный 6 5 5 2" xfId="3988" xr:uid="{00000000-0005-0000-0000-00005E120000}"/>
    <cellStyle name="Обычный 6 5 5 2 2" xfId="8277" xr:uid="{00000000-0005-0000-0000-00005F120000}"/>
    <cellStyle name="Обычный 6 5 5 2 2 2" xfId="17494" xr:uid="{671473E8-A44B-451B-AA31-16C75CA44360}"/>
    <cellStyle name="Обычный 6 5 5 2 3" xfId="13227" xr:uid="{3B10366A-8D4B-4DF9-8BB5-EB9B04E9DAF2}"/>
    <cellStyle name="Обычный 6 5 5 3" xfId="6143" xr:uid="{00000000-0005-0000-0000-000060120000}"/>
    <cellStyle name="Обычный 6 5 5 3 2" xfId="15360" xr:uid="{EA824129-54A9-4B1D-8AC1-780D5065F537}"/>
    <cellStyle name="Обычный 6 5 5 4" xfId="11096" xr:uid="{16E09EE8-D6A9-4D0B-86F8-C981EF8C8F7E}"/>
    <cellStyle name="Обычный 6 5 6" xfId="2803" xr:uid="{00000000-0005-0000-0000-000061120000}"/>
    <cellStyle name="Обычный 6 5 6 2" xfId="4946" xr:uid="{00000000-0005-0000-0000-000062120000}"/>
    <cellStyle name="Обычный 6 5 6 2 2" xfId="9228" xr:uid="{00000000-0005-0000-0000-000063120000}"/>
    <cellStyle name="Обычный 6 5 6 2 2 2" xfId="18445" xr:uid="{B4AC09D3-05E2-403E-BA35-9602229DB720}"/>
    <cellStyle name="Обычный 6 5 6 2 3" xfId="14178" xr:uid="{8810EC4A-D9C0-42AC-BFA1-664B9F8CFF2A}"/>
    <cellStyle name="Обычный 6 5 6 3" xfId="7096" xr:uid="{00000000-0005-0000-0000-000064120000}"/>
    <cellStyle name="Обычный 6 5 6 3 2" xfId="16313" xr:uid="{66392CEF-A782-4E5B-8398-35191A9A5409}"/>
    <cellStyle name="Обычный 6 5 6 4" xfId="12047" xr:uid="{577B6B02-C5F1-44D3-ADCE-1FC0FEBBE722}"/>
    <cellStyle name="Обычный 6 5 7" xfId="2924" xr:uid="{00000000-0005-0000-0000-000065120000}"/>
    <cellStyle name="Обычный 6 5 7 2" xfId="7215" xr:uid="{00000000-0005-0000-0000-000066120000}"/>
    <cellStyle name="Обычный 6 5 7 2 2" xfId="16432" xr:uid="{A1018000-232A-430F-96F0-D95C0172FA56}"/>
    <cellStyle name="Обычный 6 5 7 3" xfId="12165" xr:uid="{6CA3ABB2-5406-4A20-8769-8D445D3FC87B}"/>
    <cellStyle name="Обычный 6 5 8" xfId="3038" xr:uid="{00000000-0005-0000-0000-000067120000}"/>
    <cellStyle name="Обычный 6 5 8 2" xfId="7329" xr:uid="{00000000-0005-0000-0000-000068120000}"/>
    <cellStyle name="Обычный 6 5 8 2 2" xfId="16546" xr:uid="{3FB4717F-FC35-444D-BED4-67D8A9462E5C}"/>
    <cellStyle name="Обычный 6 5 8 3" xfId="12279" xr:uid="{9E5B8102-1F8D-4570-84B5-D4EB931A3E07}"/>
    <cellStyle name="Обычный 6 5 9" xfId="5066" xr:uid="{00000000-0005-0000-0000-000069120000}"/>
    <cellStyle name="Обычный 6 5 9 2" xfId="9347" xr:uid="{00000000-0005-0000-0000-00006A120000}"/>
    <cellStyle name="Обычный 6 5 9 2 2" xfId="18564" xr:uid="{6D7C1665-2A56-439F-A0FA-235EA016ADB8}"/>
    <cellStyle name="Обычный 6 5 9 3" xfId="14297" xr:uid="{CA36908E-6901-4B75-8B03-D068712E0B82}"/>
    <cellStyle name="Обычный 6 6" xfId="576" xr:uid="{00000000-0005-0000-0000-00006B120000}"/>
    <cellStyle name="Обычный 6 6 2" xfId="912" xr:uid="{00000000-0005-0000-0000-00006C120000}"/>
    <cellStyle name="Обычный 6 6 2 2" xfId="1514" xr:uid="{00000000-0005-0000-0000-00006D120000}"/>
    <cellStyle name="Обычный 6 6 2 2 2" xfId="2473" xr:uid="{00000000-0005-0000-0000-00006E120000}"/>
    <cellStyle name="Обычный 6 6 2 2 2 2" xfId="4745" xr:uid="{00000000-0005-0000-0000-00006F120000}"/>
    <cellStyle name="Обычный 6 6 2 2 2 2 2" xfId="9034" xr:uid="{00000000-0005-0000-0000-000070120000}"/>
    <cellStyle name="Обычный 6 6 2 2 2 2 2 2" xfId="18251" xr:uid="{6040494D-38A2-4E61-8305-C4336915A433}"/>
    <cellStyle name="Обычный 6 6 2 2 2 2 3" xfId="13984" xr:uid="{6211A1BB-C063-445C-AD6B-3713A2C5C48B}"/>
    <cellStyle name="Обычный 6 6 2 2 2 3" xfId="6900" xr:uid="{00000000-0005-0000-0000-000071120000}"/>
    <cellStyle name="Обычный 6 6 2 2 2 3 2" xfId="16117" xr:uid="{B48E1C8B-558A-418E-B31B-F52D8439132D}"/>
    <cellStyle name="Обычный 6 6 2 2 2 4" xfId="11853" xr:uid="{04188234-05E1-434A-B8BC-7B6D042FA968}"/>
    <cellStyle name="Обычный 6 6 2 2 3" xfId="3795" xr:uid="{00000000-0005-0000-0000-000072120000}"/>
    <cellStyle name="Обычный 6 6 2 2 3 2" xfId="8086" xr:uid="{00000000-0005-0000-0000-000073120000}"/>
    <cellStyle name="Обычный 6 6 2 2 3 2 2" xfId="17303" xr:uid="{4967E6F7-8E18-4AE9-82D2-D5699EE2F001}"/>
    <cellStyle name="Обычный 6 6 2 2 3 3" xfId="13036" xr:uid="{D35DF2DC-F505-4FA4-879A-3EE3BE4010C3}"/>
    <cellStyle name="Обычный 6 6 2 2 4" xfId="5952" xr:uid="{00000000-0005-0000-0000-000074120000}"/>
    <cellStyle name="Обычный 6 6 2 2 4 2" xfId="15169" xr:uid="{3B28BF35-3EC5-4311-8600-35E8F2801C13}"/>
    <cellStyle name="Обычный 6 6 2 2 5" xfId="10905" xr:uid="{71286568-3759-4C20-BB19-9D0CD309973F}"/>
    <cellStyle name="Обычный 6 6 2 3" xfId="2001" xr:uid="{00000000-0005-0000-0000-000075120000}"/>
    <cellStyle name="Обычный 6 6 2 3 2" xfId="4273" xr:uid="{00000000-0005-0000-0000-000076120000}"/>
    <cellStyle name="Обычный 6 6 2 3 2 2" xfId="8562" xr:uid="{00000000-0005-0000-0000-000077120000}"/>
    <cellStyle name="Обычный 6 6 2 3 2 2 2" xfId="17779" xr:uid="{8D6D81FB-02ED-4773-AD49-776F45204796}"/>
    <cellStyle name="Обычный 6 6 2 3 2 3" xfId="13512" xr:uid="{A6CA6376-C3DD-4D43-BBF7-E5C6414D81F2}"/>
    <cellStyle name="Обычный 6 6 2 3 3" xfId="6428" xr:uid="{00000000-0005-0000-0000-000078120000}"/>
    <cellStyle name="Обычный 6 6 2 3 3 2" xfId="15645" xr:uid="{FE16E011-6336-4910-BD78-5D67F2896425}"/>
    <cellStyle name="Обычный 6 6 2 3 4" xfId="11381" xr:uid="{842159D8-FC75-429B-B5B8-4D4F63D7FBA2}"/>
    <cellStyle name="Обычный 6 6 2 4" xfId="3323" xr:uid="{00000000-0005-0000-0000-000079120000}"/>
    <cellStyle name="Обычный 6 6 2 4 2" xfId="7614" xr:uid="{00000000-0005-0000-0000-00007A120000}"/>
    <cellStyle name="Обычный 6 6 2 4 2 2" xfId="16831" xr:uid="{A03E7B8D-C3BB-48E5-BAD6-97FC9F94B332}"/>
    <cellStyle name="Обычный 6 6 2 4 3" xfId="12564" xr:uid="{E0FCF72A-C306-4611-A16D-A689E5A91F80}"/>
    <cellStyle name="Обычный 6 6 2 5" xfId="5477" xr:uid="{00000000-0005-0000-0000-00007B120000}"/>
    <cellStyle name="Обычный 6 6 2 5 2" xfId="14697" xr:uid="{95BB10D3-3B93-4A4B-85A3-03373FAF0BEE}"/>
    <cellStyle name="Обычный 6 6 2 6" xfId="10433" xr:uid="{0E45374D-5492-4581-B16A-227717B131EF}"/>
    <cellStyle name="Обычный 6 6 3" xfId="1286" xr:uid="{00000000-0005-0000-0000-00007C120000}"/>
    <cellStyle name="Обычный 6 6 3 2" xfId="2245" xr:uid="{00000000-0005-0000-0000-00007D120000}"/>
    <cellStyle name="Обычный 6 6 3 2 2" xfId="4517" xr:uid="{00000000-0005-0000-0000-00007E120000}"/>
    <cellStyle name="Обычный 6 6 3 2 2 2" xfId="8806" xr:uid="{00000000-0005-0000-0000-00007F120000}"/>
    <cellStyle name="Обычный 6 6 3 2 2 2 2" xfId="18023" xr:uid="{BE6F4002-9F1F-4309-B81C-CA70DC391D80}"/>
    <cellStyle name="Обычный 6 6 3 2 2 3" xfId="13756" xr:uid="{640A4962-8DFE-4B6F-8381-90450947E9B6}"/>
    <cellStyle name="Обычный 6 6 3 2 3" xfId="6672" xr:uid="{00000000-0005-0000-0000-000080120000}"/>
    <cellStyle name="Обычный 6 6 3 2 3 2" xfId="15889" xr:uid="{25226124-FE94-4AD9-8D1C-EA56865BF814}"/>
    <cellStyle name="Обычный 6 6 3 2 4" xfId="11625" xr:uid="{5103B3AD-134A-4C9E-983B-67D917A17079}"/>
    <cellStyle name="Обычный 6 6 3 3" xfId="3567" xr:uid="{00000000-0005-0000-0000-000081120000}"/>
    <cellStyle name="Обычный 6 6 3 3 2" xfId="7858" xr:uid="{00000000-0005-0000-0000-000082120000}"/>
    <cellStyle name="Обычный 6 6 3 3 2 2" xfId="17075" xr:uid="{F64316EE-A777-4201-A312-393F3B705C25}"/>
    <cellStyle name="Обычный 6 6 3 3 3" xfId="12808" xr:uid="{997FF905-6974-4AC8-BC5A-42AC214AEBB5}"/>
    <cellStyle name="Обычный 6 6 3 4" xfId="5724" xr:uid="{00000000-0005-0000-0000-000083120000}"/>
    <cellStyle name="Обычный 6 6 3 4 2" xfId="14941" xr:uid="{26BAD737-789B-43CD-BF05-1FA1E79EEDA2}"/>
    <cellStyle name="Обычный 6 6 3 5" xfId="10677" xr:uid="{0CE4A1CD-614D-466C-988B-CF445FBED2A3}"/>
    <cellStyle name="Обычный 6 6 4" xfId="1771" xr:uid="{00000000-0005-0000-0000-000084120000}"/>
    <cellStyle name="Обычный 6 6 4 2" xfId="4045" xr:uid="{00000000-0005-0000-0000-000085120000}"/>
    <cellStyle name="Обычный 6 6 4 2 2" xfId="8334" xr:uid="{00000000-0005-0000-0000-000086120000}"/>
    <cellStyle name="Обычный 6 6 4 2 2 2" xfId="17551" xr:uid="{2163D387-D832-48FD-9338-1751699FCDD2}"/>
    <cellStyle name="Обычный 6 6 4 2 3" xfId="13284" xr:uid="{C95C1999-DE55-44FD-97CE-20EB999112D3}"/>
    <cellStyle name="Обычный 6 6 4 3" xfId="6200" xr:uid="{00000000-0005-0000-0000-000087120000}"/>
    <cellStyle name="Обычный 6 6 4 3 2" xfId="15417" xr:uid="{01F297DF-A2EA-4404-B4C2-EBA7DC194AEB}"/>
    <cellStyle name="Обычный 6 6 4 4" xfId="11153" xr:uid="{15D9836E-589F-43D4-B584-C4F125EB47F8}"/>
    <cellStyle name="Обычный 6 6 5" xfId="3095" xr:uid="{00000000-0005-0000-0000-000088120000}"/>
    <cellStyle name="Обычный 6 6 5 2" xfId="7386" xr:uid="{00000000-0005-0000-0000-000089120000}"/>
    <cellStyle name="Обычный 6 6 5 2 2" xfId="16603" xr:uid="{A8166074-B7A0-4486-A29B-AA832BD58A54}"/>
    <cellStyle name="Обычный 6 6 5 3" xfId="12336" xr:uid="{DE10C129-F03F-44B1-8EB3-0AEB24B67AB3}"/>
    <cellStyle name="Обычный 6 6 6" xfId="5246" xr:uid="{00000000-0005-0000-0000-00008A120000}"/>
    <cellStyle name="Обычный 6 6 6 2" xfId="14469" xr:uid="{6630EA8F-5AB3-411C-9451-1D14DDC91943}"/>
    <cellStyle name="Обычный 6 6 7" xfId="10205" xr:uid="{7BF20DC1-4A10-461E-9766-CBD7F9556385}"/>
    <cellStyle name="Обычный 6 7" xfId="797" xr:uid="{00000000-0005-0000-0000-00008B120000}"/>
    <cellStyle name="Обычный 6 7 2" xfId="1400" xr:uid="{00000000-0005-0000-0000-00008C120000}"/>
    <cellStyle name="Обычный 6 7 2 2" xfId="2359" xr:uid="{00000000-0005-0000-0000-00008D120000}"/>
    <cellStyle name="Обычный 6 7 2 2 2" xfId="4631" xr:uid="{00000000-0005-0000-0000-00008E120000}"/>
    <cellStyle name="Обычный 6 7 2 2 2 2" xfId="8920" xr:uid="{00000000-0005-0000-0000-00008F120000}"/>
    <cellStyle name="Обычный 6 7 2 2 2 2 2" xfId="18137" xr:uid="{AF3C3BFE-EECB-4E85-B7B0-E233A90F04C4}"/>
    <cellStyle name="Обычный 6 7 2 2 2 3" xfId="13870" xr:uid="{16D97FAF-6C07-4468-A6CC-8EBBBD521C5A}"/>
    <cellStyle name="Обычный 6 7 2 2 3" xfId="6786" xr:uid="{00000000-0005-0000-0000-000090120000}"/>
    <cellStyle name="Обычный 6 7 2 2 3 2" xfId="16003" xr:uid="{1F254096-2023-4539-94F0-7FEC804421DA}"/>
    <cellStyle name="Обычный 6 7 2 2 4" xfId="11739" xr:uid="{10FA149E-55BE-43B8-BDAD-D41C3F1A27E9}"/>
    <cellStyle name="Обычный 6 7 2 3" xfId="3681" xr:uid="{00000000-0005-0000-0000-000091120000}"/>
    <cellStyle name="Обычный 6 7 2 3 2" xfId="7972" xr:uid="{00000000-0005-0000-0000-000092120000}"/>
    <cellStyle name="Обычный 6 7 2 3 2 2" xfId="17189" xr:uid="{3F648650-1196-43B7-862E-6294B00025FF}"/>
    <cellStyle name="Обычный 6 7 2 3 3" xfId="12922" xr:uid="{162602C8-C5FD-4340-A9D9-FA49CCFACEF5}"/>
    <cellStyle name="Обычный 6 7 2 4" xfId="5838" xr:uid="{00000000-0005-0000-0000-000093120000}"/>
    <cellStyle name="Обычный 6 7 2 4 2" xfId="15055" xr:uid="{1319C800-09DB-4340-8FD5-6AA71F3F4FDF}"/>
    <cellStyle name="Обычный 6 7 2 5" xfId="10791" xr:uid="{084BE72A-63C0-40E0-85D2-7CD7B70985AC}"/>
    <cellStyle name="Обычный 6 7 3" xfId="1887" xr:uid="{00000000-0005-0000-0000-000094120000}"/>
    <cellStyle name="Обычный 6 7 3 2" xfId="4159" xr:uid="{00000000-0005-0000-0000-000095120000}"/>
    <cellStyle name="Обычный 6 7 3 2 2" xfId="8448" xr:uid="{00000000-0005-0000-0000-000096120000}"/>
    <cellStyle name="Обычный 6 7 3 2 2 2" xfId="17665" xr:uid="{58BD36AF-3A91-47D8-904C-632DD1FE0711}"/>
    <cellStyle name="Обычный 6 7 3 2 3" xfId="13398" xr:uid="{B300D14D-B537-4F68-A17F-DCEE0A4C7C62}"/>
    <cellStyle name="Обычный 6 7 3 3" xfId="6314" xr:uid="{00000000-0005-0000-0000-000097120000}"/>
    <cellStyle name="Обычный 6 7 3 3 2" xfId="15531" xr:uid="{34CA549D-A318-4BE1-9AA2-214040161B6C}"/>
    <cellStyle name="Обычный 6 7 3 4" xfId="11267" xr:uid="{AACDEDA6-B690-4F8C-9B13-CF2DE7944C22}"/>
    <cellStyle name="Обычный 6 7 4" xfId="3209" xr:uid="{00000000-0005-0000-0000-000098120000}"/>
    <cellStyle name="Обычный 6 7 4 2" xfId="7500" xr:uid="{00000000-0005-0000-0000-000099120000}"/>
    <cellStyle name="Обычный 6 7 4 2 2" xfId="16717" xr:uid="{A8F7C05A-575C-4A3C-80F6-7387F5515E91}"/>
    <cellStyle name="Обычный 6 7 4 3" xfId="12450" xr:uid="{1D7D52EF-A944-4F9E-B70E-AE3A74EE0C9C}"/>
    <cellStyle name="Обычный 6 7 5" xfId="5363" xr:uid="{00000000-0005-0000-0000-00009A120000}"/>
    <cellStyle name="Обычный 6 7 5 2" xfId="14583" xr:uid="{6BA4A688-AAC1-4D91-87E3-C9B9A45B232E}"/>
    <cellStyle name="Обычный 6 7 6" xfId="10319" xr:uid="{6A97615F-317E-42BD-9DA6-E80505A938F8}"/>
    <cellStyle name="Обычный 6 8" xfId="1171" xr:uid="{00000000-0005-0000-0000-00009B120000}"/>
    <cellStyle name="Обычный 6 8 2" xfId="2131" xr:uid="{00000000-0005-0000-0000-00009C120000}"/>
    <cellStyle name="Обычный 6 8 2 2" xfId="4403" xr:uid="{00000000-0005-0000-0000-00009D120000}"/>
    <cellStyle name="Обычный 6 8 2 2 2" xfId="8692" xr:uid="{00000000-0005-0000-0000-00009E120000}"/>
    <cellStyle name="Обычный 6 8 2 2 2 2" xfId="17909" xr:uid="{90FEEF75-122E-4301-ADE8-287455452A40}"/>
    <cellStyle name="Обычный 6 8 2 2 3" xfId="13642" xr:uid="{8CA2C577-669C-475E-AACD-29BF583FC49A}"/>
    <cellStyle name="Обычный 6 8 2 3" xfId="6558" xr:uid="{00000000-0005-0000-0000-00009F120000}"/>
    <cellStyle name="Обычный 6 8 2 3 2" xfId="15775" xr:uid="{8F8ABFCD-90DA-4838-B6D2-D33642389CB7}"/>
    <cellStyle name="Обычный 6 8 2 4" xfId="11511" xr:uid="{A5C2E9BF-2978-4FDC-84F1-2D6307C37BCB}"/>
    <cellStyle name="Обычный 6 8 3" xfId="3453" xr:uid="{00000000-0005-0000-0000-0000A0120000}"/>
    <cellStyle name="Обычный 6 8 3 2" xfId="7744" xr:uid="{00000000-0005-0000-0000-0000A1120000}"/>
    <cellStyle name="Обычный 6 8 3 2 2" xfId="16961" xr:uid="{1BCC2CDB-852F-427B-822D-3D0735D49450}"/>
    <cellStyle name="Обычный 6 8 3 3" xfId="12694" xr:uid="{A68D9025-0C3A-4940-83C3-17DF6EBBA081}"/>
    <cellStyle name="Обычный 6 8 4" xfId="5610" xr:uid="{00000000-0005-0000-0000-0000A2120000}"/>
    <cellStyle name="Обычный 6 8 4 2" xfId="14827" xr:uid="{F35DF4BE-2CDD-4AA2-B95E-5DC39E713DFA}"/>
    <cellStyle name="Обычный 6 8 5" xfId="10563" xr:uid="{6F10CC2F-AB51-4226-A2B6-19938593894A}"/>
    <cellStyle name="Обычный 6 9" xfId="1654" xr:uid="{00000000-0005-0000-0000-0000A3120000}"/>
    <cellStyle name="Обычный 6 9 2" xfId="3931" xr:uid="{00000000-0005-0000-0000-0000A4120000}"/>
    <cellStyle name="Обычный 6 9 2 2" xfId="8220" xr:uid="{00000000-0005-0000-0000-0000A5120000}"/>
    <cellStyle name="Обычный 6 9 2 2 2" xfId="17437" xr:uid="{4584977C-3563-46C7-AB68-E3AD453D49C0}"/>
    <cellStyle name="Обычный 6 9 2 3" xfId="13170" xr:uid="{5BB6B057-607A-4694-821B-58367C69EB6D}"/>
    <cellStyle name="Обычный 6 9 3" xfId="6086" xr:uid="{00000000-0005-0000-0000-0000A6120000}"/>
    <cellStyle name="Обычный 6 9 3 2" xfId="15303" xr:uid="{2EAD0812-E290-4CAB-A182-1B88C6BCB029}"/>
    <cellStyle name="Обычный 6 9 4" xfId="11039" xr:uid="{7F36428A-EDF6-4EC6-A670-19626710B1DE}"/>
    <cellStyle name="Обычный 7" xfId="201" xr:uid="{00000000-0005-0000-0000-0000A7120000}"/>
    <cellStyle name="Обычный 7 10" xfId="2747" xr:uid="{00000000-0005-0000-0000-0000A8120000}"/>
    <cellStyle name="Обычный 7 10 2" xfId="4890" xr:uid="{00000000-0005-0000-0000-0000A9120000}"/>
    <cellStyle name="Обычный 7 10 2 2" xfId="9172" xr:uid="{00000000-0005-0000-0000-0000AA120000}"/>
    <cellStyle name="Обычный 7 10 2 2 2" xfId="18389" xr:uid="{76F2CD9E-87E9-4C1F-A98B-938D00965303}"/>
    <cellStyle name="Обычный 7 10 2 3" xfId="14122" xr:uid="{885C8A71-920C-4E22-8468-F0394788F272}"/>
    <cellStyle name="Обычный 7 10 3" xfId="7040" xr:uid="{00000000-0005-0000-0000-0000AB120000}"/>
    <cellStyle name="Обычный 7 10 3 2" xfId="16257" xr:uid="{88DA0F5F-5E55-4F37-A4D0-5EF540C4D743}"/>
    <cellStyle name="Обычный 7 10 4" xfId="11991" xr:uid="{06F62705-B79A-405F-B640-F121275C7F8C}"/>
    <cellStyle name="Обычный 7 11" xfId="2868" xr:uid="{00000000-0005-0000-0000-0000AC120000}"/>
    <cellStyle name="Обычный 7 11 2" xfId="7159" xr:uid="{00000000-0005-0000-0000-0000AD120000}"/>
    <cellStyle name="Обычный 7 11 2 2" xfId="16376" xr:uid="{7CCC55F7-AEDE-4AE3-88C5-4742D1581DF4}"/>
    <cellStyle name="Обычный 7 11 3" xfId="12109" xr:uid="{7BC97F30-7EAD-4D11-8584-CF0B67B2F8A2}"/>
    <cellStyle name="Обычный 7 12" xfId="2982" xr:uid="{00000000-0005-0000-0000-0000AE120000}"/>
    <cellStyle name="Обычный 7 12 2" xfId="7273" xr:uid="{00000000-0005-0000-0000-0000AF120000}"/>
    <cellStyle name="Обычный 7 12 2 2" xfId="16490" xr:uid="{43D8E3E2-F4DB-4CFE-8DFF-EF07A6736B19}"/>
    <cellStyle name="Обычный 7 12 3" xfId="12223" xr:uid="{32609F8A-CCA5-40CB-A9B3-7746657BBF9C}"/>
    <cellStyle name="Обычный 7 13" xfId="5010" xr:uid="{00000000-0005-0000-0000-0000B0120000}"/>
    <cellStyle name="Обычный 7 13 2" xfId="9291" xr:uid="{00000000-0005-0000-0000-0000B1120000}"/>
    <cellStyle name="Обычный 7 13 2 2" xfId="18508" xr:uid="{83DE0482-5CB3-46A3-A8F5-33527ACE65A1}"/>
    <cellStyle name="Обычный 7 13 3" xfId="14241" xr:uid="{64506F22-1BB1-4385-BB41-7BCFDAC61C40}"/>
    <cellStyle name="Обычный 7 14" xfId="5128" xr:uid="{00000000-0005-0000-0000-0000B2120000}"/>
    <cellStyle name="Обычный 7 14 2" xfId="14355" xr:uid="{7D919538-D9EA-43AF-8C3C-8EC25DEDB521}"/>
    <cellStyle name="Обычный 7 15" xfId="9632" xr:uid="{00000000-0005-0000-0000-0000B3120000}"/>
    <cellStyle name="Обычный 7 15 2" xfId="18652" xr:uid="{2CA2258A-FDD0-45F6-8419-E96FD878ADF2}"/>
    <cellStyle name="Обычный 7 16" xfId="9746" xr:uid="{DAAF37ED-EC0B-4B30-BFDA-F2C6A53FD325}"/>
    <cellStyle name="Обычный 7 16 2" xfId="18766" xr:uid="{C800D84E-841B-4FBA-AA49-93A5A3AAC4F7}"/>
    <cellStyle name="Обычный 7 17" xfId="9860" xr:uid="{D7F67137-D9F5-4152-A597-5D6CDFC4AFED}"/>
    <cellStyle name="Обычный 7 17 2" xfId="18880" xr:uid="{CF121B30-B772-4F4F-8327-4027AEA2C1A4}"/>
    <cellStyle name="Обычный 7 18" xfId="9974" xr:uid="{84363CF9-1569-45D6-B304-3C0CFDD22CA4}"/>
    <cellStyle name="Обычный 7 18 2" xfId="18994" xr:uid="{E0229BAF-8912-4572-872C-312657169FDA}"/>
    <cellStyle name="Обычный 7 19" xfId="10091" xr:uid="{8455F038-AD80-4B45-A947-DE54A072B433}"/>
    <cellStyle name="Обычный 7 2" xfId="279" xr:uid="{00000000-0005-0000-0000-0000B4120000}"/>
    <cellStyle name="Обычный 7 2 10" xfId="2878" xr:uid="{00000000-0005-0000-0000-0000B5120000}"/>
    <cellStyle name="Обычный 7 2 10 2" xfId="7169" xr:uid="{00000000-0005-0000-0000-0000B6120000}"/>
    <cellStyle name="Обычный 7 2 10 2 2" xfId="16386" xr:uid="{11A3DA36-89F6-480A-BAE7-9BE4F01B5D02}"/>
    <cellStyle name="Обычный 7 2 10 3" xfId="12119" xr:uid="{0D1E63F4-CD06-4882-8B6C-88530E958DC3}"/>
    <cellStyle name="Обычный 7 2 11" xfId="2992" xr:uid="{00000000-0005-0000-0000-0000B7120000}"/>
    <cellStyle name="Обычный 7 2 11 2" xfId="7283" xr:uid="{00000000-0005-0000-0000-0000B8120000}"/>
    <cellStyle name="Обычный 7 2 11 2 2" xfId="16500" xr:uid="{B3FFAEA7-8872-4271-AE03-678D43B091EA}"/>
    <cellStyle name="Обычный 7 2 11 3" xfId="12233" xr:uid="{5282BEBB-2349-46E4-9616-8B55CB19609D}"/>
    <cellStyle name="Обычный 7 2 12" xfId="5020" xr:uid="{00000000-0005-0000-0000-0000B9120000}"/>
    <cellStyle name="Обычный 7 2 12 2" xfId="9301" xr:uid="{00000000-0005-0000-0000-0000BA120000}"/>
    <cellStyle name="Обычный 7 2 12 2 2" xfId="18518" xr:uid="{497E9842-9573-4870-BC19-4B50ACF31047}"/>
    <cellStyle name="Обычный 7 2 12 3" xfId="14251" xr:uid="{56D1D40A-B10B-4829-AFEC-D690E47287FA}"/>
    <cellStyle name="Обычный 7 2 13" xfId="5142" xr:uid="{00000000-0005-0000-0000-0000BB120000}"/>
    <cellStyle name="Обычный 7 2 13 2" xfId="14366" xr:uid="{3642287B-EB8F-46F5-B34F-BB26BA6BB337}"/>
    <cellStyle name="Обычный 7 2 14" xfId="9642" xr:uid="{00000000-0005-0000-0000-0000BC120000}"/>
    <cellStyle name="Обычный 7 2 14 2" xfId="18662" xr:uid="{FA52225D-FF46-4BF3-B2AC-5FC7D11179DD}"/>
    <cellStyle name="Обычный 7 2 15" xfId="9756" xr:uid="{18BE71DC-E9F7-4C81-9B35-F85FA926A8F3}"/>
    <cellStyle name="Обычный 7 2 15 2" xfId="18776" xr:uid="{66A97F11-651B-4946-8298-F33E618BCED0}"/>
    <cellStyle name="Обычный 7 2 16" xfId="9870" xr:uid="{957896AF-6F1D-4ADB-AE3F-B2CA98E28376}"/>
    <cellStyle name="Обычный 7 2 16 2" xfId="18890" xr:uid="{3F53CE6C-FCDC-49C4-80CC-BFD16B2470D6}"/>
    <cellStyle name="Обычный 7 2 17" xfId="9984" xr:uid="{8136880B-F935-4A3A-A430-80DA25041741}"/>
    <cellStyle name="Обычный 7 2 17 2" xfId="19004" xr:uid="{FDA55D3A-6183-4FB0-80A1-ADC4418BF805}"/>
    <cellStyle name="Обычный 7 2 18" xfId="10101" xr:uid="{BADEA750-5828-4DC7-A90D-D9B21C61B01C}"/>
    <cellStyle name="Обычный 7 2 19" xfId="19122" xr:uid="{2F3B14C1-2AE6-4220-835D-3BF14118CD3C}"/>
    <cellStyle name="Обычный 7 2 2" xfId="386" xr:uid="{00000000-0005-0000-0000-0000BD120000}"/>
    <cellStyle name="Обычный 7 2 2 10" xfId="5039" xr:uid="{00000000-0005-0000-0000-0000BE120000}"/>
    <cellStyle name="Обычный 7 2 2 10 2" xfId="9320" xr:uid="{00000000-0005-0000-0000-0000BF120000}"/>
    <cellStyle name="Обычный 7 2 2 10 2 2" xfId="18537" xr:uid="{00C3754C-E61A-4F6F-AF12-8384B7E15F98}"/>
    <cellStyle name="Обычный 7 2 2 10 3" xfId="14270" xr:uid="{948A1D14-AC54-496E-A704-E6558B7E8404}"/>
    <cellStyle name="Обычный 7 2 2 11" xfId="5161" xr:uid="{00000000-0005-0000-0000-0000C0120000}"/>
    <cellStyle name="Обычный 7 2 2 11 2" xfId="14385" xr:uid="{D3CE6AF4-7900-4A38-A5E6-93919AAAEF71}"/>
    <cellStyle name="Обычный 7 2 2 12" xfId="9661" xr:uid="{00000000-0005-0000-0000-0000C1120000}"/>
    <cellStyle name="Обычный 7 2 2 12 2" xfId="18681" xr:uid="{A907AFE5-921E-4DB3-92FD-7DE32D78154A}"/>
    <cellStyle name="Обычный 7 2 2 13" xfId="9775" xr:uid="{7C790F41-9183-46DC-9EF5-24AD91917380}"/>
    <cellStyle name="Обычный 7 2 2 13 2" xfId="18795" xr:uid="{0169DE32-0D6F-45AD-A67B-098EE227F3C9}"/>
    <cellStyle name="Обычный 7 2 2 14" xfId="9889" xr:uid="{FAFF182C-F989-4B4A-9556-0BCB8EC53B6C}"/>
    <cellStyle name="Обычный 7 2 2 14 2" xfId="18909" xr:uid="{52F9067A-FB12-4E34-83CD-0849F737340C}"/>
    <cellStyle name="Обычный 7 2 2 15" xfId="10003" xr:uid="{89942AE3-2AA9-437F-8D29-40EDBEE248DB}"/>
    <cellStyle name="Обычный 7 2 2 15 2" xfId="19023" xr:uid="{E4C199F1-1DB5-4CA9-8C92-D5237A2135AF}"/>
    <cellStyle name="Обычный 7 2 2 16" xfId="10120" xr:uid="{95C34764-2895-4876-8E1A-D0B788DDD0DD}"/>
    <cellStyle name="Обычный 7 2 2 17" xfId="19141" xr:uid="{A038B526-B7C8-4D20-B6E8-D34934E3D90A}"/>
    <cellStyle name="Обычный 7 2 2 18" xfId="19257" xr:uid="{E5C03615-6731-432B-9DF7-F021836B7EE7}"/>
    <cellStyle name="Обычный 7 2 2 2" xfId="492" xr:uid="{00000000-0005-0000-0000-0000C2120000}"/>
    <cellStyle name="Обычный 7 2 2 2 10" xfId="5219" xr:uid="{00000000-0005-0000-0000-0000C3120000}"/>
    <cellStyle name="Обычный 7 2 2 2 10 2" xfId="14442" xr:uid="{DA8ABAC8-F52D-43FE-8B50-C8156A4B462A}"/>
    <cellStyle name="Обычный 7 2 2 2 11" xfId="9718" xr:uid="{00000000-0005-0000-0000-0000C4120000}"/>
    <cellStyle name="Обычный 7 2 2 2 11 2" xfId="18738" xr:uid="{856DC247-0F0D-4080-BFC6-10858518CE43}"/>
    <cellStyle name="Обычный 7 2 2 2 12" xfId="9832" xr:uid="{E04F8230-94E5-4A97-BA3B-5C0BECD76E25}"/>
    <cellStyle name="Обычный 7 2 2 2 12 2" xfId="18852" xr:uid="{14663E6A-17AF-41D5-925F-17BCD30E6955}"/>
    <cellStyle name="Обычный 7 2 2 2 13" xfId="9946" xr:uid="{C40089B4-9ABE-460B-B098-0D9CD8DB82B3}"/>
    <cellStyle name="Обычный 7 2 2 2 13 2" xfId="18966" xr:uid="{7F312438-79CF-4371-9135-1B5EDBAB2A08}"/>
    <cellStyle name="Обычный 7 2 2 2 14" xfId="10060" xr:uid="{758A8D93-DB8C-4150-801B-DEC4F8E830EA}"/>
    <cellStyle name="Обычный 7 2 2 2 14 2" xfId="19080" xr:uid="{581AAC4F-B2DD-42AE-B097-FB04DA36423E}"/>
    <cellStyle name="Обычный 7 2 2 2 15" xfId="10177" xr:uid="{C694348B-24E6-4346-BA37-A9B944FE8524}"/>
    <cellStyle name="Обычный 7 2 2 2 16" xfId="19198" xr:uid="{FE9B462B-5EB9-4AB0-8609-0F8325C6668E}"/>
    <cellStyle name="Обычный 7 2 2 2 17" xfId="19314" xr:uid="{4F205DA1-0870-44F1-AB09-98B3F503F711}"/>
    <cellStyle name="Обычный 7 2 2 2 2" xfId="678" xr:uid="{00000000-0005-0000-0000-0000C5120000}"/>
    <cellStyle name="Обычный 7 2 2 2 2 2" xfId="999" xr:uid="{00000000-0005-0000-0000-0000C6120000}"/>
    <cellStyle name="Обычный 7 2 2 2 2 2 2" xfId="1601" xr:uid="{00000000-0005-0000-0000-0000C7120000}"/>
    <cellStyle name="Обычный 7 2 2 2 2 2 2 2" xfId="2560" xr:uid="{00000000-0005-0000-0000-0000C8120000}"/>
    <cellStyle name="Обычный 7 2 2 2 2 2 2 2 2" xfId="4832" xr:uid="{00000000-0005-0000-0000-0000C9120000}"/>
    <cellStyle name="Обычный 7 2 2 2 2 2 2 2 2 2" xfId="9121" xr:uid="{00000000-0005-0000-0000-0000CA120000}"/>
    <cellStyle name="Обычный 7 2 2 2 2 2 2 2 2 2 2" xfId="18338" xr:uid="{1D7AF7E2-FD87-409F-9F42-9F79C6CE80D6}"/>
    <cellStyle name="Обычный 7 2 2 2 2 2 2 2 2 3" xfId="14071" xr:uid="{274235F7-251D-457A-A1C6-5052943B7319}"/>
    <cellStyle name="Обычный 7 2 2 2 2 2 2 2 3" xfId="6987" xr:uid="{00000000-0005-0000-0000-0000CB120000}"/>
    <cellStyle name="Обычный 7 2 2 2 2 2 2 2 3 2" xfId="16204" xr:uid="{AD6D77C3-377E-4339-9208-CAEAA4C05AB0}"/>
    <cellStyle name="Обычный 7 2 2 2 2 2 2 2 4" xfId="11940" xr:uid="{FEA77E0D-7842-468B-8575-156990EB9226}"/>
    <cellStyle name="Обычный 7 2 2 2 2 2 2 3" xfId="3882" xr:uid="{00000000-0005-0000-0000-0000CC120000}"/>
    <cellStyle name="Обычный 7 2 2 2 2 2 2 3 2" xfId="8173" xr:uid="{00000000-0005-0000-0000-0000CD120000}"/>
    <cellStyle name="Обычный 7 2 2 2 2 2 2 3 2 2" xfId="17390" xr:uid="{D9B37CB8-0027-49A5-9D8C-E9F0ABBB9D5C}"/>
    <cellStyle name="Обычный 7 2 2 2 2 2 2 3 3" xfId="13123" xr:uid="{47A2A429-15D7-4C53-A9F9-0D0681F7495F}"/>
    <cellStyle name="Обычный 7 2 2 2 2 2 2 4" xfId="6039" xr:uid="{00000000-0005-0000-0000-0000CE120000}"/>
    <cellStyle name="Обычный 7 2 2 2 2 2 2 4 2" xfId="15256" xr:uid="{1F45FABD-0547-4E0E-8675-3F8A27C422FE}"/>
    <cellStyle name="Обычный 7 2 2 2 2 2 2 5" xfId="10992" xr:uid="{E6DDE4B2-D4B4-4E05-9C98-465C70DB7D89}"/>
    <cellStyle name="Обычный 7 2 2 2 2 2 3" xfId="2088" xr:uid="{00000000-0005-0000-0000-0000CF120000}"/>
    <cellStyle name="Обычный 7 2 2 2 2 2 3 2" xfId="4360" xr:uid="{00000000-0005-0000-0000-0000D0120000}"/>
    <cellStyle name="Обычный 7 2 2 2 2 2 3 2 2" xfId="8649" xr:uid="{00000000-0005-0000-0000-0000D1120000}"/>
    <cellStyle name="Обычный 7 2 2 2 2 2 3 2 2 2" xfId="17866" xr:uid="{4FAA3FA1-BF16-4A8D-AC82-DAA14570C146}"/>
    <cellStyle name="Обычный 7 2 2 2 2 2 3 2 3" xfId="13599" xr:uid="{8EF9EF99-130D-4407-81D1-818C6680F141}"/>
    <cellStyle name="Обычный 7 2 2 2 2 2 3 3" xfId="6515" xr:uid="{00000000-0005-0000-0000-0000D2120000}"/>
    <cellStyle name="Обычный 7 2 2 2 2 2 3 3 2" xfId="15732" xr:uid="{09AD5ED0-9627-4D70-868C-0708A7F5F646}"/>
    <cellStyle name="Обычный 7 2 2 2 2 2 3 4" xfId="11468" xr:uid="{5B33E939-3D3C-4982-8D42-78C89CAADD8B}"/>
    <cellStyle name="Обычный 7 2 2 2 2 2 4" xfId="3410" xr:uid="{00000000-0005-0000-0000-0000D3120000}"/>
    <cellStyle name="Обычный 7 2 2 2 2 2 4 2" xfId="7701" xr:uid="{00000000-0005-0000-0000-0000D4120000}"/>
    <cellStyle name="Обычный 7 2 2 2 2 2 4 2 2" xfId="16918" xr:uid="{1E9C89EC-CC7F-46ED-8731-4B30EB80C13A}"/>
    <cellStyle name="Обычный 7 2 2 2 2 2 4 3" xfId="12651" xr:uid="{F3B0BD62-C5B2-4555-9537-03BC76616451}"/>
    <cellStyle name="Обычный 7 2 2 2 2 2 5" xfId="5564" xr:uid="{00000000-0005-0000-0000-0000D5120000}"/>
    <cellStyle name="Обычный 7 2 2 2 2 2 5 2" xfId="14784" xr:uid="{036606E3-0B85-4409-9D9D-199ED7C8A2D3}"/>
    <cellStyle name="Обычный 7 2 2 2 2 2 6" xfId="10520" xr:uid="{EDCE3E04-D644-43AF-8482-C5E2093CB349}"/>
    <cellStyle name="Обычный 7 2 2 2 2 3" xfId="1373" xr:uid="{00000000-0005-0000-0000-0000D6120000}"/>
    <cellStyle name="Обычный 7 2 2 2 2 3 2" xfId="2332" xr:uid="{00000000-0005-0000-0000-0000D7120000}"/>
    <cellStyle name="Обычный 7 2 2 2 2 3 2 2" xfId="4604" xr:uid="{00000000-0005-0000-0000-0000D8120000}"/>
    <cellStyle name="Обычный 7 2 2 2 2 3 2 2 2" xfId="8893" xr:uid="{00000000-0005-0000-0000-0000D9120000}"/>
    <cellStyle name="Обычный 7 2 2 2 2 3 2 2 2 2" xfId="18110" xr:uid="{2EE7FCC6-3EC6-4DCC-A231-D62D05342D9B}"/>
    <cellStyle name="Обычный 7 2 2 2 2 3 2 2 3" xfId="13843" xr:uid="{B8189322-7E0D-4325-86C4-9EE8620E5855}"/>
    <cellStyle name="Обычный 7 2 2 2 2 3 2 3" xfId="6759" xr:uid="{00000000-0005-0000-0000-0000DA120000}"/>
    <cellStyle name="Обычный 7 2 2 2 2 3 2 3 2" xfId="15976" xr:uid="{6ADABB90-78F5-4A2A-A85E-D8F339C0FEAD}"/>
    <cellStyle name="Обычный 7 2 2 2 2 3 2 4" xfId="11712" xr:uid="{23887152-95C0-4528-85FE-DC62D33B529B}"/>
    <cellStyle name="Обычный 7 2 2 2 2 3 3" xfId="3654" xr:uid="{00000000-0005-0000-0000-0000DB120000}"/>
    <cellStyle name="Обычный 7 2 2 2 2 3 3 2" xfId="7945" xr:uid="{00000000-0005-0000-0000-0000DC120000}"/>
    <cellStyle name="Обычный 7 2 2 2 2 3 3 2 2" xfId="17162" xr:uid="{9F172DF9-38C8-4936-834F-301BD1EA29F9}"/>
    <cellStyle name="Обычный 7 2 2 2 2 3 3 3" xfId="12895" xr:uid="{8C79774F-72AE-427A-AA97-E04FC301BC2B}"/>
    <cellStyle name="Обычный 7 2 2 2 2 3 4" xfId="5811" xr:uid="{00000000-0005-0000-0000-0000DD120000}"/>
    <cellStyle name="Обычный 7 2 2 2 2 3 4 2" xfId="15028" xr:uid="{FA6110E7-4782-4DBC-B623-FE31A04D034C}"/>
    <cellStyle name="Обычный 7 2 2 2 2 3 5" xfId="10764" xr:uid="{C9BC582B-3B69-4329-9C34-815A98890994}"/>
    <cellStyle name="Обычный 7 2 2 2 2 4" xfId="1859" xr:uid="{00000000-0005-0000-0000-0000DE120000}"/>
    <cellStyle name="Обычный 7 2 2 2 2 4 2" xfId="4132" xr:uid="{00000000-0005-0000-0000-0000DF120000}"/>
    <cellStyle name="Обычный 7 2 2 2 2 4 2 2" xfId="8421" xr:uid="{00000000-0005-0000-0000-0000E0120000}"/>
    <cellStyle name="Обычный 7 2 2 2 2 4 2 2 2" xfId="17638" xr:uid="{369DFEFF-B970-48C2-A5B9-A1258497FEF0}"/>
    <cellStyle name="Обычный 7 2 2 2 2 4 2 3" xfId="13371" xr:uid="{C8117F81-5540-456A-AD9B-379E80DAEA99}"/>
    <cellStyle name="Обычный 7 2 2 2 2 4 3" xfId="6287" xr:uid="{00000000-0005-0000-0000-0000E1120000}"/>
    <cellStyle name="Обычный 7 2 2 2 2 4 3 2" xfId="15504" xr:uid="{ABF8544E-A334-4A6F-8554-9F9914048F7B}"/>
    <cellStyle name="Обычный 7 2 2 2 2 4 4" xfId="11240" xr:uid="{ACEC73EF-8027-4C04-B618-CC1A8661DF34}"/>
    <cellStyle name="Обычный 7 2 2 2 2 5" xfId="3182" xr:uid="{00000000-0005-0000-0000-0000E2120000}"/>
    <cellStyle name="Обычный 7 2 2 2 2 5 2" xfId="7473" xr:uid="{00000000-0005-0000-0000-0000E3120000}"/>
    <cellStyle name="Обычный 7 2 2 2 2 5 2 2" xfId="16690" xr:uid="{A4C73B0D-A19A-40A3-84D5-BDE9B6475578}"/>
    <cellStyle name="Обычный 7 2 2 2 2 5 3" xfId="12423" xr:uid="{20D54D85-6409-46D0-A517-41F34A1CD7CC}"/>
    <cellStyle name="Обычный 7 2 2 2 2 6" xfId="5334" xr:uid="{00000000-0005-0000-0000-0000E4120000}"/>
    <cellStyle name="Обычный 7 2 2 2 2 6 2" xfId="14556" xr:uid="{B979D9A6-2F27-474C-BCFD-6558E8EE84D0}"/>
    <cellStyle name="Обычный 7 2 2 2 2 7" xfId="10292" xr:uid="{54396A32-21DB-453E-B4C8-2E8D9E07374D}"/>
    <cellStyle name="Обычный 7 2 2 2 3" xfId="884" xr:uid="{00000000-0005-0000-0000-0000E5120000}"/>
    <cellStyle name="Обычный 7 2 2 2 3 2" xfId="1487" xr:uid="{00000000-0005-0000-0000-0000E6120000}"/>
    <cellStyle name="Обычный 7 2 2 2 3 2 2" xfId="2446" xr:uid="{00000000-0005-0000-0000-0000E7120000}"/>
    <cellStyle name="Обычный 7 2 2 2 3 2 2 2" xfId="4718" xr:uid="{00000000-0005-0000-0000-0000E8120000}"/>
    <cellStyle name="Обычный 7 2 2 2 3 2 2 2 2" xfId="9007" xr:uid="{00000000-0005-0000-0000-0000E9120000}"/>
    <cellStyle name="Обычный 7 2 2 2 3 2 2 2 2 2" xfId="18224" xr:uid="{DEDD845F-559D-4435-8447-C14BEE60B719}"/>
    <cellStyle name="Обычный 7 2 2 2 3 2 2 2 3" xfId="13957" xr:uid="{D45611B4-F524-41F2-BF62-26A45DB3A806}"/>
    <cellStyle name="Обычный 7 2 2 2 3 2 2 3" xfId="6873" xr:uid="{00000000-0005-0000-0000-0000EA120000}"/>
    <cellStyle name="Обычный 7 2 2 2 3 2 2 3 2" xfId="16090" xr:uid="{E84F798F-5E8D-47B4-A1CF-228B97F71BC7}"/>
    <cellStyle name="Обычный 7 2 2 2 3 2 2 4" xfId="11826" xr:uid="{A269C38E-001F-4A1C-8830-3A299AF0D1E9}"/>
    <cellStyle name="Обычный 7 2 2 2 3 2 3" xfId="3768" xr:uid="{00000000-0005-0000-0000-0000EB120000}"/>
    <cellStyle name="Обычный 7 2 2 2 3 2 3 2" xfId="8059" xr:uid="{00000000-0005-0000-0000-0000EC120000}"/>
    <cellStyle name="Обычный 7 2 2 2 3 2 3 2 2" xfId="17276" xr:uid="{A47BF3D8-099F-4AC4-AD00-D092AF51C8E7}"/>
    <cellStyle name="Обычный 7 2 2 2 3 2 3 3" xfId="13009" xr:uid="{104B93FE-2339-4635-AD94-303E483052E1}"/>
    <cellStyle name="Обычный 7 2 2 2 3 2 4" xfId="5925" xr:uid="{00000000-0005-0000-0000-0000ED120000}"/>
    <cellStyle name="Обычный 7 2 2 2 3 2 4 2" xfId="15142" xr:uid="{E133458E-7C81-4B39-8C96-865BC1705048}"/>
    <cellStyle name="Обычный 7 2 2 2 3 2 5" xfId="10878" xr:uid="{3000C33F-2EDA-4C98-A014-7938EDFB037F}"/>
    <cellStyle name="Обычный 7 2 2 2 3 3" xfId="1974" xr:uid="{00000000-0005-0000-0000-0000EE120000}"/>
    <cellStyle name="Обычный 7 2 2 2 3 3 2" xfId="4246" xr:uid="{00000000-0005-0000-0000-0000EF120000}"/>
    <cellStyle name="Обычный 7 2 2 2 3 3 2 2" xfId="8535" xr:uid="{00000000-0005-0000-0000-0000F0120000}"/>
    <cellStyle name="Обычный 7 2 2 2 3 3 2 2 2" xfId="17752" xr:uid="{A5996AF1-5E60-4B89-91A3-55E17D70FE7C}"/>
    <cellStyle name="Обычный 7 2 2 2 3 3 2 3" xfId="13485" xr:uid="{6724471D-DD7F-44B5-A12D-330DD49FCF0B}"/>
    <cellStyle name="Обычный 7 2 2 2 3 3 3" xfId="6401" xr:uid="{00000000-0005-0000-0000-0000F1120000}"/>
    <cellStyle name="Обычный 7 2 2 2 3 3 3 2" xfId="15618" xr:uid="{741D5B01-F928-48C2-94C0-B6FBFC245239}"/>
    <cellStyle name="Обычный 7 2 2 2 3 3 4" xfId="11354" xr:uid="{69D0AEA0-E086-4B8A-96D7-77A7242758BF}"/>
    <cellStyle name="Обычный 7 2 2 2 3 4" xfId="3296" xr:uid="{00000000-0005-0000-0000-0000F2120000}"/>
    <cellStyle name="Обычный 7 2 2 2 3 4 2" xfId="7587" xr:uid="{00000000-0005-0000-0000-0000F3120000}"/>
    <cellStyle name="Обычный 7 2 2 2 3 4 2 2" xfId="16804" xr:uid="{2878E71D-1E88-46B4-BA13-3A039C66767D}"/>
    <cellStyle name="Обычный 7 2 2 2 3 4 3" xfId="12537" xr:uid="{48720AC3-5C7D-4E5B-958F-A76BB88AE8BB}"/>
    <cellStyle name="Обычный 7 2 2 2 3 5" xfId="5450" xr:uid="{00000000-0005-0000-0000-0000F4120000}"/>
    <cellStyle name="Обычный 7 2 2 2 3 5 2" xfId="14670" xr:uid="{7026A8A2-B4D9-4617-91D6-7650899FBCA2}"/>
    <cellStyle name="Обычный 7 2 2 2 3 6" xfId="10406" xr:uid="{0E302D47-B10A-4B0A-ADA5-F6C7F393D8EA}"/>
    <cellStyle name="Обычный 7 2 2 2 4" xfId="1258" xr:uid="{00000000-0005-0000-0000-0000F5120000}"/>
    <cellStyle name="Обычный 7 2 2 2 4 2" xfId="2218" xr:uid="{00000000-0005-0000-0000-0000F6120000}"/>
    <cellStyle name="Обычный 7 2 2 2 4 2 2" xfId="4490" xr:uid="{00000000-0005-0000-0000-0000F7120000}"/>
    <cellStyle name="Обычный 7 2 2 2 4 2 2 2" xfId="8779" xr:uid="{00000000-0005-0000-0000-0000F8120000}"/>
    <cellStyle name="Обычный 7 2 2 2 4 2 2 2 2" xfId="17996" xr:uid="{3F21C6A8-6500-4B78-AEB6-A593D4785633}"/>
    <cellStyle name="Обычный 7 2 2 2 4 2 2 3" xfId="13729" xr:uid="{AD2463F0-5C1C-4212-B8EF-468332AAA195}"/>
    <cellStyle name="Обычный 7 2 2 2 4 2 3" xfId="6645" xr:uid="{00000000-0005-0000-0000-0000F9120000}"/>
    <cellStyle name="Обычный 7 2 2 2 4 2 3 2" xfId="15862" xr:uid="{BE2B7B64-CE4D-4515-8F92-4FE59F38A82D}"/>
    <cellStyle name="Обычный 7 2 2 2 4 2 4" xfId="11598" xr:uid="{1AF0C0D3-0620-43A2-A2F7-B5FAF5A1AC87}"/>
    <cellStyle name="Обычный 7 2 2 2 4 3" xfId="3540" xr:uid="{00000000-0005-0000-0000-0000FA120000}"/>
    <cellStyle name="Обычный 7 2 2 2 4 3 2" xfId="7831" xr:uid="{00000000-0005-0000-0000-0000FB120000}"/>
    <cellStyle name="Обычный 7 2 2 2 4 3 2 2" xfId="17048" xr:uid="{57C72615-75AA-431C-9D8F-B507AFF9F771}"/>
    <cellStyle name="Обычный 7 2 2 2 4 3 3" xfId="12781" xr:uid="{C2C9C5DB-8984-49A4-A12F-401E541C1210}"/>
    <cellStyle name="Обычный 7 2 2 2 4 4" xfId="5697" xr:uid="{00000000-0005-0000-0000-0000FC120000}"/>
    <cellStyle name="Обычный 7 2 2 2 4 4 2" xfId="14914" xr:uid="{089E80D7-AF55-48B9-A226-E62F9CC3DE25}"/>
    <cellStyle name="Обычный 7 2 2 2 4 5" xfId="10650" xr:uid="{72C05ECF-7332-4F33-A92C-60708A1881D7}"/>
    <cellStyle name="Обычный 7 2 2 2 5" xfId="1743" xr:uid="{00000000-0005-0000-0000-0000FD120000}"/>
    <cellStyle name="Обычный 7 2 2 2 5 2" xfId="4018" xr:uid="{00000000-0005-0000-0000-0000FE120000}"/>
    <cellStyle name="Обычный 7 2 2 2 5 2 2" xfId="8307" xr:uid="{00000000-0005-0000-0000-0000FF120000}"/>
    <cellStyle name="Обычный 7 2 2 2 5 2 2 2" xfId="17524" xr:uid="{82A6724A-826C-4454-ADDA-12FC698F60CB}"/>
    <cellStyle name="Обычный 7 2 2 2 5 2 3" xfId="13257" xr:uid="{05B3DD82-3A33-4DDD-87D1-80C11B79DEB2}"/>
    <cellStyle name="Обычный 7 2 2 2 5 3" xfId="6173" xr:uid="{00000000-0005-0000-0000-000000130000}"/>
    <cellStyle name="Обычный 7 2 2 2 5 3 2" xfId="15390" xr:uid="{CCD8DFA1-794E-4F65-B9FB-B83FDD4EB684}"/>
    <cellStyle name="Обычный 7 2 2 2 5 4" xfId="11126" xr:uid="{78A14FC5-754F-4A42-87E9-FC5DA693225D}"/>
    <cellStyle name="Обычный 7 2 2 2 6" xfId="2833" xr:uid="{00000000-0005-0000-0000-000001130000}"/>
    <cellStyle name="Обычный 7 2 2 2 6 2" xfId="4976" xr:uid="{00000000-0005-0000-0000-000002130000}"/>
    <cellStyle name="Обычный 7 2 2 2 6 2 2" xfId="9258" xr:uid="{00000000-0005-0000-0000-000003130000}"/>
    <cellStyle name="Обычный 7 2 2 2 6 2 2 2" xfId="18475" xr:uid="{25930464-E0BA-43C3-A3A7-68F1E53E4F55}"/>
    <cellStyle name="Обычный 7 2 2 2 6 2 3" xfId="14208" xr:uid="{B8CC87B4-68D0-4884-8E62-32A14DD7347D}"/>
    <cellStyle name="Обычный 7 2 2 2 6 3" xfId="7126" xr:uid="{00000000-0005-0000-0000-000004130000}"/>
    <cellStyle name="Обычный 7 2 2 2 6 3 2" xfId="16343" xr:uid="{EC0AED2E-C6C9-468E-B944-B926B1ACBCA6}"/>
    <cellStyle name="Обычный 7 2 2 2 6 4" xfId="12077" xr:uid="{B2F516D5-F723-4EAF-AC8E-C823D38C6580}"/>
    <cellStyle name="Обычный 7 2 2 2 7" xfId="2954" xr:uid="{00000000-0005-0000-0000-000005130000}"/>
    <cellStyle name="Обычный 7 2 2 2 7 2" xfId="7245" xr:uid="{00000000-0005-0000-0000-000006130000}"/>
    <cellStyle name="Обычный 7 2 2 2 7 2 2" xfId="16462" xr:uid="{FF261D26-BC73-4010-8CEC-9966787CA2DA}"/>
    <cellStyle name="Обычный 7 2 2 2 7 3" xfId="12195" xr:uid="{E91FD5BC-61C7-4493-AE10-D4FE39758A92}"/>
    <cellStyle name="Обычный 7 2 2 2 8" xfId="3068" xr:uid="{00000000-0005-0000-0000-000007130000}"/>
    <cellStyle name="Обычный 7 2 2 2 8 2" xfId="7359" xr:uid="{00000000-0005-0000-0000-000008130000}"/>
    <cellStyle name="Обычный 7 2 2 2 8 2 2" xfId="16576" xr:uid="{5ADA1EDE-3719-46E2-B81C-EDE559767280}"/>
    <cellStyle name="Обычный 7 2 2 2 8 3" xfId="12309" xr:uid="{57A1FFD4-7D5B-48CC-A739-767FD299DF28}"/>
    <cellStyle name="Обычный 7 2 2 2 9" xfId="5096" xr:uid="{00000000-0005-0000-0000-000009130000}"/>
    <cellStyle name="Обычный 7 2 2 2 9 2" xfId="9377" xr:uid="{00000000-0005-0000-0000-00000A130000}"/>
    <cellStyle name="Обычный 7 2 2 2 9 2 2" xfId="18594" xr:uid="{9353978D-CC07-4C48-9B63-39A106F47EBD}"/>
    <cellStyle name="Обычный 7 2 2 2 9 3" xfId="14327" xr:uid="{D08B08A0-8DDD-4A28-B37C-FF1AC5E2C38D}"/>
    <cellStyle name="Обычный 7 2 2 3" xfId="618" xr:uid="{00000000-0005-0000-0000-00000B130000}"/>
    <cellStyle name="Обычный 7 2 2 3 2" xfId="942" xr:uid="{00000000-0005-0000-0000-00000C130000}"/>
    <cellStyle name="Обычный 7 2 2 3 2 2" xfId="1544" xr:uid="{00000000-0005-0000-0000-00000D130000}"/>
    <cellStyle name="Обычный 7 2 2 3 2 2 2" xfId="2503" xr:uid="{00000000-0005-0000-0000-00000E130000}"/>
    <cellStyle name="Обычный 7 2 2 3 2 2 2 2" xfId="4775" xr:uid="{00000000-0005-0000-0000-00000F130000}"/>
    <cellStyle name="Обычный 7 2 2 3 2 2 2 2 2" xfId="9064" xr:uid="{00000000-0005-0000-0000-000010130000}"/>
    <cellStyle name="Обычный 7 2 2 3 2 2 2 2 2 2" xfId="18281" xr:uid="{B6356F59-F6EE-4095-B664-59A34D04CBC6}"/>
    <cellStyle name="Обычный 7 2 2 3 2 2 2 2 3" xfId="14014" xr:uid="{2926C917-C0DF-46C9-8D4D-3E203D9A879D}"/>
    <cellStyle name="Обычный 7 2 2 3 2 2 2 3" xfId="6930" xr:uid="{00000000-0005-0000-0000-000011130000}"/>
    <cellStyle name="Обычный 7 2 2 3 2 2 2 3 2" xfId="16147" xr:uid="{00032AC8-8C18-4FE4-85A6-558131F61367}"/>
    <cellStyle name="Обычный 7 2 2 3 2 2 2 4" xfId="11883" xr:uid="{69A78C2C-BA00-411A-AC7F-5782DC630A8F}"/>
    <cellStyle name="Обычный 7 2 2 3 2 2 3" xfId="3825" xr:uid="{00000000-0005-0000-0000-000012130000}"/>
    <cellStyle name="Обычный 7 2 2 3 2 2 3 2" xfId="8116" xr:uid="{00000000-0005-0000-0000-000013130000}"/>
    <cellStyle name="Обычный 7 2 2 3 2 2 3 2 2" xfId="17333" xr:uid="{298DED37-C9DC-44A1-86CE-22EA068B58CD}"/>
    <cellStyle name="Обычный 7 2 2 3 2 2 3 3" xfId="13066" xr:uid="{FB0E63D4-11C7-4E4A-A4DE-51254099A9A7}"/>
    <cellStyle name="Обычный 7 2 2 3 2 2 4" xfId="5982" xr:uid="{00000000-0005-0000-0000-000014130000}"/>
    <cellStyle name="Обычный 7 2 2 3 2 2 4 2" xfId="15199" xr:uid="{7C8685A3-C9B1-4480-BC61-BB4A26B03B20}"/>
    <cellStyle name="Обычный 7 2 2 3 2 2 5" xfId="10935" xr:uid="{D5BE798B-FDF1-4352-9A33-773956428AC5}"/>
    <cellStyle name="Обычный 7 2 2 3 2 3" xfId="2031" xr:uid="{00000000-0005-0000-0000-000015130000}"/>
    <cellStyle name="Обычный 7 2 2 3 2 3 2" xfId="4303" xr:uid="{00000000-0005-0000-0000-000016130000}"/>
    <cellStyle name="Обычный 7 2 2 3 2 3 2 2" xfId="8592" xr:uid="{00000000-0005-0000-0000-000017130000}"/>
    <cellStyle name="Обычный 7 2 2 3 2 3 2 2 2" xfId="17809" xr:uid="{307F4851-3009-48D5-A08D-A33A9D6F08A4}"/>
    <cellStyle name="Обычный 7 2 2 3 2 3 2 3" xfId="13542" xr:uid="{4E3DBD81-B1DE-4A92-B18F-DDEE8CA98E6B}"/>
    <cellStyle name="Обычный 7 2 2 3 2 3 3" xfId="6458" xr:uid="{00000000-0005-0000-0000-000018130000}"/>
    <cellStyle name="Обычный 7 2 2 3 2 3 3 2" xfId="15675" xr:uid="{C652E5F3-F2A9-4D9B-88D1-7CD4BDEA3ACF}"/>
    <cellStyle name="Обычный 7 2 2 3 2 3 4" xfId="11411" xr:uid="{D640C02F-3B33-4CC4-8A54-F90EBB11C7E0}"/>
    <cellStyle name="Обычный 7 2 2 3 2 4" xfId="3353" xr:uid="{00000000-0005-0000-0000-000019130000}"/>
    <cellStyle name="Обычный 7 2 2 3 2 4 2" xfId="7644" xr:uid="{00000000-0005-0000-0000-00001A130000}"/>
    <cellStyle name="Обычный 7 2 2 3 2 4 2 2" xfId="16861" xr:uid="{28286B6E-51B1-46BE-9F02-ED4C89CC1B10}"/>
    <cellStyle name="Обычный 7 2 2 3 2 4 3" xfId="12594" xr:uid="{5191B83A-F1BF-49F6-93DC-2DBCAB2D6A00}"/>
    <cellStyle name="Обычный 7 2 2 3 2 5" xfId="5507" xr:uid="{00000000-0005-0000-0000-00001B130000}"/>
    <cellStyle name="Обычный 7 2 2 3 2 5 2" xfId="14727" xr:uid="{50DAD768-AF9A-4ECB-A3AD-FB1F3A936B18}"/>
    <cellStyle name="Обычный 7 2 2 3 2 6" xfId="10463" xr:uid="{6464638B-3B9B-45FE-ACD2-0B8A9CE44F1A}"/>
    <cellStyle name="Обычный 7 2 2 3 3" xfId="1316" xr:uid="{00000000-0005-0000-0000-00001C130000}"/>
    <cellStyle name="Обычный 7 2 2 3 3 2" xfId="2275" xr:uid="{00000000-0005-0000-0000-00001D130000}"/>
    <cellStyle name="Обычный 7 2 2 3 3 2 2" xfId="4547" xr:uid="{00000000-0005-0000-0000-00001E130000}"/>
    <cellStyle name="Обычный 7 2 2 3 3 2 2 2" xfId="8836" xr:uid="{00000000-0005-0000-0000-00001F130000}"/>
    <cellStyle name="Обычный 7 2 2 3 3 2 2 2 2" xfId="18053" xr:uid="{BC448B9F-AE6D-4BDB-AF7A-E919A5E3407D}"/>
    <cellStyle name="Обычный 7 2 2 3 3 2 2 3" xfId="13786" xr:uid="{0F96EDF5-9378-4565-923F-C6D169A43C83}"/>
    <cellStyle name="Обычный 7 2 2 3 3 2 3" xfId="6702" xr:uid="{00000000-0005-0000-0000-000020130000}"/>
    <cellStyle name="Обычный 7 2 2 3 3 2 3 2" xfId="15919" xr:uid="{4A8DB5A8-F428-4F27-939E-CB191C142942}"/>
    <cellStyle name="Обычный 7 2 2 3 3 2 4" xfId="11655" xr:uid="{90BD3938-2F5D-4FD8-8FBB-D67F2B970417}"/>
    <cellStyle name="Обычный 7 2 2 3 3 3" xfId="3597" xr:uid="{00000000-0005-0000-0000-000021130000}"/>
    <cellStyle name="Обычный 7 2 2 3 3 3 2" xfId="7888" xr:uid="{00000000-0005-0000-0000-000022130000}"/>
    <cellStyle name="Обычный 7 2 2 3 3 3 2 2" xfId="17105" xr:uid="{F2B0A858-D0AB-474B-B531-434F344B2831}"/>
    <cellStyle name="Обычный 7 2 2 3 3 3 3" xfId="12838" xr:uid="{2C7CD2DE-00FC-4A23-B296-560153590B4F}"/>
    <cellStyle name="Обычный 7 2 2 3 3 4" xfId="5754" xr:uid="{00000000-0005-0000-0000-000023130000}"/>
    <cellStyle name="Обычный 7 2 2 3 3 4 2" xfId="14971" xr:uid="{B0FB010E-4A9C-419C-8299-3CA014B1DCBA}"/>
    <cellStyle name="Обычный 7 2 2 3 3 5" xfId="10707" xr:uid="{614E4724-4EC9-40E9-9413-A869FDDEF498}"/>
    <cellStyle name="Обычный 7 2 2 3 4" xfId="1802" xr:uid="{00000000-0005-0000-0000-000024130000}"/>
    <cellStyle name="Обычный 7 2 2 3 4 2" xfId="4075" xr:uid="{00000000-0005-0000-0000-000025130000}"/>
    <cellStyle name="Обычный 7 2 2 3 4 2 2" xfId="8364" xr:uid="{00000000-0005-0000-0000-000026130000}"/>
    <cellStyle name="Обычный 7 2 2 3 4 2 2 2" xfId="17581" xr:uid="{76EB85D9-361E-4DA2-A668-67C0366D2FCC}"/>
    <cellStyle name="Обычный 7 2 2 3 4 2 3" xfId="13314" xr:uid="{DE73C7FF-D646-4B5C-A64D-500A21F55958}"/>
    <cellStyle name="Обычный 7 2 2 3 4 3" xfId="6230" xr:uid="{00000000-0005-0000-0000-000027130000}"/>
    <cellStyle name="Обычный 7 2 2 3 4 3 2" xfId="15447" xr:uid="{78DE72E3-3769-4CCB-B973-511C81764899}"/>
    <cellStyle name="Обычный 7 2 2 3 4 4" xfId="11183" xr:uid="{19E4486B-1185-4666-802E-798D6B9EDF2B}"/>
    <cellStyle name="Обычный 7 2 2 3 5" xfId="3125" xr:uid="{00000000-0005-0000-0000-000028130000}"/>
    <cellStyle name="Обычный 7 2 2 3 5 2" xfId="7416" xr:uid="{00000000-0005-0000-0000-000029130000}"/>
    <cellStyle name="Обычный 7 2 2 3 5 2 2" xfId="16633" xr:uid="{E290D357-9814-4D87-BD99-A108DEFDF952}"/>
    <cellStyle name="Обычный 7 2 2 3 5 3" xfId="12366" xr:uid="{EEDAB826-5AE7-4DC0-9636-3D504D4585EB}"/>
    <cellStyle name="Обычный 7 2 2 3 6" xfId="5277" xr:uid="{00000000-0005-0000-0000-00002A130000}"/>
    <cellStyle name="Обычный 7 2 2 3 6 2" xfId="14499" xr:uid="{3FC3FF97-DD98-43E3-975F-0D95F56B4515}"/>
    <cellStyle name="Обычный 7 2 2 3 7" xfId="10235" xr:uid="{21E8CBCA-54E2-4EC2-81B4-DF641558BA16}"/>
    <cellStyle name="Обычный 7 2 2 4" xfId="827" xr:uid="{00000000-0005-0000-0000-00002B130000}"/>
    <cellStyle name="Обычный 7 2 2 4 2" xfId="1430" xr:uid="{00000000-0005-0000-0000-00002C130000}"/>
    <cellStyle name="Обычный 7 2 2 4 2 2" xfId="2389" xr:uid="{00000000-0005-0000-0000-00002D130000}"/>
    <cellStyle name="Обычный 7 2 2 4 2 2 2" xfId="4661" xr:uid="{00000000-0005-0000-0000-00002E130000}"/>
    <cellStyle name="Обычный 7 2 2 4 2 2 2 2" xfId="8950" xr:uid="{00000000-0005-0000-0000-00002F130000}"/>
    <cellStyle name="Обычный 7 2 2 4 2 2 2 2 2" xfId="18167" xr:uid="{3D127D94-26EA-47C0-865A-144D827F2301}"/>
    <cellStyle name="Обычный 7 2 2 4 2 2 2 3" xfId="13900" xr:uid="{9DDA2D8E-730A-4B6E-9A2B-5A5AB3EA7A32}"/>
    <cellStyle name="Обычный 7 2 2 4 2 2 3" xfId="6816" xr:uid="{00000000-0005-0000-0000-000030130000}"/>
    <cellStyle name="Обычный 7 2 2 4 2 2 3 2" xfId="16033" xr:uid="{72E2553A-1568-47D8-B123-235D1FF1AFB5}"/>
    <cellStyle name="Обычный 7 2 2 4 2 2 4" xfId="11769" xr:uid="{1C0DD1A3-24BB-44DD-BE2E-ECEB44D010B4}"/>
    <cellStyle name="Обычный 7 2 2 4 2 3" xfId="3711" xr:uid="{00000000-0005-0000-0000-000031130000}"/>
    <cellStyle name="Обычный 7 2 2 4 2 3 2" xfId="8002" xr:uid="{00000000-0005-0000-0000-000032130000}"/>
    <cellStyle name="Обычный 7 2 2 4 2 3 2 2" xfId="17219" xr:uid="{5A2D66D3-8E65-4123-9DC2-ED6C2588E55E}"/>
    <cellStyle name="Обычный 7 2 2 4 2 3 3" xfId="12952" xr:uid="{B7C8BDCC-BBC9-4E15-A008-D5B88AAB9B7B}"/>
    <cellStyle name="Обычный 7 2 2 4 2 4" xfId="5868" xr:uid="{00000000-0005-0000-0000-000033130000}"/>
    <cellStyle name="Обычный 7 2 2 4 2 4 2" xfId="15085" xr:uid="{52BA820C-AC46-450F-A45F-68425BD689B0}"/>
    <cellStyle name="Обычный 7 2 2 4 2 5" xfId="10821" xr:uid="{0EFECACC-71F9-4AE5-9BD2-40C80C1FEDA5}"/>
    <cellStyle name="Обычный 7 2 2 4 3" xfId="1917" xr:uid="{00000000-0005-0000-0000-000034130000}"/>
    <cellStyle name="Обычный 7 2 2 4 3 2" xfId="4189" xr:uid="{00000000-0005-0000-0000-000035130000}"/>
    <cellStyle name="Обычный 7 2 2 4 3 2 2" xfId="8478" xr:uid="{00000000-0005-0000-0000-000036130000}"/>
    <cellStyle name="Обычный 7 2 2 4 3 2 2 2" xfId="17695" xr:uid="{E40264AA-10EC-4EC9-AD36-88896385F6D0}"/>
    <cellStyle name="Обычный 7 2 2 4 3 2 3" xfId="13428" xr:uid="{A0E79632-F460-47AF-9A3D-48EF5BE2592E}"/>
    <cellStyle name="Обычный 7 2 2 4 3 3" xfId="6344" xr:uid="{00000000-0005-0000-0000-000037130000}"/>
    <cellStyle name="Обычный 7 2 2 4 3 3 2" xfId="15561" xr:uid="{ABEF13FB-EF7A-4599-891E-5A3C8D7767D9}"/>
    <cellStyle name="Обычный 7 2 2 4 3 4" xfId="11297" xr:uid="{F8A9D347-4C1A-4CE7-BDF8-3DC7C9520E31}"/>
    <cellStyle name="Обычный 7 2 2 4 4" xfId="3239" xr:uid="{00000000-0005-0000-0000-000038130000}"/>
    <cellStyle name="Обычный 7 2 2 4 4 2" xfId="7530" xr:uid="{00000000-0005-0000-0000-000039130000}"/>
    <cellStyle name="Обычный 7 2 2 4 4 2 2" xfId="16747" xr:uid="{697B8EBB-F7D4-44D0-826F-F1D3C17DDA36}"/>
    <cellStyle name="Обычный 7 2 2 4 4 3" xfId="12480" xr:uid="{F2CF4306-0D3E-4C81-B87D-FFE0861D5665}"/>
    <cellStyle name="Обычный 7 2 2 4 5" xfId="5393" xr:uid="{00000000-0005-0000-0000-00003A130000}"/>
    <cellStyle name="Обычный 7 2 2 4 5 2" xfId="14613" xr:uid="{82F69E46-007C-4AFA-BC93-F10F90AF9085}"/>
    <cellStyle name="Обычный 7 2 2 4 6" xfId="10349" xr:uid="{CA7BDE52-C5C2-40D1-874C-A18AF76F5741}"/>
    <cellStyle name="Обычный 7 2 2 5" xfId="1201" xr:uid="{00000000-0005-0000-0000-00003B130000}"/>
    <cellStyle name="Обычный 7 2 2 5 2" xfId="2161" xr:uid="{00000000-0005-0000-0000-00003C130000}"/>
    <cellStyle name="Обычный 7 2 2 5 2 2" xfId="4433" xr:uid="{00000000-0005-0000-0000-00003D130000}"/>
    <cellStyle name="Обычный 7 2 2 5 2 2 2" xfId="8722" xr:uid="{00000000-0005-0000-0000-00003E130000}"/>
    <cellStyle name="Обычный 7 2 2 5 2 2 2 2" xfId="17939" xr:uid="{CA6199F1-22DF-4286-8363-675A814833FC}"/>
    <cellStyle name="Обычный 7 2 2 5 2 2 3" xfId="13672" xr:uid="{9FE25711-5929-4494-B54E-222D93DFD4E7}"/>
    <cellStyle name="Обычный 7 2 2 5 2 3" xfId="6588" xr:uid="{00000000-0005-0000-0000-00003F130000}"/>
    <cellStyle name="Обычный 7 2 2 5 2 3 2" xfId="15805" xr:uid="{3C9460CF-3FC4-4060-A93D-657B3401FDA2}"/>
    <cellStyle name="Обычный 7 2 2 5 2 4" xfId="11541" xr:uid="{A6A71282-A3CE-40CC-A247-0F50CAC6FB64}"/>
    <cellStyle name="Обычный 7 2 2 5 3" xfId="3483" xr:uid="{00000000-0005-0000-0000-000040130000}"/>
    <cellStyle name="Обычный 7 2 2 5 3 2" xfId="7774" xr:uid="{00000000-0005-0000-0000-000041130000}"/>
    <cellStyle name="Обычный 7 2 2 5 3 2 2" xfId="16991" xr:uid="{DC0ED98E-F938-4EA4-AEAB-45A4FF816B08}"/>
    <cellStyle name="Обычный 7 2 2 5 3 3" xfId="12724" xr:uid="{A4D00329-A0FF-4DC3-BF1F-6EFC93FF042A}"/>
    <cellStyle name="Обычный 7 2 2 5 4" xfId="5640" xr:uid="{00000000-0005-0000-0000-000042130000}"/>
    <cellStyle name="Обычный 7 2 2 5 4 2" xfId="14857" xr:uid="{14E08B62-C00E-40C1-8E81-7F987A22F5F8}"/>
    <cellStyle name="Обычный 7 2 2 5 5" xfId="10593" xr:uid="{D8F45092-832C-43B7-9E61-5FA9FA021D1B}"/>
    <cellStyle name="Обычный 7 2 2 6" xfId="1686" xr:uid="{00000000-0005-0000-0000-000043130000}"/>
    <cellStyle name="Обычный 7 2 2 6 2" xfId="3961" xr:uid="{00000000-0005-0000-0000-000044130000}"/>
    <cellStyle name="Обычный 7 2 2 6 2 2" xfId="8250" xr:uid="{00000000-0005-0000-0000-000045130000}"/>
    <cellStyle name="Обычный 7 2 2 6 2 2 2" xfId="17467" xr:uid="{4B3B59BC-8A84-4EA7-A4F1-3FA5C08B4884}"/>
    <cellStyle name="Обычный 7 2 2 6 2 3" xfId="13200" xr:uid="{212C4C35-3114-4F85-B4F9-FBEADC669AC1}"/>
    <cellStyle name="Обычный 7 2 2 6 3" xfId="6116" xr:uid="{00000000-0005-0000-0000-000046130000}"/>
    <cellStyle name="Обычный 7 2 2 6 3 2" xfId="15333" xr:uid="{8D07C8CB-05F9-45E1-A19E-E3B5D74B867B}"/>
    <cellStyle name="Обычный 7 2 2 6 4" xfId="11069" xr:uid="{CAA2F209-DE17-4E60-9DE0-F97BBE000A4F}"/>
    <cellStyle name="Обычный 7 2 2 7" xfId="2776" xr:uid="{00000000-0005-0000-0000-000047130000}"/>
    <cellStyle name="Обычный 7 2 2 7 2" xfId="4919" xr:uid="{00000000-0005-0000-0000-000048130000}"/>
    <cellStyle name="Обычный 7 2 2 7 2 2" xfId="9201" xr:uid="{00000000-0005-0000-0000-000049130000}"/>
    <cellStyle name="Обычный 7 2 2 7 2 2 2" xfId="18418" xr:uid="{510573AD-BA2B-4E36-BB62-92DF1A61C3DD}"/>
    <cellStyle name="Обычный 7 2 2 7 2 3" xfId="14151" xr:uid="{59F2743A-40E7-41F7-8408-F4594E1E3D7F}"/>
    <cellStyle name="Обычный 7 2 2 7 3" xfId="7069" xr:uid="{00000000-0005-0000-0000-00004A130000}"/>
    <cellStyle name="Обычный 7 2 2 7 3 2" xfId="16286" xr:uid="{2B86D803-C92E-4A65-B833-A9107036E988}"/>
    <cellStyle name="Обычный 7 2 2 7 4" xfId="12020" xr:uid="{79752EC8-B3DE-4378-A030-FAAB0E3FAAE8}"/>
    <cellStyle name="Обычный 7 2 2 8" xfId="2897" xr:uid="{00000000-0005-0000-0000-00004B130000}"/>
    <cellStyle name="Обычный 7 2 2 8 2" xfId="7188" xr:uid="{00000000-0005-0000-0000-00004C130000}"/>
    <cellStyle name="Обычный 7 2 2 8 2 2" xfId="16405" xr:uid="{E8AD5AFA-60E1-4554-BCE1-2DEA72C7B210}"/>
    <cellStyle name="Обычный 7 2 2 8 3" xfId="12138" xr:uid="{7DD28589-47DB-47F8-B83F-D7349F59A310}"/>
    <cellStyle name="Обычный 7 2 2 9" xfId="3011" xr:uid="{00000000-0005-0000-0000-00004D130000}"/>
    <cellStyle name="Обычный 7 2 2 9 2" xfId="7302" xr:uid="{00000000-0005-0000-0000-00004E130000}"/>
    <cellStyle name="Обычный 7 2 2 9 2 2" xfId="16519" xr:uid="{F3B7B0A0-3435-481D-970A-588CC0AF31BB}"/>
    <cellStyle name="Обычный 7 2 2 9 3" xfId="12252" xr:uid="{5DE5E586-FBF5-48A3-BACB-6B3F0E1BC6BA}"/>
    <cellStyle name="Обычный 7 2 20" xfId="19238" xr:uid="{5D7E3F4D-DB5C-4453-A9F2-A70F84CA0C8E}"/>
    <cellStyle name="Обычный 7 2 3" xfId="410" xr:uid="{00000000-0005-0000-0000-00004F130000}"/>
    <cellStyle name="Обычный 7 2 3 10" xfId="5058" xr:uid="{00000000-0005-0000-0000-000050130000}"/>
    <cellStyle name="Обычный 7 2 3 10 2" xfId="9339" xr:uid="{00000000-0005-0000-0000-000051130000}"/>
    <cellStyle name="Обычный 7 2 3 10 2 2" xfId="18556" xr:uid="{8B630E54-0384-495C-B5A7-64DF0BA03D59}"/>
    <cellStyle name="Обычный 7 2 3 10 3" xfId="14289" xr:uid="{522DA5A4-39DE-485C-97D5-CF6DE49A2426}"/>
    <cellStyle name="Обычный 7 2 3 11" xfId="5180" xr:uid="{00000000-0005-0000-0000-000052130000}"/>
    <cellStyle name="Обычный 7 2 3 11 2" xfId="14404" xr:uid="{7F16F41E-D3E4-4B16-A22F-93FC9EACCE3F}"/>
    <cellStyle name="Обычный 7 2 3 12" xfId="9680" xr:uid="{00000000-0005-0000-0000-000053130000}"/>
    <cellStyle name="Обычный 7 2 3 12 2" xfId="18700" xr:uid="{040D83BE-BBBB-4123-BB99-59C0CD850D73}"/>
    <cellStyle name="Обычный 7 2 3 13" xfId="9794" xr:uid="{1D128F34-B0A6-47D5-99F4-98F4518FDE07}"/>
    <cellStyle name="Обычный 7 2 3 13 2" xfId="18814" xr:uid="{7BC80D7D-ACD6-4E78-9154-EB54255D8768}"/>
    <cellStyle name="Обычный 7 2 3 14" xfId="9908" xr:uid="{5B1AF02A-BA3A-4838-A642-411BA89D34BC}"/>
    <cellStyle name="Обычный 7 2 3 14 2" xfId="18928" xr:uid="{188D6911-85EC-4310-9B7E-00836260FC71}"/>
    <cellStyle name="Обычный 7 2 3 15" xfId="10022" xr:uid="{0317E8C0-3C1E-4C12-92CB-2D5C0C04466E}"/>
    <cellStyle name="Обычный 7 2 3 15 2" xfId="19042" xr:uid="{484106C9-D432-42D2-8715-AEABBB2DBDBB}"/>
    <cellStyle name="Обычный 7 2 3 16" xfId="10139" xr:uid="{FF211211-A3E3-410E-B220-017BBAFDEDD3}"/>
    <cellStyle name="Обычный 7 2 3 17" xfId="19160" xr:uid="{D057C39F-D4BA-4E57-99C4-DC5492C02D14}"/>
    <cellStyle name="Обычный 7 2 3 18" xfId="19276" xr:uid="{A5D6776E-C599-4DF7-A6C2-28CC9CF57081}"/>
    <cellStyle name="Обычный 7 2 3 2" xfId="511" xr:uid="{00000000-0005-0000-0000-000054130000}"/>
    <cellStyle name="Обычный 7 2 3 2 10" xfId="5238" xr:uid="{00000000-0005-0000-0000-000055130000}"/>
    <cellStyle name="Обычный 7 2 3 2 10 2" xfId="14461" xr:uid="{51003AA0-EA87-4CF6-A9CA-D836AE54D66E}"/>
    <cellStyle name="Обычный 7 2 3 2 11" xfId="9737" xr:uid="{00000000-0005-0000-0000-000056130000}"/>
    <cellStyle name="Обычный 7 2 3 2 11 2" xfId="18757" xr:uid="{1A2CF1D8-924F-4F73-970E-912F3656A986}"/>
    <cellStyle name="Обычный 7 2 3 2 12" xfId="9851" xr:uid="{B1EBE69A-26AD-4B81-8B80-93970B8ADF3C}"/>
    <cellStyle name="Обычный 7 2 3 2 12 2" xfId="18871" xr:uid="{D7D48C13-AE1B-4618-A676-CE9550ACAB94}"/>
    <cellStyle name="Обычный 7 2 3 2 13" xfId="9965" xr:uid="{5B219B72-1846-48C5-9829-1C64FB1DC98D}"/>
    <cellStyle name="Обычный 7 2 3 2 13 2" xfId="18985" xr:uid="{62D8B308-043A-412E-95F6-42FA9027707A}"/>
    <cellStyle name="Обычный 7 2 3 2 14" xfId="10079" xr:uid="{D3DEDA55-0EAD-41AB-8196-4D9932B162E0}"/>
    <cellStyle name="Обычный 7 2 3 2 14 2" xfId="19099" xr:uid="{F991E8C8-AD0F-4133-B540-62F721EFB5AE}"/>
    <cellStyle name="Обычный 7 2 3 2 15" xfId="10196" xr:uid="{6DFD8CD4-6165-4654-9B9F-93EF1EEF9836}"/>
    <cellStyle name="Обычный 7 2 3 2 16" xfId="19217" xr:uid="{6DB00290-B166-4245-A786-D24D03D1139E}"/>
    <cellStyle name="Обычный 7 2 3 2 17" xfId="19333" xr:uid="{55F0089F-67F9-471A-A03E-30EB03BD3D00}"/>
    <cellStyle name="Обычный 7 2 3 2 2" xfId="697" xr:uid="{00000000-0005-0000-0000-000057130000}"/>
    <cellStyle name="Обычный 7 2 3 2 2 2" xfId="1018" xr:uid="{00000000-0005-0000-0000-000058130000}"/>
    <cellStyle name="Обычный 7 2 3 2 2 2 2" xfId="1620" xr:uid="{00000000-0005-0000-0000-000059130000}"/>
    <cellStyle name="Обычный 7 2 3 2 2 2 2 2" xfId="2579" xr:uid="{00000000-0005-0000-0000-00005A130000}"/>
    <cellStyle name="Обычный 7 2 3 2 2 2 2 2 2" xfId="4851" xr:uid="{00000000-0005-0000-0000-00005B130000}"/>
    <cellStyle name="Обычный 7 2 3 2 2 2 2 2 2 2" xfId="9140" xr:uid="{00000000-0005-0000-0000-00005C130000}"/>
    <cellStyle name="Обычный 7 2 3 2 2 2 2 2 2 2 2" xfId="18357" xr:uid="{B3F0A8AB-F933-4D97-851D-F73AF641D60A}"/>
    <cellStyle name="Обычный 7 2 3 2 2 2 2 2 2 3" xfId="14090" xr:uid="{4CFE2ACC-96A3-4A28-8C1B-BB66B4578D3E}"/>
    <cellStyle name="Обычный 7 2 3 2 2 2 2 2 3" xfId="7006" xr:uid="{00000000-0005-0000-0000-00005D130000}"/>
    <cellStyle name="Обычный 7 2 3 2 2 2 2 2 3 2" xfId="16223" xr:uid="{B9956B93-5856-48E6-987C-F6651E545CBF}"/>
    <cellStyle name="Обычный 7 2 3 2 2 2 2 2 4" xfId="11959" xr:uid="{944AAC20-AB3E-4CBF-A171-979774C63792}"/>
    <cellStyle name="Обычный 7 2 3 2 2 2 2 3" xfId="3901" xr:uid="{00000000-0005-0000-0000-00005E130000}"/>
    <cellStyle name="Обычный 7 2 3 2 2 2 2 3 2" xfId="8192" xr:uid="{00000000-0005-0000-0000-00005F130000}"/>
    <cellStyle name="Обычный 7 2 3 2 2 2 2 3 2 2" xfId="17409" xr:uid="{F32898C0-E31C-4F13-AAFE-09183D0F9591}"/>
    <cellStyle name="Обычный 7 2 3 2 2 2 2 3 3" xfId="13142" xr:uid="{43BD6506-8E10-462A-BD46-1E79B0259EC9}"/>
    <cellStyle name="Обычный 7 2 3 2 2 2 2 4" xfId="6058" xr:uid="{00000000-0005-0000-0000-000060130000}"/>
    <cellStyle name="Обычный 7 2 3 2 2 2 2 4 2" xfId="15275" xr:uid="{24DEAD96-4470-4273-8D50-B1546D63EDB6}"/>
    <cellStyle name="Обычный 7 2 3 2 2 2 2 5" xfId="11011" xr:uid="{F6814BC8-E1A3-4EF6-B885-2C8E4CF8D881}"/>
    <cellStyle name="Обычный 7 2 3 2 2 2 3" xfId="2107" xr:uid="{00000000-0005-0000-0000-000061130000}"/>
    <cellStyle name="Обычный 7 2 3 2 2 2 3 2" xfId="4379" xr:uid="{00000000-0005-0000-0000-000062130000}"/>
    <cellStyle name="Обычный 7 2 3 2 2 2 3 2 2" xfId="8668" xr:uid="{00000000-0005-0000-0000-000063130000}"/>
    <cellStyle name="Обычный 7 2 3 2 2 2 3 2 2 2" xfId="17885" xr:uid="{E9327641-E091-49BB-8525-A17384757A04}"/>
    <cellStyle name="Обычный 7 2 3 2 2 2 3 2 3" xfId="13618" xr:uid="{DDB3C1F1-25F4-4645-9F6A-B8EE3F621096}"/>
    <cellStyle name="Обычный 7 2 3 2 2 2 3 3" xfId="6534" xr:uid="{00000000-0005-0000-0000-000064130000}"/>
    <cellStyle name="Обычный 7 2 3 2 2 2 3 3 2" xfId="15751" xr:uid="{CAD164C3-5005-495C-A2F0-A42917BAC0CD}"/>
    <cellStyle name="Обычный 7 2 3 2 2 2 3 4" xfId="11487" xr:uid="{2A91AF0D-971C-4523-B6D6-3E6A4D619B36}"/>
    <cellStyle name="Обычный 7 2 3 2 2 2 4" xfId="3429" xr:uid="{00000000-0005-0000-0000-000065130000}"/>
    <cellStyle name="Обычный 7 2 3 2 2 2 4 2" xfId="7720" xr:uid="{00000000-0005-0000-0000-000066130000}"/>
    <cellStyle name="Обычный 7 2 3 2 2 2 4 2 2" xfId="16937" xr:uid="{30F12CFA-6C06-4651-9156-75077BE6F9FC}"/>
    <cellStyle name="Обычный 7 2 3 2 2 2 4 3" xfId="12670" xr:uid="{0063B2A6-4293-4D5C-B5AE-D723E8C4C4D7}"/>
    <cellStyle name="Обычный 7 2 3 2 2 2 5" xfId="5583" xr:uid="{00000000-0005-0000-0000-000067130000}"/>
    <cellStyle name="Обычный 7 2 3 2 2 2 5 2" xfId="14803" xr:uid="{F40BAADB-D9CB-48E1-BCEB-D0C92423FE5A}"/>
    <cellStyle name="Обычный 7 2 3 2 2 2 6" xfId="10539" xr:uid="{F63BC87B-E06F-4316-BAA6-E3A5FA6A8412}"/>
    <cellStyle name="Обычный 7 2 3 2 2 3" xfId="1392" xr:uid="{00000000-0005-0000-0000-000068130000}"/>
    <cellStyle name="Обычный 7 2 3 2 2 3 2" xfId="2351" xr:uid="{00000000-0005-0000-0000-000069130000}"/>
    <cellStyle name="Обычный 7 2 3 2 2 3 2 2" xfId="4623" xr:uid="{00000000-0005-0000-0000-00006A130000}"/>
    <cellStyle name="Обычный 7 2 3 2 2 3 2 2 2" xfId="8912" xr:uid="{00000000-0005-0000-0000-00006B130000}"/>
    <cellStyle name="Обычный 7 2 3 2 2 3 2 2 2 2" xfId="18129" xr:uid="{8D914816-7A85-4E37-B572-E0FCBC6C76F9}"/>
    <cellStyle name="Обычный 7 2 3 2 2 3 2 2 3" xfId="13862" xr:uid="{0C47B75A-0AEC-44D8-B58C-033D07D38C8E}"/>
    <cellStyle name="Обычный 7 2 3 2 2 3 2 3" xfId="6778" xr:uid="{00000000-0005-0000-0000-00006C130000}"/>
    <cellStyle name="Обычный 7 2 3 2 2 3 2 3 2" xfId="15995" xr:uid="{5C35D165-993E-4A17-B12D-4262F16E3F96}"/>
    <cellStyle name="Обычный 7 2 3 2 2 3 2 4" xfId="11731" xr:uid="{5D32FC49-6FFE-4684-809E-2983AEB44F18}"/>
    <cellStyle name="Обычный 7 2 3 2 2 3 3" xfId="3673" xr:uid="{00000000-0005-0000-0000-00006D130000}"/>
    <cellStyle name="Обычный 7 2 3 2 2 3 3 2" xfId="7964" xr:uid="{00000000-0005-0000-0000-00006E130000}"/>
    <cellStyle name="Обычный 7 2 3 2 2 3 3 2 2" xfId="17181" xr:uid="{2A19E1A5-442D-4705-A1F6-D65564A9EDF4}"/>
    <cellStyle name="Обычный 7 2 3 2 2 3 3 3" xfId="12914" xr:uid="{05232F5D-B3C8-407F-82E0-51171D370BE5}"/>
    <cellStyle name="Обычный 7 2 3 2 2 3 4" xfId="5830" xr:uid="{00000000-0005-0000-0000-00006F130000}"/>
    <cellStyle name="Обычный 7 2 3 2 2 3 4 2" xfId="15047" xr:uid="{5906176D-4DC7-4974-AFE0-01461B26E5A6}"/>
    <cellStyle name="Обычный 7 2 3 2 2 3 5" xfId="10783" xr:uid="{3147FC1E-29F7-48F1-BE62-D24C33BCED34}"/>
    <cellStyle name="Обычный 7 2 3 2 2 4" xfId="1878" xr:uid="{00000000-0005-0000-0000-000070130000}"/>
    <cellStyle name="Обычный 7 2 3 2 2 4 2" xfId="4151" xr:uid="{00000000-0005-0000-0000-000071130000}"/>
    <cellStyle name="Обычный 7 2 3 2 2 4 2 2" xfId="8440" xr:uid="{00000000-0005-0000-0000-000072130000}"/>
    <cellStyle name="Обычный 7 2 3 2 2 4 2 2 2" xfId="17657" xr:uid="{F723D085-CAA3-4FBE-873C-7A498BA0D1EA}"/>
    <cellStyle name="Обычный 7 2 3 2 2 4 2 3" xfId="13390" xr:uid="{D355B08E-D783-40C7-B9EA-0F0E79148E3F}"/>
    <cellStyle name="Обычный 7 2 3 2 2 4 3" xfId="6306" xr:uid="{00000000-0005-0000-0000-000073130000}"/>
    <cellStyle name="Обычный 7 2 3 2 2 4 3 2" xfId="15523" xr:uid="{5BAEBF8A-F4B2-4C5B-B525-721E5FB0D149}"/>
    <cellStyle name="Обычный 7 2 3 2 2 4 4" xfId="11259" xr:uid="{8A89CFEB-1666-473F-8B79-ED774CF23CF9}"/>
    <cellStyle name="Обычный 7 2 3 2 2 5" xfId="3201" xr:uid="{00000000-0005-0000-0000-000074130000}"/>
    <cellStyle name="Обычный 7 2 3 2 2 5 2" xfId="7492" xr:uid="{00000000-0005-0000-0000-000075130000}"/>
    <cellStyle name="Обычный 7 2 3 2 2 5 2 2" xfId="16709" xr:uid="{A936DA0D-3E93-471F-B894-DBCCFC499A3F}"/>
    <cellStyle name="Обычный 7 2 3 2 2 5 3" xfId="12442" xr:uid="{5C28F6BC-25F7-4F5C-8BC1-7A85BE42F094}"/>
    <cellStyle name="Обычный 7 2 3 2 2 6" xfId="5353" xr:uid="{00000000-0005-0000-0000-000076130000}"/>
    <cellStyle name="Обычный 7 2 3 2 2 6 2" xfId="14575" xr:uid="{CB6358C2-B0B0-4580-B055-9C10522D0571}"/>
    <cellStyle name="Обычный 7 2 3 2 2 7" xfId="10311" xr:uid="{DCC76F65-3B0D-4142-AC07-9EF6F24E390B}"/>
    <cellStyle name="Обычный 7 2 3 2 3" xfId="903" xr:uid="{00000000-0005-0000-0000-000077130000}"/>
    <cellStyle name="Обычный 7 2 3 2 3 2" xfId="1506" xr:uid="{00000000-0005-0000-0000-000078130000}"/>
    <cellStyle name="Обычный 7 2 3 2 3 2 2" xfId="2465" xr:uid="{00000000-0005-0000-0000-000079130000}"/>
    <cellStyle name="Обычный 7 2 3 2 3 2 2 2" xfId="4737" xr:uid="{00000000-0005-0000-0000-00007A130000}"/>
    <cellStyle name="Обычный 7 2 3 2 3 2 2 2 2" xfId="9026" xr:uid="{00000000-0005-0000-0000-00007B130000}"/>
    <cellStyle name="Обычный 7 2 3 2 3 2 2 2 2 2" xfId="18243" xr:uid="{E5CB3BA1-610C-48FE-9D9D-D1D4287E3485}"/>
    <cellStyle name="Обычный 7 2 3 2 3 2 2 2 3" xfId="13976" xr:uid="{B0812A65-1E83-4B86-B260-89D495726913}"/>
    <cellStyle name="Обычный 7 2 3 2 3 2 2 3" xfId="6892" xr:uid="{00000000-0005-0000-0000-00007C130000}"/>
    <cellStyle name="Обычный 7 2 3 2 3 2 2 3 2" xfId="16109" xr:uid="{7DF4997D-8BA3-49EA-8582-3F45EDA137AF}"/>
    <cellStyle name="Обычный 7 2 3 2 3 2 2 4" xfId="11845" xr:uid="{A30E7547-512C-4EED-BC25-24AE37D51382}"/>
    <cellStyle name="Обычный 7 2 3 2 3 2 3" xfId="3787" xr:uid="{00000000-0005-0000-0000-00007D130000}"/>
    <cellStyle name="Обычный 7 2 3 2 3 2 3 2" xfId="8078" xr:uid="{00000000-0005-0000-0000-00007E130000}"/>
    <cellStyle name="Обычный 7 2 3 2 3 2 3 2 2" xfId="17295" xr:uid="{62534088-FB77-4672-9C2E-AC3FFF24ABC2}"/>
    <cellStyle name="Обычный 7 2 3 2 3 2 3 3" xfId="13028" xr:uid="{32CDDA26-0223-457B-85B0-922CE254AEB7}"/>
    <cellStyle name="Обычный 7 2 3 2 3 2 4" xfId="5944" xr:uid="{00000000-0005-0000-0000-00007F130000}"/>
    <cellStyle name="Обычный 7 2 3 2 3 2 4 2" xfId="15161" xr:uid="{89A94AAF-B77D-4F20-82D4-E88C4C8ECC1D}"/>
    <cellStyle name="Обычный 7 2 3 2 3 2 5" xfId="10897" xr:uid="{D9DB3509-1466-4835-9BB0-3B923F2AD3E4}"/>
    <cellStyle name="Обычный 7 2 3 2 3 3" xfId="1993" xr:uid="{00000000-0005-0000-0000-000080130000}"/>
    <cellStyle name="Обычный 7 2 3 2 3 3 2" xfId="4265" xr:uid="{00000000-0005-0000-0000-000081130000}"/>
    <cellStyle name="Обычный 7 2 3 2 3 3 2 2" xfId="8554" xr:uid="{00000000-0005-0000-0000-000082130000}"/>
    <cellStyle name="Обычный 7 2 3 2 3 3 2 2 2" xfId="17771" xr:uid="{1C346FBD-3536-4979-BB21-83AF0D90A90B}"/>
    <cellStyle name="Обычный 7 2 3 2 3 3 2 3" xfId="13504" xr:uid="{C73B0ED8-3285-4B7C-AB42-93A3BA0C4E94}"/>
    <cellStyle name="Обычный 7 2 3 2 3 3 3" xfId="6420" xr:uid="{00000000-0005-0000-0000-000083130000}"/>
    <cellStyle name="Обычный 7 2 3 2 3 3 3 2" xfId="15637" xr:uid="{F0D14B4E-AD5A-4A05-8218-B230D5F5A5C4}"/>
    <cellStyle name="Обычный 7 2 3 2 3 3 4" xfId="11373" xr:uid="{1DA57170-3DF2-446B-BD36-283B21701418}"/>
    <cellStyle name="Обычный 7 2 3 2 3 4" xfId="3315" xr:uid="{00000000-0005-0000-0000-000084130000}"/>
    <cellStyle name="Обычный 7 2 3 2 3 4 2" xfId="7606" xr:uid="{00000000-0005-0000-0000-000085130000}"/>
    <cellStyle name="Обычный 7 2 3 2 3 4 2 2" xfId="16823" xr:uid="{5F0572A5-1E4C-4B42-B09D-82F62B73BF0E}"/>
    <cellStyle name="Обычный 7 2 3 2 3 4 3" xfId="12556" xr:uid="{B2314B68-164C-4132-9E47-3B182D363FCE}"/>
    <cellStyle name="Обычный 7 2 3 2 3 5" xfId="5469" xr:uid="{00000000-0005-0000-0000-000086130000}"/>
    <cellStyle name="Обычный 7 2 3 2 3 5 2" xfId="14689" xr:uid="{1F644A62-178A-46F0-9B7E-CCDE5155E05C}"/>
    <cellStyle name="Обычный 7 2 3 2 3 6" xfId="10425" xr:uid="{FB79A016-05E2-4CAC-AEE7-2C8761CD81F9}"/>
    <cellStyle name="Обычный 7 2 3 2 4" xfId="1277" xr:uid="{00000000-0005-0000-0000-000087130000}"/>
    <cellStyle name="Обычный 7 2 3 2 4 2" xfId="2237" xr:uid="{00000000-0005-0000-0000-000088130000}"/>
    <cellStyle name="Обычный 7 2 3 2 4 2 2" xfId="4509" xr:uid="{00000000-0005-0000-0000-000089130000}"/>
    <cellStyle name="Обычный 7 2 3 2 4 2 2 2" xfId="8798" xr:uid="{00000000-0005-0000-0000-00008A130000}"/>
    <cellStyle name="Обычный 7 2 3 2 4 2 2 2 2" xfId="18015" xr:uid="{5F833EA0-502A-49E1-B369-664D3B5F49DD}"/>
    <cellStyle name="Обычный 7 2 3 2 4 2 2 3" xfId="13748" xr:uid="{F541AED6-DA02-48AD-BF7C-739D18175837}"/>
    <cellStyle name="Обычный 7 2 3 2 4 2 3" xfId="6664" xr:uid="{00000000-0005-0000-0000-00008B130000}"/>
    <cellStyle name="Обычный 7 2 3 2 4 2 3 2" xfId="15881" xr:uid="{24FB0C65-2CD3-4C44-A213-8A29C6C2922F}"/>
    <cellStyle name="Обычный 7 2 3 2 4 2 4" xfId="11617" xr:uid="{B65C9625-C671-4B52-B2A3-890957D77431}"/>
    <cellStyle name="Обычный 7 2 3 2 4 3" xfId="3559" xr:uid="{00000000-0005-0000-0000-00008C130000}"/>
    <cellStyle name="Обычный 7 2 3 2 4 3 2" xfId="7850" xr:uid="{00000000-0005-0000-0000-00008D130000}"/>
    <cellStyle name="Обычный 7 2 3 2 4 3 2 2" xfId="17067" xr:uid="{7682D11E-D032-4AC3-BEA9-8012DE463202}"/>
    <cellStyle name="Обычный 7 2 3 2 4 3 3" xfId="12800" xr:uid="{945AFA38-AF42-4510-BBA8-806F574F8955}"/>
    <cellStyle name="Обычный 7 2 3 2 4 4" xfId="5716" xr:uid="{00000000-0005-0000-0000-00008E130000}"/>
    <cellStyle name="Обычный 7 2 3 2 4 4 2" xfId="14933" xr:uid="{5F2E17CE-78C4-4A3B-95C6-9862570D0480}"/>
    <cellStyle name="Обычный 7 2 3 2 4 5" xfId="10669" xr:uid="{2F211227-200B-4B4C-A9D8-2FFF05FB7D4C}"/>
    <cellStyle name="Обычный 7 2 3 2 5" xfId="1762" xr:uid="{00000000-0005-0000-0000-00008F130000}"/>
    <cellStyle name="Обычный 7 2 3 2 5 2" xfId="4037" xr:uid="{00000000-0005-0000-0000-000090130000}"/>
    <cellStyle name="Обычный 7 2 3 2 5 2 2" xfId="8326" xr:uid="{00000000-0005-0000-0000-000091130000}"/>
    <cellStyle name="Обычный 7 2 3 2 5 2 2 2" xfId="17543" xr:uid="{FC8D8CD1-4054-483D-8004-08529157A6B0}"/>
    <cellStyle name="Обычный 7 2 3 2 5 2 3" xfId="13276" xr:uid="{0FFD0245-1425-478B-9ACD-4634BADFBFAD}"/>
    <cellStyle name="Обычный 7 2 3 2 5 3" xfId="6192" xr:uid="{00000000-0005-0000-0000-000092130000}"/>
    <cellStyle name="Обычный 7 2 3 2 5 3 2" xfId="15409" xr:uid="{867A579B-EAE5-43A1-B822-A1E5A00B970E}"/>
    <cellStyle name="Обычный 7 2 3 2 5 4" xfId="11145" xr:uid="{C855B98B-FCE8-458C-BEC9-35C762B44D2F}"/>
    <cellStyle name="Обычный 7 2 3 2 6" xfId="2852" xr:uid="{00000000-0005-0000-0000-000093130000}"/>
    <cellStyle name="Обычный 7 2 3 2 6 2" xfId="4995" xr:uid="{00000000-0005-0000-0000-000094130000}"/>
    <cellStyle name="Обычный 7 2 3 2 6 2 2" xfId="9277" xr:uid="{00000000-0005-0000-0000-000095130000}"/>
    <cellStyle name="Обычный 7 2 3 2 6 2 2 2" xfId="18494" xr:uid="{50D1A77E-865B-40EC-B2A1-0D83473E0B62}"/>
    <cellStyle name="Обычный 7 2 3 2 6 2 3" xfId="14227" xr:uid="{BD479F89-0937-48A1-95BA-558D9D96D78D}"/>
    <cellStyle name="Обычный 7 2 3 2 6 3" xfId="7145" xr:uid="{00000000-0005-0000-0000-000096130000}"/>
    <cellStyle name="Обычный 7 2 3 2 6 3 2" xfId="16362" xr:uid="{05A428C7-1C13-4AEE-B42C-169F8A80D189}"/>
    <cellStyle name="Обычный 7 2 3 2 6 4" xfId="12096" xr:uid="{7D190FB3-3EB1-434C-B784-3704143C3549}"/>
    <cellStyle name="Обычный 7 2 3 2 7" xfId="2973" xr:uid="{00000000-0005-0000-0000-000097130000}"/>
    <cellStyle name="Обычный 7 2 3 2 7 2" xfId="7264" xr:uid="{00000000-0005-0000-0000-000098130000}"/>
    <cellStyle name="Обычный 7 2 3 2 7 2 2" xfId="16481" xr:uid="{C7E2B79B-D1CE-462D-B93C-3C4C45AE456E}"/>
    <cellStyle name="Обычный 7 2 3 2 7 3" xfId="12214" xr:uid="{209515C7-325C-4103-B47F-8E7BBDE92F70}"/>
    <cellStyle name="Обычный 7 2 3 2 8" xfId="3087" xr:uid="{00000000-0005-0000-0000-000099130000}"/>
    <cellStyle name="Обычный 7 2 3 2 8 2" xfId="7378" xr:uid="{00000000-0005-0000-0000-00009A130000}"/>
    <cellStyle name="Обычный 7 2 3 2 8 2 2" xfId="16595" xr:uid="{9F9C4224-7A16-48FC-BF8E-D68895F1DED1}"/>
    <cellStyle name="Обычный 7 2 3 2 8 3" xfId="12328" xr:uid="{10553DCF-C5A8-48BF-9EEA-DDB0C6CB77A7}"/>
    <cellStyle name="Обычный 7 2 3 2 9" xfId="5115" xr:uid="{00000000-0005-0000-0000-00009B130000}"/>
    <cellStyle name="Обычный 7 2 3 2 9 2" xfId="9396" xr:uid="{00000000-0005-0000-0000-00009C130000}"/>
    <cellStyle name="Обычный 7 2 3 2 9 2 2" xfId="18613" xr:uid="{04BE3D6B-E2DC-49D2-8BB2-BF78D6DD2D1A}"/>
    <cellStyle name="Обычный 7 2 3 2 9 3" xfId="14346" xr:uid="{1056C0B9-CB08-4A70-A0B7-ACDBE3C2895B}"/>
    <cellStyle name="Обычный 7 2 3 3" xfId="638" xr:uid="{00000000-0005-0000-0000-00009D130000}"/>
    <cellStyle name="Обычный 7 2 3 3 2" xfId="961" xr:uid="{00000000-0005-0000-0000-00009E130000}"/>
    <cellStyle name="Обычный 7 2 3 3 2 2" xfId="1563" xr:uid="{00000000-0005-0000-0000-00009F130000}"/>
    <cellStyle name="Обычный 7 2 3 3 2 2 2" xfId="2522" xr:uid="{00000000-0005-0000-0000-0000A0130000}"/>
    <cellStyle name="Обычный 7 2 3 3 2 2 2 2" xfId="4794" xr:uid="{00000000-0005-0000-0000-0000A1130000}"/>
    <cellStyle name="Обычный 7 2 3 3 2 2 2 2 2" xfId="9083" xr:uid="{00000000-0005-0000-0000-0000A2130000}"/>
    <cellStyle name="Обычный 7 2 3 3 2 2 2 2 2 2" xfId="18300" xr:uid="{B1F0627C-D9BE-4857-9DA7-E36B683158A4}"/>
    <cellStyle name="Обычный 7 2 3 3 2 2 2 2 3" xfId="14033" xr:uid="{CAAC8CB8-3549-43F1-8E8E-6F056DD76D2D}"/>
    <cellStyle name="Обычный 7 2 3 3 2 2 2 3" xfId="6949" xr:uid="{00000000-0005-0000-0000-0000A3130000}"/>
    <cellStyle name="Обычный 7 2 3 3 2 2 2 3 2" xfId="16166" xr:uid="{E87A226D-CB7C-4DD4-8B23-839081CC06A2}"/>
    <cellStyle name="Обычный 7 2 3 3 2 2 2 4" xfId="11902" xr:uid="{42C13BA6-8DEB-4554-93BC-D326CB79B278}"/>
    <cellStyle name="Обычный 7 2 3 3 2 2 3" xfId="3844" xr:uid="{00000000-0005-0000-0000-0000A4130000}"/>
    <cellStyle name="Обычный 7 2 3 3 2 2 3 2" xfId="8135" xr:uid="{00000000-0005-0000-0000-0000A5130000}"/>
    <cellStyle name="Обычный 7 2 3 3 2 2 3 2 2" xfId="17352" xr:uid="{BF31E61D-F067-41CE-9FA2-8C8B835EE6BF}"/>
    <cellStyle name="Обычный 7 2 3 3 2 2 3 3" xfId="13085" xr:uid="{FCEC9C56-3E1D-4133-AAE5-55746E4EAB8A}"/>
    <cellStyle name="Обычный 7 2 3 3 2 2 4" xfId="6001" xr:uid="{00000000-0005-0000-0000-0000A6130000}"/>
    <cellStyle name="Обычный 7 2 3 3 2 2 4 2" xfId="15218" xr:uid="{1FD6C2B7-55E4-4FEB-B219-6CD16E5E0023}"/>
    <cellStyle name="Обычный 7 2 3 3 2 2 5" xfId="10954" xr:uid="{18AA7D9F-4948-4F93-B006-43693167EB71}"/>
    <cellStyle name="Обычный 7 2 3 3 2 3" xfId="2050" xr:uid="{00000000-0005-0000-0000-0000A7130000}"/>
    <cellStyle name="Обычный 7 2 3 3 2 3 2" xfId="4322" xr:uid="{00000000-0005-0000-0000-0000A8130000}"/>
    <cellStyle name="Обычный 7 2 3 3 2 3 2 2" xfId="8611" xr:uid="{00000000-0005-0000-0000-0000A9130000}"/>
    <cellStyle name="Обычный 7 2 3 3 2 3 2 2 2" xfId="17828" xr:uid="{FC9C37EC-9778-4B01-BDBB-DFD36F3CF578}"/>
    <cellStyle name="Обычный 7 2 3 3 2 3 2 3" xfId="13561" xr:uid="{8F0BCF25-2607-4E5B-805F-8971DDC77DA8}"/>
    <cellStyle name="Обычный 7 2 3 3 2 3 3" xfId="6477" xr:uid="{00000000-0005-0000-0000-0000AA130000}"/>
    <cellStyle name="Обычный 7 2 3 3 2 3 3 2" xfId="15694" xr:uid="{B6D8DD9C-C59B-4D7F-803E-1F05A5D09085}"/>
    <cellStyle name="Обычный 7 2 3 3 2 3 4" xfId="11430" xr:uid="{F36A9E4D-4DEF-4017-8828-7130A1BE8B75}"/>
    <cellStyle name="Обычный 7 2 3 3 2 4" xfId="3372" xr:uid="{00000000-0005-0000-0000-0000AB130000}"/>
    <cellStyle name="Обычный 7 2 3 3 2 4 2" xfId="7663" xr:uid="{00000000-0005-0000-0000-0000AC130000}"/>
    <cellStyle name="Обычный 7 2 3 3 2 4 2 2" xfId="16880" xr:uid="{0C892E8C-E757-4825-8BD6-B6FEA5CAC22F}"/>
    <cellStyle name="Обычный 7 2 3 3 2 4 3" xfId="12613" xr:uid="{4FE6E23B-1A6D-4262-A02F-F33BB57D994C}"/>
    <cellStyle name="Обычный 7 2 3 3 2 5" xfId="5526" xr:uid="{00000000-0005-0000-0000-0000AD130000}"/>
    <cellStyle name="Обычный 7 2 3 3 2 5 2" xfId="14746" xr:uid="{5B3C0A6A-C5AF-4010-972E-40807776B23E}"/>
    <cellStyle name="Обычный 7 2 3 3 2 6" xfId="10482" xr:uid="{FD20A2CD-01CF-49BA-B3AD-3ED5636E5CF2}"/>
    <cellStyle name="Обычный 7 2 3 3 3" xfId="1335" xr:uid="{00000000-0005-0000-0000-0000AE130000}"/>
    <cellStyle name="Обычный 7 2 3 3 3 2" xfId="2294" xr:uid="{00000000-0005-0000-0000-0000AF130000}"/>
    <cellStyle name="Обычный 7 2 3 3 3 2 2" xfId="4566" xr:uid="{00000000-0005-0000-0000-0000B0130000}"/>
    <cellStyle name="Обычный 7 2 3 3 3 2 2 2" xfId="8855" xr:uid="{00000000-0005-0000-0000-0000B1130000}"/>
    <cellStyle name="Обычный 7 2 3 3 3 2 2 2 2" xfId="18072" xr:uid="{E1577DC4-313E-4657-8A3A-DBC6611CC9FC}"/>
    <cellStyle name="Обычный 7 2 3 3 3 2 2 3" xfId="13805" xr:uid="{BC807A98-30C2-4D3B-B0B7-C29AD6C23CE9}"/>
    <cellStyle name="Обычный 7 2 3 3 3 2 3" xfId="6721" xr:uid="{00000000-0005-0000-0000-0000B2130000}"/>
    <cellStyle name="Обычный 7 2 3 3 3 2 3 2" xfId="15938" xr:uid="{64932021-3A19-44E2-B814-73FF86B001A3}"/>
    <cellStyle name="Обычный 7 2 3 3 3 2 4" xfId="11674" xr:uid="{CACF6176-F490-4E68-A269-488FE2FC6C6B}"/>
    <cellStyle name="Обычный 7 2 3 3 3 3" xfId="3616" xr:uid="{00000000-0005-0000-0000-0000B3130000}"/>
    <cellStyle name="Обычный 7 2 3 3 3 3 2" xfId="7907" xr:uid="{00000000-0005-0000-0000-0000B4130000}"/>
    <cellStyle name="Обычный 7 2 3 3 3 3 2 2" xfId="17124" xr:uid="{6E0F8070-345D-4C30-8397-2E31C9FF724B}"/>
    <cellStyle name="Обычный 7 2 3 3 3 3 3" xfId="12857" xr:uid="{3B73D4AD-1B9B-4608-80E1-56ACAB7F424A}"/>
    <cellStyle name="Обычный 7 2 3 3 3 4" xfId="5773" xr:uid="{00000000-0005-0000-0000-0000B5130000}"/>
    <cellStyle name="Обычный 7 2 3 3 3 4 2" xfId="14990" xr:uid="{F583879C-0E44-404C-B3D2-24BEC61A8949}"/>
    <cellStyle name="Обычный 7 2 3 3 3 5" xfId="10726" xr:uid="{C38C1B29-C3D3-4109-949F-CE65112CE7F9}"/>
    <cellStyle name="Обычный 7 2 3 3 4" xfId="1821" xr:uid="{00000000-0005-0000-0000-0000B6130000}"/>
    <cellStyle name="Обычный 7 2 3 3 4 2" xfId="4094" xr:uid="{00000000-0005-0000-0000-0000B7130000}"/>
    <cellStyle name="Обычный 7 2 3 3 4 2 2" xfId="8383" xr:uid="{00000000-0005-0000-0000-0000B8130000}"/>
    <cellStyle name="Обычный 7 2 3 3 4 2 2 2" xfId="17600" xr:uid="{A987959C-8BC5-41F5-83ED-1E9100141CF6}"/>
    <cellStyle name="Обычный 7 2 3 3 4 2 3" xfId="13333" xr:uid="{57600654-8CB1-4B14-90C2-DCA1C88B9713}"/>
    <cellStyle name="Обычный 7 2 3 3 4 3" xfId="6249" xr:uid="{00000000-0005-0000-0000-0000B9130000}"/>
    <cellStyle name="Обычный 7 2 3 3 4 3 2" xfId="15466" xr:uid="{36AA37B7-02C7-429D-96AA-31AE533A1207}"/>
    <cellStyle name="Обычный 7 2 3 3 4 4" xfId="11202" xr:uid="{BDD93743-8985-4A8F-883E-6B5DF81062F1}"/>
    <cellStyle name="Обычный 7 2 3 3 5" xfId="3144" xr:uid="{00000000-0005-0000-0000-0000BA130000}"/>
    <cellStyle name="Обычный 7 2 3 3 5 2" xfId="7435" xr:uid="{00000000-0005-0000-0000-0000BB130000}"/>
    <cellStyle name="Обычный 7 2 3 3 5 2 2" xfId="16652" xr:uid="{B3266950-5BF5-488E-B8B9-9227F9F63B1B}"/>
    <cellStyle name="Обычный 7 2 3 3 5 3" xfId="12385" xr:uid="{BC21398D-FD83-4544-A66A-3120432224F4}"/>
    <cellStyle name="Обычный 7 2 3 3 6" xfId="5296" xr:uid="{00000000-0005-0000-0000-0000BC130000}"/>
    <cellStyle name="Обычный 7 2 3 3 6 2" xfId="14518" xr:uid="{10D7115B-0053-4BDB-B109-2D5715E82910}"/>
    <cellStyle name="Обычный 7 2 3 3 7" xfId="10254" xr:uid="{131F8620-26A2-49E5-A10A-89497DADA626}"/>
    <cellStyle name="Обычный 7 2 3 4" xfId="846" xr:uid="{00000000-0005-0000-0000-0000BD130000}"/>
    <cellStyle name="Обычный 7 2 3 4 2" xfId="1449" xr:uid="{00000000-0005-0000-0000-0000BE130000}"/>
    <cellStyle name="Обычный 7 2 3 4 2 2" xfId="2408" xr:uid="{00000000-0005-0000-0000-0000BF130000}"/>
    <cellStyle name="Обычный 7 2 3 4 2 2 2" xfId="4680" xr:uid="{00000000-0005-0000-0000-0000C0130000}"/>
    <cellStyle name="Обычный 7 2 3 4 2 2 2 2" xfId="8969" xr:uid="{00000000-0005-0000-0000-0000C1130000}"/>
    <cellStyle name="Обычный 7 2 3 4 2 2 2 2 2" xfId="18186" xr:uid="{8EA09988-7227-4D5F-A49D-9303219C8712}"/>
    <cellStyle name="Обычный 7 2 3 4 2 2 2 3" xfId="13919" xr:uid="{00ACC4C5-C707-45FD-9568-6483C2C7B167}"/>
    <cellStyle name="Обычный 7 2 3 4 2 2 3" xfId="6835" xr:uid="{00000000-0005-0000-0000-0000C2130000}"/>
    <cellStyle name="Обычный 7 2 3 4 2 2 3 2" xfId="16052" xr:uid="{415ADCA0-55C7-435B-A9D6-DF123D21C5FE}"/>
    <cellStyle name="Обычный 7 2 3 4 2 2 4" xfId="11788" xr:uid="{8B6BDF6D-3A49-4CE7-85D1-FB2042D5B80D}"/>
    <cellStyle name="Обычный 7 2 3 4 2 3" xfId="3730" xr:uid="{00000000-0005-0000-0000-0000C3130000}"/>
    <cellStyle name="Обычный 7 2 3 4 2 3 2" xfId="8021" xr:uid="{00000000-0005-0000-0000-0000C4130000}"/>
    <cellStyle name="Обычный 7 2 3 4 2 3 2 2" xfId="17238" xr:uid="{3890792A-D93A-4F02-B4A4-821FED7FF871}"/>
    <cellStyle name="Обычный 7 2 3 4 2 3 3" xfId="12971" xr:uid="{55D3C464-96FD-4CDE-98AB-ED289FBC5766}"/>
    <cellStyle name="Обычный 7 2 3 4 2 4" xfId="5887" xr:uid="{00000000-0005-0000-0000-0000C5130000}"/>
    <cellStyle name="Обычный 7 2 3 4 2 4 2" xfId="15104" xr:uid="{FB149F03-FACB-427F-9D14-EFDFCE4D0C1B}"/>
    <cellStyle name="Обычный 7 2 3 4 2 5" xfId="10840" xr:uid="{F2A20E52-CDB2-4245-A009-E2ADD3EBE52E}"/>
    <cellStyle name="Обычный 7 2 3 4 3" xfId="1936" xr:uid="{00000000-0005-0000-0000-0000C6130000}"/>
    <cellStyle name="Обычный 7 2 3 4 3 2" xfId="4208" xr:uid="{00000000-0005-0000-0000-0000C7130000}"/>
    <cellStyle name="Обычный 7 2 3 4 3 2 2" xfId="8497" xr:uid="{00000000-0005-0000-0000-0000C8130000}"/>
    <cellStyle name="Обычный 7 2 3 4 3 2 2 2" xfId="17714" xr:uid="{D6749A1A-B20A-4930-8A36-1E91FE7EFF96}"/>
    <cellStyle name="Обычный 7 2 3 4 3 2 3" xfId="13447" xr:uid="{794FCB08-5C0B-43C7-B984-130FA115A50C}"/>
    <cellStyle name="Обычный 7 2 3 4 3 3" xfId="6363" xr:uid="{00000000-0005-0000-0000-0000C9130000}"/>
    <cellStyle name="Обычный 7 2 3 4 3 3 2" xfId="15580" xr:uid="{345CA6DC-4FF0-47CD-96E9-4B7E112F6BBC}"/>
    <cellStyle name="Обычный 7 2 3 4 3 4" xfId="11316" xr:uid="{01BCC58A-80DD-4B07-BA2E-FFFCB09495F7}"/>
    <cellStyle name="Обычный 7 2 3 4 4" xfId="3258" xr:uid="{00000000-0005-0000-0000-0000CA130000}"/>
    <cellStyle name="Обычный 7 2 3 4 4 2" xfId="7549" xr:uid="{00000000-0005-0000-0000-0000CB130000}"/>
    <cellStyle name="Обычный 7 2 3 4 4 2 2" xfId="16766" xr:uid="{9C990EB1-CE84-4010-AB64-5FB153A3B477}"/>
    <cellStyle name="Обычный 7 2 3 4 4 3" xfId="12499" xr:uid="{3E2DFE86-ACA9-4DBF-BEE6-C6F8AA055DB5}"/>
    <cellStyle name="Обычный 7 2 3 4 5" xfId="5412" xr:uid="{00000000-0005-0000-0000-0000CC130000}"/>
    <cellStyle name="Обычный 7 2 3 4 5 2" xfId="14632" xr:uid="{B73097F5-37F9-446C-9B7E-02914A6288DD}"/>
    <cellStyle name="Обычный 7 2 3 4 6" xfId="10368" xr:uid="{95BD98C2-651A-4675-8492-AAFA3D25EA9D}"/>
    <cellStyle name="Обычный 7 2 3 5" xfId="1220" xr:uid="{00000000-0005-0000-0000-0000CD130000}"/>
    <cellStyle name="Обычный 7 2 3 5 2" xfId="2180" xr:uid="{00000000-0005-0000-0000-0000CE130000}"/>
    <cellStyle name="Обычный 7 2 3 5 2 2" xfId="4452" xr:uid="{00000000-0005-0000-0000-0000CF130000}"/>
    <cellStyle name="Обычный 7 2 3 5 2 2 2" xfId="8741" xr:uid="{00000000-0005-0000-0000-0000D0130000}"/>
    <cellStyle name="Обычный 7 2 3 5 2 2 2 2" xfId="17958" xr:uid="{4332E9D1-A425-47ED-AC89-8F02617A54FB}"/>
    <cellStyle name="Обычный 7 2 3 5 2 2 3" xfId="13691" xr:uid="{D00F9D1A-AE2C-4046-9142-8C618287AA95}"/>
    <cellStyle name="Обычный 7 2 3 5 2 3" xfId="6607" xr:uid="{00000000-0005-0000-0000-0000D1130000}"/>
    <cellStyle name="Обычный 7 2 3 5 2 3 2" xfId="15824" xr:uid="{A71FABA9-FC94-4B92-925C-262B57DD679D}"/>
    <cellStyle name="Обычный 7 2 3 5 2 4" xfId="11560" xr:uid="{8123379B-7B73-47DB-BB25-187E5FEA9251}"/>
    <cellStyle name="Обычный 7 2 3 5 3" xfId="3502" xr:uid="{00000000-0005-0000-0000-0000D2130000}"/>
    <cellStyle name="Обычный 7 2 3 5 3 2" xfId="7793" xr:uid="{00000000-0005-0000-0000-0000D3130000}"/>
    <cellStyle name="Обычный 7 2 3 5 3 2 2" xfId="17010" xr:uid="{C90D002A-92E0-4434-B0AD-661B69566FDE}"/>
    <cellStyle name="Обычный 7 2 3 5 3 3" xfId="12743" xr:uid="{3AD2E42C-C833-4A84-B530-2E25C6504D0A}"/>
    <cellStyle name="Обычный 7 2 3 5 4" xfId="5659" xr:uid="{00000000-0005-0000-0000-0000D4130000}"/>
    <cellStyle name="Обычный 7 2 3 5 4 2" xfId="14876" xr:uid="{56522384-D2F5-4371-9EF9-3C9DBEE1310E}"/>
    <cellStyle name="Обычный 7 2 3 5 5" xfId="10612" xr:uid="{408BF598-59C7-4C59-B18C-43FD98AAAD0A}"/>
    <cellStyle name="Обычный 7 2 3 6" xfId="1705" xr:uid="{00000000-0005-0000-0000-0000D5130000}"/>
    <cellStyle name="Обычный 7 2 3 6 2" xfId="3980" xr:uid="{00000000-0005-0000-0000-0000D6130000}"/>
    <cellStyle name="Обычный 7 2 3 6 2 2" xfId="8269" xr:uid="{00000000-0005-0000-0000-0000D7130000}"/>
    <cellStyle name="Обычный 7 2 3 6 2 2 2" xfId="17486" xr:uid="{F1FC2717-FD72-419A-8140-7AF657C7592F}"/>
    <cellStyle name="Обычный 7 2 3 6 2 3" xfId="13219" xr:uid="{2217D3DF-20DA-4FAC-8243-DAAFDDB93633}"/>
    <cellStyle name="Обычный 7 2 3 6 3" xfId="6135" xr:uid="{00000000-0005-0000-0000-0000D8130000}"/>
    <cellStyle name="Обычный 7 2 3 6 3 2" xfId="15352" xr:uid="{B36A7858-69F6-4FFF-98CD-A6BD28653832}"/>
    <cellStyle name="Обычный 7 2 3 6 4" xfId="11088" xr:uid="{3B916096-0403-4E8C-ACDB-5E7443CE8609}"/>
    <cellStyle name="Обычный 7 2 3 7" xfId="2795" xr:uid="{00000000-0005-0000-0000-0000D9130000}"/>
    <cellStyle name="Обычный 7 2 3 7 2" xfId="4938" xr:uid="{00000000-0005-0000-0000-0000DA130000}"/>
    <cellStyle name="Обычный 7 2 3 7 2 2" xfId="9220" xr:uid="{00000000-0005-0000-0000-0000DB130000}"/>
    <cellStyle name="Обычный 7 2 3 7 2 2 2" xfId="18437" xr:uid="{A6102F8E-DE4D-42FE-B1F4-B4A821F9AC1D}"/>
    <cellStyle name="Обычный 7 2 3 7 2 3" xfId="14170" xr:uid="{2C75ED98-29DA-4124-8A9F-7055ACD746C8}"/>
    <cellStyle name="Обычный 7 2 3 7 3" xfId="7088" xr:uid="{00000000-0005-0000-0000-0000DC130000}"/>
    <cellStyle name="Обычный 7 2 3 7 3 2" xfId="16305" xr:uid="{DC14129D-F064-44EA-978C-23D4700D1EDD}"/>
    <cellStyle name="Обычный 7 2 3 7 4" xfId="12039" xr:uid="{B07EA97C-600C-4645-AF99-D7DAAC72B4F0}"/>
    <cellStyle name="Обычный 7 2 3 8" xfId="2916" xr:uid="{00000000-0005-0000-0000-0000DD130000}"/>
    <cellStyle name="Обычный 7 2 3 8 2" xfId="7207" xr:uid="{00000000-0005-0000-0000-0000DE130000}"/>
    <cellStyle name="Обычный 7 2 3 8 2 2" xfId="16424" xr:uid="{900B5BAB-791E-4520-A833-CB732C948CFD}"/>
    <cellStyle name="Обычный 7 2 3 8 3" xfId="12157" xr:uid="{5D623441-B1D8-4719-865A-1EB414997E3B}"/>
    <cellStyle name="Обычный 7 2 3 9" xfId="3030" xr:uid="{00000000-0005-0000-0000-0000DF130000}"/>
    <cellStyle name="Обычный 7 2 3 9 2" xfId="7321" xr:uid="{00000000-0005-0000-0000-0000E0130000}"/>
    <cellStyle name="Обычный 7 2 3 9 2 2" xfId="16538" xr:uid="{20109958-70D7-4E5E-A2E8-5295E76831B0}"/>
    <cellStyle name="Обычный 7 2 3 9 3" xfId="12271" xr:uid="{F5363F53-404C-4DCD-9F00-49D3B6A8B912}"/>
    <cellStyle name="Обычный 7 2 4" xfId="473" xr:uid="{00000000-0005-0000-0000-0000E1130000}"/>
    <cellStyle name="Обычный 7 2 4 10" xfId="5200" xr:uid="{00000000-0005-0000-0000-0000E2130000}"/>
    <cellStyle name="Обычный 7 2 4 10 2" xfId="14423" xr:uid="{DBF70F4F-0220-4BC0-8465-C1F235DA7C34}"/>
    <cellStyle name="Обычный 7 2 4 11" xfId="9699" xr:uid="{00000000-0005-0000-0000-0000E3130000}"/>
    <cellStyle name="Обычный 7 2 4 11 2" xfId="18719" xr:uid="{F0E0F5FD-07AC-410E-A76C-38A30B65AE85}"/>
    <cellStyle name="Обычный 7 2 4 12" xfId="9813" xr:uid="{6E78D1DB-CD2D-4CD7-8342-F6ED5577421E}"/>
    <cellStyle name="Обычный 7 2 4 12 2" xfId="18833" xr:uid="{1FBA4AD5-E3E7-4CED-9FC9-C9CA3B0435EB}"/>
    <cellStyle name="Обычный 7 2 4 13" xfId="9927" xr:uid="{B5690D02-E0E7-43A9-BE24-07BE00E9DC1A}"/>
    <cellStyle name="Обычный 7 2 4 13 2" xfId="18947" xr:uid="{8DEE183B-48A3-44E5-A9B8-7281E7D7E09F}"/>
    <cellStyle name="Обычный 7 2 4 14" xfId="10041" xr:uid="{254890F6-6D66-4EA8-A91C-6DBB6F65C2C1}"/>
    <cellStyle name="Обычный 7 2 4 14 2" xfId="19061" xr:uid="{B83EDC36-CF7E-4393-9760-165F6221E3A3}"/>
    <cellStyle name="Обычный 7 2 4 15" xfId="10158" xr:uid="{0EFE965D-5621-4D0A-91DE-F1788D82702A}"/>
    <cellStyle name="Обычный 7 2 4 16" xfId="19179" xr:uid="{5FAD9AE5-39C2-4F09-AF8E-9E7434459ECF}"/>
    <cellStyle name="Обычный 7 2 4 17" xfId="19295" xr:uid="{B8C970A9-7B87-440D-A8E1-B52C144B18A1}"/>
    <cellStyle name="Обычный 7 2 4 2" xfId="659" xr:uid="{00000000-0005-0000-0000-0000E4130000}"/>
    <cellStyle name="Обычный 7 2 4 2 2" xfId="980" xr:uid="{00000000-0005-0000-0000-0000E5130000}"/>
    <cellStyle name="Обычный 7 2 4 2 2 2" xfId="1582" xr:uid="{00000000-0005-0000-0000-0000E6130000}"/>
    <cellStyle name="Обычный 7 2 4 2 2 2 2" xfId="2541" xr:uid="{00000000-0005-0000-0000-0000E7130000}"/>
    <cellStyle name="Обычный 7 2 4 2 2 2 2 2" xfId="4813" xr:uid="{00000000-0005-0000-0000-0000E8130000}"/>
    <cellStyle name="Обычный 7 2 4 2 2 2 2 2 2" xfId="9102" xr:uid="{00000000-0005-0000-0000-0000E9130000}"/>
    <cellStyle name="Обычный 7 2 4 2 2 2 2 2 2 2" xfId="18319" xr:uid="{51859A12-B904-4058-A1E2-E8D2C3004B99}"/>
    <cellStyle name="Обычный 7 2 4 2 2 2 2 2 3" xfId="14052" xr:uid="{763F2077-D89D-4FFC-AF96-5A39ECD5629D}"/>
    <cellStyle name="Обычный 7 2 4 2 2 2 2 3" xfId="6968" xr:uid="{00000000-0005-0000-0000-0000EA130000}"/>
    <cellStyle name="Обычный 7 2 4 2 2 2 2 3 2" xfId="16185" xr:uid="{F8652FA4-83B1-4D42-A8C9-79ABF9BAA790}"/>
    <cellStyle name="Обычный 7 2 4 2 2 2 2 4" xfId="11921" xr:uid="{7C26B9CB-FD8F-4F29-9217-3F680B4774C7}"/>
    <cellStyle name="Обычный 7 2 4 2 2 2 3" xfId="3863" xr:uid="{00000000-0005-0000-0000-0000EB130000}"/>
    <cellStyle name="Обычный 7 2 4 2 2 2 3 2" xfId="8154" xr:uid="{00000000-0005-0000-0000-0000EC130000}"/>
    <cellStyle name="Обычный 7 2 4 2 2 2 3 2 2" xfId="17371" xr:uid="{7173C5B5-BCDE-46C0-8ADE-CB2844A38BD1}"/>
    <cellStyle name="Обычный 7 2 4 2 2 2 3 3" xfId="13104" xr:uid="{8B18D227-3ADA-4F56-AE66-A5867E73FB5A}"/>
    <cellStyle name="Обычный 7 2 4 2 2 2 4" xfId="6020" xr:uid="{00000000-0005-0000-0000-0000ED130000}"/>
    <cellStyle name="Обычный 7 2 4 2 2 2 4 2" xfId="15237" xr:uid="{43FC9E1A-B9A8-42F8-9E5E-614A03C669A6}"/>
    <cellStyle name="Обычный 7 2 4 2 2 2 5" xfId="10973" xr:uid="{33F99A9D-31F4-40DB-BD83-0DC5E330B53F}"/>
    <cellStyle name="Обычный 7 2 4 2 2 3" xfId="2069" xr:uid="{00000000-0005-0000-0000-0000EE130000}"/>
    <cellStyle name="Обычный 7 2 4 2 2 3 2" xfId="4341" xr:uid="{00000000-0005-0000-0000-0000EF130000}"/>
    <cellStyle name="Обычный 7 2 4 2 2 3 2 2" xfId="8630" xr:uid="{00000000-0005-0000-0000-0000F0130000}"/>
    <cellStyle name="Обычный 7 2 4 2 2 3 2 2 2" xfId="17847" xr:uid="{91D7C2FA-4C96-4326-9119-13DEE6340B5A}"/>
    <cellStyle name="Обычный 7 2 4 2 2 3 2 3" xfId="13580" xr:uid="{0B8B89E1-4E33-4B95-85ED-941C999BF29D}"/>
    <cellStyle name="Обычный 7 2 4 2 2 3 3" xfId="6496" xr:uid="{00000000-0005-0000-0000-0000F1130000}"/>
    <cellStyle name="Обычный 7 2 4 2 2 3 3 2" xfId="15713" xr:uid="{F3EFE28A-D7D5-44EF-85F2-F690520DB844}"/>
    <cellStyle name="Обычный 7 2 4 2 2 3 4" xfId="11449" xr:uid="{A52C0CBA-1CC0-4362-9E0A-2C5AA9DFA86B}"/>
    <cellStyle name="Обычный 7 2 4 2 2 4" xfId="3391" xr:uid="{00000000-0005-0000-0000-0000F2130000}"/>
    <cellStyle name="Обычный 7 2 4 2 2 4 2" xfId="7682" xr:uid="{00000000-0005-0000-0000-0000F3130000}"/>
    <cellStyle name="Обычный 7 2 4 2 2 4 2 2" xfId="16899" xr:uid="{950F9707-181B-4C29-AC04-BFEAB0861F81}"/>
    <cellStyle name="Обычный 7 2 4 2 2 4 3" xfId="12632" xr:uid="{7B903A56-9C85-4034-BEB0-53DDB525096B}"/>
    <cellStyle name="Обычный 7 2 4 2 2 5" xfId="5545" xr:uid="{00000000-0005-0000-0000-0000F4130000}"/>
    <cellStyle name="Обычный 7 2 4 2 2 5 2" xfId="14765" xr:uid="{519B6C1C-DA24-43A5-857B-16169CE3169E}"/>
    <cellStyle name="Обычный 7 2 4 2 2 6" xfId="10501" xr:uid="{1D3D6759-3577-4E3D-86ED-3048DA5300E5}"/>
    <cellStyle name="Обычный 7 2 4 2 3" xfId="1354" xr:uid="{00000000-0005-0000-0000-0000F5130000}"/>
    <cellStyle name="Обычный 7 2 4 2 3 2" xfId="2313" xr:uid="{00000000-0005-0000-0000-0000F6130000}"/>
    <cellStyle name="Обычный 7 2 4 2 3 2 2" xfId="4585" xr:uid="{00000000-0005-0000-0000-0000F7130000}"/>
    <cellStyle name="Обычный 7 2 4 2 3 2 2 2" xfId="8874" xr:uid="{00000000-0005-0000-0000-0000F8130000}"/>
    <cellStyle name="Обычный 7 2 4 2 3 2 2 2 2" xfId="18091" xr:uid="{963389AF-A54D-4E1D-8254-4B7FF691724D}"/>
    <cellStyle name="Обычный 7 2 4 2 3 2 2 3" xfId="13824" xr:uid="{4DBFBBB1-85DD-4F36-8356-312C90585430}"/>
    <cellStyle name="Обычный 7 2 4 2 3 2 3" xfId="6740" xr:uid="{00000000-0005-0000-0000-0000F9130000}"/>
    <cellStyle name="Обычный 7 2 4 2 3 2 3 2" xfId="15957" xr:uid="{F0E6C900-C3FB-41F4-8862-FE64C29DC362}"/>
    <cellStyle name="Обычный 7 2 4 2 3 2 4" xfId="11693" xr:uid="{A220263E-B85F-43CD-87E8-AB1B13BFCE5F}"/>
    <cellStyle name="Обычный 7 2 4 2 3 3" xfId="3635" xr:uid="{00000000-0005-0000-0000-0000FA130000}"/>
    <cellStyle name="Обычный 7 2 4 2 3 3 2" xfId="7926" xr:uid="{00000000-0005-0000-0000-0000FB130000}"/>
    <cellStyle name="Обычный 7 2 4 2 3 3 2 2" xfId="17143" xr:uid="{DFD8BC92-5E82-4D93-9E55-BCF73C3D9D4F}"/>
    <cellStyle name="Обычный 7 2 4 2 3 3 3" xfId="12876" xr:uid="{65C6A452-F248-4927-9449-C4C04E5941AB}"/>
    <cellStyle name="Обычный 7 2 4 2 3 4" xfId="5792" xr:uid="{00000000-0005-0000-0000-0000FC130000}"/>
    <cellStyle name="Обычный 7 2 4 2 3 4 2" xfId="15009" xr:uid="{B7F37433-BEAF-4A96-BFC7-145502D7B91C}"/>
    <cellStyle name="Обычный 7 2 4 2 3 5" xfId="10745" xr:uid="{385C00B2-94CB-4F35-928F-94149DA3FD11}"/>
    <cellStyle name="Обычный 7 2 4 2 4" xfId="1840" xr:uid="{00000000-0005-0000-0000-0000FD130000}"/>
    <cellStyle name="Обычный 7 2 4 2 4 2" xfId="4113" xr:uid="{00000000-0005-0000-0000-0000FE130000}"/>
    <cellStyle name="Обычный 7 2 4 2 4 2 2" xfId="8402" xr:uid="{00000000-0005-0000-0000-0000FF130000}"/>
    <cellStyle name="Обычный 7 2 4 2 4 2 2 2" xfId="17619" xr:uid="{C6E3660E-328E-4034-85B9-4218D130DCD0}"/>
    <cellStyle name="Обычный 7 2 4 2 4 2 3" xfId="13352" xr:uid="{5E10E95B-898E-4036-B109-03200B829A51}"/>
    <cellStyle name="Обычный 7 2 4 2 4 3" xfId="6268" xr:uid="{00000000-0005-0000-0000-000000140000}"/>
    <cellStyle name="Обычный 7 2 4 2 4 3 2" xfId="15485" xr:uid="{4F823548-5CB8-4DBF-8E65-A76DC7256012}"/>
    <cellStyle name="Обычный 7 2 4 2 4 4" xfId="11221" xr:uid="{0FD590D3-1916-4A7B-ABEF-717AAFA6E495}"/>
    <cellStyle name="Обычный 7 2 4 2 5" xfId="3163" xr:uid="{00000000-0005-0000-0000-000001140000}"/>
    <cellStyle name="Обычный 7 2 4 2 5 2" xfId="7454" xr:uid="{00000000-0005-0000-0000-000002140000}"/>
    <cellStyle name="Обычный 7 2 4 2 5 2 2" xfId="16671" xr:uid="{7FD892DB-C179-4298-9594-1C6C2B51B4DD}"/>
    <cellStyle name="Обычный 7 2 4 2 5 3" xfId="12404" xr:uid="{835C53BF-C77B-4C37-9B3E-75FE2F09DF97}"/>
    <cellStyle name="Обычный 7 2 4 2 6" xfId="5315" xr:uid="{00000000-0005-0000-0000-000003140000}"/>
    <cellStyle name="Обычный 7 2 4 2 6 2" xfId="14537" xr:uid="{679CBF6A-57F6-4CEF-9628-76B66E164F8B}"/>
    <cellStyle name="Обычный 7 2 4 2 7" xfId="10273" xr:uid="{5965ED1F-74B5-48FF-81EF-481B183082E9}"/>
    <cellStyle name="Обычный 7 2 4 3" xfId="865" xr:uid="{00000000-0005-0000-0000-000004140000}"/>
    <cellStyle name="Обычный 7 2 4 3 2" xfId="1468" xr:uid="{00000000-0005-0000-0000-000005140000}"/>
    <cellStyle name="Обычный 7 2 4 3 2 2" xfId="2427" xr:uid="{00000000-0005-0000-0000-000006140000}"/>
    <cellStyle name="Обычный 7 2 4 3 2 2 2" xfId="4699" xr:uid="{00000000-0005-0000-0000-000007140000}"/>
    <cellStyle name="Обычный 7 2 4 3 2 2 2 2" xfId="8988" xr:uid="{00000000-0005-0000-0000-000008140000}"/>
    <cellStyle name="Обычный 7 2 4 3 2 2 2 2 2" xfId="18205" xr:uid="{55E5BC4E-9E9E-4640-922E-A9058C1C9E58}"/>
    <cellStyle name="Обычный 7 2 4 3 2 2 2 3" xfId="13938" xr:uid="{D67E7929-573E-46A6-81DF-23A013BA9BA4}"/>
    <cellStyle name="Обычный 7 2 4 3 2 2 3" xfId="6854" xr:uid="{00000000-0005-0000-0000-000009140000}"/>
    <cellStyle name="Обычный 7 2 4 3 2 2 3 2" xfId="16071" xr:uid="{9E454834-75E3-4ECD-93C1-E13A3570D9D9}"/>
    <cellStyle name="Обычный 7 2 4 3 2 2 4" xfId="11807" xr:uid="{FF9AE260-2659-4F54-818A-56A4C02DD284}"/>
    <cellStyle name="Обычный 7 2 4 3 2 3" xfId="3749" xr:uid="{00000000-0005-0000-0000-00000A140000}"/>
    <cellStyle name="Обычный 7 2 4 3 2 3 2" xfId="8040" xr:uid="{00000000-0005-0000-0000-00000B140000}"/>
    <cellStyle name="Обычный 7 2 4 3 2 3 2 2" xfId="17257" xr:uid="{1865C564-27AA-4404-ABDB-BAABD245A53C}"/>
    <cellStyle name="Обычный 7 2 4 3 2 3 3" xfId="12990" xr:uid="{010B2F9E-460B-4643-ABA9-4EF851803670}"/>
    <cellStyle name="Обычный 7 2 4 3 2 4" xfId="5906" xr:uid="{00000000-0005-0000-0000-00000C140000}"/>
    <cellStyle name="Обычный 7 2 4 3 2 4 2" xfId="15123" xr:uid="{BAF37B3C-9CDC-425A-AB13-833015C6C151}"/>
    <cellStyle name="Обычный 7 2 4 3 2 5" xfId="10859" xr:uid="{345FB68F-2D1F-43B9-B56E-15D690A3537B}"/>
    <cellStyle name="Обычный 7 2 4 3 3" xfId="1955" xr:uid="{00000000-0005-0000-0000-00000D140000}"/>
    <cellStyle name="Обычный 7 2 4 3 3 2" xfId="4227" xr:uid="{00000000-0005-0000-0000-00000E140000}"/>
    <cellStyle name="Обычный 7 2 4 3 3 2 2" xfId="8516" xr:uid="{00000000-0005-0000-0000-00000F140000}"/>
    <cellStyle name="Обычный 7 2 4 3 3 2 2 2" xfId="17733" xr:uid="{F950D26F-7F75-4596-B0FE-5E9718D8EDE7}"/>
    <cellStyle name="Обычный 7 2 4 3 3 2 3" xfId="13466" xr:uid="{090EB3F1-2F66-4711-BFAA-D9BD5D96B6ED}"/>
    <cellStyle name="Обычный 7 2 4 3 3 3" xfId="6382" xr:uid="{00000000-0005-0000-0000-000010140000}"/>
    <cellStyle name="Обычный 7 2 4 3 3 3 2" xfId="15599" xr:uid="{9F5F3057-373E-442B-8701-6BBB19FEDDCF}"/>
    <cellStyle name="Обычный 7 2 4 3 3 4" xfId="11335" xr:uid="{31217BF2-1A2C-4760-B17E-469A5DF0EBC1}"/>
    <cellStyle name="Обычный 7 2 4 3 4" xfId="3277" xr:uid="{00000000-0005-0000-0000-000011140000}"/>
    <cellStyle name="Обычный 7 2 4 3 4 2" xfId="7568" xr:uid="{00000000-0005-0000-0000-000012140000}"/>
    <cellStyle name="Обычный 7 2 4 3 4 2 2" xfId="16785" xr:uid="{46A3BF47-3DB9-48B1-BED0-138EFE8A2E6F}"/>
    <cellStyle name="Обычный 7 2 4 3 4 3" xfId="12518" xr:uid="{98DCBA2A-4354-4A21-8F24-CDD36CA9A635}"/>
    <cellStyle name="Обычный 7 2 4 3 5" xfId="5431" xr:uid="{00000000-0005-0000-0000-000013140000}"/>
    <cellStyle name="Обычный 7 2 4 3 5 2" xfId="14651" xr:uid="{55F67AA0-D244-4388-8331-990205A4D0B0}"/>
    <cellStyle name="Обычный 7 2 4 3 6" xfId="10387" xr:uid="{5FBB1282-6C11-4082-A69E-9C0930004E6B}"/>
    <cellStyle name="Обычный 7 2 4 4" xfId="1239" xr:uid="{00000000-0005-0000-0000-000014140000}"/>
    <cellStyle name="Обычный 7 2 4 4 2" xfId="2199" xr:uid="{00000000-0005-0000-0000-000015140000}"/>
    <cellStyle name="Обычный 7 2 4 4 2 2" xfId="4471" xr:uid="{00000000-0005-0000-0000-000016140000}"/>
    <cellStyle name="Обычный 7 2 4 4 2 2 2" xfId="8760" xr:uid="{00000000-0005-0000-0000-000017140000}"/>
    <cellStyle name="Обычный 7 2 4 4 2 2 2 2" xfId="17977" xr:uid="{C7E51B75-9F66-442E-B519-A6593EE29CB0}"/>
    <cellStyle name="Обычный 7 2 4 4 2 2 3" xfId="13710" xr:uid="{622C31BF-76E5-4DF0-91E1-7C69502DAEAB}"/>
    <cellStyle name="Обычный 7 2 4 4 2 3" xfId="6626" xr:uid="{00000000-0005-0000-0000-000018140000}"/>
    <cellStyle name="Обычный 7 2 4 4 2 3 2" xfId="15843" xr:uid="{9BD80445-7110-4148-8F69-8AD4D599966B}"/>
    <cellStyle name="Обычный 7 2 4 4 2 4" xfId="11579" xr:uid="{D5103A17-6756-45DF-8CAE-ADDB2654DE49}"/>
    <cellStyle name="Обычный 7 2 4 4 3" xfId="3521" xr:uid="{00000000-0005-0000-0000-000019140000}"/>
    <cellStyle name="Обычный 7 2 4 4 3 2" xfId="7812" xr:uid="{00000000-0005-0000-0000-00001A140000}"/>
    <cellStyle name="Обычный 7 2 4 4 3 2 2" xfId="17029" xr:uid="{69472C9E-EA71-4A44-A267-D4CEDDC7FA85}"/>
    <cellStyle name="Обычный 7 2 4 4 3 3" xfId="12762" xr:uid="{23018826-5543-47DA-B749-DE82C507D875}"/>
    <cellStyle name="Обычный 7 2 4 4 4" xfId="5678" xr:uid="{00000000-0005-0000-0000-00001B140000}"/>
    <cellStyle name="Обычный 7 2 4 4 4 2" xfId="14895" xr:uid="{B0E0C515-09EE-4F4E-9324-394183A42F17}"/>
    <cellStyle name="Обычный 7 2 4 4 5" xfId="10631" xr:uid="{9D869EAB-156C-4CD1-96C4-7B450B9D33FD}"/>
    <cellStyle name="Обычный 7 2 4 5" xfId="1724" xr:uid="{00000000-0005-0000-0000-00001C140000}"/>
    <cellStyle name="Обычный 7 2 4 5 2" xfId="3999" xr:uid="{00000000-0005-0000-0000-00001D140000}"/>
    <cellStyle name="Обычный 7 2 4 5 2 2" xfId="8288" xr:uid="{00000000-0005-0000-0000-00001E140000}"/>
    <cellStyle name="Обычный 7 2 4 5 2 2 2" xfId="17505" xr:uid="{432C237A-70CE-4680-9371-620FA0AC71D3}"/>
    <cellStyle name="Обычный 7 2 4 5 2 3" xfId="13238" xr:uid="{499D1265-444D-4365-8A1C-DBAFD015DDAB}"/>
    <cellStyle name="Обычный 7 2 4 5 3" xfId="6154" xr:uid="{00000000-0005-0000-0000-00001F140000}"/>
    <cellStyle name="Обычный 7 2 4 5 3 2" xfId="15371" xr:uid="{2F9AF83A-566A-41EA-9FCA-F3BA9E45D948}"/>
    <cellStyle name="Обычный 7 2 4 5 4" xfId="11107" xr:uid="{A30CE176-3549-4C68-A380-C329B8436CDF}"/>
    <cellStyle name="Обычный 7 2 4 6" xfId="2814" xr:uid="{00000000-0005-0000-0000-000020140000}"/>
    <cellStyle name="Обычный 7 2 4 6 2" xfId="4957" xr:uid="{00000000-0005-0000-0000-000021140000}"/>
    <cellStyle name="Обычный 7 2 4 6 2 2" xfId="9239" xr:uid="{00000000-0005-0000-0000-000022140000}"/>
    <cellStyle name="Обычный 7 2 4 6 2 2 2" xfId="18456" xr:uid="{3011EFC6-601C-4C18-9EEF-F406C9C0037F}"/>
    <cellStyle name="Обычный 7 2 4 6 2 3" xfId="14189" xr:uid="{EB2AF839-C048-4ED8-8554-63E56F800533}"/>
    <cellStyle name="Обычный 7 2 4 6 3" xfId="7107" xr:uid="{00000000-0005-0000-0000-000023140000}"/>
    <cellStyle name="Обычный 7 2 4 6 3 2" xfId="16324" xr:uid="{216D023C-D754-428E-B466-BB675DF3555D}"/>
    <cellStyle name="Обычный 7 2 4 6 4" xfId="12058" xr:uid="{380145A0-C4AA-4BF7-AC53-B8782DEB9AA2}"/>
    <cellStyle name="Обычный 7 2 4 7" xfId="2935" xr:uid="{00000000-0005-0000-0000-000024140000}"/>
    <cellStyle name="Обычный 7 2 4 7 2" xfId="7226" xr:uid="{00000000-0005-0000-0000-000025140000}"/>
    <cellStyle name="Обычный 7 2 4 7 2 2" xfId="16443" xr:uid="{EC2AFCA2-B944-4AAA-B04F-DD7C0F801E01}"/>
    <cellStyle name="Обычный 7 2 4 7 3" xfId="12176" xr:uid="{C7C44476-FEEF-40AB-A600-ABA5EDE9E898}"/>
    <cellStyle name="Обычный 7 2 4 8" xfId="3049" xr:uid="{00000000-0005-0000-0000-000026140000}"/>
    <cellStyle name="Обычный 7 2 4 8 2" xfId="7340" xr:uid="{00000000-0005-0000-0000-000027140000}"/>
    <cellStyle name="Обычный 7 2 4 8 2 2" xfId="16557" xr:uid="{5F84BFE7-92F5-4CDD-A7D1-89C4A8BCB244}"/>
    <cellStyle name="Обычный 7 2 4 8 3" xfId="12290" xr:uid="{C266C81E-B14A-40A1-AA10-3F9E876F1393}"/>
    <cellStyle name="Обычный 7 2 4 9" xfId="5077" xr:uid="{00000000-0005-0000-0000-000028140000}"/>
    <cellStyle name="Обычный 7 2 4 9 2" xfId="9358" xr:uid="{00000000-0005-0000-0000-000029140000}"/>
    <cellStyle name="Обычный 7 2 4 9 2 2" xfId="18575" xr:uid="{E6C6782E-0E12-481A-83D5-8BC1ACBDC2A8}"/>
    <cellStyle name="Обычный 7 2 4 9 3" xfId="14308" xr:uid="{B36D5F36-2208-4716-808C-C16304583C2E}"/>
    <cellStyle name="Обычный 7 2 5" xfId="592" xr:uid="{00000000-0005-0000-0000-00002A140000}"/>
    <cellStyle name="Обычный 7 2 5 2" xfId="923" xr:uid="{00000000-0005-0000-0000-00002B140000}"/>
    <cellStyle name="Обычный 7 2 5 2 2" xfId="1525" xr:uid="{00000000-0005-0000-0000-00002C140000}"/>
    <cellStyle name="Обычный 7 2 5 2 2 2" xfId="2484" xr:uid="{00000000-0005-0000-0000-00002D140000}"/>
    <cellStyle name="Обычный 7 2 5 2 2 2 2" xfId="4756" xr:uid="{00000000-0005-0000-0000-00002E140000}"/>
    <cellStyle name="Обычный 7 2 5 2 2 2 2 2" xfId="9045" xr:uid="{00000000-0005-0000-0000-00002F140000}"/>
    <cellStyle name="Обычный 7 2 5 2 2 2 2 2 2" xfId="18262" xr:uid="{34C2970B-397E-4AFA-A1B0-C71669752F8C}"/>
    <cellStyle name="Обычный 7 2 5 2 2 2 2 3" xfId="13995" xr:uid="{B04A615E-5B80-4594-9376-E73CBC6F18FD}"/>
    <cellStyle name="Обычный 7 2 5 2 2 2 3" xfId="6911" xr:uid="{00000000-0005-0000-0000-000030140000}"/>
    <cellStyle name="Обычный 7 2 5 2 2 2 3 2" xfId="16128" xr:uid="{C8BFBDF0-75A5-4785-BCFA-F7609468EF41}"/>
    <cellStyle name="Обычный 7 2 5 2 2 2 4" xfId="11864" xr:uid="{13065D64-D790-4A88-BFD5-BC7B207AD465}"/>
    <cellStyle name="Обычный 7 2 5 2 2 3" xfId="3806" xr:uid="{00000000-0005-0000-0000-000031140000}"/>
    <cellStyle name="Обычный 7 2 5 2 2 3 2" xfId="8097" xr:uid="{00000000-0005-0000-0000-000032140000}"/>
    <cellStyle name="Обычный 7 2 5 2 2 3 2 2" xfId="17314" xr:uid="{5E633CD1-0648-4A9D-9D57-79DC91810C92}"/>
    <cellStyle name="Обычный 7 2 5 2 2 3 3" xfId="13047" xr:uid="{1F79EDAA-4F49-47FE-9BE7-FF34728DF020}"/>
    <cellStyle name="Обычный 7 2 5 2 2 4" xfId="5963" xr:uid="{00000000-0005-0000-0000-000033140000}"/>
    <cellStyle name="Обычный 7 2 5 2 2 4 2" xfId="15180" xr:uid="{199EA1C1-3110-4B14-9593-56F3776C1307}"/>
    <cellStyle name="Обычный 7 2 5 2 2 5" xfId="10916" xr:uid="{D39E82B8-2E69-4946-A263-A21BAE393B91}"/>
    <cellStyle name="Обычный 7 2 5 2 3" xfId="2012" xr:uid="{00000000-0005-0000-0000-000034140000}"/>
    <cellStyle name="Обычный 7 2 5 2 3 2" xfId="4284" xr:uid="{00000000-0005-0000-0000-000035140000}"/>
    <cellStyle name="Обычный 7 2 5 2 3 2 2" xfId="8573" xr:uid="{00000000-0005-0000-0000-000036140000}"/>
    <cellStyle name="Обычный 7 2 5 2 3 2 2 2" xfId="17790" xr:uid="{CE2B66BC-5489-43F7-A7CA-E392CD84A77B}"/>
    <cellStyle name="Обычный 7 2 5 2 3 2 3" xfId="13523" xr:uid="{7D1AF92F-3CC7-494A-909A-B197E30FE211}"/>
    <cellStyle name="Обычный 7 2 5 2 3 3" xfId="6439" xr:uid="{00000000-0005-0000-0000-000037140000}"/>
    <cellStyle name="Обычный 7 2 5 2 3 3 2" xfId="15656" xr:uid="{85317008-7321-4E64-A24D-810947B6E635}"/>
    <cellStyle name="Обычный 7 2 5 2 3 4" xfId="11392" xr:uid="{8208081F-A6E3-4EAB-BE39-0B604E2B2966}"/>
    <cellStyle name="Обычный 7 2 5 2 4" xfId="3334" xr:uid="{00000000-0005-0000-0000-000038140000}"/>
    <cellStyle name="Обычный 7 2 5 2 4 2" xfId="7625" xr:uid="{00000000-0005-0000-0000-000039140000}"/>
    <cellStyle name="Обычный 7 2 5 2 4 2 2" xfId="16842" xr:uid="{3809D611-3CEB-43BE-B800-F7DDD53FDA71}"/>
    <cellStyle name="Обычный 7 2 5 2 4 3" xfId="12575" xr:uid="{59F6FC25-41DE-4885-AD05-58161F22814D}"/>
    <cellStyle name="Обычный 7 2 5 2 5" xfId="5488" xr:uid="{00000000-0005-0000-0000-00003A140000}"/>
    <cellStyle name="Обычный 7 2 5 2 5 2" xfId="14708" xr:uid="{E26E78E5-BF38-45F6-80E9-5D3E639806B5}"/>
    <cellStyle name="Обычный 7 2 5 2 6" xfId="10444" xr:uid="{2C759E79-1D79-47CD-BE24-7120BE573D0A}"/>
    <cellStyle name="Обычный 7 2 5 3" xfId="1297" xr:uid="{00000000-0005-0000-0000-00003B140000}"/>
    <cellStyle name="Обычный 7 2 5 3 2" xfId="2256" xr:uid="{00000000-0005-0000-0000-00003C140000}"/>
    <cellStyle name="Обычный 7 2 5 3 2 2" xfId="4528" xr:uid="{00000000-0005-0000-0000-00003D140000}"/>
    <cellStyle name="Обычный 7 2 5 3 2 2 2" xfId="8817" xr:uid="{00000000-0005-0000-0000-00003E140000}"/>
    <cellStyle name="Обычный 7 2 5 3 2 2 2 2" xfId="18034" xr:uid="{FB1EB01B-E3DD-4DDB-B7FB-3A76133FBF3D}"/>
    <cellStyle name="Обычный 7 2 5 3 2 2 3" xfId="13767" xr:uid="{E7EA805B-503B-465B-A572-DFE6FB13A7F4}"/>
    <cellStyle name="Обычный 7 2 5 3 2 3" xfId="6683" xr:uid="{00000000-0005-0000-0000-00003F140000}"/>
    <cellStyle name="Обычный 7 2 5 3 2 3 2" xfId="15900" xr:uid="{875E08D1-54E9-4A99-9F52-BEAE27C15A05}"/>
    <cellStyle name="Обычный 7 2 5 3 2 4" xfId="11636" xr:uid="{3F6D7963-4E70-42E5-BF2C-5FA17A7118B8}"/>
    <cellStyle name="Обычный 7 2 5 3 3" xfId="3578" xr:uid="{00000000-0005-0000-0000-000040140000}"/>
    <cellStyle name="Обычный 7 2 5 3 3 2" xfId="7869" xr:uid="{00000000-0005-0000-0000-000041140000}"/>
    <cellStyle name="Обычный 7 2 5 3 3 2 2" xfId="17086" xr:uid="{D5F1947D-3540-4B69-9605-395095E61D06}"/>
    <cellStyle name="Обычный 7 2 5 3 3 3" xfId="12819" xr:uid="{B550A618-1EA6-443C-970B-288DBD0BDA5D}"/>
    <cellStyle name="Обычный 7 2 5 3 4" xfId="5735" xr:uid="{00000000-0005-0000-0000-000042140000}"/>
    <cellStyle name="Обычный 7 2 5 3 4 2" xfId="14952" xr:uid="{9CC1B71F-D133-4FCC-B04E-86A5D4C2F6C7}"/>
    <cellStyle name="Обычный 7 2 5 3 5" xfId="10688" xr:uid="{785D6D46-C0A0-453D-BA4F-A9E27AC911C8}"/>
    <cellStyle name="Обычный 7 2 5 4" xfId="1783" xr:uid="{00000000-0005-0000-0000-000043140000}"/>
    <cellStyle name="Обычный 7 2 5 4 2" xfId="4056" xr:uid="{00000000-0005-0000-0000-000044140000}"/>
    <cellStyle name="Обычный 7 2 5 4 2 2" xfId="8345" xr:uid="{00000000-0005-0000-0000-000045140000}"/>
    <cellStyle name="Обычный 7 2 5 4 2 2 2" xfId="17562" xr:uid="{51A909C6-3A1A-4A9A-B8B9-D6ADA6CDB192}"/>
    <cellStyle name="Обычный 7 2 5 4 2 3" xfId="13295" xr:uid="{D6329CA4-53E6-4C0E-94BE-6A6138BEA78C}"/>
    <cellStyle name="Обычный 7 2 5 4 3" xfId="6211" xr:uid="{00000000-0005-0000-0000-000046140000}"/>
    <cellStyle name="Обычный 7 2 5 4 3 2" xfId="15428" xr:uid="{CF89FE2D-C5E6-438F-8996-A64971053910}"/>
    <cellStyle name="Обычный 7 2 5 4 4" xfId="11164" xr:uid="{69C4C5F4-C5B5-4C0B-AC05-9437F0E5B0B6}"/>
    <cellStyle name="Обычный 7 2 5 5" xfId="3106" xr:uid="{00000000-0005-0000-0000-000047140000}"/>
    <cellStyle name="Обычный 7 2 5 5 2" xfId="7397" xr:uid="{00000000-0005-0000-0000-000048140000}"/>
    <cellStyle name="Обычный 7 2 5 5 2 2" xfId="16614" xr:uid="{20B46067-0EA4-4F48-8A5F-231876471897}"/>
    <cellStyle name="Обычный 7 2 5 5 3" xfId="12347" xr:uid="{61F2A5CB-8760-458C-AE06-5A1648B240E7}"/>
    <cellStyle name="Обычный 7 2 5 6" xfId="5258" xr:uid="{00000000-0005-0000-0000-000049140000}"/>
    <cellStyle name="Обычный 7 2 5 6 2" xfId="14480" xr:uid="{800DA0AD-2A77-477F-8D43-BFBCAA857E7B}"/>
    <cellStyle name="Обычный 7 2 5 7" xfId="10216" xr:uid="{F116582B-D794-4803-B0F6-B440DCC5D20D}"/>
    <cellStyle name="Обычный 7 2 6" xfId="808" xr:uid="{00000000-0005-0000-0000-00004A140000}"/>
    <cellStyle name="Обычный 7 2 6 2" xfId="1411" xr:uid="{00000000-0005-0000-0000-00004B140000}"/>
    <cellStyle name="Обычный 7 2 6 2 2" xfId="2370" xr:uid="{00000000-0005-0000-0000-00004C140000}"/>
    <cellStyle name="Обычный 7 2 6 2 2 2" xfId="4642" xr:uid="{00000000-0005-0000-0000-00004D140000}"/>
    <cellStyle name="Обычный 7 2 6 2 2 2 2" xfId="8931" xr:uid="{00000000-0005-0000-0000-00004E140000}"/>
    <cellStyle name="Обычный 7 2 6 2 2 2 2 2" xfId="18148" xr:uid="{48280BA1-9734-437C-A842-DFF8306EA197}"/>
    <cellStyle name="Обычный 7 2 6 2 2 2 3" xfId="13881" xr:uid="{590CBCBB-2B6F-44EB-97FA-FB83B14E49AE}"/>
    <cellStyle name="Обычный 7 2 6 2 2 3" xfId="6797" xr:uid="{00000000-0005-0000-0000-00004F140000}"/>
    <cellStyle name="Обычный 7 2 6 2 2 3 2" xfId="16014" xr:uid="{ED6962EE-6B8C-4077-AAA0-7685F6E09A17}"/>
    <cellStyle name="Обычный 7 2 6 2 2 4" xfId="11750" xr:uid="{EB4D9CB7-48F9-4580-8753-3E14632178DF}"/>
    <cellStyle name="Обычный 7 2 6 2 3" xfId="3692" xr:uid="{00000000-0005-0000-0000-000050140000}"/>
    <cellStyle name="Обычный 7 2 6 2 3 2" xfId="7983" xr:uid="{00000000-0005-0000-0000-000051140000}"/>
    <cellStyle name="Обычный 7 2 6 2 3 2 2" xfId="17200" xr:uid="{FBC8FAA4-C83F-4B31-BCD8-5682EE9D8D7E}"/>
    <cellStyle name="Обычный 7 2 6 2 3 3" xfId="12933" xr:uid="{DE8F5333-6996-45B7-9D0D-AEB280A17B79}"/>
    <cellStyle name="Обычный 7 2 6 2 4" xfId="5849" xr:uid="{00000000-0005-0000-0000-000052140000}"/>
    <cellStyle name="Обычный 7 2 6 2 4 2" xfId="15066" xr:uid="{563EE021-3592-45C6-A2C5-D200E73CA31A}"/>
    <cellStyle name="Обычный 7 2 6 2 5" xfId="10802" xr:uid="{80566D5F-C9C2-48B2-B884-E120B606294F}"/>
    <cellStyle name="Обычный 7 2 6 3" xfId="1898" xr:uid="{00000000-0005-0000-0000-000053140000}"/>
    <cellStyle name="Обычный 7 2 6 3 2" xfId="4170" xr:uid="{00000000-0005-0000-0000-000054140000}"/>
    <cellStyle name="Обычный 7 2 6 3 2 2" xfId="8459" xr:uid="{00000000-0005-0000-0000-000055140000}"/>
    <cellStyle name="Обычный 7 2 6 3 2 2 2" xfId="17676" xr:uid="{C6704CD7-A4CC-491E-BFC5-886874C9EB85}"/>
    <cellStyle name="Обычный 7 2 6 3 2 3" xfId="13409" xr:uid="{A31F46DA-5555-449B-A554-56DA4AFAC565}"/>
    <cellStyle name="Обычный 7 2 6 3 3" xfId="6325" xr:uid="{00000000-0005-0000-0000-000056140000}"/>
    <cellStyle name="Обычный 7 2 6 3 3 2" xfId="15542" xr:uid="{14F2F3CC-D75A-4218-99D2-DA3182D79D90}"/>
    <cellStyle name="Обычный 7 2 6 3 4" xfId="11278" xr:uid="{FAF01801-D06F-46B6-AAC6-F74D991A0100}"/>
    <cellStyle name="Обычный 7 2 6 4" xfId="3220" xr:uid="{00000000-0005-0000-0000-000057140000}"/>
    <cellStyle name="Обычный 7 2 6 4 2" xfId="7511" xr:uid="{00000000-0005-0000-0000-000058140000}"/>
    <cellStyle name="Обычный 7 2 6 4 2 2" xfId="16728" xr:uid="{D6A00161-5C6C-4136-8543-6E9214E79D30}"/>
    <cellStyle name="Обычный 7 2 6 4 3" xfId="12461" xr:uid="{69921DC0-2EED-4BD5-8821-E7065F43DF93}"/>
    <cellStyle name="Обычный 7 2 6 5" xfId="5374" xr:uid="{00000000-0005-0000-0000-000059140000}"/>
    <cellStyle name="Обычный 7 2 6 5 2" xfId="14594" xr:uid="{80A0C73B-3732-4734-B9A5-398D03533F90}"/>
    <cellStyle name="Обычный 7 2 6 6" xfId="10330" xr:uid="{68B644EA-7F11-4896-90A0-B33D440D8D7A}"/>
    <cellStyle name="Обычный 7 2 7" xfId="1182" xr:uid="{00000000-0005-0000-0000-00005A140000}"/>
    <cellStyle name="Обычный 7 2 7 2" xfId="2142" xr:uid="{00000000-0005-0000-0000-00005B140000}"/>
    <cellStyle name="Обычный 7 2 7 2 2" xfId="4414" xr:uid="{00000000-0005-0000-0000-00005C140000}"/>
    <cellStyle name="Обычный 7 2 7 2 2 2" xfId="8703" xr:uid="{00000000-0005-0000-0000-00005D140000}"/>
    <cellStyle name="Обычный 7 2 7 2 2 2 2" xfId="17920" xr:uid="{F540F136-97D5-4CA1-AC01-F0279E7710E0}"/>
    <cellStyle name="Обычный 7 2 7 2 2 3" xfId="13653" xr:uid="{F316EDA8-A743-4C65-8D49-25089EAB9988}"/>
    <cellStyle name="Обычный 7 2 7 2 3" xfId="6569" xr:uid="{00000000-0005-0000-0000-00005E140000}"/>
    <cellStyle name="Обычный 7 2 7 2 3 2" xfId="15786" xr:uid="{D8973D9F-6153-4BE8-9183-602B563FAEB9}"/>
    <cellStyle name="Обычный 7 2 7 2 4" xfId="11522" xr:uid="{BA6D98C1-3ED3-4161-871E-8A411F55480D}"/>
    <cellStyle name="Обычный 7 2 7 3" xfId="3464" xr:uid="{00000000-0005-0000-0000-00005F140000}"/>
    <cellStyle name="Обычный 7 2 7 3 2" xfId="7755" xr:uid="{00000000-0005-0000-0000-000060140000}"/>
    <cellStyle name="Обычный 7 2 7 3 2 2" xfId="16972" xr:uid="{70A6C17D-04EB-4E41-9C40-5481C136E6CE}"/>
    <cellStyle name="Обычный 7 2 7 3 3" xfId="12705" xr:uid="{03E3B3A6-98DB-4D9A-9230-8C33E1D383D9}"/>
    <cellStyle name="Обычный 7 2 7 4" xfId="5621" xr:uid="{00000000-0005-0000-0000-000061140000}"/>
    <cellStyle name="Обычный 7 2 7 4 2" xfId="14838" xr:uid="{0CC88691-694D-44F9-B4E8-4B4D179C258D}"/>
    <cellStyle name="Обычный 7 2 7 5" xfId="10574" xr:uid="{FA43C0E0-CF54-40C6-A820-7096055A2DC8}"/>
    <cellStyle name="Обычный 7 2 8" xfId="1666" xr:uid="{00000000-0005-0000-0000-000062140000}"/>
    <cellStyle name="Обычный 7 2 8 2" xfId="3942" xr:uid="{00000000-0005-0000-0000-000063140000}"/>
    <cellStyle name="Обычный 7 2 8 2 2" xfId="8231" xr:uid="{00000000-0005-0000-0000-000064140000}"/>
    <cellStyle name="Обычный 7 2 8 2 2 2" xfId="17448" xr:uid="{34C18C05-A031-4610-9670-D7726F7EF78E}"/>
    <cellStyle name="Обычный 7 2 8 2 3" xfId="13181" xr:uid="{32027342-BE35-44D7-B1BE-15B75E9607BF}"/>
    <cellStyle name="Обычный 7 2 8 3" xfId="6097" xr:uid="{00000000-0005-0000-0000-000065140000}"/>
    <cellStyle name="Обычный 7 2 8 3 2" xfId="15314" xr:uid="{77E343FB-5DCE-4BF4-B67B-5D614F799F38}"/>
    <cellStyle name="Обычный 7 2 8 4" xfId="11050" xr:uid="{7EC036B2-9BB4-40F5-AA0C-3725AEFBC519}"/>
    <cellStyle name="Обычный 7 2 9" xfId="2757" xr:uid="{00000000-0005-0000-0000-000066140000}"/>
    <cellStyle name="Обычный 7 2 9 2" xfId="4900" xr:uid="{00000000-0005-0000-0000-000067140000}"/>
    <cellStyle name="Обычный 7 2 9 2 2" xfId="9182" xr:uid="{00000000-0005-0000-0000-000068140000}"/>
    <cellStyle name="Обычный 7 2 9 2 2 2" xfId="18399" xr:uid="{45F28A04-77B2-4AB8-924C-87455B14F173}"/>
    <cellStyle name="Обычный 7 2 9 2 3" xfId="14132" xr:uid="{24B05029-0175-4791-AF37-A82696215A69}"/>
    <cellStyle name="Обычный 7 2 9 3" xfId="7050" xr:uid="{00000000-0005-0000-0000-000069140000}"/>
    <cellStyle name="Обычный 7 2 9 3 2" xfId="16267" xr:uid="{1E0028E7-FC95-4409-96E2-2C29BC2D7210}"/>
    <cellStyle name="Обычный 7 2 9 4" xfId="12001" xr:uid="{7DFB1135-698C-4B8E-B60E-3F8A9E9435EE}"/>
    <cellStyle name="Обычный 7 20" xfId="19112" xr:uid="{A771634D-05BE-4561-AD3A-467B03588A79}"/>
    <cellStyle name="Обычный 7 21" xfId="19228" xr:uid="{17714E0E-C927-48F8-8067-13F1D9F2FBDC}"/>
    <cellStyle name="Обычный 7 3" xfId="372" xr:uid="{00000000-0005-0000-0000-00006A140000}"/>
    <cellStyle name="Обычный 7 3 10" xfId="5029" xr:uid="{00000000-0005-0000-0000-00006B140000}"/>
    <cellStyle name="Обычный 7 3 10 2" xfId="9310" xr:uid="{00000000-0005-0000-0000-00006C140000}"/>
    <cellStyle name="Обычный 7 3 10 2 2" xfId="18527" xr:uid="{8E21C3E7-C7BE-44EA-895D-36EB3AD640FB}"/>
    <cellStyle name="Обычный 7 3 10 3" xfId="14260" xr:uid="{CD8A035F-1A64-4E5F-A19F-65BF6014E509}"/>
    <cellStyle name="Обычный 7 3 11" xfId="5151" xr:uid="{00000000-0005-0000-0000-00006D140000}"/>
    <cellStyle name="Обычный 7 3 11 2" xfId="14375" xr:uid="{25FEF997-3C4E-468C-98E8-A00EADF0A9FB}"/>
    <cellStyle name="Обычный 7 3 12" xfId="9421" xr:uid="{00000000-0005-0000-0000-00006E140000}"/>
    <cellStyle name="Обычный 7 3 13" xfId="9651" xr:uid="{00000000-0005-0000-0000-00006F140000}"/>
    <cellStyle name="Обычный 7 3 13 2" xfId="18671" xr:uid="{031C685D-BBF9-4893-8F95-38CC475BCC2A}"/>
    <cellStyle name="Обычный 7 3 14" xfId="9765" xr:uid="{72291FB1-418C-438F-A693-C423A2165A58}"/>
    <cellStyle name="Обычный 7 3 14 2" xfId="18785" xr:uid="{5ECA1E27-52B5-41F9-B04D-E862399AD822}"/>
    <cellStyle name="Обычный 7 3 15" xfId="9879" xr:uid="{7E5C8302-557E-4A72-86E9-2E7B1F052D32}"/>
    <cellStyle name="Обычный 7 3 15 2" xfId="18899" xr:uid="{0F44FFAE-EC03-46D9-BD16-3D0F9F6137CC}"/>
    <cellStyle name="Обычный 7 3 16" xfId="9993" xr:uid="{19DB6172-4875-4ACE-9091-E08FC1A2B572}"/>
    <cellStyle name="Обычный 7 3 16 2" xfId="19013" xr:uid="{DB76C691-EE49-442D-9D7C-58D769C7A8F8}"/>
    <cellStyle name="Обычный 7 3 17" xfId="10110" xr:uid="{B9A2FC2B-C50E-435F-9265-0B757604C369}"/>
    <cellStyle name="Обычный 7 3 18" xfId="19131" xr:uid="{4F28984D-6CBC-4FA4-A1BA-A5F85CB324A7}"/>
    <cellStyle name="Обычный 7 3 19" xfId="19247" xr:uid="{E5B7016B-D818-4482-9B38-AB26978469C7}"/>
    <cellStyle name="Обычный 7 3 2" xfId="482" xr:uid="{00000000-0005-0000-0000-000070140000}"/>
    <cellStyle name="Обычный 7 3 2 10" xfId="5209" xr:uid="{00000000-0005-0000-0000-000071140000}"/>
    <cellStyle name="Обычный 7 3 2 10 2" xfId="14432" xr:uid="{BE64C52A-3EC2-452F-A4F8-680E403FB788}"/>
    <cellStyle name="Обычный 7 3 2 11" xfId="9708" xr:uid="{00000000-0005-0000-0000-000072140000}"/>
    <cellStyle name="Обычный 7 3 2 11 2" xfId="18728" xr:uid="{D7C32110-097D-4FB2-A082-96F75979B744}"/>
    <cellStyle name="Обычный 7 3 2 12" xfId="9822" xr:uid="{BEACC502-9C70-4A76-930E-9F4B7B34960B}"/>
    <cellStyle name="Обычный 7 3 2 12 2" xfId="18842" xr:uid="{078C0A88-B0BF-40D7-875E-4355CC3EB441}"/>
    <cellStyle name="Обычный 7 3 2 13" xfId="9936" xr:uid="{6C812744-8134-46A4-8E68-5099F93EBB0B}"/>
    <cellStyle name="Обычный 7 3 2 13 2" xfId="18956" xr:uid="{3E50299D-D9A6-4F62-9362-5E331EB165AE}"/>
    <cellStyle name="Обычный 7 3 2 14" xfId="10050" xr:uid="{29737048-F172-4D73-9DF3-3DBE619DCC0C}"/>
    <cellStyle name="Обычный 7 3 2 14 2" xfId="19070" xr:uid="{C4E6225B-9C5F-4415-A3C4-01B0F13475A4}"/>
    <cellStyle name="Обычный 7 3 2 15" xfId="10167" xr:uid="{739084E6-2E7A-4247-9E45-4C09F6496CC4}"/>
    <cellStyle name="Обычный 7 3 2 16" xfId="19188" xr:uid="{BB6BCC60-BFD8-425E-A9AF-145FD7067983}"/>
    <cellStyle name="Обычный 7 3 2 17" xfId="19304" xr:uid="{C3D84E6C-E305-4101-A9C9-0781FBF04EA1}"/>
    <cellStyle name="Обычный 7 3 2 2" xfId="668" xr:uid="{00000000-0005-0000-0000-000073140000}"/>
    <cellStyle name="Обычный 7 3 2 2 2" xfId="989" xr:uid="{00000000-0005-0000-0000-000074140000}"/>
    <cellStyle name="Обычный 7 3 2 2 2 2" xfId="1591" xr:uid="{00000000-0005-0000-0000-000075140000}"/>
    <cellStyle name="Обычный 7 3 2 2 2 2 2" xfId="2550" xr:uid="{00000000-0005-0000-0000-000076140000}"/>
    <cellStyle name="Обычный 7 3 2 2 2 2 2 2" xfId="4822" xr:uid="{00000000-0005-0000-0000-000077140000}"/>
    <cellStyle name="Обычный 7 3 2 2 2 2 2 2 2" xfId="9111" xr:uid="{00000000-0005-0000-0000-000078140000}"/>
    <cellStyle name="Обычный 7 3 2 2 2 2 2 2 2 2" xfId="18328" xr:uid="{85DFF946-07CB-465B-8A5F-5CF9577944C9}"/>
    <cellStyle name="Обычный 7 3 2 2 2 2 2 2 3" xfId="14061" xr:uid="{4A246143-B103-4026-92CB-257CD48A6B96}"/>
    <cellStyle name="Обычный 7 3 2 2 2 2 2 3" xfId="6977" xr:uid="{00000000-0005-0000-0000-000079140000}"/>
    <cellStyle name="Обычный 7 3 2 2 2 2 2 3 2" xfId="16194" xr:uid="{C5C325CA-040B-4366-8B4C-29C6CE389469}"/>
    <cellStyle name="Обычный 7 3 2 2 2 2 2 4" xfId="11930" xr:uid="{B46D23E2-D57C-41A7-99B4-D5AAB1435F88}"/>
    <cellStyle name="Обычный 7 3 2 2 2 2 3" xfId="3872" xr:uid="{00000000-0005-0000-0000-00007A140000}"/>
    <cellStyle name="Обычный 7 3 2 2 2 2 3 2" xfId="8163" xr:uid="{00000000-0005-0000-0000-00007B140000}"/>
    <cellStyle name="Обычный 7 3 2 2 2 2 3 2 2" xfId="17380" xr:uid="{B8AF0833-EC31-456A-A579-17C6B783A298}"/>
    <cellStyle name="Обычный 7 3 2 2 2 2 3 3" xfId="13113" xr:uid="{29DE6C06-A547-4582-A591-16E6D6CFB453}"/>
    <cellStyle name="Обычный 7 3 2 2 2 2 4" xfId="6029" xr:uid="{00000000-0005-0000-0000-00007C140000}"/>
    <cellStyle name="Обычный 7 3 2 2 2 2 4 2" xfId="15246" xr:uid="{5F7B8F9E-8E75-43F5-B481-C6289C7C13A9}"/>
    <cellStyle name="Обычный 7 3 2 2 2 2 5" xfId="10982" xr:uid="{28465B7E-C93E-4D80-A0BE-AAF07C43C292}"/>
    <cellStyle name="Обычный 7 3 2 2 2 3" xfId="2078" xr:uid="{00000000-0005-0000-0000-00007D140000}"/>
    <cellStyle name="Обычный 7 3 2 2 2 3 2" xfId="4350" xr:uid="{00000000-0005-0000-0000-00007E140000}"/>
    <cellStyle name="Обычный 7 3 2 2 2 3 2 2" xfId="8639" xr:uid="{00000000-0005-0000-0000-00007F140000}"/>
    <cellStyle name="Обычный 7 3 2 2 2 3 2 2 2" xfId="17856" xr:uid="{EBFF0359-1040-47A1-BAD4-751E8C29E772}"/>
    <cellStyle name="Обычный 7 3 2 2 2 3 2 3" xfId="13589" xr:uid="{BA76083F-7E09-465A-A982-1CF6108C07EC}"/>
    <cellStyle name="Обычный 7 3 2 2 2 3 3" xfId="6505" xr:uid="{00000000-0005-0000-0000-000080140000}"/>
    <cellStyle name="Обычный 7 3 2 2 2 3 3 2" xfId="15722" xr:uid="{6B27F596-0017-4073-85BA-FEA31E4BD1F2}"/>
    <cellStyle name="Обычный 7 3 2 2 2 3 4" xfId="11458" xr:uid="{53B09F5A-35F3-4BCC-814E-E596B76C0B34}"/>
    <cellStyle name="Обычный 7 3 2 2 2 4" xfId="3400" xr:uid="{00000000-0005-0000-0000-000081140000}"/>
    <cellStyle name="Обычный 7 3 2 2 2 4 2" xfId="7691" xr:uid="{00000000-0005-0000-0000-000082140000}"/>
    <cellStyle name="Обычный 7 3 2 2 2 4 2 2" xfId="16908" xr:uid="{B11AB94D-6DA7-4D53-98FD-D810FA2AB5CC}"/>
    <cellStyle name="Обычный 7 3 2 2 2 4 3" xfId="12641" xr:uid="{F33C1C6D-7406-481C-B4AE-928AA90A9EE6}"/>
    <cellStyle name="Обычный 7 3 2 2 2 5" xfId="5554" xr:uid="{00000000-0005-0000-0000-000083140000}"/>
    <cellStyle name="Обычный 7 3 2 2 2 5 2" xfId="14774" xr:uid="{B497E074-664E-4288-8298-9CF544BA9667}"/>
    <cellStyle name="Обычный 7 3 2 2 2 6" xfId="10510" xr:uid="{81FC75B6-4385-4155-A035-9D2254674DB4}"/>
    <cellStyle name="Обычный 7 3 2 2 3" xfId="1363" xr:uid="{00000000-0005-0000-0000-000084140000}"/>
    <cellStyle name="Обычный 7 3 2 2 3 2" xfId="2322" xr:uid="{00000000-0005-0000-0000-000085140000}"/>
    <cellStyle name="Обычный 7 3 2 2 3 2 2" xfId="4594" xr:uid="{00000000-0005-0000-0000-000086140000}"/>
    <cellStyle name="Обычный 7 3 2 2 3 2 2 2" xfId="8883" xr:uid="{00000000-0005-0000-0000-000087140000}"/>
    <cellStyle name="Обычный 7 3 2 2 3 2 2 2 2" xfId="18100" xr:uid="{7AB23C87-AF9C-4A44-81E7-03B7085A9FCD}"/>
    <cellStyle name="Обычный 7 3 2 2 3 2 2 3" xfId="13833" xr:uid="{B5E2BBB8-348F-43C1-928D-981531B20991}"/>
    <cellStyle name="Обычный 7 3 2 2 3 2 3" xfId="6749" xr:uid="{00000000-0005-0000-0000-000088140000}"/>
    <cellStyle name="Обычный 7 3 2 2 3 2 3 2" xfId="15966" xr:uid="{2FDE6FB3-04F2-4976-B3E6-C701A902C246}"/>
    <cellStyle name="Обычный 7 3 2 2 3 2 4" xfId="11702" xr:uid="{7E2BBE5B-195D-46AC-A1A1-F56BE2DFB302}"/>
    <cellStyle name="Обычный 7 3 2 2 3 3" xfId="3644" xr:uid="{00000000-0005-0000-0000-000089140000}"/>
    <cellStyle name="Обычный 7 3 2 2 3 3 2" xfId="7935" xr:uid="{00000000-0005-0000-0000-00008A140000}"/>
    <cellStyle name="Обычный 7 3 2 2 3 3 2 2" xfId="17152" xr:uid="{AC0F833A-B375-4A8E-AA3D-81F93D496DD3}"/>
    <cellStyle name="Обычный 7 3 2 2 3 3 3" xfId="12885" xr:uid="{71F23331-C87C-4251-8BE4-E6547E9F4A63}"/>
    <cellStyle name="Обычный 7 3 2 2 3 4" xfId="5801" xr:uid="{00000000-0005-0000-0000-00008B140000}"/>
    <cellStyle name="Обычный 7 3 2 2 3 4 2" xfId="15018" xr:uid="{A9E27718-0359-4E69-9ED7-05EE66DD2AE1}"/>
    <cellStyle name="Обычный 7 3 2 2 3 5" xfId="10754" xr:uid="{DF4F0080-A957-411E-AFCB-E52EA3A99155}"/>
    <cellStyle name="Обычный 7 3 2 2 4" xfId="1849" xr:uid="{00000000-0005-0000-0000-00008C140000}"/>
    <cellStyle name="Обычный 7 3 2 2 4 2" xfId="4122" xr:uid="{00000000-0005-0000-0000-00008D140000}"/>
    <cellStyle name="Обычный 7 3 2 2 4 2 2" xfId="8411" xr:uid="{00000000-0005-0000-0000-00008E140000}"/>
    <cellStyle name="Обычный 7 3 2 2 4 2 2 2" xfId="17628" xr:uid="{CD162D66-10C1-445B-A091-889B2BBE98FA}"/>
    <cellStyle name="Обычный 7 3 2 2 4 2 3" xfId="13361" xr:uid="{A33318B5-904A-4C5C-870F-9912FD5D08B0}"/>
    <cellStyle name="Обычный 7 3 2 2 4 3" xfId="6277" xr:uid="{00000000-0005-0000-0000-00008F140000}"/>
    <cellStyle name="Обычный 7 3 2 2 4 3 2" xfId="15494" xr:uid="{21626B49-48CB-4002-98E4-35B3E90B2081}"/>
    <cellStyle name="Обычный 7 3 2 2 4 4" xfId="11230" xr:uid="{B2660E3F-3E4E-4D85-81B2-179C475C591E}"/>
    <cellStyle name="Обычный 7 3 2 2 5" xfId="3172" xr:uid="{00000000-0005-0000-0000-000090140000}"/>
    <cellStyle name="Обычный 7 3 2 2 5 2" xfId="7463" xr:uid="{00000000-0005-0000-0000-000091140000}"/>
    <cellStyle name="Обычный 7 3 2 2 5 2 2" xfId="16680" xr:uid="{A21FE3FE-F349-4A87-8DC6-6A51674470D9}"/>
    <cellStyle name="Обычный 7 3 2 2 5 3" xfId="12413" xr:uid="{7F356C3E-8836-459A-A826-317B8AE0DFDC}"/>
    <cellStyle name="Обычный 7 3 2 2 6" xfId="5324" xr:uid="{00000000-0005-0000-0000-000092140000}"/>
    <cellStyle name="Обычный 7 3 2 2 6 2" xfId="14546" xr:uid="{F6538135-A901-4BDB-A8A6-446B1DB91161}"/>
    <cellStyle name="Обычный 7 3 2 2 7" xfId="10282" xr:uid="{7F61981D-9671-40C1-8B92-328BFFF953B5}"/>
    <cellStyle name="Обычный 7 3 2 3" xfId="874" xr:uid="{00000000-0005-0000-0000-000093140000}"/>
    <cellStyle name="Обычный 7 3 2 3 2" xfId="1477" xr:uid="{00000000-0005-0000-0000-000094140000}"/>
    <cellStyle name="Обычный 7 3 2 3 2 2" xfId="2436" xr:uid="{00000000-0005-0000-0000-000095140000}"/>
    <cellStyle name="Обычный 7 3 2 3 2 2 2" xfId="4708" xr:uid="{00000000-0005-0000-0000-000096140000}"/>
    <cellStyle name="Обычный 7 3 2 3 2 2 2 2" xfId="8997" xr:uid="{00000000-0005-0000-0000-000097140000}"/>
    <cellStyle name="Обычный 7 3 2 3 2 2 2 2 2" xfId="18214" xr:uid="{B8EDD7BD-96FE-4617-BE4D-E980963D7712}"/>
    <cellStyle name="Обычный 7 3 2 3 2 2 2 3" xfId="13947" xr:uid="{968BE5DE-C3AA-4E4B-9170-A23B6F305912}"/>
    <cellStyle name="Обычный 7 3 2 3 2 2 3" xfId="6863" xr:uid="{00000000-0005-0000-0000-000098140000}"/>
    <cellStyle name="Обычный 7 3 2 3 2 2 3 2" xfId="16080" xr:uid="{0440F3AD-C525-4269-AB38-5F3421F5B65A}"/>
    <cellStyle name="Обычный 7 3 2 3 2 2 4" xfId="11816" xr:uid="{A0E05ACD-CB9E-4A11-92D7-86998C95F18E}"/>
    <cellStyle name="Обычный 7 3 2 3 2 3" xfId="3758" xr:uid="{00000000-0005-0000-0000-000099140000}"/>
    <cellStyle name="Обычный 7 3 2 3 2 3 2" xfId="8049" xr:uid="{00000000-0005-0000-0000-00009A140000}"/>
    <cellStyle name="Обычный 7 3 2 3 2 3 2 2" xfId="17266" xr:uid="{7843BC5D-2C6C-4276-B577-3A5C4F1C656D}"/>
    <cellStyle name="Обычный 7 3 2 3 2 3 3" xfId="12999" xr:uid="{96A0B1BB-1AE0-4FCD-AAD0-14176BBD1E6B}"/>
    <cellStyle name="Обычный 7 3 2 3 2 4" xfId="5915" xr:uid="{00000000-0005-0000-0000-00009B140000}"/>
    <cellStyle name="Обычный 7 3 2 3 2 4 2" xfId="15132" xr:uid="{8FDEDE6B-2E78-431B-83F5-D6E97477CD2F}"/>
    <cellStyle name="Обычный 7 3 2 3 2 5" xfId="10868" xr:uid="{54F10A9C-89FB-427C-A1D3-1D6068C81244}"/>
    <cellStyle name="Обычный 7 3 2 3 3" xfId="1964" xr:uid="{00000000-0005-0000-0000-00009C140000}"/>
    <cellStyle name="Обычный 7 3 2 3 3 2" xfId="4236" xr:uid="{00000000-0005-0000-0000-00009D140000}"/>
    <cellStyle name="Обычный 7 3 2 3 3 2 2" xfId="8525" xr:uid="{00000000-0005-0000-0000-00009E140000}"/>
    <cellStyle name="Обычный 7 3 2 3 3 2 2 2" xfId="17742" xr:uid="{59D2BF1D-37B8-440F-B7DF-52B1D9094D6D}"/>
    <cellStyle name="Обычный 7 3 2 3 3 2 3" xfId="13475" xr:uid="{74FF6020-2DB9-4828-A285-4DAFAE14E77F}"/>
    <cellStyle name="Обычный 7 3 2 3 3 3" xfId="6391" xr:uid="{00000000-0005-0000-0000-00009F140000}"/>
    <cellStyle name="Обычный 7 3 2 3 3 3 2" xfId="15608" xr:uid="{58091872-D3AD-435E-9A02-30F68FBA30B9}"/>
    <cellStyle name="Обычный 7 3 2 3 3 4" xfId="11344" xr:uid="{7D969204-499D-4F51-8050-EF54A8DA9CE0}"/>
    <cellStyle name="Обычный 7 3 2 3 4" xfId="3286" xr:uid="{00000000-0005-0000-0000-0000A0140000}"/>
    <cellStyle name="Обычный 7 3 2 3 4 2" xfId="7577" xr:uid="{00000000-0005-0000-0000-0000A1140000}"/>
    <cellStyle name="Обычный 7 3 2 3 4 2 2" xfId="16794" xr:uid="{708A4E7E-DAC7-49C5-BD49-9F9998D69DD9}"/>
    <cellStyle name="Обычный 7 3 2 3 4 3" xfId="12527" xr:uid="{297FABF7-D1C0-4554-9A86-07F15853EEAC}"/>
    <cellStyle name="Обычный 7 3 2 3 5" xfId="5440" xr:uid="{00000000-0005-0000-0000-0000A2140000}"/>
    <cellStyle name="Обычный 7 3 2 3 5 2" xfId="14660" xr:uid="{2D39C1E2-7203-4C4D-A17E-250229003D80}"/>
    <cellStyle name="Обычный 7 3 2 3 6" xfId="10396" xr:uid="{BA5DFD03-695E-4825-83F6-FCC86A57A0D0}"/>
    <cellStyle name="Обычный 7 3 2 4" xfId="1248" xr:uid="{00000000-0005-0000-0000-0000A3140000}"/>
    <cellStyle name="Обычный 7 3 2 4 2" xfId="2208" xr:uid="{00000000-0005-0000-0000-0000A4140000}"/>
    <cellStyle name="Обычный 7 3 2 4 2 2" xfId="4480" xr:uid="{00000000-0005-0000-0000-0000A5140000}"/>
    <cellStyle name="Обычный 7 3 2 4 2 2 2" xfId="8769" xr:uid="{00000000-0005-0000-0000-0000A6140000}"/>
    <cellStyle name="Обычный 7 3 2 4 2 2 2 2" xfId="17986" xr:uid="{46FA7838-37FD-4761-B5E1-976E35AC9120}"/>
    <cellStyle name="Обычный 7 3 2 4 2 2 3" xfId="13719" xr:uid="{51E0BB8B-BC71-4A31-A841-F799D880CCFD}"/>
    <cellStyle name="Обычный 7 3 2 4 2 3" xfId="6635" xr:uid="{00000000-0005-0000-0000-0000A7140000}"/>
    <cellStyle name="Обычный 7 3 2 4 2 3 2" xfId="15852" xr:uid="{C1909D1B-E054-4ED6-90C6-33AF46515E17}"/>
    <cellStyle name="Обычный 7 3 2 4 2 4" xfId="11588" xr:uid="{C1BFCAF4-2847-44DF-97BE-A6C2C0121710}"/>
    <cellStyle name="Обычный 7 3 2 4 3" xfId="3530" xr:uid="{00000000-0005-0000-0000-0000A8140000}"/>
    <cellStyle name="Обычный 7 3 2 4 3 2" xfId="7821" xr:uid="{00000000-0005-0000-0000-0000A9140000}"/>
    <cellStyle name="Обычный 7 3 2 4 3 2 2" xfId="17038" xr:uid="{D8771CCC-7229-476C-8169-B244CFB28D62}"/>
    <cellStyle name="Обычный 7 3 2 4 3 3" xfId="12771" xr:uid="{FD2CDE90-F8FD-444D-AD7B-F6EDEB3A9092}"/>
    <cellStyle name="Обычный 7 3 2 4 4" xfId="5687" xr:uid="{00000000-0005-0000-0000-0000AA140000}"/>
    <cellStyle name="Обычный 7 3 2 4 4 2" xfId="14904" xr:uid="{204E6A47-5090-4791-974C-D8C103E27EC3}"/>
    <cellStyle name="Обычный 7 3 2 4 5" xfId="10640" xr:uid="{E31ABA48-3890-4A9C-89BE-9FB6063ADE5E}"/>
    <cellStyle name="Обычный 7 3 2 5" xfId="1733" xr:uid="{00000000-0005-0000-0000-0000AB140000}"/>
    <cellStyle name="Обычный 7 3 2 5 2" xfId="4008" xr:uid="{00000000-0005-0000-0000-0000AC140000}"/>
    <cellStyle name="Обычный 7 3 2 5 2 2" xfId="8297" xr:uid="{00000000-0005-0000-0000-0000AD140000}"/>
    <cellStyle name="Обычный 7 3 2 5 2 2 2" xfId="17514" xr:uid="{F1A6CA36-ED33-4C90-A70E-8CCCE5C198E4}"/>
    <cellStyle name="Обычный 7 3 2 5 2 3" xfId="13247" xr:uid="{3EC72871-1F5D-4522-988D-BF5DBEDB34A7}"/>
    <cellStyle name="Обычный 7 3 2 5 3" xfId="6163" xr:uid="{00000000-0005-0000-0000-0000AE140000}"/>
    <cellStyle name="Обычный 7 3 2 5 3 2" xfId="15380" xr:uid="{5A641FA7-78C4-46A0-A0D1-9B2FD725E617}"/>
    <cellStyle name="Обычный 7 3 2 5 4" xfId="11116" xr:uid="{55EF2E1E-1BE5-4FAC-ACC4-520F784F7DF2}"/>
    <cellStyle name="Обычный 7 3 2 6" xfId="2823" xr:uid="{00000000-0005-0000-0000-0000AF140000}"/>
    <cellStyle name="Обычный 7 3 2 6 2" xfId="4966" xr:uid="{00000000-0005-0000-0000-0000B0140000}"/>
    <cellStyle name="Обычный 7 3 2 6 2 2" xfId="9248" xr:uid="{00000000-0005-0000-0000-0000B1140000}"/>
    <cellStyle name="Обычный 7 3 2 6 2 2 2" xfId="18465" xr:uid="{10ADE388-4E16-4942-B502-541DA669A61E}"/>
    <cellStyle name="Обычный 7 3 2 6 2 3" xfId="14198" xr:uid="{21A30DF6-9564-45CE-9201-44B5EC5229B1}"/>
    <cellStyle name="Обычный 7 3 2 6 3" xfId="7116" xr:uid="{00000000-0005-0000-0000-0000B2140000}"/>
    <cellStyle name="Обычный 7 3 2 6 3 2" xfId="16333" xr:uid="{14272E1A-DCEF-48F5-BAB1-CEFAED1F52FF}"/>
    <cellStyle name="Обычный 7 3 2 6 4" xfId="12067" xr:uid="{5F662449-878F-4322-B643-157F91C7AD86}"/>
    <cellStyle name="Обычный 7 3 2 7" xfId="2944" xr:uid="{00000000-0005-0000-0000-0000B3140000}"/>
    <cellStyle name="Обычный 7 3 2 7 2" xfId="7235" xr:uid="{00000000-0005-0000-0000-0000B4140000}"/>
    <cellStyle name="Обычный 7 3 2 7 2 2" xfId="16452" xr:uid="{54D00473-075F-4801-953F-B560A1BF096E}"/>
    <cellStyle name="Обычный 7 3 2 7 3" xfId="12185" xr:uid="{93972C1D-ACCA-42DB-BE05-42ACC9352B14}"/>
    <cellStyle name="Обычный 7 3 2 8" xfId="3058" xr:uid="{00000000-0005-0000-0000-0000B5140000}"/>
    <cellStyle name="Обычный 7 3 2 8 2" xfId="7349" xr:uid="{00000000-0005-0000-0000-0000B6140000}"/>
    <cellStyle name="Обычный 7 3 2 8 2 2" xfId="16566" xr:uid="{3E8E04C5-F05E-43C6-849E-04D888AD0A1C}"/>
    <cellStyle name="Обычный 7 3 2 8 3" xfId="12299" xr:uid="{CAE5EE1B-4B83-46F0-97B4-41FD2E19B787}"/>
    <cellStyle name="Обычный 7 3 2 9" xfId="5086" xr:uid="{00000000-0005-0000-0000-0000B7140000}"/>
    <cellStyle name="Обычный 7 3 2 9 2" xfId="9367" xr:uid="{00000000-0005-0000-0000-0000B8140000}"/>
    <cellStyle name="Обычный 7 3 2 9 2 2" xfId="18584" xr:uid="{63156DB7-830C-414C-877B-85EB4789A7B5}"/>
    <cellStyle name="Обычный 7 3 2 9 3" xfId="14317" xr:uid="{16223FC8-F4B8-4E8A-B526-FBB8A91CB1A6}"/>
    <cellStyle name="Обычный 7 3 3" xfId="608" xr:uid="{00000000-0005-0000-0000-0000B9140000}"/>
    <cellStyle name="Обычный 7 3 3 2" xfId="932" xr:uid="{00000000-0005-0000-0000-0000BA140000}"/>
    <cellStyle name="Обычный 7 3 3 2 2" xfId="1534" xr:uid="{00000000-0005-0000-0000-0000BB140000}"/>
    <cellStyle name="Обычный 7 3 3 2 2 2" xfId="2493" xr:uid="{00000000-0005-0000-0000-0000BC140000}"/>
    <cellStyle name="Обычный 7 3 3 2 2 2 2" xfId="4765" xr:uid="{00000000-0005-0000-0000-0000BD140000}"/>
    <cellStyle name="Обычный 7 3 3 2 2 2 2 2" xfId="9054" xr:uid="{00000000-0005-0000-0000-0000BE140000}"/>
    <cellStyle name="Обычный 7 3 3 2 2 2 2 2 2" xfId="18271" xr:uid="{F72F3DF7-F895-47AB-A49E-71CDF78534C4}"/>
    <cellStyle name="Обычный 7 3 3 2 2 2 2 3" xfId="14004" xr:uid="{B43A7D6F-E786-413E-9301-6F8E0391FAFF}"/>
    <cellStyle name="Обычный 7 3 3 2 2 2 3" xfId="6920" xr:uid="{00000000-0005-0000-0000-0000BF140000}"/>
    <cellStyle name="Обычный 7 3 3 2 2 2 3 2" xfId="16137" xr:uid="{7D70439E-878E-4A19-9711-C43BB82160E2}"/>
    <cellStyle name="Обычный 7 3 3 2 2 2 4" xfId="11873" xr:uid="{C9DEA262-A1F3-45DD-95F9-7CE525A9CE89}"/>
    <cellStyle name="Обычный 7 3 3 2 2 3" xfId="3815" xr:uid="{00000000-0005-0000-0000-0000C0140000}"/>
    <cellStyle name="Обычный 7 3 3 2 2 3 2" xfId="8106" xr:uid="{00000000-0005-0000-0000-0000C1140000}"/>
    <cellStyle name="Обычный 7 3 3 2 2 3 2 2" xfId="17323" xr:uid="{A6FB7AC4-BADA-4763-9F36-BA1630450A6B}"/>
    <cellStyle name="Обычный 7 3 3 2 2 3 3" xfId="13056" xr:uid="{3D68B04D-E23D-4F31-A19F-692643AA3A9C}"/>
    <cellStyle name="Обычный 7 3 3 2 2 4" xfId="5972" xr:uid="{00000000-0005-0000-0000-0000C2140000}"/>
    <cellStyle name="Обычный 7 3 3 2 2 4 2" xfId="15189" xr:uid="{1E264D56-D07A-4B70-8BB8-5F7202ACEAA3}"/>
    <cellStyle name="Обычный 7 3 3 2 2 5" xfId="10925" xr:uid="{96F062E0-D607-4249-9953-D18E554886BE}"/>
    <cellStyle name="Обычный 7 3 3 2 3" xfId="2021" xr:uid="{00000000-0005-0000-0000-0000C3140000}"/>
    <cellStyle name="Обычный 7 3 3 2 3 2" xfId="4293" xr:uid="{00000000-0005-0000-0000-0000C4140000}"/>
    <cellStyle name="Обычный 7 3 3 2 3 2 2" xfId="8582" xr:uid="{00000000-0005-0000-0000-0000C5140000}"/>
    <cellStyle name="Обычный 7 3 3 2 3 2 2 2" xfId="17799" xr:uid="{6DBA719A-461F-4D2E-8DE5-5546C49EC062}"/>
    <cellStyle name="Обычный 7 3 3 2 3 2 3" xfId="13532" xr:uid="{22B7DA6B-3DB7-455C-AE92-CEE7DDD50108}"/>
    <cellStyle name="Обычный 7 3 3 2 3 3" xfId="6448" xr:uid="{00000000-0005-0000-0000-0000C6140000}"/>
    <cellStyle name="Обычный 7 3 3 2 3 3 2" xfId="15665" xr:uid="{34ECEE89-25AB-46F1-8A80-BAF5FC559E4B}"/>
    <cellStyle name="Обычный 7 3 3 2 3 4" xfId="11401" xr:uid="{F69CE6B8-61CC-4AC0-B455-6D66678CB561}"/>
    <cellStyle name="Обычный 7 3 3 2 4" xfId="3343" xr:uid="{00000000-0005-0000-0000-0000C7140000}"/>
    <cellStyle name="Обычный 7 3 3 2 4 2" xfId="7634" xr:uid="{00000000-0005-0000-0000-0000C8140000}"/>
    <cellStyle name="Обычный 7 3 3 2 4 2 2" xfId="16851" xr:uid="{EC54F1CB-CD26-4FFF-B842-C343C15EE885}"/>
    <cellStyle name="Обычный 7 3 3 2 4 3" xfId="12584" xr:uid="{7F683FF5-94E3-41CD-AD87-CABDD930388C}"/>
    <cellStyle name="Обычный 7 3 3 2 5" xfId="5497" xr:uid="{00000000-0005-0000-0000-0000C9140000}"/>
    <cellStyle name="Обычный 7 3 3 2 5 2" xfId="14717" xr:uid="{3607F433-6BC3-4BAE-9886-5DEB10AA30E9}"/>
    <cellStyle name="Обычный 7 3 3 2 6" xfId="10453" xr:uid="{4C2C663E-B795-455F-BB2A-7EA2A6C58E69}"/>
    <cellStyle name="Обычный 7 3 3 3" xfId="1306" xr:uid="{00000000-0005-0000-0000-0000CA140000}"/>
    <cellStyle name="Обычный 7 3 3 3 2" xfId="2265" xr:uid="{00000000-0005-0000-0000-0000CB140000}"/>
    <cellStyle name="Обычный 7 3 3 3 2 2" xfId="4537" xr:uid="{00000000-0005-0000-0000-0000CC140000}"/>
    <cellStyle name="Обычный 7 3 3 3 2 2 2" xfId="8826" xr:uid="{00000000-0005-0000-0000-0000CD140000}"/>
    <cellStyle name="Обычный 7 3 3 3 2 2 2 2" xfId="18043" xr:uid="{B0720CCC-D2AC-4538-8677-0229719BF7D5}"/>
    <cellStyle name="Обычный 7 3 3 3 2 2 3" xfId="13776" xr:uid="{5AE2FAFC-CDD4-4829-9B04-966C4DB721C6}"/>
    <cellStyle name="Обычный 7 3 3 3 2 3" xfId="6692" xr:uid="{00000000-0005-0000-0000-0000CE140000}"/>
    <cellStyle name="Обычный 7 3 3 3 2 3 2" xfId="15909" xr:uid="{DA7C004B-A2A1-4BF2-9341-C78988F075D3}"/>
    <cellStyle name="Обычный 7 3 3 3 2 4" xfId="11645" xr:uid="{43F9A7F2-7A80-4D1E-BBCD-61F04A246A31}"/>
    <cellStyle name="Обычный 7 3 3 3 3" xfId="3587" xr:uid="{00000000-0005-0000-0000-0000CF140000}"/>
    <cellStyle name="Обычный 7 3 3 3 3 2" xfId="7878" xr:uid="{00000000-0005-0000-0000-0000D0140000}"/>
    <cellStyle name="Обычный 7 3 3 3 3 2 2" xfId="17095" xr:uid="{307688FD-9C79-4B70-A0ED-79AB7D74E6B0}"/>
    <cellStyle name="Обычный 7 3 3 3 3 3" xfId="12828" xr:uid="{986F7791-7FBA-4844-BEA5-5FC1E74684E2}"/>
    <cellStyle name="Обычный 7 3 3 3 4" xfId="5744" xr:uid="{00000000-0005-0000-0000-0000D1140000}"/>
    <cellStyle name="Обычный 7 3 3 3 4 2" xfId="14961" xr:uid="{AEB7DCB8-B78A-4165-9EB6-7ADDC9BAECA7}"/>
    <cellStyle name="Обычный 7 3 3 3 5" xfId="10697" xr:uid="{3DCBC99C-920B-4176-B8AC-D72A2DC1B54B}"/>
    <cellStyle name="Обычный 7 3 3 4" xfId="1792" xr:uid="{00000000-0005-0000-0000-0000D2140000}"/>
    <cellStyle name="Обычный 7 3 3 4 2" xfId="4065" xr:uid="{00000000-0005-0000-0000-0000D3140000}"/>
    <cellStyle name="Обычный 7 3 3 4 2 2" xfId="8354" xr:uid="{00000000-0005-0000-0000-0000D4140000}"/>
    <cellStyle name="Обычный 7 3 3 4 2 2 2" xfId="17571" xr:uid="{6E3336C1-EC76-44A0-9594-71EA3C032282}"/>
    <cellStyle name="Обычный 7 3 3 4 2 3" xfId="13304" xr:uid="{A21811A2-319D-4A78-8001-44A56C562B4D}"/>
    <cellStyle name="Обычный 7 3 3 4 3" xfId="6220" xr:uid="{00000000-0005-0000-0000-0000D5140000}"/>
    <cellStyle name="Обычный 7 3 3 4 3 2" xfId="15437" xr:uid="{476DAF47-071B-4B2D-81BB-20DC62642F7D}"/>
    <cellStyle name="Обычный 7 3 3 4 4" xfId="11173" xr:uid="{07FC9BCF-DD66-4749-8393-0C76C48EB713}"/>
    <cellStyle name="Обычный 7 3 3 5" xfId="3115" xr:uid="{00000000-0005-0000-0000-0000D6140000}"/>
    <cellStyle name="Обычный 7 3 3 5 2" xfId="7406" xr:uid="{00000000-0005-0000-0000-0000D7140000}"/>
    <cellStyle name="Обычный 7 3 3 5 2 2" xfId="16623" xr:uid="{F3A3232B-7004-4C45-BAC2-1823FBA822A4}"/>
    <cellStyle name="Обычный 7 3 3 5 3" xfId="12356" xr:uid="{39E05A07-F3DC-4EFC-B3FB-C2F6C3341243}"/>
    <cellStyle name="Обычный 7 3 3 6" xfId="5267" xr:uid="{00000000-0005-0000-0000-0000D8140000}"/>
    <cellStyle name="Обычный 7 3 3 6 2" xfId="14489" xr:uid="{F5ABE678-E18E-479F-8A1D-13AE5E41FDBB}"/>
    <cellStyle name="Обычный 7 3 3 7" xfId="10225" xr:uid="{D3C69194-0D61-49AA-BD58-6D2C4609B4C2}"/>
    <cellStyle name="Обычный 7 3 4" xfId="817" xr:uid="{00000000-0005-0000-0000-0000D9140000}"/>
    <cellStyle name="Обычный 7 3 4 2" xfId="1420" xr:uid="{00000000-0005-0000-0000-0000DA140000}"/>
    <cellStyle name="Обычный 7 3 4 2 2" xfId="2379" xr:uid="{00000000-0005-0000-0000-0000DB140000}"/>
    <cellStyle name="Обычный 7 3 4 2 2 2" xfId="4651" xr:uid="{00000000-0005-0000-0000-0000DC140000}"/>
    <cellStyle name="Обычный 7 3 4 2 2 2 2" xfId="8940" xr:uid="{00000000-0005-0000-0000-0000DD140000}"/>
    <cellStyle name="Обычный 7 3 4 2 2 2 2 2" xfId="18157" xr:uid="{33D65562-767D-44E8-AF4B-ED175573E1A0}"/>
    <cellStyle name="Обычный 7 3 4 2 2 2 3" xfId="13890" xr:uid="{25D67999-64CB-47B3-B02C-9A6E86D7A685}"/>
    <cellStyle name="Обычный 7 3 4 2 2 3" xfId="6806" xr:uid="{00000000-0005-0000-0000-0000DE140000}"/>
    <cellStyle name="Обычный 7 3 4 2 2 3 2" xfId="16023" xr:uid="{4068E3EA-FA7B-486A-8758-97DD86712438}"/>
    <cellStyle name="Обычный 7 3 4 2 2 4" xfId="11759" xr:uid="{D78C81A1-59A4-4FE5-9F43-BF09AABA625B}"/>
    <cellStyle name="Обычный 7 3 4 2 3" xfId="3701" xr:uid="{00000000-0005-0000-0000-0000DF140000}"/>
    <cellStyle name="Обычный 7 3 4 2 3 2" xfId="7992" xr:uid="{00000000-0005-0000-0000-0000E0140000}"/>
    <cellStyle name="Обычный 7 3 4 2 3 2 2" xfId="17209" xr:uid="{33FAB46B-8495-4DCC-8A48-9FBF53AA0F1B}"/>
    <cellStyle name="Обычный 7 3 4 2 3 3" xfId="12942" xr:uid="{91D986AB-07EF-4550-BBCE-F17085FEF816}"/>
    <cellStyle name="Обычный 7 3 4 2 4" xfId="5858" xr:uid="{00000000-0005-0000-0000-0000E1140000}"/>
    <cellStyle name="Обычный 7 3 4 2 4 2" xfId="15075" xr:uid="{DA305E82-76AA-4DC4-9AD9-7D447CDC59BA}"/>
    <cellStyle name="Обычный 7 3 4 2 5" xfId="10811" xr:uid="{9B50455A-132B-441B-AE80-ACAAA6601C14}"/>
    <cellStyle name="Обычный 7 3 4 3" xfId="1907" xr:uid="{00000000-0005-0000-0000-0000E2140000}"/>
    <cellStyle name="Обычный 7 3 4 3 2" xfId="4179" xr:uid="{00000000-0005-0000-0000-0000E3140000}"/>
    <cellStyle name="Обычный 7 3 4 3 2 2" xfId="8468" xr:uid="{00000000-0005-0000-0000-0000E4140000}"/>
    <cellStyle name="Обычный 7 3 4 3 2 2 2" xfId="17685" xr:uid="{13DB5FC7-0412-4760-BB11-013B0458B0E4}"/>
    <cellStyle name="Обычный 7 3 4 3 2 3" xfId="13418" xr:uid="{E5D88DF3-BB57-470B-9EED-85ED8610419D}"/>
    <cellStyle name="Обычный 7 3 4 3 3" xfId="6334" xr:uid="{00000000-0005-0000-0000-0000E5140000}"/>
    <cellStyle name="Обычный 7 3 4 3 3 2" xfId="15551" xr:uid="{9B83164F-7205-4E7E-B846-39503F032F22}"/>
    <cellStyle name="Обычный 7 3 4 3 4" xfId="11287" xr:uid="{1181D2D7-043D-46E0-81F0-25DD10911364}"/>
    <cellStyle name="Обычный 7 3 4 4" xfId="3229" xr:uid="{00000000-0005-0000-0000-0000E6140000}"/>
    <cellStyle name="Обычный 7 3 4 4 2" xfId="7520" xr:uid="{00000000-0005-0000-0000-0000E7140000}"/>
    <cellStyle name="Обычный 7 3 4 4 2 2" xfId="16737" xr:uid="{6CCE06D5-4036-418B-8EC4-8852C716205C}"/>
    <cellStyle name="Обычный 7 3 4 4 3" xfId="12470" xr:uid="{8677AFC4-2657-4929-B158-B2DB131EFC7C}"/>
    <cellStyle name="Обычный 7 3 4 5" xfId="5383" xr:uid="{00000000-0005-0000-0000-0000E8140000}"/>
    <cellStyle name="Обычный 7 3 4 5 2" xfId="14603" xr:uid="{E9D75625-64AB-4DE0-8A0D-F8CC96AD93D2}"/>
    <cellStyle name="Обычный 7 3 4 6" xfId="10339" xr:uid="{B78A5DA7-699A-4434-ABB5-4A5427E06E1B}"/>
    <cellStyle name="Обычный 7 3 5" xfId="1191" xr:uid="{00000000-0005-0000-0000-0000E9140000}"/>
    <cellStyle name="Обычный 7 3 5 2" xfId="2151" xr:uid="{00000000-0005-0000-0000-0000EA140000}"/>
    <cellStyle name="Обычный 7 3 5 2 2" xfId="4423" xr:uid="{00000000-0005-0000-0000-0000EB140000}"/>
    <cellStyle name="Обычный 7 3 5 2 2 2" xfId="8712" xr:uid="{00000000-0005-0000-0000-0000EC140000}"/>
    <cellStyle name="Обычный 7 3 5 2 2 2 2" xfId="17929" xr:uid="{74014E24-533E-4810-913C-2465A8A05401}"/>
    <cellStyle name="Обычный 7 3 5 2 2 3" xfId="13662" xr:uid="{BDF6BEA0-E0A3-40BD-9216-CF461FA43540}"/>
    <cellStyle name="Обычный 7 3 5 2 3" xfId="6578" xr:uid="{00000000-0005-0000-0000-0000ED140000}"/>
    <cellStyle name="Обычный 7 3 5 2 3 2" xfId="15795" xr:uid="{5CC8BAC4-C7E3-4CB7-A7AF-99DDF0B9B5B4}"/>
    <cellStyle name="Обычный 7 3 5 2 4" xfId="11531" xr:uid="{469C15F8-5964-4E2C-AE08-051897DA10DF}"/>
    <cellStyle name="Обычный 7 3 5 3" xfId="3473" xr:uid="{00000000-0005-0000-0000-0000EE140000}"/>
    <cellStyle name="Обычный 7 3 5 3 2" xfId="7764" xr:uid="{00000000-0005-0000-0000-0000EF140000}"/>
    <cellStyle name="Обычный 7 3 5 3 2 2" xfId="16981" xr:uid="{55DA21A9-211B-4662-97A9-314D0E023902}"/>
    <cellStyle name="Обычный 7 3 5 3 3" xfId="12714" xr:uid="{3BF58055-92A5-49F4-AF03-4C1612C065DC}"/>
    <cellStyle name="Обычный 7 3 5 4" xfId="5630" xr:uid="{00000000-0005-0000-0000-0000F0140000}"/>
    <cellStyle name="Обычный 7 3 5 4 2" xfId="14847" xr:uid="{CD374C45-0843-495A-A265-086F3E8A803C}"/>
    <cellStyle name="Обычный 7 3 5 5" xfId="10583" xr:uid="{5367065C-81D0-4AF1-A7FC-3AB868A9407B}"/>
    <cellStyle name="Обычный 7 3 6" xfId="1676" xr:uid="{00000000-0005-0000-0000-0000F1140000}"/>
    <cellStyle name="Обычный 7 3 6 2" xfId="3951" xr:uid="{00000000-0005-0000-0000-0000F2140000}"/>
    <cellStyle name="Обычный 7 3 6 2 2" xfId="8240" xr:uid="{00000000-0005-0000-0000-0000F3140000}"/>
    <cellStyle name="Обычный 7 3 6 2 2 2" xfId="17457" xr:uid="{4071343F-1063-4B2F-9413-BBA0ABFE7959}"/>
    <cellStyle name="Обычный 7 3 6 2 3" xfId="13190" xr:uid="{9C5AE51F-7100-4968-AEA2-854D2C49095A}"/>
    <cellStyle name="Обычный 7 3 6 3" xfId="6106" xr:uid="{00000000-0005-0000-0000-0000F4140000}"/>
    <cellStyle name="Обычный 7 3 6 3 2" xfId="15323" xr:uid="{4F48645A-7567-42C1-AB20-520DE1C03621}"/>
    <cellStyle name="Обычный 7 3 6 4" xfId="11059" xr:uid="{84A49617-D47B-4C6A-869B-EAA2BCB0047A}"/>
    <cellStyle name="Обычный 7 3 7" xfId="2766" xr:uid="{00000000-0005-0000-0000-0000F5140000}"/>
    <cellStyle name="Обычный 7 3 7 2" xfId="4909" xr:uid="{00000000-0005-0000-0000-0000F6140000}"/>
    <cellStyle name="Обычный 7 3 7 2 2" xfId="9191" xr:uid="{00000000-0005-0000-0000-0000F7140000}"/>
    <cellStyle name="Обычный 7 3 7 2 2 2" xfId="18408" xr:uid="{CC9FB7FB-3DED-4A95-AC69-F769A5D5AC66}"/>
    <cellStyle name="Обычный 7 3 7 2 3" xfId="14141" xr:uid="{ED299586-1E02-4EB2-A05E-7D14ECA542B0}"/>
    <cellStyle name="Обычный 7 3 7 3" xfId="7059" xr:uid="{00000000-0005-0000-0000-0000F8140000}"/>
    <cellStyle name="Обычный 7 3 7 3 2" xfId="16276" xr:uid="{4F6E44BD-C204-4CD9-AAE7-4DCC27A6EB8B}"/>
    <cellStyle name="Обычный 7 3 7 4" xfId="12010" xr:uid="{1AFB91A0-ED9F-45A6-B901-2E1706D5E9E5}"/>
    <cellStyle name="Обычный 7 3 8" xfId="2887" xr:uid="{00000000-0005-0000-0000-0000F9140000}"/>
    <cellStyle name="Обычный 7 3 8 2" xfId="7178" xr:uid="{00000000-0005-0000-0000-0000FA140000}"/>
    <cellStyle name="Обычный 7 3 8 2 2" xfId="16395" xr:uid="{D6A984CA-F42F-4B1D-A58B-8C1CDA076F13}"/>
    <cellStyle name="Обычный 7 3 8 3" xfId="12128" xr:uid="{B505D108-B364-4DA5-AF25-D002FD4E0675}"/>
    <cellStyle name="Обычный 7 3 9" xfId="3001" xr:uid="{00000000-0005-0000-0000-0000FB140000}"/>
    <cellStyle name="Обычный 7 3 9 2" xfId="7292" xr:uid="{00000000-0005-0000-0000-0000FC140000}"/>
    <cellStyle name="Обычный 7 3 9 2 2" xfId="16509" xr:uid="{911124DB-074A-4B17-80FA-CDC025A086AE}"/>
    <cellStyle name="Обычный 7 3 9 3" xfId="12242" xr:uid="{3C08D16B-0BD7-462A-8AFD-1BE2F4FD2DC8}"/>
    <cellStyle name="Обычный 7 4" xfId="400" xr:uid="{00000000-0005-0000-0000-0000FD140000}"/>
    <cellStyle name="Обычный 7 4 10" xfId="5048" xr:uid="{00000000-0005-0000-0000-0000FE140000}"/>
    <cellStyle name="Обычный 7 4 10 2" xfId="9329" xr:uid="{00000000-0005-0000-0000-0000FF140000}"/>
    <cellStyle name="Обычный 7 4 10 2 2" xfId="18546" xr:uid="{DA4A8AEC-223F-49AB-BE16-F12FA3802F30}"/>
    <cellStyle name="Обычный 7 4 10 3" xfId="14279" xr:uid="{7C53EFC9-DE82-4BBB-9317-93F6662BB1A8}"/>
    <cellStyle name="Обычный 7 4 11" xfId="5170" xr:uid="{00000000-0005-0000-0000-000000150000}"/>
    <cellStyle name="Обычный 7 4 11 2" xfId="14394" xr:uid="{5EA13962-0CAC-4267-8144-E319CF564CCC}"/>
    <cellStyle name="Обычный 7 4 12" xfId="9670" xr:uid="{00000000-0005-0000-0000-000001150000}"/>
    <cellStyle name="Обычный 7 4 12 2" xfId="18690" xr:uid="{C53D6256-DAC7-482D-BE6F-C65042C28EF0}"/>
    <cellStyle name="Обычный 7 4 13" xfId="9784" xr:uid="{2D88F638-0B25-49C4-892C-3160F98C30CD}"/>
    <cellStyle name="Обычный 7 4 13 2" xfId="18804" xr:uid="{C6BA23B6-D8F7-4AAC-B489-E3036A547C82}"/>
    <cellStyle name="Обычный 7 4 14" xfId="9898" xr:uid="{4B9E0D12-A494-47EF-8D99-28CAC9FDF4E2}"/>
    <cellStyle name="Обычный 7 4 14 2" xfId="18918" xr:uid="{FDEE6968-B6A9-48E1-BC0D-5CBA0F046D8E}"/>
    <cellStyle name="Обычный 7 4 15" xfId="10012" xr:uid="{B41AA5B7-EA8C-477A-A82A-20E74A1F09CA}"/>
    <cellStyle name="Обычный 7 4 15 2" xfId="19032" xr:uid="{BB466456-6B2D-4F22-AFDC-3CA0E1085D18}"/>
    <cellStyle name="Обычный 7 4 16" xfId="10129" xr:uid="{93E570E7-7A01-41E1-B586-974EC833E149}"/>
    <cellStyle name="Обычный 7 4 17" xfId="19150" xr:uid="{F5BDFB66-CFE8-426D-B5CB-93A5C9D0E86C}"/>
    <cellStyle name="Обычный 7 4 18" xfId="19266" xr:uid="{D40EE58E-7C27-4B35-8A54-A82A493AFA3D}"/>
    <cellStyle name="Обычный 7 4 2" xfId="501" xr:uid="{00000000-0005-0000-0000-000002150000}"/>
    <cellStyle name="Обычный 7 4 2 10" xfId="5228" xr:uid="{00000000-0005-0000-0000-000003150000}"/>
    <cellStyle name="Обычный 7 4 2 10 2" xfId="14451" xr:uid="{BBE43551-E8BB-413C-952C-D4B66F3862FF}"/>
    <cellStyle name="Обычный 7 4 2 11" xfId="9727" xr:uid="{00000000-0005-0000-0000-000004150000}"/>
    <cellStyle name="Обычный 7 4 2 11 2" xfId="18747" xr:uid="{7C610781-204C-4DD8-ABAC-6BC3E3756591}"/>
    <cellStyle name="Обычный 7 4 2 12" xfId="9841" xr:uid="{A4E301C0-E152-4DDF-922A-A550127CFF20}"/>
    <cellStyle name="Обычный 7 4 2 12 2" xfId="18861" xr:uid="{2D8CBDBA-BA44-46E5-BEBF-06BF8D800B52}"/>
    <cellStyle name="Обычный 7 4 2 13" xfId="9955" xr:uid="{7572FA84-5ECA-4556-AD47-2543C091C0CC}"/>
    <cellStyle name="Обычный 7 4 2 13 2" xfId="18975" xr:uid="{00F84FDD-09C1-4CE7-9A8F-CD564463A6DB}"/>
    <cellStyle name="Обычный 7 4 2 14" xfId="10069" xr:uid="{ED720853-6096-42BB-BEA0-977C959C93E7}"/>
    <cellStyle name="Обычный 7 4 2 14 2" xfId="19089" xr:uid="{5ED94E18-26FB-44F0-938F-98906867B5F6}"/>
    <cellStyle name="Обычный 7 4 2 15" xfId="10186" xr:uid="{451201A0-4678-47E3-BCDF-EB4F4F3AE368}"/>
    <cellStyle name="Обычный 7 4 2 16" xfId="19207" xr:uid="{09F4D8A9-47C1-4495-977F-9D9EE6D24950}"/>
    <cellStyle name="Обычный 7 4 2 17" xfId="19323" xr:uid="{1C90A29B-595A-492D-8008-D5CDC21ECD9C}"/>
    <cellStyle name="Обычный 7 4 2 2" xfId="687" xr:uid="{00000000-0005-0000-0000-000005150000}"/>
    <cellStyle name="Обычный 7 4 2 2 2" xfId="1008" xr:uid="{00000000-0005-0000-0000-000006150000}"/>
    <cellStyle name="Обычный 7 4 2 2 2 2" xfId="1610" xr:uid="{00000000-0005-0000-0000-000007150000}"/>
    <cellStyle name="Обычный 7 4 2 2 2 2 2" xfId="2569" xr:uid="{00000000-0005-0000-0000-000008150000}"/>
    <cellStyle name="Обычный 7 4 2 2 2 2 2 2" xfId="4841" xr:uid="{00000000-0005-0000-0000-000009150000}"/>
    <cellStyle name="Обычный 7 4 2 2 2 2 2 2 2" xfId="9130" xr:uid="{00000000-0005-0000-0000-00000A150000}"/>
    <cellStyle name="Обычный 7 4 2 2 2 2 2 2 2 2" xfId="18347" xr:uid="{F2293A6E-1E97-472C-89E3-C496BA551A54}"/>
    <cellStyle name="Обычный 7 4 2 2 2 2 2 2 3" xfId="14080" xr:uid="{B48C6C08-7655-4EE2-B04D-93AB66585015}"/>
    <cellStyle name="Обычный 7 4 2 2 2 2 2 3" xfId="6996" xr:uid="{00000000-0005-0000-0000-00000B150000}"/>
    <cellStyle name="Обычный 7 4 2 2 2 2 2 3 2" xfId="16213" xr:uid="{071EB615-ED2B-4F6F-A617-6B4ECFFCE4D1}"/>
    <cellStyle name="Обычный 7 4 2 2 2 2 2 4" xfId="11949" xr:uid="{1958F7A5-98E9-4FB6-AFEC-7C6B3B1ADA6E}"/>
    <cellStyle name="Обычный 7 4 2 2 2 2 3" xfId="3891" xr:uid="{00000000-0005-0000-0000-00000C150000}"/>
    <cellStyle name="Обычный 7 4 2 2 2 2 3 2" xfId="8182" xr:uid="{00000000-0005-0000-0000-00000D150000}"/>
    <cellStyle name="Обычный 7 4 2 2 2 2 3 2 2" xfId="17399" xr:uid="{F600AFE5-BAF3-45DA-BD5E-9AE62799E035}"/>
    <cellStyle name="Обычный 7 4 2 2 2 2 3 3" xfId="13132" xr:uid="{4A88A3AA-B2BB-4AC8-B9D8-152C2D55D93C}"/>
    <cellStyle name="Обычный 7 4 2 2 2 2 4" xfId="6048" xr:uid="{00000000-0005-0000-0000-00000E150000}"/>
    <cellStyle name="Обычный 7 4 2 2 2 2 4 2" xfId="15265" xr:uid="{821FF3C6-B7A5-49CE-B57B-F8BDF156DAE0}"/>
    <cellStyle name="Обычный 7 4 2 2 2 2 5" xfId="11001" xr:uid="{C61E57D7-8BCD-40C8-B67C-446A8DFEFA3D}"/>
    <cellStyle name="Обычный 7 4 2 2 2 3" xfId="2097" xr:uid="{00000000-0005-0000-0000-00000F150000}"/>
    <cellStyle name="Обычный 7 4 2 2 2 3 2" xfId="4369" xr:uid="{00000000-0005-0000-0000-000010150000}"/>
    <cellStyle name="Обычный 7 4 2 2 2 3 2 2" xfId="8658" xr:uid="{00000000-0005-0000-0000-000011150000}"/>
    <cellStyle name="Обычный 7 4 2 2 2 3 2 2 2" xfId="17875" xr:uid="{4950B774-3E22-4FA5-835F-649A71259095}"/>
    <cellStyle name="Обычный 7 4 2 2 2 3 2 3" xfId="13608" xr:uid="{AD0ABE20-BE05-4AFE-B168-65D3C3BF5C52}"/>
    <cellStyle name="Обычный 7 4 2 2 2 3 3" xfId="6524" xr:uid="{00000000-0005-0000-0000-000012150000}"/>
    <cellStyle name="Обычный 7 4 2 2 2 3 3 2" xfId="15741" xr:uid="{6491DA01-64B0-46C9-BE84-D8E68DD80BE4}"/>
    <cellStyle name="Обычный 7 4 2 2 2 3 4" xfId="11477" xr:uid="{499B6625-CAC2-4366-8487-367895BD344F}"/>
    <cellStyle name="Обычный 7 4 2 2 2 4" xfId="3419" xr:uid="{00000000-0005-0000-0000-000013150000}"/>
    <cellStyle name="Обычный 7 4 2 2 2 4 2" xfId="7710" xr:uid="{00000000-0005-0000-0000-000014150000}"/>
    <cellStyle name="Обычный 7 4 2 2 2 4 2 2" xfId="16927" xr:uid="{F1014DE6-F975-4952-B15F-BCB300EA5F60}"/>
    <cellStyle name="Обычный 7 4 2 2 2 4 3" xfId="12660" xr:uid="{1D71EAAC-E806-42F2-AB70-9B782E281418}"/>
    <cellStyle name="Обычный 7 4 2 2 2 5" xfId="5573" xr:uid="{00000000-0005-0000-0000-000015150000}"/>
    <cellStyle name="Обычный 7 4 2 2 2 5 2" xfId="14793" xr:uid="{5C159305-7C14-48C5-8F49-4E453906DBEA}"/>
    <cellStyle name="Обычный 7 4 2 2 2 6" xfId="10529" xr:uid="{1E412F61-5589-4299-8922-9E7E3CFE131F}"/>
    <cellStyle name="Обычный 7 4 2 2 3" xfId="1382" xr:uid="{00000000-0005-0000-0000-000016150000}"/>
    <cellStyle name="Обычный 7 4 2 2 3 2" xfId="2341" xr:uid="{00000000-0005-0000-0000-000017150000}"/>
    <cellStyle name="Обычный 7 4 2 2 3 2 2" xfId="4613" xr:uid="{00000000-0005-0000-0000-000018150000}"/>
    <cellStyle name="Обычный 7 4 2 2 3 2 2 2" xfId="8902" xr:uid="{00000000-0005-0000-0000-000019150000}"/>
    <cellStyle name="Обычный 7 4 2 2 3 2 2 2 2" xfId="18119" xr:uid="{C7DA61CE-2A1D-4D60-A9F0-9360B5972E4E}"/>
    <cellStyle name="Обычный 7 4 2 2 3 2 2 3" xfId="13852" xr:uid="{0D871266-52DB-4F3E-870B-ECBF8F042B9A}"/>
    <cellStyle name="Обычный 7 4 2 2 3 2 3" xfId="6768" xr:uid="{00000000-0005-0000-0000-00001A150000}"/>
    <cellStyle name="Обычный 7 4 2 2 3 2 3 2" xfId="15985" xr:uid="{22BF58E0-B7A6-4361-8B63-D53A801CD96C}"/>
    <cellStyle name="Обычный 7 4 2 2 3 2 4" xfId="11721" xr:uid="{1389131D-3787-4D69-9F69-971C73B6ACFD}"/>
    <cellStyle name="Обычный 7 4 2 2 3 3" xfId="3663" xr:uid="{00000000-0005-0000-0000-00001B150000}"/>
    <cellStyle name="Обычный 7 4 2 2 3 3 2" xfId="7954" xr:uid="{00000000-0005-0000-0000-00001C150000}"/>
    <cellStyle name="Обычный 7 4 2 2 3 3 2 2" xfId="17171" xr:uid="{21D0C6AD-C8A6-4241-9124-E140FC43DFA5}"/>
    <cellStyle name="Обычный 7 4 2 2 3 3 3" xfId="12904" xr:uid="{B21492F8-6AA9-4833-AC81-8AEC75049785}"/>
    <cellStyle name="Обычный 7 4 2 2 3 4" xfId="5820" xr:uid="{00000000-0005-0000-0000-00001D150000}"/>
    <cellStyle name="Обычный 7 4 2 2 3 4 2" xfId="15037" xr:uid="{16164003-657D-4F74-BB0B-8D78AF0955D4}"/>
    <cellStyle name="Обычный 7 4 2 2 3 5" xfId="10773" xr:uid="{BA6A7D59-8CBB-4522-BAC7-2950B039F6EB}"/>
    <cellStyle name="Обычный 7 4 2 2 4" xfId="1868" xr:uid="{00000000-0005-0000-0000-00001E150000}"/>
    <cellStyle name="Обычный 7 4 2 2 4 2" xfId="4141" xr:uid="{00000000-0005-0000-0000-00001F150000}"/>
    <cellStyle name="Обычный 7 4 2 2 4 2 2" xfId="8430" xr:uid="{00000000-0005-0000-0000-000020150000}"/>
    <cellStyle name="Обычный 7 4 2 2 4 2 2 2" xfId="17647" xr:uid="{C4217072-3A1E-497D-B373-13B69F05D807}"/>
    <cellStyle name="Обычный 7 4 2 2 4 2 3" xfId="13380" xr:uid="{619967E6-5D0A-446B-97F6-141330E9DE1D}"/>
    <cellStyle name="Обычный 7 4 2 2 4 3" xfId="6296" xr:uid="{00000000-0005-0000-0000-000021150000}"/>
    <cellStyle name="Обычный 7 4 2 2 4 3 2" xfId="15513" xr:uid="{1399E907-19CE-4AD5-BE0A-750D5BBE22B2}"/>
    <cellStyle name="Обычный 7 4 2 2 4 4" xfId="11249" xr:uid="{2C895929-3EB1-4E66-833B-8D15A6169C5C}"/>
    <cellStyle name="Обычный 7 4 2 2 5" xfId="3191" xr:uid="{00000000-0005-0000-0000-000022150000}"/>
    <cellStyle name="Обычный 7 4 2 2 5 2" xfId="7482" xr:uid="{00000000-0005-0000-0000-000023150000}"/>
    <cellStyle name="Обычный 7 4 2 2 5 2 2" xfId="16699" xr:uid="{19B3C20A-6300-4E23-B92B-511D64E708EB}"/>
    <cellStyle name="Обычный 7 4 2 2 5 3" xfId="12432" xr:uid="{B971A855-15B3-4535-AFD1-73E6E0267486}"/>
    <cellStyle name="Обычный 7 4 2 2 6" xfId="5343" xr:uid="{00000000-0005-0000-0000-000024150000}"/>
    <cellStyle name="Обычный 7 4 2 2 6 2" xfId="14565" xr:uid="{4A2CE573-DA09-4122-8FCF-35C69AA684CB}"/>
    <cellStyle name="Обычный 7 4 2 2 7" xfId="10301" xr:uid="{4286E4D9-1F26-489E-8FF5-5E66F978E95B}"/>
    <cellStyle name="Обычный 7 4 2 3" xfId="893" xr:uid="{00000000-0005-0000-0000-000025150000}"/>
    <cellStyle name="Обычный 7 4 2 3 2" xfId="1496" xr:uid="{00000000-0005-0000-0000-000026150000}"/>
    <cellStyle name="Обычный 7 4 2 3 2 2" xfId="2455" xr:uid="{00000000-0005-0000-0000-000027150000}"/>
    <cellStyle name="Обычный 7 4 2 3 2 2 2" xfId="4727" xr:uid="{00000000-0005-0000-0000-000028150000}"/>
    <cellStyle name="Обычный 7 4 2 3 2 2 2 2" xfId="9016" xr:uid="{00000000-0005-0000-0000-000029150000}"/>
    <cellStyle name="Обычный 7 4 2 3 2 2 2 2 2" xfId="18233" xr:uid="{E123D437-3C23-4E20-BAED-0589FF96BC16}"/>
    <cellStyle name="Обычный 7 4 2 3 2 2 2 3" xfId="13966" xr:uid="{81B820B1-41DA-419C-9863-76A5F066A7BD}"/>
    <cellStyle name="Обычный 7 4 2 3 2 2 3" xfId="6882" xr:uid="{00000000-0005-0000-0000-00002A150000}"/>
    <cellStyle name="Обычный 7 4 2 3 2 2 3 2" xfId="16099" xr:uid="{0144832E-3DCA-4AF4-8685-ACE82607E21E}"/>
    <cellStyle name="Обычный 7 4 2 3 2 2 4" xfId="11835" xr:uid="{391F2135-23CB-4E6B-B844-491917428AD9}"/>
    <cellStyle name="Обычный 7 4 2 3 2 3" xfId="3777" xr:uid="{00000000-0005-0000-0000-00002B150000}"/>
    <cellStyle name="Обычный 7 4 2 3 2 3 2" xfId="8068" xr:uid="{00000000-0005-0000-0000-00002C150000}"/>
    <cellStyle name="Обычный 7 4 2 3 2 3 2 2" xfId="17285" xr:uid="{1D151D98-0CED-4ABA-8159-E359F90694B9}"/>
    <cellStyle name="Обычный 7 4 2 3 2 3 3" xfId="13018" xr:uid="{283FEE2E-6EA0-47A3-9393-D5083343F647}"/>
    <cellStyle name="Обычный 7 4 2 3 2 4" xfId="5934" xr:uid="{00000000-0005-0000-0000-00002D150000}"/>
    <cellStyle name="Обычный 7 4 2 3 2 4 2" xfId="15151" xr:uid="{91AAB7F9-D600-4068-9D26-0F8A21C9C9F2}"/>
    <cellStyle name="Обычный 7 4 2 3 2 5" xfId="10887" xr:uid="{50946ED7-ABFB-418A-A47A-6D0A331AF8B4}"/>
    <cellStyle name="Обычный 7 4 2 3 3" xfId="1983" xr:uid="{00000000-0005-0000-0000-00002E150000}"/>
    <cellStyle name="Обычный 7 4 2 3 3 2" xfId="4255" xr:uid="{00000000-0005-0000-0000-00002F150000}"/>
    <cellStyle name="Обычный 7 4 2 3 3 2 2" xfId="8544" xr:uid="{00000000-0005-0000-0000-000030150000}"/>
    <cellStyle name="Обычный 7 4 2 3 3 2 2 2" xfId="17761" xr:uid="{5755609E-EA27-42E7-A735-34038A28601A}"/>
    <cellStyle name="Обычный 7 4 2 3 3 2 3" xfId="13494" xr:uid="{09AA7C49-8C4A-446C-8C73-74FCE0243E49}"/>
    <cellStyle name="Обычный 7 4 2 3 3 3" xfId="6410" xr:uid="{00000000-0005-0000-0000-000031150000}"/>
    <cellStyle name="Обычный 7 4 2 3 3 3 2" xfId="15627" xr:uid="{A540EB8F-4294-4E38-9A5A-E5C394B39B2D}"/>
    <cellStyle name="Обычный 7 4 2 3 3 4" xfId="11363" xr:uid="{0EF7B815-156D-45A8-A71C-823EAF4AAB02}"/>
    <cellStyle name="Обычный 7 4 2 3 4" xfId="3305" xr:uid="{00000000-0005-0000-0000-000032150000}"/>
    <cellStyle name="Обычный 7 4 2 3 4 2" xfId="7596" xr:uid="{00000000-0005-0000-0000-000033150000}"/>
    <cellStyle name="Обычный 7 4 2 3 4 2 2" xfId="16813" xr:uid="{E861C18D-56AD-4FC7-B06E-2089A2FEBEFC}"/>
    <cellStyle name="Обычный 7 4 2 3 4 3" xfId="12546" xr:uid="{99F673FF-AEF8-4652-B6D5-B736CC8AD870}"/>
    <cellStyle name="Обычный 7 4 2 3 5" xfId="5459" xr:uid="{00000000-0005-0000-0000-000034150000}"/>
    <cellStyle name="Обычный 7 4 2 3 5 2" xfId="14679" xr:uid="{C2C732A0-6715-4738-8F51-84A0F6CB59BA}"/>
    <cellStyle name="Обычный 7 4 2 3 6" xfId="10415" xr:uid="{752834B0-D44D-4147-9037-18C96DD10A2E}"/>
    <cellStyle name="Обычный 7 4 2 4" xfId="1267" xr:uid="{00000000-0005-0000-0000-000035150000}"/>
    <cellStyle name="Обычный 7 4 2 4 2" xfId="2227" xr:uid="{00000000-0005-0000-0000-000036150000}"/>
    <cellStyle name="Обычный 7 4 2 4 2 2" xfId="4499" xr:uid="{00000000-0005-0000-0000-000037150000}"/>
    <cellStyle name="Обычный 7 4 2 4 2 2 2" xfId="8788" xr:uid="{00000000-0005-0000-0000-000038150000}"/>
    <cellStyle name="Обычный 7 4 2 4 2 2 2 2" xfId="18005" xr:uid="{C4D5D077-D63C-42BD-AA45-20DF8CBE4AA5}"/>
    <cellStyle name="Обычный 7 4 2 4 2 2 3" xfId="13738" xr:uid="{36419379-93DE-4BD2-ACC8-2AE7BD621313}"/>
    <cellStyle name="Обычный 7 4 2 4 2 3" xfId="6654" xr:uid="{00000000-0005-0000-0000-000039150000}"/>
    <cellStyle name="Обычный 7 4 2 4 2 3 2" xfId="15871" xr:uid="{A6FC23BD-1D15-46E9-8971-4B000FFB82EB}"/>
    <cellStyle name="Обычный 7 4 2 4 2 4" xfId="11607" xr:uid="{DCFE5B8F-2DDF-49EF-B717-B173D0829683}"/>
    <cellStyle name="Обычный 7 4 2 4 3" xfId="3549" xr:uid="{00000000-0005-0000-0000-00003A150000}"/>
    <cellStyle name="Обычный 7 4 2 4 3 2" xfId="7840" xr:uid="{00000000-0005-0000-0000-00003B150000}"/>
    <cellStyle name="Обычный 7 4 2 4 3 2 2" xfId="17057" xr:uid="{664FD236-19C9-46B6-9DD1-DDAAF5CF6A0B}"/>
    <cellStyle name="Обычный 7 4 2 4 3 3" xfId="12790" xr:uid="{7039FF58-D00E-4308-A481-09538C58CD80}"/>
    <cellStyle name="Обычный 7 4 2 4 4" xfId="5706" xr:uid="{00000000-0005-0000-0000-00003C150000}"/>
    <cellStyle name="Обычный 7 4 2 4 4 2" xfId="14923" xr:uid="{381FBC71-F849-4770-B2B3-C41B59EE86B2}"/>
    <cellStyle name="Обычный 7 4 2 4 5" xfId="10659" xr:uid="{242A1D36-12BD-4451-8ECF-F5C2ECA8BA29}"/>
    <cellStyle name="Обычный 7 4 2 5" xfId="1752" xr:uid="{00000000-0005-0000-0000-00003D150000}"/>
    <cellStyle name="Обычный 7 4 2 5 2" xfId="4027" xr:uid="{00000000-0005-0000-0000-00003E150000}"/>
    <cellStyle name="Обычный 7 4 2 5 2 2" xfId="8316" xr:uid="{00000000-0005-0000-0000-00003F150000}"/>
    <cellStyle name="Обычный 7 4 2 5 2 2 2" xfId="17533" xr:uid="{4E125623-5545-4A96-99AB-A085EFD11604}"/>
    <cellStyle name="Обычный 7 4 2 5 2 3" xfId="13266" xr:uid="{5715BAE6-8D8E-496B-9F5E-AB1F03EE27D2}"/>
    <cellStyle name="Обычный 7 4 2 5 3" xfId="6182" xr:uid="{00000000-0005-0000-0000-000040150000}"/>
    <cellStyle name="Обычный 7 4 2 5 3 2" xfId="15399" xr:uid="{50D5692F-595A-48E9-94D4-51BE8AAD9CAB}"/>
    <cellStyle name="Обычный 7 4 2 5 4" xfId="11135" xr:uid="{5DB1C8B6-6078-41D9-AD1A-D2930F2AACFE}"/>
    <cellStyle name="Обычный 7 4 2 6" xfId="2842" xr:uid="{00000000-0005-0000-0000-000041150000}"/>
    <cellStyle name="Обычный 7 4 2 6 2" xfId="4985" xr:uid="{00000000-0005-0000-0000-000042150000}"/>
    <cellStyle name="Обычный 7 4 2 6 2 2" xfId="9267" xr:uid="{00000000-0005-0000-0000-000043150000}"/>
    <cellStyle name="Обычный 7 4 2 6 2 2 2" xfId="18484" xr:uid="{5AE461A8-D8A4-41FE-8E7B-2FEEF19E504F}"/>
    <cellStyle name="Обычный 7 4 2 6 2 3" xfId="14217" xr:uid="{BF0D02DE-8028-4442-AC09-5217FDFAE497}"/>
    <cellStyle name="Обычный 7 4 2 6 3" xfId="7135" xr:uid="{00000000-0005-0000-0000-000044150000}"/>
    <cellStyle name="Обычный 7 4 2 6 3 2" xfId="16352" xr:uid="{40F48EFD-E278-42AA-8658-44AD5CA1894E}"/>
    <cellStyle name="Обычный 7 4 2 6 4" xfId="12086" xr:uid="{1B8C887F-7A34-4C32-A1D4-C91E34EA9C9B}"/>
    <cellStyle name="Обычный 7 4 2 7" xfId="2963" xr:uid="{00000000-0005-0000-0000-000045150000}"/>
    <cellStyle name="Обычный 7 4 2 7 2" xfId="7254" xr:uid="{00000000-0005-0000-0000-000046150000}"/>
    <cellStyle name="Обычный 7 4 2 7 2 2" xfId="16471" xr:uid="{48B8D3CF-68BC-4004-AE6A-3E0DA4C9CFEF}"/>
    <cellStyle name="Обычный 7 4 2 7 3" xfId="12204" xr:uid="{16FBA280-9161-45F5-B603-5176C711EAB1}"/>
    <cellStyle name="Обычный 7 4 2 8" xfId="3077" xr:uid="{00000000-0005-0000-0000-000047150000}"/>
    <cellStyle name="Обычный 7 4 2 8 2" xfId="7368" xr:uid="{00000000-0005-0000-0000-000048150000}"/>
    <cellStyle name="Обычный 7 4 2 8 2 2" xfId="16585" xr:uid="{C7D40BB5-BCC2-4E42-8DCB-6B446013FABB}"/>
    <cellStyle name="Обычный 7 4 2 8 3" xfId="12318" xr:uid="{B33C2260-3757-40DD-BD39-215584E4A7EC}"/>
    <cellStyle name="Обычный 7 4 2 9" xfId="5105" xr:uid="{00000000-0005-0000-0000-000049150000}"/>
    <cellStyle name="Обычный 7 4 2 9 2" xfId="9386" xr:uid="{00000000-0005-0000-0000-00004A150000}"/>
    <cellStyle name="Обычный 7 4 2 9 2 2" xfId="18603" xr:uid="{CF8B128E-2F63-4B3E-AC6F-CA92A746D22B}"/>
    <cellStyle name="Обычный 7 4 2 9 3" xfId="14336" xr:uid="{807766B2-A899-44F6-810B-1E2A3B955099}"/>
    <cellStyle name="Обычный 7 4 3" xfId="628" xr:uid="{00000000-0005-0000-0000-00004B150000}"/>
    <cellStyle name="Обычный 7 4 3 2" xfId="951" xr:uid="{00000000-0005-0000-0000-00004C150000}"/>
    <cellStyle name="Обычный 7 4 3 2 2" xfId="1553" xr:uid="{00000000-0005-0000-0000-00004D150000}"/>
    <cellStyle name="Обычный 7 4 3 2 2 2" xfId="2512" xr:uid="{00000000-0005-0000-0000-00004E150000}"/>
    <cellStyle name="Обычный 7 4 3 2 2 2 2" xfId="4784" xr:uid="{00000000-0005-0000-0000-00004F150000}"/>
    <cellStyle name="Обычный 7 4 3 2 2 2 2 2" xfId="9073" xr:uid="{00000000-0005-0000-0000-000050150000}"/>
    <cellStyle name="Обычный 7 4 3 2 2 2 2 2 2" xfId="18290" xr:uid="{19A6DA93-4D36-4CCD-B830-30E2A99F0C7B}"/>
    <cellStyle name="Обычный 7 4 3 2 2 2 2 3" xfId="14023" xr:uid="{CC1AE1CA-AA9D-4BF3-AE5D-503D003C3E52}"/>
    <cellStyle name="Обычный 7 4 3 2 2 2 3" xfId="6939" xr:uid="{00000000-0005-0000-0000-000051150000}"/>
    <cellStyle name="Обычный 7 4 3 2 2 2 3 2" xfId="16156" xr:uid="{A89D44E3-0E5C-40FA-B78E-387FCB416F04}"/>
    <cellStyle name="Обычный 7 4 3 2 2 2 4" xfId="11892" xr:uid="{8B277F02-9E24-4718-A6DE-D78566FA3910}"/>
    <cellStyle name="Обычный 7 4 3 2 2 3" xfId="3834" xr:uid="{00000000-0005-0000-0000-000052150000}"/>
    <cellStyle name="Обычный 7 4 3 2 2 3 2" xfId="8125" xr:uid="{00000000-0005-0000-0000-000053150000}"/>
    <cellStyle name="Обычный 7 4 3 2 2 3 2 2" xfId="17342" xr:uid="{522D206C-50B0-4FCA-8BB3-ABEC646658CA}"/>
    <cellStyle name="Обычный 7 4 3 2 2 3 3" xfId="13075" xr:uid="{88FEE07E-5F11-4464-81E6-C358A91C6319}"/>
    <cellStyle name="Обычный 7 4 3 2 2 4" xfId="5991" xr:uid="{00000000-0005-0000-0000-000054150000}"/>
    <cellStyle name="Обычный 7 4 3 2 2 4 2" xfId="15208" xr:uid="{9C21759F-1F08-44B7-915E-7FB909344229}"/>
    <cellStyle name="Обычный 7 4 3 2 2 5" xfId="10944" xr:uid="{AFA431E3-81CA-49B6-88E5-627E67C47185}"/>
    <cellStyle name="Обычный 7 4 3 2 3" xfId="2040" xr:uid="{00000000-0005-0000-0000-000055150000}"/>
    <cellStyle name="Обычный 7 4 3 2 3 2" xfId="4312" xr:uid="{00000000-0005-0000-0000-000056150000}"/>
    <cellStyle name="Обычный 7 4 3 2 3 2 2" xfId="8601" xr:uid="{00000000-0005-0000-0000-000057150000}"/>
    <cellStyle name="Обычный 7 4 3 2 3 2 2 2" xfId="17818" xr:uid="{8A979364-EFA1-42E5-A382-B22EEC81CA9E}"/>
    <cellStyle name="Обычный 7 4 3 2 3 2 3" xfId="13551" xr:uid="{3D42DBAE-8F6B-4C5E-B67F-91C64DF97E95}"/>
    <cellStyle name="Обычный 7 4 3 2 3 3" xfId="6467" xr:uid="{00000000-0005-0000-0000-000058150000}"/>
    <cellStyle name="Обычный 7 4 3 2 3 3 2" xfId="15684" xr:uid="{EE49B9C7-7891-4092-A8AA-7346256BBA52}"/>
    <cellStyle name="Обычный 7 4 3 2 3 4" xfId="11420" xr:uid="{BA970C70-E315-4927-ABEE-838DAEBC0D08}"/>
    <cellStyle name="Обычный 7 4 3 2 4" xfId="3362" xr:uid="{00000000-0005-0000-0000-000059150000}"/>
    <cellStyle name="Обычный 7 4 3 2 4 2" xfId="7653" xr:uid="{00000000-0005-0000-0000-00005A150000}"/>
    <cellStyle name="Обычный 7 4 3 2 4 2 2" xfId="16870" xr:uid="{764EC1BE-E954-46B2-94A3-44218B8A2105}"/>
    <cellStyle name="Обычный 7 4 3 2 4 3" xfId="12603" xr:uid="{2F8A4ED3-C817-426F-8C52-769EFFEC3D98}"/>
    <cellStyle name="Обычный 7 4 3 2 5" xfId="5516" xr:uid="{00000000-0005-0000-0000-00005B150000}"/>
    <cellStyle name="Обычный 7 4 3 2 5 2" xfId="14736" xr:uid="{FBA27351-4F54-48F4-89FA-0AF26CD5FA5B}"/>
    <cellStyle name="Обычный 7 4 3 2 6" xfId="10472" xr:uid="{F78E3521-B95B-41F4-91F1-97649EA2E706}"/>
    <cellStyle name="Обычный 7 4 3 3" xfId="1325" xr:uid="{00000000-0005-0000-0000-00005C150000}"/>
    <cellStyle name="Обычный 7 4 3 3 2" xfId="2284" xr:uid="{00000000-0005-0000-0000-00005D150000}"/>
    <cellStyle name="Обычный 7 4 3 3 2 2" xfId="4556" xr:uid="{00000000-0005-0000-0000-00005E150000}"/>
    <cellStyle name="Обычный 7 4 3 3 2 2 2" xfId="8845" xr:uid="{00000000-0005-0000-0000-00005F150000}"/>
    <cellStyle name="Обычный 7 4 3 3 2 2 2 2" xfId="18062" xr:uid="{F8D6F16C-3872-4509-8177-856A0E196CCF}"/>
    <cellStyle name="Обычный 7 4 3 3 2 2 3" xfId="13795" xr:uid="{43C0FABB-E531-40F4-93A6-2314A6546192}"/>
    <cellStyle name="Обычный 7 4 3 3 2 3" xfId="6711" xr:uid="{00000000-0005-0000-0000-000060150000}"/>
    <cellStyle name="Обычный 7 4 3 3 2 3 2" xfId="15928" xr:uid="{2A2F881B-7D5C-41D4-8782-5CD46E8682EC}"/>
    <cellStyle name="Обычный 7 4 3 3 2 4" xfId="11664" xr:uid="{4CD752D7-4CBB-478A-A9AD-0F5F00F161E2}"/>
    <cellStyle name="Обычный 7 4 3 3 3" xfId="3606" xr:uid="{00000000-0005-0000-0000-000061150000}"/>
    <cellStyle name="Обычный 7 4 3 3 3 2" xfId="7897" xr:uid="{00000000-0005-0000-0000-000062150000}"/>
    <cellStyle name="Обычный 7 4 3 3 3 2 2" xfId="17114" xr:uid="{7D891D9C-DF58-45DD-83EE-8293D82524FD}"/>
    <cellStyle name="Обычный 7 4 3 3 3 3" xfId="12847" xr:uid="{88193728-1C75-4240-930C-F3A1BB49FB9B}"/>
    <cellStyle name="Обычный 7 4 3 3 4" xfId="5763" xr:uid="{00000000-0005-0000-0000-000063150000}"/>
    <cellStyle name="Обычный 7 4 3 3 4 2" xfId="14980" xr:uid="{0B91FFBA-280D-4955-9CEE-92865CAF8AD7}"/>
    <cellStyle name="Обычный 7 4 3 3 5" xfId="10716" xr:uid="{0C3DC4FB-BB5B-4AB0-8420-4055AC97E451}"/>
    <cellStyle name="Обычный 7 4 3 4" xfId="1811" xr:uid="{00000000-0005-0000-0000-000064150000}"/>
    <cellStyle name="Обычный 7 4 3 4 2" xfId="4084" xr:uid="{00000000-0005-0000-0000-000065150000}"/>
    <cellStyle name="Обычный 7 4 3 4 2 2" xfId="8373" xr:uid="{00000000-0005-0000-0000-000066150000}"/>
    <cellStyle name="Обычный 7 4 3 4 2 2 2" xfId="17590" xr:uid="{A4F9FC67-0CE5-4B63-8748-DAAF46110CCF}"/>
    <cellStyle name="Обычный 7 4 3 4 2 3" xfId="13323" xr:uid="{F3186751-47F7-4079-8304-204B8C11FA7B}"/>
    <cellStyle name="Обычный 7 4 3 4 3" xfId="6239" xr:uid="{00000000-0005-0000-0000-000067150000}"/>
    <cellStyle name="Обычный 7 4 3 4 3 2" xfId="15456" xr:uid="{1EC8D6C2-FDF0-4A72-903A-B71D0E1512DD}"/>
    <cellStyle name="Обычный 7 4 3 4 4" xfId="11192" xr:uid="{732B9D42-3EA5-4F99-B32D-4E2B53AE6A70}"/>
    <cellStyle name="Обычный 7 4 3 5" xfId="3134" xr:uid="{00000000-0005-0000-0000-000068150000}"/>
    <cellStyle name="Обычный 7 4 3 5 2" xfId="7425" xr:uid="{00000000-0005-0000-0000-000069150000}"/>
    <cellStyle name="Обычный 7 4 3 5 2 2" xfId="16642" xr:uid="{E91C93C9-0E76-41D2-A6F9-EDA989C8D2C6}"/>
    <cellStyle name="Обычный 7 4 3 5 3" xfId="12375" xr:uid="{66958D76-E1D6-4F9B-BDBA-5B2F39D21212}"/>
    <cellStyle name="Обычный 7 4 3 6" xfId="5286" xr:uid="{00000000-0005-0000-0000-00006A150000}"/>
    <cellStyle name="Обычный 7 4 3 6 2" xfId="14508" xr:uid="{A9AE2E46-0FC5-43A7-BA34-39A25BC4661F}"/>
    <cellStyle name="Обычный 7 4 3 7" xfId="10244" xr:uid="{D459ED57-549B-4FC0-A957-AB193EF0E74D}"/>
    <cellStyle name="Обычный 7 4 4" xfId="836" xr:uid="{00000000-0005-0000-0000-00006B150000}"/>
    <cellStyle name="Обычный 7 4 4 2" xfId="1439" xr:uid="{00000000-0005-0000-0000-00006C150000}"/>
    <cellStyle name="Обычный 7 4 4 2 2" xfId="2398" xr:uid="{00000000-0005-0000-0000-00006D150000}"/>
    <cellStyle name="Обычный 7 4 4 2 2 2" xfId="4670" xr:uid="{00000000-0005-0000-0000-00006E150000}"/>
    <cellStyle name="Обычный 7 4 4 2 2 2 2" xfId="8959" xr:uid="{00000000-0005-0000-0000-00006F150000}"/>
    <cellStyle name="Обычный 7 4 4 2 2 2 2 2" xfId="18176" xr:uid="{475DCB8A-EAC4-4F65-B527-1ABC7FB75736}"/>
    <cellStyle name="Обычный 7 4 4 2 2 2 3" xfId="13909" xr:uid="{F80322AF-114C-4269-9AB3-A8897A827363}"/>
    <cellStyle name="Обычный 7 4 4 2 2 3" xfId="6825" xr:uid="{00000000-0005-0000-0000-000070150000}"/>
    <cellStyle name="Обычный 7 4 4 2 2 3 2" xfId="16042" xr:uid="{13CBD4B4-EB22-4838-AD0B-B35C1DF70BB3}"/>
    <cellStyle name="Обычный 7 4 4 2 2 4" xfId="11778" xr:uid="{E4E90D50-197B-48D6-B577-0B205180CA4B}"/>
    <cellStyle name="Обычный 7 4 4 2 3" xfId="3720" xr:uid="{00000000-0005-0000-0000-000071150000}"/>
    <cellStyle name="Обычный 7 4 4 2 3 2" xfId="8011" xr:uid="{00000000-0005-0000-0000-000072150000}"/>
    <cellStyle name="Обычный 7 4 4 2 3 2 2" xfId="17228" xr:uid="{4094085E-6D51-43CF-BA5B-F8A08CB4DC3D}"/>
    <cellStyle name="Обычный 7 4 4 2 3 3" xfId="12961" xr:uid="{4022695C-F6B8-462A-AC79-E6D335640963}"/>
    <cellStyle name="Обычный 7 4 4 2 4" xfId="5877" xr:uid="{00000000-0005-0000-0000-000073150000}"/>
    <cellStyle name="Обычный 7 4 4 2 4 2" xfId="15094" xr:uid="{966222B3-E36C-4A63-95F9-BACA5DD51E8C}"/>
    <cellStyle name="Обычный 7 4 4 2 5" xfId="10830" xr:uid="{847543FB-8550-4E6E-9134-0613945A62B7}"/>
    <cellStyle name="Обычный 7 4 4 3" xfId="1926" xr:uid="{00000000-0005-0000-0000-000074150000}"/>
    <cellStyle name="Обычный 7 4 4 3 2" xfId="4198" xr:uid="{00000000-0005-0000-0000-000075150000}"/>
    <cellStyle name="Обычный 7 4 4 3 2 2" xfId="8487" xr:uid="{00000000-0005-0000-0000-000076150000}"/>
    <cellStyle name="Обычный 7 4 4 3 2 2 2" xfId="17704" xr:uid="{3E580620-6E48-436B-B001-0043BB49DAE5}"/>
    <cellStyle name="Обычный 7 4 4 3 2 3" xfId="13437" xr:uid="{B49D9DA9-EBD9-416D-B69A-EFCAF48F22DE}"/>
    <cellStyle name="Обычный 7 4 4 3 3" xfId="6353" xr:uid="{00000000-0005-0000-0000-000077150000}"/>
    <cellStyle name="Обычный 7 4 4 3 3 2" xfId="15570" xr:uid="{31FBD607-6A75-422A-B659-8108649425F1}"/>
    <cellStyle name="Обычный 7 4 4 3 4" xfId="11306" xr:uid="{0EE44167-CD6B-4AFC-ADFA-F8C6803275C8}"/>
    <cellStyle name="Обычный 7 4 4 4" xfId="3248" xr:uid="{00000000-0005-0000-0000-000078150000}"/>
    <cellStyle name="Обычный 7 4 4 4 2" xfId="7539" xr:uid="{00000000-0005-0000-0000-000079150000}"/>
    <cellStyle name="Обычный 7 4 4 4 2 2" xfId="16756" xr:uid="{1883C152-D985-420B-9510-61C6DEA8BBC0}"/>
    <cellStyle name="Обычный 7 4 4 4 3" xfId="12489" xr:uid="{AD737B7B-A11A-4CB5-88C7-64D57366BEB9}"/>
    <cellStyle name="Обычный 7 4 4 5" xfId="5402" xr:uid="{00000000-0005-0000-0000-00007A150000}"/>
    <cellStyle name="Обычный 7 4 4 5 2" xfId="14622" xr:uid="{4CCE1815-7EDA-4F99-8483-EA5D4C782AEA}"/>
    <cellStyle name="Обычный 7 4 4 6" xfId="10358" xr:uid="{B4644E4E-EB0F-40B6-B0C2-7E169BEC1E17}"/>
    <cellStyle name="Обычный 7 4 5" xfId="1210" xr:uid="{00000000-0005-0000-0000-00007B150000}"/>
    <cellStyle name="Обычный 7 4 5 2" xfId="2170" xr:uid="{00000000-0005-0000-0000-00007C150000}"/>
    <cellStyle name="Обычный 7 4 5 2 2" xfId="4442" xr:uid="{00000000-0005-0000-0000-00007D150000}"/>
    <cellStyle name="Обычный 7 4 5 2 2 2" xfId="8731" xr:uid="{00000000-0005-0000-0000-00007E150000}"/>
    <cellStyle name="Обычный 7 4 5 2 2 2 2" xfId="17948" xr:uid="{19D8B0BA-807E-4026-8ACC-7938A21F25E0}"/>
    <cellStyle name="Обычный 7 4 5 2 2 3" xfId="13681" xr:uid="{C9572337-B91A-46D4-9CE9-76CAE7AA08F5}"/>
    <cellStyle name="Обычный 7 4 5 2 3" xfId="6597" xr:uid="{00000000-0005-0000-0000-00007F150000}"/>
    <cellStyle name="Обычный 7 4 5 2 3 2" xfId="15814" xr:uid="{5193A6C1-6CF7-4B09-8D4B-258BA4B4843E}"/>
    <cellStyle name="Обычный 7 4 5 2 4" xfId="11550" xr:uid="{F64B39CC-F841-4F20-8521-3FFFE5A02208}"/>
    <cellStyle name="Обычный 7 4 5 3" xfId="3492" xr:uid="{00000000-0005-0000-0000-000080150000}"/>
    <cellStyle name="Обычный 7 4 5 3 2" xfId="7783" xr:uid="{00000000-0005-0000-0000-000081150000}"/>
    <cellStyle name="Обычный 7 4 5 3 2 2" xfId="17000" xr:uid="{E2E21268-1F4A-430F-97DA-816013F10104}"/>
    <cellStyle name="Обычный 7 4 5 3 3" xfId="12733" xr:uid="{04CDC15C-45F2-48FA-90DC-CE1594C17A07}"/>
    <cellStyle name="Обычный 7 4 5 4" xfId="5649" xr:uid="{00000000-0005-0000-0000-000082150000}"/>
    <cellStyle name="Обычный 7 4 5 4 2" xfId="14866" xr:uid="{C4B1ED16-71D4-4ECC-BA6B-D4AC6339733D}"/>
    <cellStyle name="Обычный 7 4 5 5" xfId="10602" xr:uid="{9AE3FA52-36B2-464C-9CCA-C16F2F5F3AD0}"/>
    <cellStyle name="Обычный 7 4 6" xfId="1695" xr:uid="{00000000-0005-0000-0000-000083150000}"/>
    <cellStyle name="Обычный 7 4 6 2" xfId="3970" xr:uid="{00000000-0005-0000-0000-000084150000}"/>
    <cellStyle name="Обычный 7 4 6 2 2" xfId="8259" xr:uid="{00000000-0005-0000-0000-000085150000}"/>
    <cellStyle name="Обычный 7 4 6 2 2 2" xfId="17476" xr:uid="{6D1E146E-7BE5-4C23-A879-05998488FC4B}"/>
    <cellStyle name="Обычный 7 4 6 2 3" xfId="13209" xr:uid="{FD6AE6A5-817A-43F9-AB2C-EAD5E0DFDDA9}"/>
    <cellStyle name="Обычный 7 4 6 3" xfId="6125" xr:uid="{00000000-0005-0000-0000-000086150000}"/>
    <cellStyle name="Обычный 7 4 6 3 2" xfId="15342" xr:uid="{7A081A8F-D857-4826-B871-2B5CF04E4197}"/>
    <cellStyle name="Обычный 7 4 6 4" xfId="11078" xr:uid="{CFB2C1AD-44DF-4DD4-9A72-228B036F2818}"/>
    <cellStyle name="Обычный 7 4 7" xfId="2785" xr:uid="{00000000-0005-0000-0000-000087150000}"/>
    <cellStyle name="Обычный 7 4 7 2" xfId="4928" xr:uid="{00000000-0005-0000-0000-000088150000}"/>
    <cellStyle name="Обычный 7 4 7 2 2" xfId="9210" xr:uid="{00000000-0005-0000-0000-000089150000}"/>
    <cellStyle name="Обычный 7 4 7 2 2 2" xfId="18427" xr:uid="{E869AC85-D327-4857-9646-1FF0D7BFD93B}"/>
    <cellStyle name="Обычный 7 4 7 2 3" xfId="14160" xr:uid="{81403FE2-2044-4536-A651-DA8AC6785341}"/>
    <cellStyle name="Обычный 7 4 7 3" xfId="7078" xr:uid="{00000000-0005-0000-0000-00008A150000}"/>
    <cellStyle name="Обычный 7 4 7 3 2" xfId="16295" xr:uid="{DCDC523C-24BE-46A2-9013-A3DBDA2EDF46}"/>
    <cellStyle name="Обычный 7 4 7 4" xfId="12029" xr:uid="{603516AB-8369-47A6-BC30-65EC8FF4491A}"/>
    <cellStyle name="Обычный 7 4 8" xfId="2906" xr:uid="{00000000-0005-0000-0000-00008B150000}"/>
    <cellStyle name="Обычный 7 4 8 2" xfId="7197" xr:uid="{00000000-0005-0000-0000-00008C150000}"/>
    <cellStyle name="Обычный 7 4 8 2 2" xfId="16414" xr:uid="{1650203E-B670-465A-AF9E-CE83D6CDB95E}"/>
    <cellStyle name="Обычный 7 4 8 3" xfId="12147" xr:uid="{97F0774E-6077-4556-93C9-80CCAE6F071E}"/>
    <cellStyle name="Обычный 7 4 9" xfId="3020" xr:uid="{00000000-0005-0000-0000-00008D150000}"/>
    <cellStyle name="Обычный 7 4 9 2" xfId="7311" xr:uid="{00000000-0005-0000-0000-00008E150000}"/>
    <cellStyle name="Обычный 7 4 9 2 2" xfId="16528" xr:uid="{E5104D8C-EFB3-455E-91BD-8970B76415A1}"/>
    <cellStyle name="Обычный 7 4 9 3" xfId="12261" xr:uid="{CED315FE-8EE3-49B2-BC3A-04F8158CEE93}"/>
    <cellStyle name="Обычный 7 5" xfId="462" xr:uid="{00000000-0005-0000-0000-00008F150000}"/>
    <cellStyle name="Обычный 7 5 10" xfId="5190" xr:uid="{00000000-0005-0000-0000-000090150000}"/>
    <cellStyle name="Обычный 7 5 10 2" xfId="14413" xr:uid="{A7226EA6-7FD2-46A8-A59A-ECE8AAFF01CB}"/>
    <cellStyle name="Обычный 7 5 11" xfId="9689" xr:uid="{00000000-0005-0000-0000-000091150000}"/>
    <cellStyle name="Обычный 7 5 11 2" xfId="18709" xr:uid="{1A519159-3990-4C2B-A0F0-B3EBFE5D6C2F}"/>
    <cellStyle name="Обычный 7 5 12" xfId="9803" xr:uid="{7C7B7A4D-4268-4060-A118-5509EC3B978D}"/>
    <cellStyle name="Обычный 7 5 12 2" xfId="18823" xr:uid="{BE854F48-6D83-41B7-BD15-7264AF5F752F}"/>
    <cellStyle name="Обычный 7 5 13" xfId="9917" xr:uid="{9F803701-0874-4058-AF99-F80FF966E720}"/>
    <cellStyle name="Обычный 7 5 13 2" xfId="18937" xr:uid="{D1EAAC49-EF5C-4E7D-BF69-FACE1A523265}"/>
    <cellStyle name="Обычный 7 5 14" xfId="10031" xr:uid="{43C9C4E2-DCC7-4B41-9257-0B1A9E8FA1B4}"/>
    <cellStyle name="Обычный 7 5 14 2" xfId="19051" xr:uid="{9A919FD2-BB35-4F28-9932-3709642739EE}"/>
    <cellStyle name="Обычный 7 5 15" xfId="10148" xr:uid="{56461782-DF62-4CC5-B86E-7CE8D03BA987}"/>
    <cellStyle name="Обычный 7 5 16" xfId="19169" xr:uid="{CE2261E5-1992-4D7F-85CC-A8B0C573930C}"/>
    <cellStyle name="Обычный 7 5 17" xfId="19285" xr:uid="{0F935280-AB7B-4A52-8F5B-784AE3D9C751}"/>
    <cellStyle name="Обычный 7 5 2" xfId="649" xr:uid="{00000000-0005-0000-0000-000092150000}"/>
    <cellStyle name="Обычный 7 5 2 2" xfId="970" xr:uid="{00000000-0005-0000-0000-000093150000}"/>
    <cellStyle name="Обычный 7 5 2 2 2" xfId="1572" xr:uid="{00000000-0005-0000-0000-000094150000}"/>
    <cellStyle name="Обычный 7 5 2 2 2 2" xfId="2531" xr:uid="{00000000-0005-0000-0000-000095150000}"/>
    <cellStyle name="Обычный 7 5 2 2 2 2 2" xfId="4803" xr:uid="{00000000-0005-0000-0000-000096150000}"/>
    <cellStyle name="Обычный 7 5 2 2 2 2 2 2" xfId="9092" xr:uid="{00000000-0005-0000-0000-000097150000}"/>
    <cellStyle name="Обычный 7 5 2 2 2 2 2 2 2" xfId="18309" xr:uid="{EABBD2A6-7414-41B5-93D4-190144E638A5}"/>
    <cellStyle name="Обычный 7 5 2 2 2 2 2 3" xfId="14042" xr:uid="{0B6A7BC6-0339-4393-89CD-477348237ACC}"/>
    <cellStyle name="Обычный 7 5 2 2 2 2 3" xfId="6958" xr:uid="{00000000-0005-0000-0000-000098150000}"/>
    <cellStyle name="Обычный 7 5 2 2 2 2 3 2" xfId="16175" xr:uid="{AFD4DA8F-682A-4488-88EF-78BFE4C27AD8}"/>
    <cellStyle name="Обычный 7 5 2 2 2 2 4" xfId="11911" xr:uid="{6A58E7AB-BA2F-49BF-8E1F-C5C9EFDC5B70}"/>
    <cellStyle name="Обычный 7 5 2 2 2 3" xfId="3853" xr:uid="{00000000-0005-0000-0000-000099150000}"/>
    <cellStyle name="Обычный 7 5 2 2 2 3 2" xfId="8144" xr:uid="{00000000-0005-0000-0000-00009A150000}"/>
    <cellStyle name="Обычный 7 5 2 2 2 3 2 2" xfId="17361" xr:uid="{B479C59C-F971-4B13-AEB6-40B75412A006}"/>
    <cellStyle name="Обычный 7 5 2 2 2 3 3" xfId="13094" xr:uid="{CF748442-F6BF-4CAA-AB39-D71805C2D694}"/>
    <cellStyle name="Обычный 7 5 2 2 2 4" xfId="6010" xr:uid="{00000000-0005-0000-0000-00009B150000}"/>
    <cellStyle name="Обычный 7 5 2 2 2 4 2" xfId="15227" xr:uid="{8CF32BB0-DCBD-4FAB-AC52-8E8F5037C401}"/>
    <cellStyle name="Обычный 7 5 2 2 2 5" xfId="10963" xr:uid="{89307839-6E76-4D5A-AEB9-62AB31B4FCFD}"/>
    <cellStyle name="Обычный 7 5 2 2 3" xfId="2059" xr:uid="{00000000-0005-0000-0000-00009C150000}"/>
    <cellStyle name="Обычный 7 5 2 2 3 2" xfId="4331" xr:uid="{00000000-0005-0000-0000-00009D150000}"/>
    <cellStyle name="Обычный 7 5 2 2 3 2 2" xfId="8620" xr:uid="{00000000-0005-0000-0000-00009E150000}"/>
    <cellStyle name="Обычный 7 5 2 2 3 2 2 2" xfId="17837" xr:uid="{5FD887D2-F8CD-4E1B-9811-B0FBC1CF0324}"/>
    <cellStyle name="Обычный 7 5 2 2 3 2 3" xfId="13570" xr:uid="{10D81186-FEB4-4E4A-A16F-A83E9AD63088}"/>
    <cellStyle name="Обычный 7 5 2 2 3 3" xfId="6486" xr:uid="{00000000-0005-0000-0000-00009F150000}"/>
    <cellStyle name="Обычный 7 5 2 2 3 3 2" xfId="15703" xr:uid="{05516A41-4593-4C51-8106-F3BBFD8D31AE}"/>
    <cellStyle name="Обычный 7 5 2 2 3 4" xfId="11439" xr:uid="{4CFB8D93-560A-46CE-B186-32D38D5B40E6}"/>
    <cellStyle name="Обычный 7 5 2 2 4" xfId="3381" xr:uid="{00000000-0005-0000-0000-0000A0150000}"/>
    <cellStyle name="Обычный 7 5 2 2 4 2" xfId="7672" xr:uid="{00000000-0005-0000-0000-0000A1150000}"/>
    <cellStyle name="Обычный 7 5 2 2 4 2 2" xfId="16889" xr:uid="{BF49EFD8-F2F7-4CDB-9580-B044B93C0733}"/>
    <cellStyle name="Обычный 7 5 2 2 4 3" xfId="12622" xr:uid="{8B63782A-AC01-4040-9E9F-0E2B000605BC}"/>
    <cellStyle name="Обычный 7 5 2 2 5" xfId="5535" xr:uid="{00000000-0005-0000-0000-0000A2150000}"/>
    <cellStyle name="Обычный 7 5 2 2 5 2" xfId="14755" xr:uid="{98F83E48-989F-4AEA-836B-E0F721092DA4}"/>
    <cellStyle name="Обычный 7 5 2 2 6" xfId="10491" xr:uid="{F49C8A2F-2D32-4D4B-B303-C209F96D9CFC}"/>
    <cellStyle name="Обычный 7 5 2 3" xfId="1344" xr:uid="{00000000-0005-0000-0000-0000A3150000}"/>
    <cellStyle name="Обычный 7 5 2 3 2" xfId="2303" xr:uid="{00000000-0005-0000-0000-0000A4150000}"/>
    <cellStyle name="Обычный 7 5 2 3 2 2" xfId="4575" xr:uid="{00000000-0005-0000-0000-0000A5150000}"/>
    <cellStyle name="Обычный 7 5 2 3 2 2 2" xfId="8864" xr:uid="{00000000-0005-0000-0000-0000A6150000}"/>
    <cellStyle name="Обычный 7 5 2 3 2 2 2 2" xfId="18081" xr:uid="{5657FC8F-CDAC-4FC8-8EE1-06AC70074B60}"/>
    <cellStyle name="Обычный 7 5 2 3 2 2 3" xfId="13814" xr:uid="{7C397AA2-F172-42A6-9B23-4020377876C9}"/>
    <cellStyle name="Обычный 7 5 2 3 2 3" xfId="6730" xr:uid="{00000000-0005-0000-0000-0000A7150000}"/>
    <cellStyle name="Обычный 7 5 2 3 2 3 2" xfId="15947" xr:uid="{859461B1-C12A-453E-B0C5-9AB43EA57137}"/>
    <cellStyle name="Обычный 7 5 2 3 2 4" xfId="11683" xr:uid="{E0668BA0-089A-462D-A3E0-297390B6E762}"/>
    <cellStyle name="Обычный 7 5 2 3 3" xfId="3625" xr:uid="{00000000-0005-0000-0000-0000A8150000}"/>
    <cellStyle name="Обычный 7 5 2 3 3 2" xfId="7916" xr:uid="{00000000-0005-0000-0000-0000A9150000}"/>
    <cellStyle name="Обычный 7 5 2 3 3 2 2" xfId="17133" xr:uid="{AD7E081D-F5C9-4F5D-9B71-C9168707A9A3}"/>
    <cellStyle name="Обычный 7 5 2 3 3 3" xfId="12866" xr:uid="{86FE364A-CF5F-456A-A25D-ACF545CDC934}"/>
    <cellStyle name="Обычный 7 5 2 3 4" xfId="5782" xr:uid="{00000000-0005-0000-0000-0000AA150000}"/>
    <cellStyle name="Обычный 7 5 2 3 4 2" xfId="14999" xr:uid="{A0ED95ED-365D-4D46-A588-623D9FEC3009}"/>
    <cellStyle name="Обычный 7 5 2 3 5" xfId="10735" xr:uid="{105B44FE-9E32-44E9-A7C9-9C41FABBA9CE}"/>
    <cellStyle name="Обычный 7 5 2 4" xfId="1830" xr:uid="{00000000-0005-0000-0000-0000AB150000}"/>
    <cellStyle name="Обычный 7 5 2 4 2" xfId="4103" xr:uid="{00000000-0005-0000-0000-0000AC150000}"/>
    <cellStyle name="Обычный 7 5 2 4 2 2" xfId="8392" xr:uid="{00000000-0005-0000-0000-0000AD150000}"/>
    <cellStyle name="Обычный 7 5 2 4 2 2 2" xfId="17609" xr:uid="{09F5D74E-4786-4EE3-9984-43A8E0E79FEA}"/>
    <cellStyle name="Обычный 7 5 2 4 2 3" xfId="13342" xr:uid="{687041A3-266F-4F4B-97AB-1EA59A78633B}"/>
    <cellStyle name="Обычный 7 5 2 4 3" xfId="6258" xr:uid="{00000000-0005-0000-0000-0000AE150000}"/>
    <cellStyle name="Обычный 7 5 2 4 3 2" xfId="15475" xr:uid="{19C134FC-ED4C-4781-95A1-416FA4028D2C}"/>
    <cellStyle name="Обычный 7 5 2 4 4" xfId="11211" xr:uid="{72603848-4B6D-43A5-9E08-CCA76E5C4779}"/>
    <cellStyle name="Обычный 7 5 2 5" xfId="3153" xr:uid="{00000000-0005-0000-0000-0000AF150000}"/>
    <cellStyle name="Обычный 7 5 2 5 2" xfId="7444" xr:uid="{00000000-0005-0000-0000-0000B0150000}"/>
    <cellStyle name="Обычный 7 5 2 5 2 2" xfId="16661" xr:uid="{D1D78BEA-B5F6-4B2D-9D10-2BE1C431A909}"/>
    <cellStyle name="Обычный 7 5 2 5 3" xfId="12394" xr:uid="{95A2AD81-BE95-40DB-8B73-DD76D655601E}"/>
    <cellStyle name="Обычный 7 5 2 6" xfId="5305" xr:uid="{00000000-0005-0000-0000-0000B1150000}"/>
    <cellStyle name="Обычный 7 5 2 6 2" xfId="14527" xr:uid="{7D7B6898-8B15-4F7F-BE55-A6462A37EDB8}"/>
    <cellStyle name="Обычный 7 5 2 7" xfId="10263" xr:uid="{4D4E427C-0BA5-4542-AE00-C856BEE1867E}"/>
    <cellStyle name="Обычный 7 5 3" xfId="855" xr:uid="{00000000-0005-0000-0000-0000B2150000}"/>
    <cellStyle name="Обычный 7 5 3 2" xfId="1458" xr:uid="{00000000-0005-0000-0000-0000B3150000}"/>
    <cellStyle name="Обычный 7 5 3 2 2" xfId="2417" xr:uid="{00000000-0005-0000-0000-0000B4150000}"/>
    <cellStyle name="Обычный 7 5 3 2 2 2" xfId="4689" xr:uid="{00000000-0005-0000-0000-0000B5150000}"/>
    <cellStyle name="Обычный 7 5 3 2 2 2 2" xfId="8978" xr:uid="{00000000-0005-0000-0000-0000B6150000}"/>
    <cellStyle name="Обычный 7 5 3 2 2 2 2 2" xfId="18195" xr:uid="{4B7B7491-6CA5-43D0-A285-E4F0EB8D393D}"/>
    <cellStyle name="Обычный 7 5 3 2 2 2 3" xfId="13928" xr:uid="{9221C629-5DEE-48C5-9662-F6298BE53AE6}"/>
    <cellStyle name="Обычный 7 5 3 2 2 3" xfId="6844" xr:uid="{00000000-0005-0000-0000-0000B7150000}"/>
    <cellStyle name="Обычный 7 5 3 2 2 3 2" xfId="16061" xr:uid="{0F3E2D08-DA06-4DA5-A27B-D117A197D280}"/>
    <cellStyle name="Обычный 7 5 3 2 2 4" xfId="11797" xr:uid="{C300A4E3-5B74-4037-B55B-FA4DAE27177A}"/>
    <cellStyle name="Обычный 7 5 3 2 3" xfId="3739" xr:uid="{00000000-0005-0000-0000-0000B8150000}"/>
    <cellStyle name="Обычный 7 5 3 2 3 2" xfId="8030" xr:uid="{00000000-0005-0000-0000-0000B9150000}"/>
    <cellStyle name="Обычный 7 5 3 2 3 2 2" xfId="17247" xr:uid="{3ABB4119-99A6-499C-A7AA-B4347896BC73}"/>
    <cellStyle name="Обычный 7 5 3 2 3 3" xfId="12980" xr:uid="{FF151328-CD29-43C1-A9F4-495D7481C15B}"/>
    <cellStyle name="Обычный 7 5 3 2 4" xfId="5896" xr:uid="{00000000-0005-0000-0000-0000BA150000}"/>
    <cellStyle name="Обычный 7 5 3 2 4 2" xfId="15113" xr:uid="{4E00CEE0-395F-47D7-8ECA-DF974516E61C}"/>
    <cellStyle name="Обычный 7 5 3 2 5" xfId="10849" xr:uid="{B3B2808E-A6CC-45BF-B8E9-E77A5747842D}"/>
    <cellStyle name="Обычный 7 5 3 3" xfId="1945" xr:uid="{00000000-0005-0000-0000-0000BB150000}"/>
    <cellStyle name="Обычный 7 5 3 3 2" xfId="4217" xr:uid="{00000000-0005-0000-0000-0000BC150000}"/>
    <cellStyle name="Обычный 7 5 3 3 2 2" xfId="8506" xr:uid="{00000000-0005-0000-0000-0000BD150000}"/>
    <cellStyle name="Обычный 7 5 3 3 2 2 2" xfId="17723" xr:uid="{7392A94F-30F4-491A-8F8F-24535EA77B2E}"/>
    <cellStyle name="Обычный 7 5 3 3 2 3" xfId="13456" xr:uid="{5C487586-AD76-4548-8146-F9A4A892EE1A}"/>
    <cellStyle name="Обычный 7 5 3 3 3" xfId="6372" xr:uid="{00000000-0005-0000-0000-0000BE150000}"/>
    <cellStyle name="Обычный 7 5 3 3 3 2" xfId="15589" xr:uid="{DA2F94D0-FF5D-45D2-AB51-BB55E872C105}"/>
    <cellStyle name="Обычный 7 5 3 3 4" xfId="11325" xr:uid="{49801DCF-4ABB-408E-ADF3-EBD0693E9E18}"/>
    <cellStyle name="Обычный 7 5 3 4" xfId="3267" xr:uid="{00000000-0005-0000-0000-0000BF150000}"/>
    <cellStyle name="Обычный 7 5 3 4 2" xfId="7558" xr:uid="{00000000-0005-0000-0000-0000C0150000}"/>
    <cellStyle name="Обычный 7 5 3 4 2 2" xfId="16775" xr:uid="{A436D42C-E56E-4229-9BDF-377F7B435C66}"/>
    <cellStyle name="Обычный 7 5 3 4 3" xfId="12508" xr:uid="{CC130F17-6A5F-490C-ABA1-6FACEA9CBA31}"/>
    <cellStyle name="Обычный 7 5 3 5" xfId="5421" xr:uid="{00000000-0005-0000-0000-0000C1150000}"/>
    <cellStyle name="Обычный 7 5 3 5 2" xfId="14641" xr:uid="{67CE4770-86BE-420C-A3FD-7B31DBB8B949}"/>
    <cellStyle name="Обычный 7 5 3 6" xfId="10377" xr:uid="{F43C6FD2-544E-49BC-B337-F666D415F025}"/>
    <cellStyle name="Обычный 7 5 4" xfId="1229" xr:uid="{00000000-0005-0000-0000-0000C2150000}"/>
    <cellStyle name="Обычный 7 5 4 2" xfId="2189" xr:uid="{00000000-0005-0000-0000-0000C3150000}"/>
    <cellStyle name="Обычный 7 5 4 2 2" xfId="4461" xr:uid="{00000000-0005-0000-0000-0000C4150000}"/>
    <cellStyle name="Обычный 7 5 4 2 2 2" xfId="8750" xr:uid="{00000000-0005-0000-0000-0000C5150000}"/>
    <cellStyle name="Обычный 7 5 4 2 2 2 2" xfId="17967" xr:uid="{0B549194-13A7-42FB-A754-73FE10C6BFC6}"/>
    <cellStyle name="Обычный 7 5 4 2 2 3" xfId="13700" xr:uid="{A23C9922-FE26-491F-85E7-FDA01AE264B9}"/>
    <cellStyle name="Обычный 7 5 4 2 3" xfId="6616" xr:uid="{00000000-0005-0000-0000-0000C6150000}"/>
    <cellStyle name="Обычный 7 5 4 2 3 2" xfId="15833" xr:uid="{11311843-5A74-437A-960A-FE34CBA62DC0}"/>
    <cellStyle name="Обычный 7 5 4 2 4" xfId="11569" xr:uid="{D30D9AE1-A8EB-402D-8245-1DF511DC0326}"/>
    <cellStyle name="Обычный 7 5 4 3" xfId="3511" xr:uid="{00000000-0005-0000-0000-0000C7150000}"/>
    <cellStyle name="Обычный 7 5 4 3 2" xfId="7802" xr:uid="{00000000-0005-0000-0000-0000C8150000}"/>
    <cellStyle name="Обычный 7 5 4 3 2 2" xfId="17019" xr:uid="{93B7ED1E-11BC-4FBD-98B5-AD7D3EAD9679}"/>
    <cellStyle name="Обычный 7 5 4 3 3" xfId="12752" xr:uid="{C20FE629-69B6-473E-9079-4C0177A17F38}"/>
    <cellStyle name="Обычный 7 5 4 4" xfId="5668" xr:uid="{00000000-0005-0000-0000-0000C9150000}"/>
    <cellStyle name="Обычный 7 5 4 4 2" xfId="14885" xr:uid="{FC408737-E5E5-400C-A145-2E10B4FB0D04}"/>
    <cellStyle name="Обычный 7 5 4 5" xfId="10621" xr:uid="{E04E207E-4031-4324-BA9E-8E0ABEBFDC5A}"/>
    <cellStyle name="Обычный 7 5 5" xfId="1714" xr:uid="{00000000-0005-0000-0000-0000CA150000}"/>
    <cellStyle name="Обычный 7 5 5 2" xfId="3989" xr:uid="{00000000-0005-0000-0000-0000CB150000}"/>
    <cellStyle name="Обычный 7 5 5 2 2" xfId="8278" xr:uid="{00000000-0005-0000-0000-0000CC150000}"/>
    <cellStyle name="Обычный 7 5 5 2 2 2" xfId="17495" xr:uid="{50D2E58A-E4BD-4E52-A54C-8C48D9DDBC37}"/>
    <cellStyle name="Обычный 7 5 5 2 3" xfId="13228" xr:uid="{F0D0ECB3-5DB2-4597-990A-95ACB6ECCF08}"/>
    <cellStyle name="Обычный 7 5 5 3" xfId="6144" xr:uid="{00000000-0005-0000-0000-0000CD150000}"/>
    <cellStyle name="Обычный 7 5 5 3 2" xfId="15361" xr:uid="{30A555A5-CD7C-48B1-8D19-2C55E99A7189}"/>
    <cellStyle name="Обычный 7 5 5 4" xfId="11097" xr:uid="{F347452E-C5B9-42CF-8AA1-F9691A73740E}"/>
    <cellStyle name="Обычный 7 5 6" xfId="2804" xr:uid="{00000000-0005-0000-0000-0000CE150000}"/>
    <cellStyle name="Обычный 7 5 6 2" xfId="4947" xr:uid="{00000000-0005-0000-0000-0000CF150000}"/>
    <cellStyle name="Обычный 7 5 6 2 2" xfId="9229" xr:uid="{00000000-0005-0000-0000-0000D0150000}"/>
    <cellStyle name="Обычный 7 5 6 2 2 2" xfId="18446" xr:uid="{1EFDF244-ADAC-4DAB-BED2-5B6587C1D388}"/>
    <cellStyle name="Обычный 7 5 6 2 3" xfId="14179" xr:uid="{8251BB33-13D4-4BB1-9C2E-3362DEF39044}"/>
    <cellStyle name="Обычный 7 5 6 3" xfId="7097" xr:uid="{00000000-0005-0000-0000-0000D1150000}"/>
    <cellStyle name="Обычный 7 5 6 3 2" xfId="16314" xr:uid="{265FE5E6-567E-481A-B36A-9EEF4F274760}"/>
    <cellStyle name="Обычный 7 5 6 4" xfId="12048" xr:uid="{9E418993-06E4-4E55-8F46-0DBDC5518415}"/>
    <cellStyle name="Обычный 7 5 7" xfId="2925" xr:uid="{00000000-0005-0000-0000-0000D2150000}"/>
    <cellStyle name="Обычный 7 5 7 2" xfId="7216" xr:uid="{00000000-0005-0000-0000-0000D3150000}"/>
    <cellStyle name="Обычный 7 5 7 2 2" xfId="16433" xr:uid="{89FDD797-AAA1-475C-962F-6302BC257135}"/>
    <cellStyle name="Обычный 7 5 7 3" xfId="12166" xr:uid="{89F0A06F-8C1C-4958-8BEC-D77A24318883}"/>
    <cellStyle name="Обычный 7 5 8" xfId="3039" xr:uid="{00000000-0005-0000-0000-0000D4150000}"/>
    <cellStyle name="Обычный 7 5 8 2" xfId="7330" xr:uid="{00000000-0005-0000-0000-0000D5150000}"/>
    <cellStyle name="Обычный 7 5 8 2 2" xfId="16547" xr:uid="{A886877F-3F27-4628-97E7-BEE2E08B32EA}"/>
    <cellStyle name="Обычный 7 5 8 3" xfId="12280" xr:uid="{1169551C-1F60-4183-AFC9-2EB3036B3FCE}"/>
    <cellStyle name="Обычный 7 5 9" xfId="5067" xr:uid="{00000000-0005-0000-0000-0000D6150000}"/>
    <cellStyle name="Обычный 7 5 9 2" xfId="9348" xr:uid="{00000000-0005-0000-0000-0000D7150000}"/>
    <cellStyle name="Обычный 7 5 9 2 2" xfId="18565" xr:uid="{722FC881-C38D-4B28-AD66-A2CD1EE26CB8}"/>
    <cellStyle name="Обычный 7 5 9 3" xfId="14298" xr:uid="{FF0C9E03-22D2-481A-9D16-505780DBF55B}"/>
    <cellStyle name="Обычный 7 6" xfId="577" xr:uid="{00000000-0005-0000-0000-0000D8150000}"/>
    <cellStyle name="Обычный 7 6 2" xfId="913" xr:uid="{00000000-0005-0000-0000-0000D9150000}"/>
    <cellStyle name="Обычный 7 6 2 2" xfId="1515" xr:uid="{00000000-0005-0000-0000-0000DA150000}"/>
    <cellStyle name="Обычный 7 6 2 2 2" xfId="2474" xr:uid="{00000000-0005-0000-0000-0000DB150000}"/>
    <cellStyle name="Обычный 7 6 2 2 2 2" xfId="4746" xr:uid="{00000000-0005-0000-0000-0000DC150000}"/>
    <cellStyle name="Обычный 7 6 2 2 2 2 2" xfId="9035" xr:uid="{00000000-0005-0000-0000-0000DD150000}"/>
    <cellStyle name="Обычный 7 6 2 2 2 2 2 2" xfId="18252" xr:uid="{971165E3-7500-4FBF-9CE4-8F050A211E8C}"/>
    <cellStyle name="Обычный 7 6 2 2 2 2 3" xfId="13985" xr:uid="{BD134B8E-F07F-4738-ADC0-25F32894CD05}"/>
    <cellStyle name="Обычный 7 6 2 2 2 3" xfId="6901" xr:uid="{00000000-0005-0000-0000-0000DE150000}"/>
    <cellStyle name="Обычный 7 6 2 2 2 3 2" xfId="16118" xr:uid="{8AF404D1-D9C6-4D02-97C5-2A82AF1143E1}"/>
    <cellStyle name="Обычный 7 6 2 2 2 4" xfId="11854" xr:uid="{DCFD5CDF-96ED-4F29-83D9-119BA57E437A}"/>
    <cellStyle name="Обычный 7 6 2 2 3" xfId="3796" xr:uid="{00000000-0005-0000-0000-0000DF150000}"/>
    <cellStyle name="Обычный 7 6 2 2 3 2" xfId="8087" xr:uid="{00000000-0005-0000-0000-0000E0150000}"/>
    <cellStyle name="Обычный 7 6 2 2 3 2 2" xfId="17304" xr:uid="{63D731D1-0571-4DD7-ABC6-EA6DFED06C3C}"/>
    <cellStyle name="Обычный 7 6 2 2 3 3" xfId="13037" xr:uid="{39F7E3F5-AD56-4B1A-BE14-A08C842C31DC}"/>
    <cellStyle name="Обычный 7 6 2 2 4" xfId="5953" xr:uid="{00000000-0005-0000-0000-0000E1150000}"/>
    <cellStyle name="Обычный 7 6 2 2 4 2" xfId="15170" xr:uid="{6A3D459E-1174-4AE1-A965-D4CF1FAFE1E8}"/>
    <cellStyle name="Обычный 7 6 2 2 5" xfId="10906" xr:uid="{6BE7B9F1-73DB-43E9-BE17-A2FEE16B26B9}"/>
    <cellStyle name="Обычный 7 6 2 3" xfId="2002" xr:uid="{00000000-0005-0000-0000-0000E2150000}"/>
    <cellStyle name="Обычный 7 6 2 3 2" xfId="4274" xr:uid="{00000000-0005-0000-0000-0000E3150000}"/>
    <cellStyle name="Обычный 7 6 2 3 2 2" xfId="8563" xr:uid="{00000000-0005-0000-0000-0000E4150000}"/>
    <cellStyle name="Обычный 7 6 2 3 2 2 2" xfId="17780" xr:uid="{45D11BC2-9E5C-429F-89F9-EA9F34E440DC}"/>
    <cellStyle name="Обычный 7 6 2 3 2 3" xfId="13513" xr:uid="{E4FD9E1F-BBB5-4D5E-86CD-D4AFAB1EC354}"/>
    <cellStyle name="Обычный 7 6 2 3 3" xfId="6429" xr:uid="{00000000-0005-0000-0000-0000E5150000}"/>
    <cellStyle name="Обычный 7 6 2 3 3 2" xfId="15646" xr:uid="{C872F564-4326-4F4D-805E-54333EAD8F07}"/>
    <cellStyle name="Обычный 7 6 2 3 4" xfId="11382" xr:uid="{A7C79958-9EE2-4155-A8AC-FD71AA3DB88F}"/>
    <cellStyle name="Обычный 7 6 2 4" xfId="3324" xr:uid="{00000000-0005-0000-0000-0000E6150000}"/>
    <cellStyle name="Обычный 7 6 2 4 2" xfId="7615" xr:uid="{00000000-0005-0000-0000-0000E7150000}"/>
    <cellStyle name="Обычный 7 6 2 4 2 2" xfId="16832" xr:uid="{9E0E4641-A235-479F-801F-885A39AE9241}"/>
    <cellStyle name="Обычный 7 6 2 4 3" xfId="12565" xr:uid="{285826A2-CC53-4995-9E36-8709EA468F6B}"/>
    <cellStyle name="Обычный 7 6 2 5" xfId="5478" xr:uid="{00000000-0005-0000-0000-0000E8150000}"/>
    <cellStyle name="Обычный 7 6 2 5 2" xfId="14698" xr:uid="{97ED7D21-AAC1-4392-A2C8-3C3765B6B100}"/>
    <cellStyle name="Обычный 7 6 2 6" xfId="10434" xr:uid="{F87C7093-F030-48CF-8779-4C830C231113}"/>
    <cellStyle name="Обычный 7 6 3" xfId="1287" xr:uid="{00000000-0005-0000-0000-0000E9150000}"/>
    <cellStyle name="Обычный 7 6 3 2" xfId="2246" xr:uid="{00000000-0005-0000-0000-0000EA150000}"/>
    <cellStyle name="Обычный 7 6 3 2 2" xfId="4518" xr:uid="{00000000-0005-0000-0000-0000EB150000}"/>
    <cellStyle name="Обычный 7 6 3 2 2 2" xfId="8807" xr:uid="{00000000-0005-0000-0000-0000EC150000}"/>
    <cellStyle name="Обычный 7 6 3 2 2 2 2" xfId="18024" xr:uid="{DAEB8ECF-3FAF-413F-95E3-FF1FE9450240}"/>
    <cellStyle name="Обычный 7 6 3 2 2 3" xfId="13757" xr:uid="{7F544C4C-9B52-4D61-89BF-501D2CEBF84B}"/>
    <cellStyle name="Обычный 7 6 3 2 3" xfId="6673" xr:uid="{00000000-0005-0000-0000-0000ED150000}"/>
    <cellStyle name="Обычный 7 6 3 2 3 2" xfId="15890" xr:uid="{C4194C73-E6C9-46F4-A33F-1A9CDDDE186C}"/>
    <cellStyle name="Обычный 7 6 3 2 4" xfId="11626" xr:uid="{65A62B0A-AE57-4207-B91D-31D6CA7E7925}"/>
    <cellStyle name="Обычный 7 6 3 3" xfId="3568" xr:uid="{00000000-0005-0000-0000-0000EE150000}"/>
    <cellStyle name="Обычный 7 6 3 3 2" xfId="7859" xr:uid="{00000000-0005-0000-0000-0000EF150000}"/>
    <cellStyle name="Обычный 7 6 3 3 2 2" xfId="17076" xr:uid="{91F2F1E0-87D9-4163-94CE-BFB96E4A0227}"/>
    <cellStyle name="Обычный 7 6 3 3 3" xfId="12809" xr:uid="{DD164114-757E-4FDF-9FC9-794E34488131}"/>
    <cellStyle name="Обычный 7 6 3 4" xfId="5725" xr:uid="{00000000-0005-0000-0000-0000F0150000}"/>
    <cellStyle name="Обычный 7 6 3 4 2" xfId="14942" xr:uid="{B6693AEE-B1F5-490D-A0FD-5952FD1865E1}"/>
    <cellStyle name="Обычный 7 6 3 5" xfId="10678" xr:uid="{3EC7BD84-297A-45C7-807A-538F7977BBC4}"/>
    <cellStyle name="Обычный 7 6 4" xfId="1772" xr:uid="{00000000-0005-0000-0000-0000F1150000}"/>
    <cellStyle name="Обычный 7 6 4 2" xfId="4046" xr:uid="{00000000-0005-0000-0000-0000F2150000}"/>
    <cellStyle name="Обычный 7 6 4 2 2" xfId="8335" xr:uid="{00000000-0005-0000-0000-0000F3150000}"/>
    <cellStyle name="Обычный 7 6 4 2 2 2" xfId="17552" xr:uid="{A551509F-E768-4152-AAF6-CC94E38B5817}"/>
    <cellStyle name="Обычный 7 6 4 2 3" xfId="13285" xr:uid="{2D0BCF4A-658D-406C-9F1C-B1090426C1D8}"/>
    <cellStyle name="Обычный 7 6 4 3" xfId="6201" xr:uid="{00000000-0005-0000-0000-0000F4150000}"/>
    <cellStyle name="Обычный 7 6 4 3 2" xfId="15418" xr:uid="{A7C21391-F4DA-4BAC-BFA1-C65839967293}"/>
    <cellStyle name="Обычный 7 6 4 4" xfId="11154" xr:uid="{AC10182E-BB40-4ECE-AB23-1A8A4E3C2334}"/>
    <cellStyle name="Обычный 7 6 5" xfId="3096" xr:uid="{00000000-0005-0000-0000-0000F5150000}"/>
    <cellStyle name="Обычный 7 6 5 2" xfId="7387" xr:uid="{00000000-0005-0000-0000-0000F6150000}"/>
    <cellStyle name="Обычный 7 6 5 2 2" xfId="16604" xr:uid="{2A6BE62D-2449-47DF-9DB1-2EC27FCCFE7E}"/>
    <cellStyle name="Обычный 7 6 5 3" xfId="12337" xr:uid="{6A1C0249-7860-4416-BD84-F7E84C89EBB6}"/>
    <cellStyle name="Обычный 7 6 6" xfId="5247" xr:uid="{00000000-0005-0000-0000-0000F7150000}"/>
    <cellStyle name="Обычный 7 6 6 2" xfId="14470" xr:uid="{1E567502-46EE-48DF-818F-EB94EC489036}"/>
    <cellStyle name="Обычный 7 6 7" xfId="10206" xr:uid="{1014796D-4A46-48D2-9486-B562954AA09A}"/>
    <cellStyle name="Обычный 7 7" xfId="798" xr:uid="{00000000-0005-0000-0000-0000F8150000}"/>
    <cellStyle name="Обычный 7 7 2" xfId="1401" xr:uid="{00000000-0005-0000-0000-0000F9150000}"/>
    <cellStyle name="Обычный 7 7 2 2" xfId="2360" xr:uid="{00000000-0005-0000-0000-0000FA150000}"/>
    <cellStyle name="Обычный 7 7 2 2 2" xfId="4632" xr:uid="{00000000-0005-0000-0000-0000FB150000}"/>
    <cellStyle name="Обычный 7 7 2 2 2 2" xfId="8921" xr:uid="{00000000-0005-0000-0000-0000FC150000}"/>
    <cellStyle name="Обычный 7 7 2 2 2 2 2" xfId="18138" xr:uid="{9E872422-BCD6-4B91-84BB-F5A1D80BA371}"/>
    <cellStyle name="Обычный 7 7 2 2 2 3" xfId="13871" xr:uid="{2A60531A-1B4F-4441-B71D-EE06A935A709}"/>
    <cellStyle name="Обычный 7 7 2 2 3" xfId="6787" xr:uid="{00000000-0005-0000-0000-0000FD150000}"/>
    <cellStyle name="Обычный 7 7 2 2 3 2" xfId="16004" xr:uid="{F6EEBD0E-7C02-4553-9A5F-6598D6497DE8}"/>
    <cellStyle name="Обычный 7 7 2 2 4" xfId="11740" xr:uid="{994469BD-6A24-4E50-AA66-0D26C8BB8258}"/>
    <cellStyle name="Обычный 7 7 2 3" xfId="3682" xr:uid="{00000000-0005-0000-0000-0000FE150000}"/>
    <cellStyle name="Обычный 7 7 2 3 2" xfId="7973" xr:uid="{00000000-0005-0000-0000-0000FF150000}"/>
    <cellStyle name="Обычный 7 7 2 3 2 2" xfId="17190" xr:uid="{4635E565-F5D0-4D5D-A481-E8F74A0F86FF}"/>
    <cellStyle name="Обычный 7 7 2 3 3" xfId="12923" xr:uid="{47917A6E-81E3-4477-961E-D91433ED795E}"/>
    <cellStyle name="Обычный 7 7 2 4" xfId="5839" xr:uid="{00000000-0005-0000-0000-000000160000}"/>
    <cellStyle name="Обычный 7 7 2 4 2" xfId="15056" xr:uid="{363EF498-1193-42D1-8A00-85D5052C486C}"/>
    <cellStyle name="Обычный 7 7 2 5" xfId="10792" xr:uid="{75FE57ED-3CD9-4FD3-A093-5D1371DE557B}"/>
    <cellStyle name="Обычный 7 7 3" xfId="1888" xr:uid="{00000000-0005-0000-0000-000001160000}"/>
    <cellStyle name="Обычный 7 7 3 2" xfId="4160" xr:uid="{00000000-0005-0000-0000-000002160000}"/>
    <cellStyle name="Обычный 7 7 3 2 2" xfId="8449" xr:uid="{00000000-0005-0000-0000-000003160000}"/>
    <cellStyle name="Обычный 7 7 3 2 2 2" xfId="17666" xr:uid="{0E454BC8-97B0-4529-A0B8-B28FCF013E85}"/>
    <cellStyle name="Обычный 7 7 3 2 3" xfId="13399" xr:uid="{731B8095-4CD5-46A0-95D1-AD0F057C0C0E}"/>
    <cellStyle name="Обычный 7 7 3 3" xfId="6315" xr:uid="{00000000-0005-0000-0000-000004160000}"/>
    <cellStyle name="Обычный 7 7 3 3 2" xfId="15532" xr:uid="{5F8BE688-2A33-48C8-8589-502DD75C0A8D}"/>
    <cellStyle name="Обычный 7 7 3 4" xfId="11268" xr:uid="{B6957A8D-AE04-401B-A1A0-166BFA877984}"/>
    <cellStyle name="Обычный 7 7 4" xfId="3210" xr:uid="{00000000-0005-0000-0000-000005160000}"/>
    <cellStyle name="Обычный 7 7 4 2" xfId="7501" xr:uid="{00000000-0005-0000-0000-000006160000}"/>
    <cellStyle name="Обычный 7 7 4 2 2" xfId="16718" xr:uid="{284433EF-36C1-4CE1-9D0C-A7A84212658F}"/>
    <cellStyle name="Обычный 7 7 4 3" xfId="12451" xr:uid="{2B59F87C-09F3-46B2-BD4E-96B1164A1D57}"/>
    <cellStyle name="Обычный 7 7 5" xfId="5364" xr:uid="{00000000-0005-0000-0000-000007160000}"/>
    <cellStyle name="Обычный 7 7 5 2" xfId="14584" xr:uid="{A69E3255-70AB-49CC-98CD-0C86D5E93B7C}"/>
    <cellStyle name="Обычный 7 7 6" xfId="10320" xr:uid="{704BCD9C-8377-4CC5-B2C5-A42B6B94AABD}"/>
    <cellStyle name="Обычный 7 8" xfId="1172" xr:uid="{00000000-0005-0000-0000-000008160000}"/>
    <cellStyle name="Обычный 7 8 2" xfId="2132" xr:uid="{00000000-0005-0000-0000-000009160000}"/>
    <cellStyle name="Обычный 7 8 2 2" xfId="4404" xr:uid="{00000000-0005-0000-0000-00000A160000}"/>
    <cellStyle name="Обычный 7 8 2 2 2" xfId="8693" xr:uid="{00000000-0005-0000-0000-00000B160000}"/>
    <cellStyle name="Обычный 7 8 2 2 2 2" xfId="17910" xr:uid="{E6271039-7E12-4981-8BB2-246C28F7206A}"/>
    <cellStyle name="Обычный 7 8 2 2 3" xfId="13643" xr:uid="{98CF50F2-0C93-40CB-8B27-FBDFEBCC1368}"/>
    <cellStyle name="Обычный 7 8 2 3" xfId="6559" xr:uid="{00000000-0005-0000-0000-00000C160000}"/>
    <cellStyle name="Обычный 7 8 2 3 2" xfId="15776" xr:uid="{693B94BE-3054-4E71-94B3-AEACF5E944B2}"/>
    <cellStyle name="Обычный 7 8 2 4" xfId="11512" xr:uid="{ADC1E495-EDA9-4CE7-87D8-9FC2EE34967E}"/>
    <cellStyle name="Обычный 7 8 3" xfId="3454" xr:uid="{00000000-0005-0000-0000-00000D160000}"/>
    <cellStyle name="Обычный 7 8 3 2" xfId="7745" xr:uid="{00000000-0005-0000-0000-00000E160000}"/>
    <cellStyle name="Обычный 7 8 3 2 2" xfId="16962" xr:uid="{B65FBA00-C38B-486C-8A15-C95E82E0C1D8}"/>
    <cellStyle name="Обычный 7 8 3 3" xfId="12695" xr:uid="{D0B5E4AD-E518-45D9-9DA1-55DC351B2A6A}"/>
    <cellStyle name="Обычный 7 8 4" xfId="5611" xr:uid="{00000000-0005-0000-0000-00000F160000}"/>
    <cellStyle name="Обычный 7 8 4 2" xfId="14828" xr:uid="{F62AB28D-63ED-441C-B578-0207C99D3C59}"/>
    <cellStyle name="Обычный 7 8 5" xfId="10564" xr:uid="{10F03146-9074-4E4C-A73B-562063593833}"/>
    <cellStyle name="Обычный 7 9" xfId="1655" xr:uid="{00000000-0005-0000-0000-000010160000}"/>
    <cellStyle name="Обычный 7 9 2" xfId="3932" xr:uid="{00000000-0005-0000-0000-000011160000}"/>
    <cellStyle name="Обычный 7 9 2 2" xfId="8221" xr:uid="{00000000-0005-0000-0000-000012160000}"/>
    <cellStyle name="Обычный 7 9 2 2 2" xfId="17438" xr:uid="{07ED1764-9C8D-4695-8DED-E90B2ABED3C2}"/>
    <cellStyle name="Обычный 7 9 2 3" xfId="13171" xr:uid="{324467F7-525E-4777-B7C7-29E88B469572}"/>
    <cellStyle name="Обычный 7 9 3" xfId="6087" xr:uid="{00000000-0005-0000-0000-000013160000}"/>
    <cellStyle name="Обычный 7 9 3 2" xfId="15304" xr:uid="{99B88DCC-4D7F-4D94-BACD-3ACFA616D391}"/>
    <cellStyle name="Обычный 7 9 4" xfId="11040" xr:uid="{5EB57D5D-A501-4BE8-ADFB-75962895CEF6}"/>
    <cellStyle name="Обычный 8" xfId="202" xr:uid="{00000000-0005-0000-0000-000014160000}"/>
    <cellStyle name="Обычный 8 10" xfId="2748" xr:uid="{00000000-0005-0000-0000-000015160000}"/>
    <cellStyle name="Обычный 8 10 2" xfId="4891" xr:uid="{00000000-0005-0000-0000-000016160000}"/>
    <cellStyle name="Обычный 8 10 2 2" xfId="9173" xr:uid="{00000000-0005-0000-0000-000017160000}"/>
    <cellStyle name="Обычный 8 10 2 2 2" xfId="18390" xr:uid="{E91D2E95-7315-47D5-8553-C930EE762C48}"/>
    <cellStyle name="Обычный 8 10 2 3" xfId="14123" xr:uid="{C69F499A-A0E2-43C4-944A-87E5635E825A}"/>
    <cellStyle name="Обычный 8 10 3" xfId="7041" xr:uid="{00000000-0005-0000-0000-000018160000}"/>
    <cellStyle name="Обычный 8 10 3 2" xfId="16258" xr:uid="{1384ACC0-3D8E-4164-B5D8-4DA1676AD364}"/>
    <cellStyle name="Обычный 8 10 4" xfId="11992" xr:uid="{1F0D6240-860C-4F23-AB11-D0E879A23F32}"/>
    <cellStyle name="Обычный 8 11" xfId="2869" xr:uid="{00000000-0005-0000-0000-000019160000}"/>
    <cellStyle name="Обычный 8 11 2" xfId="7160" xr:uid="{00000000-0005-0000-0000-00001A160000}"/>
    <cellStyle name="Обычный 8 11 2 2" xfId="16377" xr:uid="{D823EF25-A91D-4099-9A75-A9157C82200A}"/>
    <cellStyle name="Обычный 8 11 3" xfId="12110" xr:uid="{326BB4B9-DB0F-4726-97D7-FE22737A39D1}"/>
    <cellStyle name="Обычный 8 12" xfId="2983" xr:uid="{00000000-0005-0000-0000-00001B160000}"/>
    <cellStyle name="Обычный 8 12 2" xfId="7274" xr:uid="{00000000-0005-0000-0000-00001C160000}"/>
    <cellStyle name="Обычный 8 12 2 2" xfId="16491" xr:uid="{348DA764-388C-4580-B48A-8B6FB446F818}"/>
    <cellStyle name="Обычный 8 12 3" xfId="12224" xr:uid="{153F8F96-7C89-4293-9525-0AB1D6DADCD4}"/>
    <cellStyle name="Обычный 8 13" xfId="5011" xr:uid="{00000000-0005-0000-0000-00001D160000}"/>
    <cellStyle name="Обычный 8 13 2" xfId="9292" xr:uid="{00000000-0005-0000-0000-00001E160000}"/>
    <cellStyle name="Обычный 8 13 2 2" xfId="18509" xr:uid="{DA073A44-377D-4C51-B583-C10A08196E57}"/>
    <cellStyle name="Обычный 8 13 3" xfId="14242" xr:uid="{72978565-9BAF-4D77-9F04-71A737F65709}"/>
    <cellStyle name="Обычный 8 14" xfId="5129" xr:uid="{00000000-0005-0000-0000-00001F160000}"/>
    <cellStyle name="Обычный 8 14 2" xfId="14356" xr:uid="{05B2F9D3-1E14-44B5-980C-8A4ED4FBA319}"/>
    <cellStyle name="Обычный 8 15" xfId="9633" xr:uid="{00000000-0005-0000-0000-000020160000}"/>
    <cellStyle name="Обычный 8 15 2" xfId="18653" xr:uid="{3A8D1255-BE29-4003-A684-C676CE57E2AB}"/>
    <cellStyle name="Обычный 8 16" xfId="9747" xr:uid="{373EEB6D-F061-4046-96F1-EEE697FB535D}"/>
    <cellStyle name="Обычный 8 16 2" xfId="18767" xr:uid="{7DC2B044-CEE9-43FA-93B1-9EE84CA96F71}"/>
    <cellStyle name="Обычный 8 17" xfId="9861" xr:uid="{E84884F4-FFEB-4BC2-B427-55D1A18C9A29}"/>
    <cellStyle name="Обычный 8 17 2" xfId="18881" xr:uid="{84378573-8437-4D3A-8B1F-657B1814EDD3}"/>
    <cellStyle name="Обычный 8 18" xfId="9975" xr:uid="{7E350DDE-332D-4BC3-8110-AC9100159B13}"/>
    <cellStyle name="Обычный 8 18 2" xfId="18995" xr:uid="{0976CE9B-DC21-4262-B0D8-8A5335541806}"/>
    <cellStyle name="Обычный 8 19" xfId="10092" xr:uid="{AF572CB0-D9F0-4E56-BDEA-2F6086BCCAEE}"/>
    <cellStyle name="Обычный 8 2" xfId="280" xr:uid="{00000000-0005-0000-0000-000021160000}"/>
    <cellStyle name="Обычный 8 2 10" xfId="2857" xr:uid="{00000000-0005-0000-0000-000022160000}"/>
    <cellStyle name="Обычный 8 2 11" xfId="2879" xr:uid="{00000000-0005-0000-0000-000023160000}"/>
    <cellStyle name="Обычный 8 2 11 2" xfId="7170" xr:uid="{00000000-0005-0000-0000-000024160000}"/>
    <cellStyle name="Обычный 8 2 11 2 2" xfId="16387" xr:uid="{61648D5B-741F-4D17-AD25-00770F2EF948}"/>
    <cellStyle name="Обычный 8 2 11 3" xfId="12120" xr:uid="{CA4D69A0-3352-4481-A512-7B74F37AF690}"/>
    <cellStyle name="Обычный 8 2 12" xfId="2993" xr:uid="{00000000-0005-0000-0000-000025160000}"/>
    <cellStyle name="Обычный 8 2 12 2" xfId="7284" xr:uid="{00000000-0005-0000-0000-000026160000}"/>
    <cellStyle name="Обычный 8 2 12 2 2" xfId="16501" xr:uid="{4025BD59-B31B-44FD-9560-AD5B7677B087}"/>
    <cellStyle name="Обычный 8 2 12 3" xfId="12234" xr:uid="{FCB04682-DF49-4759-8002-9AFF672A0E2C}"/>
    <cellStyle name="Обычный 8 2 13" xfId="5021" xr:uid="{00000000-0005-0000-0000-000027160000}"/>
    <cellStyle name="Обычный 8 2 13 2" xfId="9302" xr:uid="{00000000-0005-0000-0000-000028160000}"/>
    <cellStyle name="Обычный 8 2 13 2 2" xfId="18519" xr:uid="{18EF8D73-D28E-4738-9DBF-C0174EC5B6B6}"/>
    <cellStyle name="Обычный 8 2 13 3" xfId="14252" xr:uid="{CE6AFAE3-82F0-45E6-9896-1B3A002CBC0A}"/>
    <cellStyle name="Обычный 8 2 14" xfId="5143" xr:uid="{00000000-0005-0000-0000-000029160000}"/>
    <cellStyle name="Обычный 8 2 14 2" xfId="14367" xr:uid="{E39BE7DE-66B5-40AD-95EC-BC1DE5EDD435}"/>
    <cellStyle name="Обычный 8 2 15" xfId="9643" xr:uid="{00000000-0005-0000-0000-00002A160000}"/>
    <cellStyle name="Обычный 8 2 15 2" xfId="18663" xr:uid="{44BD9717-678A-4BE6-827E-3374B5665D0C}"/>
    <cellStyle name="Обычный 8 2 16" xfId="9757" xr:uid="{2EA06EA2-5388-4FCC-98F5-BCDCEA93D0F3}"/>
    <cellStyle name="Обычный 8 2 16 2" xfId="18777" xr:uid="{1DDFBC17-CFB7-4609-8C31-9C947613F299}"/>
    <cellStyle name="Обычный 8 2 17" xfId="9871" xr:uid="{50D8FE25-4B2C-4C2B-BD8A-6789B82A9237}"/>
    <cellStyle name="Обычный 8 2 17 2" xfId="18891" xr:uid="{6291F074-B786-4815-9D4F-96A69D9C25FD}"/>
    <cellStyle name="Обычный 8 2 18" xfId="9985" xr:uid="{9D5A79E6-8EBC-4ACD-94A1-750D5A3E19C8}"/>
    <cellStyle name="Обычный 8 2 18 2" xfId="19005" xr:uid="{0CA4D9D5-9189-4697-9327-EAAE13285F72}"/>
    <cellStyle name="Обычный 8 2 19" xfId="10102" xr:uid="{1D84D85F-62E9-4611-A98D-E62295CE4667}"/>
    <cellStyle name="Обычный 8 2 2" xfId="387" xr:uid="{00000000-0005-0000-0000-00002B160000}"/>
    <cellStyle name="Обычный 8 2 2 10" xfId="5040" xr:uid="{00000000-0005-0000-0000-00002C160000}"/>
    <cellStyle name="Обычный 8 2 2 10 2" xfId="9321" xr:uid="{00000000-0005-0000-0000-00002D160000}"/>
    <cellStyle name="Обычный 8 2 2 10 2 2" xfId="18538" xr:uid="{5A1AF220-B6D5-4B78-BC20-AB316D3C4D07}"/>
    <cellStyle name="Обычный 8 2 2 10 3" xfId="14271" xr:uid="{2A4BF2D3-0105-4851-9478-A43E29F685DA}"/>
    <cellStyle name="Обычный 8 2 2 11" xfId="5162" xr:uid="{00000000-0005-0000-0000-00002E160000}"/>
    <cellStyle name="Обычный 8 2 2 11 2" xfId="14386" xr:uid="{64916232-A46A-4605-84D0-8C95015328B5}"/>
    <cellStyle name="Обычный 8 2 2 12" xfId="9662" xr:uid="{00000000-0005-0000-0000-00002F160000}"/>
    <cellStyle name="Обычный 8 2 2 12 2" xfId="18682" xr:uid="{67902942-0376-47E6-A39E-A9EE2BA5F9AD}"/>
    <cellStyle name="Обычный 8 2 2 13" xfId="9776" xr:uid="{2A393C29-7E63-4565-95FB-FA478ECC22C0}"/>
    <cellStyle name="Обычный 8 2 2 13 2" xfId="18796" xr:uid="{614FF1AE-B982-4EB6-993B-CDD96E842F78}"/>
    <cellStyle name="Обычный 8 2 2 14" xfId="9890" xr:uid="{80D1F985-72D9-4FE4-8700-C35F768DE9F3}"/>
    <cellStyle name="Обычный 8 2 2 14 2" xfId="18910" xr:uid="{6DB699C1-53C6-47A4-ABF2-E9EC6D7D8FCB}"/>
    <cellStyle name="Обычный 8 2 2 15" xfId="10004" xr:uid="{49C04C3A-939B-490D-9E6C-13B5EEF09FD6}"/>
    <cellStyle name="Обычный 8 2 2 15 2" xfId="19024" xr:uid="{15B4F0A6-1FFC-4397-AAC2-ED5D39639E01}"/>
    <cellStyle name="Обычный 8 2 2 16" xfId="10121" xr:uid="{8B3CB8B8-10D1-4F1A-A615-C8BEE885EDFE}"/>
    <cellStyle name="Обычный 8 2 2 17" xfId="19142" xr:uid="{AD141DEF-39C3-4A7E-913F-52BF513D93CA}"/>
    <cellStyle name="Обычный 8 2 2 18" xfId="19258" xr:uid="{EDE4DF4E-B8B4-4298-BA86-72376D0B4841}"/>
    <cellStyle name="Обычный 8 2 2 2" xfId="493" xr:uid="{00000000-0005-0000-0000-000030160000}"/>
    <cellStyle name="Обычный 8 2 2 2 10" xfId="5220" xr:uid="{00000000-0005-0000-0000-000031160000}"/>
    <cellStyle name="Обычный 8 2 2 2 10 2" xfId="14443" xr:uid="{DBB906D3-05EF-4F92-A70D-E54743BF3424}"/>
    <cellStyle name="Обычный 8 2 2 2 11" xfId="9719" xr:uid="{00000000-0005-0000-0000-000032160000}"/>
    <cellStyle name="Обычный 8 2 2 2 11 2" xfId="18739" xr:uid="{1EDA3E0B-4F8B-49AC-AB85-70EFD687D55F}"/>
    <cellStyle name="Обычный 8 2 2 2 12" xfId="9833" xr:uid="{FA6DCDB8-4DDC-404B-9EE3-577E84CC4B08}"/>
    <cellStyle name="Обычный 8 2 2 2 12 2" xfId="18853" xr:uid="{2D577157-8DAF-481D-AE87-CFAEBC7D3406}"/>
    <cellStyle name="Обычный 8 2 2 2 13" xfId="9947" xr:uid="{CCE2B69E-944B-454F-B2C9-70CD695805B4}"/>
    <cellStyle name="Обычный 8 2 2 2 13 2" xfId="18967" xr:uid="{7ACAE0B6-DC23-44D8-A6D8-8F6AAE0350BD}"/>
    <cellStyle name="Обычный 8 2 2 2 14" xfId="10061" xr:uid="{A0B85490-2E92-44FD-8A63-EF3BD65D3237}"/>
    <cellStyle name="Обычный 8 2 2 2 14 2" xfId="19081" xr:uid="{71BA52C6-ADF4-4C6F-8AAA-68E6A1E427AE}"/>
    <cellStyle name="Обычный 8 2 2 2 15" xfId="10178" xr:uid="{01A1D116-A866-4DE5-88C2-2252922D0802}"/>
    <cellStyle name="Обычный 8 2 2 2 16" xfId="19199" xr:uid="{EFEEA33B-7AE1-4A24-B455-CD70FDA9902A}"/>
    <cellStyle name="Обычный 8 2 2 2 17" xfId="19315" xr:uid="{6DCF6221-2E42-46F3-98BE-B75E2B2D7A84}"/>
    <cellStyle name="Обычный 8 2 2 2 2" xfId="679" xr:uid="{00000000-0005-0000-0000-000033160000}"/>
    <cellStyle name="Обычный 8 2 2 2 2 2" xfId="1000" xr:uid="{00000000-0005-0000-0000-000034160000}"/>
    <cellStyle name="Обычный 8 2 2 2 2 2 2" xfId="1602" xr:uid="{00000000-0005-0000-0000-000035160000}"/>
    <cellStyle name="Обычный 8 2 2 2 2 2 2 2" xfId="2561" xr:uid="{00000000-0005-0000-0000-000036160000}"/>
    <cellStyle name="Обычный 8 2 2 2 2 2 2 2 2" xfId="4833" xr:uid="{00000000-0005-0000-0000-000037160000}"/>
    <cellStyle name="Обычный 8 2 2 2 2 2 2 2 2 2" xfId="9122" xr:uid="{00000000-0005-0000-0000-000038160000}"/>
    <cellStyle name="Обычный 8 2 2 2 2 2 2 2 2 2 2" xfId="18339" xr:uid="{5D972F96-94EF-4BF3-80E7-ABFDFB2E8894}"/>
    <cellStyle name="Обычный 8 2 2 2 2 2 2 2 2 3" xfId="14072" xr:uid="{057D6FDC-14B4-4FF6-AF4B-43C2BB7F44E3}"/>
    <cellStyle name="Обычный 8 2 2 2 2 2 2 2 3" xfId="6988" xr:uid="{00000000-0005-0000-0000-000039160000}"/>
    <cellStyle name="Обычный 8 2 2 2 2 2 2 2 3 2" xfId="16205" xr:uid="{7675E55C-A977-4C8D-AC9F-5FD5CAF387B0}"/>
    <cellStyle name="Обычный 8 2 2 2 2 2 2 2 4" xfId="11941" xr:uid="{92F266FA-574C-481E-BC79-413DDCD32885}"/>
    <cellStyle name="Обычный 8 2 2 2 2 2 2 3" xfId="3883" xr:uid="{00000000-0005-0000-0000-00003A160000}"/>
    <cellStyle name="Обычный 8 2 2 2 2 2 2 3 2" xfId="8174" xr:uid="{00000000-0005-0000-0000-00003B160000}"/>
    <cellStyle name="Обычный 8 2 2 2 2 2 2 3 2 2" xfId="17391" xr:uid="{4FACD8F3-D68B-49BE-892A-524D6099CBA1}"/>
    <cellStyle name="Обычный 8 2 2 2 2 2 2 3 3" xfId="13124" xr:uid="{60D55A0D-2552-4BC8-BCB0-5BC4E2E5E355}"/>
    <cellStyle name="Обычный 8 2 2 2 2 2 2 4" xfId="6040" xr:uid="{00000000-0005-0000-0000-00003C160000}"/>
    <cellStyle name="Обычный 8 2 2 2 2 2 2 4 2" xfId="15257" xr:uid="{611600F7-47B1-47ED-BC02-F16B0D54D537}"/>
    <cellStyle name="Обычный 8 2 2 2 2 2 2 5" xfId="10993" xr:uid="{3F98F6E0-6C60-40EF-B6E2-FC51923CD019}"/>
    <cellStyle name="Обычный 8 2 2 2 2 2 3" xfId="2089" xr:uid="{00000000-0005-0000-0000-00003D160000}"/>
    <cellStyle name="Обычный 8 2 2 2 2 2 3 2" xfId="4361" xr:uid="{00000000-0005-0000-0000-00003E160000}"/>
    <cellStyle name="Обычный 8 2 2 2 2 2 3 2 2" xfId="8650" xr:uid="{00000000-0005-0000-0000-00003F160000}"/>
    <cellStyle name="Обычный 8 2 2 2 2 2 3 2 2 2" xfId="17867" xr:uid="{0F6DFDAC-DCC0-4CDD-9170-C59103CEA554}"/>
    <cellStyle name="Обычный 8 2 2 2 2 2 3 2 3" xfId="13600" xr:uid="{433D0ADF-7DAD-4A83-9E32-BFB2335D7BDB}"/>
    <cellStyle name="Обычный 8 2 2 2 2 2 3 3" xfId="6516" xr:uid="{00000000-0005-0000-0000-000040160000}"/>
    <cellStyle name="Обычный 8 2 2 2 2 2 3 3 2" xfId="15733" xr:uid="{D01A1895-044F-413F-A939-3E1A53FEC517}"/>
    <cellStyle name="Обычный 8 2 2 2 2 2 3 4" xfId="11469" xr:uid="{EB3E4082-F948-4ED8-8793-0B1EE4EC9E7A}"/>
    <cellStyle name="Обычный 8 2 2 2 2 2 4" xfId="3411" xr:uid="{00000000-0005-0000-0000-000041160000}"/>
    <cellStyle name="Обычный 8 2 2 2 2 2 4 2" xfId="7702" xr:uid="{00000000-0005-0000-0000-000042160000}"/>
    <cellStyle name="Обычный 8 2 2 2 2 2 4 2 2" xfId="16919" xr:uid="{CDF3B745-60FD-406C-BD5A-4E5A89266B62}"/>
    <cellStyle name="Обычный 8 2 2 2 2 2 4 3" xfId="12652" xr:uid="{B9C36191-90AA-4E75-8254-9020EF1CEBE9}"/>
    <cellStyle name="Обычный 8 2 2 2 2 2 5" xfId="5565" xr:uid="{00000000-0005-0000-0000-000043160000}"/>
    <cellStyle name="Обычный 8 2 2 2 2 2 5 2" xfId="14785" xr:uid="{016ED08F-9AD0-45A0-96A1-9F21BF612932}"/>
    <cellStyle name="Обычный 8 2 2 2 2 2 6" xfId="10521" xr:uid="{7A4EB95D-D329-469C-BF56-61FB9AB31F2E}"/>
    <cellStyle name="Обычный 8 2 2 2 2 3" xfId="1374" xr:uid="{00000000-0005-0000-0000-000044160000}"/>
    <cellStyle name="Обычный 8 2 2 2 2 3 2" xfId="2333" xr:uid="{00000000-0005-0000-0000-000045160000}"/>
    <cellStyle name="Обычный 8 2 2 2 2 3 2 2" xfId="4605" xr:uid="{00000000-0005-0000-0000-000046160000}"/>
    <cellStyle name="Обычный 8 2 2 2 2 3 2 2 2" xfId="8894" xr:uid="{00000000-0005-0000-0000-000047160000}"/>
    <cellStyle name="Обычный 8 2 2 2 2 3 2 2 2 2" xfId="18111" xr:uid="{527C8EFF-A295-41BA-9559-189959C00511}"/>
    <cellStyle name="Обычный 8 2 2 2 2 3 2 2 3" xfId="13844" xr:uid="{B3527393-D277-4D2A-8F12-444251CCE125}"/>
    <cellStyle name="Обычный 8 2 2 2 2 3 2 3" xfId="6760" xr:uid="{00000000-0005-0000-0000-000048160000}"/>
    <cellStyle name="Обычный 8 2 2 2 2 3 2 3 2" xfId="15977" xr:uid="{2B48B6F1-5813-424D-A7DB-5DDAD245C453}"/>
    <cellStyle name="Обычный 8 2 2 2 2 3 2 4" xfId="11713" xr:uid="{23490063-29AA-4D20-8992-07012BF9E15F}"/>
    <cellStyle name="Обычный 8 2 2 2 2 3 3" xfId="3655" xr:uid="{00000000-0005-0000-0000-000049160000}"/>
    <cellStyle name="Обычный 8 2 2 2 2 3 3 2" xfId="7946" xr:uid="{00000000-0005-0000-0000-00004A160000}"/>
    <cellStyle name="Обычный 8 2 2 2 2 3 3 2 2" xfId="17163" xr:uid="{B2D8967E-9379-4039-8039-AC1A312F1792}"/>
    <cellStyle name="Обычный 8 2 2 2 2 3 3 3" xfId="12896" xr:uid="{50F9BA9D-63F8-4A08-95F1-FCEDC16DE197}"/>
    <cellStyle name="Обычный 8 2 2 2 2 3 4" xfId="5812" xr:uid="{00000000-0005-0000-0000-00004B160000}"/>
    <cellStyle name="Обычный 8 2 2 2 2 3 4 2" xfId="15029" xr:uid="{A5CECC6B-C681-4663-8609-723B4A2E26F1}"/>
    <cellStyle name="Обычный 8 2 2 2 2 3 5" xfId="10765" xr:uid="{FE1E1287-CFA5-43CF-BDD9-B2CFAF6CC0CB}"/>
    <cellStyle name="Обычный 8 2 2 2 2 4" xfId="1860" xr:uid="{00000000-0005-0000-0000-00004C160000}"/>
    <cellStyle name="Обычный 8 2 2 2 2 4 2" xfId="4133" xr:uid="{00000000-0005-0000-0000-00004D160000}"/>
    <cellStyle name="Обычный 8 2 2 2 2 4 2 2" xfId="8422" xr:uid="{00000000-0005-0000-0000-00004E160000}"/>
    <cellStyle name="Обычный 8 2 2 2 2 4 2 2 2" xfId="17639" xr:uid="{4BD5B06E-FCCE-4910-9529-97427947A7DD}"/>
    <cellStyle name="Обычный 8 2 2 2 2 4 2 3" xfId="13372" xr:uid="{4BC35202-9E3C-4BE4-B307-68CB9C93EAD1}"/>
    <cellStyle name="Обычный 8 2 2 2 2 4 3" xfId="6288" xr:uid="{00000000-0005-0000-0000-00004F160000}"/>
    <cellStyle name="Обычный 8 2 2 2 2 4 3 2" xfId="15505" xr:uid="{3D28F670-6C7D-4222-80DE-33A3D4DF1471}"/>
    <cellStyle name="Обычный 8 2 2 2 2 4 4" xfId="11241" xr:uid="{05235154-9052-452D-81F3-0AFDDE050014}"/>
    <cellStyle name="Обычный 8 2 2 2 2 5" xfId="3183" xr:uid="{00000000-0005-0000-0000-000050160000}"/>
    <cellStyle name="Обычный 8 2 2 2 2 5 2" xfId="7474" xr:uid="{00000000-0005-0000-0000-000051160000}"/>
    <cellStyle name="Обычный 8 2 2 2 2 5 2 2" xfId="16691" xr:uid="{AB8F0FC1-E1AC-4185-AA04-1E23B0325D4A}"/>
    <cellStyle name="Обычный 8 2 2 2 2 5 3" xfId="12424" xr:uid="{AF209D12-046A-47EA-99D4-FCCB8CCA4A90}"/>
    <cellStyle name="Обычный 8 2 2 2 2 6" xfId="5335" xr:uid="{00000000-0005-0000-0000-000052160000}"/>
    <cellStyle name="Обычный 8 2 2 2 2 6 2" xfId="14557" xr:uid="{59A4E15C-BFA4-4B52-827C-F9CF9A7F6CCD}"/>
    <cellStyle name="Обычный 8 2 2 2 2 7" xfId="10293" xr:uid="{1E786788-C9BA-4A24-81B6-57FFC9B7A83B}"/>
    <cellStyle name="Обычный 8 2 2 2 3" xfId="885" xr:uid="{00000000-0005-0000-0000-000053160000}"/>
    <cellStyle name="Обычный 8 2 2 2 3 2" xfId="1488" xr:uid="{00000000-0005-0000-0000-000054160000}"/>
    <cellStyle name="Обычный 8 2 2 2 3 2 2" xfId="2447" xr:uid="{00000000-0005-0000-0000-000055160000}"/>
    <cellStyle name="Обычный 8 2 2 2 3 2 2 2" xfId="4719" xr:uid="{00000000-0005-0000-0000-000056160000}"/>
    <cellStyle name="Обычный 8 2 2 2 3 2 2 2 2" xfId="9008" xr:uid="{00000000-0005-0000-0000-000057160000}"/>
    <cellStyle name="Обычный 8 2 2 2 3 2 2 2 2 2" xfId="18225" xr:uid="{0701B65B-2EA2-4AEF-8467-0C393E985C4B}"/>
    <cellStyle name="Обычный 8 2 2 2 3 2 2 2 3" xfId="13958" xr:uid="{D658E799-8E21-47EA-BBA9-806DDD2A19DA}"/>
    <cellStyle name="Обычный 8 2 2 2 3 2 2 3" xfId="6874" xr:uid="{00000000-0005-0000-0000-000058160000}"/>
    <cellStyle name="Обычный 8 2 2 2 3 2 2 3 2" xfId="16091" xr:uid="{F6EB5175-C9FA-4E35-9298-B85EA70F926B}"/>
    <cellStyle name="Обычный 8 2 2 2 3 2 2 4" xfId="11827" xr:uid="{80D4301B-B067-4333-9759-B217AE6D80A3}"/>
    <cellStyle name="Обычный 8 2 2 2 3 2 3" xfId="3769" xr:uid="{00000000-0005-0000-0000-000059160000}"/>
    <cellStyle name="Обычный 8 2 2 2 3 2 3 2" xfId="8060" xr:uid="{00000000-0005-0000-0000-00005A160000}"/>
    <cellStyle name="Обычный 8 2 2 2 3 2 3 2 2" xfId="17277" xr:uid="{08FC33CF-3437-4841-AF59-21DAEFEB9B48}"/>
    <cellStyle name="Обычный 8 2 2 2 3 2 3 3" xfId="13010" xr:uid="{0F251BD2-A87E-4A95-BE63-07318792464D}"/>
    <cellStyle name="Обычный 8 2 2 2 3 2 4" xfId="5926" xr:uid="{00000000-0005-0000-0000-00005B160000}"/>
    <cellStyle name="Обычный 8 2 2 2 3 2 4 2" xfId="15143" xr:uid="{4EE0D68F-0176-4678-9DAF-D54FB5D27F7C}"/>
    <cellStyle name="Обычный 8 2 2 2 3 2 5" xfId="10879" xr:uid="{DDBEAB6E-9ADF-436A-8277-547604377C80}"/>
    <cellStyle name="Обычный 8 2 2 2 3 3" xfId="1975" xr:uid="{00000000-0005-0000-0000-00005C160000}"/>
    <cellStyle name="Обычный 8 2 2 2 3 3 2" xfId="4247" xr:uid="{00000000-0005-0000-0000-00005D160000}"/>
    <cellStyle name="Обычный 8 2 2 2 3 3 2 2" xfId="8536" xr:uid="{00000000-0005-0000-0000-00005E160000}"/>
    <cellStyle name="Обычный 8 2 2 2 3 3 2 2 2" xfId="17753" xr:uid="{1E4C0E85-1CAA-4240-9F77-9414F12248CF}"/>
    <cellStyle name="Обычный 8 2 2 2 3 3 2 3" xfId="13486" xr:uid="{AF17C121-21FE-431D-86CA-0880DE4D2ED2}"/>
    <cellStyle name="Обычный 8 2 2 2 3 3 3" xfId="6402" xr:uid="{00000000-0005-0000-0000-00005F160000}"/>
    <cellStyle name="Обычный 8 2 2 2 3 3 3 2" xfId="15619" xr:uid="{3D4B66B6-6706-47C1-BE38-1014E33EDE7B}"/>
    <cellStyle name="Обычный 8 2 2 2 3 3 4" xfId="11355" xr:uid="{13632692-4373-410D-A8B0-4876ACFED718}"/>
    <cellStyle name="Обычный 8 2 2 2 3 4" xfId="3297" xr:uid="{00000000-0005-0000-0000-000060160000}"/>
    <cellStyle name="Обычный 8 2 2 2 3 4 2" xfId="7588" xr:uid="{00000000-0005-0000-0000-000061160000}"/>
    <cellStyle name="Обычный 8 2 2 2 3 4 2 2" xfId="16805" xr:uid="{226E5CD4-FBDC-4AA1-9D3E-BC3493F9C88F}"/>
    <cellStyle name="Обычный 8 2 2 2 3 4 3" xfId="12538" xr:uid="{6F351657-A41E-4EC8-956A-4F89CEAB3C0A}"/>
    <cellStyle name="Обычный 8 2 2 2 3 5" xfId="5451" xr:uid="{00000000-0005-0000-0000-000062160000}"/>
    <cellStyle name="Обычный 8 2 2 2 3 5 2" xfId="14671" xr:uid="{307B168B-A1E8-4628-96BB-2D1CFE227486}"/>
    <cellStyle name="Обычный 8 2 2 2 3 6" xfId="10407" xr:uid="{9BB2233F-1641-439A-AB85-24B822A5B1F5}"/>
    <cellStyle name="Обычный 8 2 2 2 4" xfId="1259" xr:uid="{00000000-0005-0000-0000-000063160000}"/>
    <cellStyle name="Обычный 8 2 2 2 4 2" xfId="2219" xr:uid="{00000000-0005-0000-0000-000064160000}"/>
    <cellStyle name="Обычный 8 2 2 2 4 2 2" xfId="4491" xr:uid="{00000000-0005-0000-0000-000065160000}"/>
    <cellStyle name="Обычный 8 2 2 2 4 2 2 2" xfId="8780" xr:uid="{00000000-0005-0000-0000-000066160000}"/>
    <cellStyle name="Обычный 8 2 2 2 4 2 2 2 2" xfId="17997" xr:uid="{3AD3DAFC-9C2D-4575-A81F-58FC230E152E}"/>
    <cellStyle name="Обычный 8 2 2 2 4 2 2 3" xfId="13730" xr:uid="{1121D945-B162-4BAF-9AF6-EA50C60D2B7B}"/>
    <cellStyle name="Обычный 8 2 2 2 4 2 3" xfId="6646" xr:uid="{00000000-0005-0000-0000-000067160000}"/>
    <cellStyle name="Обычный 8 2 2 2 4 2 3 2" xfId="15863" xr:uid="{DDB8E39A-1E3F-45D7-AE28-9CF533E21550}"/>
    <cellStyle name="Обычный 8 2 2 2 4 2 4" xfId="11599" xr:uid="{3E9BCC1E-3159-425E-9247-A2E85A678478}"/>
    <cellStyle name="Обычный 8 2 2 2 4 3" xfId="3541" xr:uid="{00000000-0005-0000-0000-000068160000}"/>
    <cellStyle name="Обычный 8 2 2 2 4 3 2" xfId="7832" xr:uid="{00000000-0005-0000-0000-000069160000}"/>
    <cellStyle name="Обычный 8 2 2 2 4 3 2 2" xfId="17049" xr:uid="{C1DC603E-C7A5-45E9-9778-E0D47370C401}"/>
    <cellStyle name="Обычный 8 2 2 2 4 3 3" xfId="12782" xr:uid="{05546025-DA24-4344-A3EE-11F2B3CF17EB}"/>
    <cellStyle name="Обычный 8 2 2 2 4 4" xfId="5698" xr:uid="{00000000-0005-0000-0000-00006A160000}"/>
    <cellStyle name="Обычный 8 2 2 2 4 4 2" xfId="14915" xr:uid="{02FC8107-7B16-4946-A22A-DCB6A3A6ADAA}"/>
    <cellStyle name="Обычный 8 2 2 2 4 5" xfId="10651" xr:uid="{273A8E46-209C-4C1A-BE64-F9F1EAD02D41}"/>
    <cellStyle name="Обычный 8 2 2 2 5" xfId="1744" xr:uid="{00000000-0005-0000-0000-00006B160000}"/>
    <cellStyle name="Обычный 8 2 2 2 5 2" xfId="4019" xr:uid="{00000000-0005-0000-0000-00006C160000}"/>
    <cellStyle name="Обычный 8 2 2 2 5 2 2" xfId="8308" xr:uid="{00000000-0005-0000-0000-00006D160000}"/>
    <cellStyle name="Обычный 8 2 2 2 5 2 2 2" xfId="17525" xr:uid="{E3A0DFF2-E194-4CAA-898D-34E0D1624E5B}"/>
    <cellStyle name="Обычный 8 2 2 2 5 2 3" xfId="13258" xr:uid="{5890DE51-E57F-47F6-B05A-DDECF9A4645F}"/>
    <cellStyle name="Обычный 8 2 2 2 5 3" xfId="6174" xr:uid="{00000000-0005-0000-0000-00006E160000}"/>
    <cellStyle name="Обычный 8 2 2 2 5 3 2" xfId="15391" xr:uid="{66E6CF4C-C54A-4705-86EC-38F235F6F80E}"/>
    <cellStyle name="Обычный 8 2 2 2 5 4" xfId="11127" xr:uid="{F9D24A8D-BC92-4D8B-A70A-1C4B6CF32ED0}"/>
    <cellStyle name="Обычный 8 2 2 2 6" xfId="2834" xr:uid="{00000000-0005-0000-0000-00006F160000}"/>
    <cellStyle name="Обычный 8 2 2 2 6 2" xfId="4977" xr:uid="{00000000-0005-0000-0000-000070160000}"/>
    <cellStyle name="Обычный 8 2 2 2 6 2 2" xfId="9259" xr:uid="{00000000-0005-0000-0000-000071160000}"/>
    <cellStyle name="Обычный 8 2 2 2 6 2 2 2" xfId="18476" xr:uid="{F295B24D-21F1-4C22-972C-303E7C353A7D}"/>
    <cellStyle name="Обычный 8 2 2 2 6 2 3" xfId="14209" xr:uid="{6089E167-21EE-41B4-8FB6-B764F01E2C58}"/>
    <cellStyle name="Обычный 8 2 2 2 6 3" xfId="7127" xr:uid="{00000000-0005-0000-0000-000072160000}"/>
    <cellStyle name="Обычный 8 2 2 2 6 3 2" xfId="16344" xr:uid="{15F1EF5B-94F3-440A-9D49-411128020C1D}"/>
    <cellStyle name="Обычный 8 2 2 2 6 4" xfId="12078" xr:uid="{7B1DFCA4-C83C-4361-8421-ADD838C13727}"/>
    <cellStyle name="Обычный 8 2 2 2 7" xfId="2955" xr:uid="{00000000-0005-0000-0000-000073160000}"/>
    <cellStyle name="Обычный 8 2 2 2 7 2" xfId="7246" xr:uid="{00000000-0005-0000-0000-000074160000}"/>
    <cellStyle name="Обычный 8 2 2 2 7 2 2" xfId="16463" xr:uid="{71BA3D4B-BEBF-4646-8A23-5A506E6975F7}"/>
    <cellStyle name="Обычный 8 2 2 2 7 3" xfId="12196" xr:uid="{2C51895D-4CA4-4056-9B58-C2233B079939}"/>
    <cellStyle name="Обычный 8 2 2 2 8" xfId="3069" xr:uid="{00000000-0005-0000-0000-000075160000}"/>
    <cellStyle name="Обычный 8 2 2 2 8 2" xfId="7360" xr:uid="{00000000-0005-0000-0000-000076160000}"/>
    <cellStyle name="Обычный 8 2 2 2 8 2 2" xfId="16577" xr:uid="{199B348D-62E0-46E4-A19C-C3D996B8C271}"/>
    <cellStyle name="Обычный 8 2 2 2 8 3" xfId="12310" xr:uid="{427261CA-C724-4B95-B5F9-A14E1B5DE5BC}"/>
    <cellStyle name="Обычный 8 2 2 2 9" xfId="5097" xr:uid="{00000000-0005-0000-0000-000077160000}"/>
    <cellStyle name="Обычный 8 2 2 2 9 2" xfId="9378" xr:uid="{00000000-0005-0000-0000-000078160000}"/>
    <cellStyle name="Обычный 8 2 2 2 9 2 2" xfId="18595" xr:uid="{D1AD1FAE-AEF4-422F-9ED1-2286EA776A6A}"/>
    <cellStyle name="Обычный 8 2 2 2 9 3" xfId="14328" xr:uid="{1EEBA346-83A2-4A0E-8C50-7D96C635A2B9}"/>
    <cellStyle name="Обычный 8 2 2 3" xfId="619" xr:uid="{00000000-0005-0000-0000-000079160000}"/>
    <cellStyle name="Обычный 8 2 2 3 2" xfId="943" xr:uid="{00000000-0005-0000-0000-00007A160000}"/>
    <cellStyle name="Обычный 8 2 2 3 2 2" xfId="1545" xr:uid="{00000000-0005-0000-0000-00007B160000}"/>
    <cellStyle name="Обычный 8 2 2 3 2 2 2" xfId="2504" xr:uid="{00000000-0005-0000-0000-00007C160000}"/>
    <cellStyle name="Обычный 8 2 2 3 2 2 2 2" xfId="4776" xr:uid="{00000000-0005-0000-0000-00007D160000}"/>
    <cellStyle name="Обычный 8 2 2 3 2 2 2 2 2" xfId="9065" xr:uid="{00000000-0005-0000-0000-00007E160000}"/>
    <cellStyle name="Обычный 8 2 2 3 2 2 2 2 2 2" xfId="18282" xr:uid="{1D274076-9CE4-4091-A806-66E720F0BF26}"/>
    <cellStyle name="Обычный 8 2 2 3 2 2 2 2 3" xfId="14015" xr:uid="{7C35DDDA-14B2-4E63-9029-51E990FD2BF8}"/>
    <cellStyle name="Обычный 8 2 2 3 2 2 2 3" xfId="6931" xr:uid="{00000000-0005-0000-0000-00007F160000}"/>
    <cellStyle name="Обычный 8 2 2 3 2 2 2 3 2" xfId="16148" xr:uid="{62646A6E-F47C-4012-BC51-114B397AD0F2}"/>
    <cellStyle name="Обычный 8 2 2 3 2 2 2 4" xfId="11884" xr:uid="{BD481DA1-7C2C-4081-BE75-508A0553623F}"/>
    <cellStyle name="Обычный 8 2 2 3 2 2 3" xfId="3826" xr:uid="{00000000-0005-0000-0000-000080160000}"/>
    <cellStyle name="Обычный 8 2 2 3 2 2 3 2" xfId="8117" xr:uid="{00000000-0005-0000-0000-000081160000}"/>
    <cellStyle name="Обычный 8 2 2 3 2 2 3 2 2" xfId="17334" xr:uid="{253D9F25-CEB2-4C60-AC6C-AA3385BAD1AE}"/>
    <cellStyle name="Обычный 8 2 2 3 2 2 3 3" xfId="13067" xr:uid="{99203D49-9229-44C2-9404-032C9C7EE96F}"/>
    <cellStyle name="Обычный 8 2 2 3 2 2 4" xfId="5983" xr:uid="{00000000-0005-0000-0000-000082160000}"/>
    <cellStyle name="Обычный 8 2 2 3 2 2 4 2" xfId="15200" xr:uid="{6AC8A25E-BFC6-4AB3-8315-C21074400B17}"/>
    <cellStyle name="Обычный 8 2 2 3 2 2 5" xfId="10936" xr:uid="{F640D21A-780B-4368-BA8D-7CCD1AB98BA8}"/>
    <cellStyle name="Обычный 8 2 2 3 2 3" xfId="2032" xr:uid="{00000000-0005-0000-0000-000083160000}"/>
    <cellStyle name="Обычный 8 2 2 3 2 3 2" xfId="4304" xr:uid="{00000000-0005-0000-0000-000084160000}"/>
    <cellStyle name="Обычный 8 2 2 3 2 3 2 2" xfId="8593" xr:uid="{00000000-0005-0000-0000-000085160000}"/>
    <cellStyle name="Обычный 8 2 2 3 2 3 2 2 2" xfId="17810" xr:uid="{BB5A8059-958E-47D0-A3A9-09213291A851}"/>
    <cellStyle name="Обычный 8 2 2 3 2 3 2 3" xfId="13543" xr:uid="{CA065076-859E-4897-AD04-F649AFE2ADC0}"/>
    <cellStyle name="Обычный 8 2 2 3 2 3 3" xfId="6459" xr:uid="{00000000-0005-0000-0000-000086160000}"/>
    <cellStyle name="Обычный 8 2 2 3 2 3 3 2" xfId="15676" xr:uid="{EB944391-DE6F-416D-83B5-7F0A280FAEDE}"/>
    <cellStyle name="Обычный 8 2 2 3 2 3 4" xfId="11412" xr:uid="{379E7F95-64EC-4821-A184-14FF5E626989}"/>
    <cellStyle name="Обычный 8 2 2 3 2 4" xfId="3354" xr:uid="{00000000-0005-0000-0000-000087160000}"/>
    <cellStyle name="Обычный 8 2 2 3 2 4 2" xfId="7645" xr:uid="{00000000-0005-0000-0000-000088160000}"/>
    <cellStyle name="Обычный 8 2 2 3 2 4 2 2" xfId="16862" xr:uid="{C92C35E2-5725-4A4F-B509-B9AD832E0A4D}"/>
    <cellStyle name="Обычный 8 2 2 3 2 4 3" xfId="12595" xr:uid="{1F808EB8-267A-4D2C-9E92-AA6DCB1BA001}"/>
    <cellStyle name="Обычный 8 2 2 3 2 5" xfId="5508" xr:uid="{00000000-0005-0000-0000-000089160000}"/>
    <cellStyle name="Обычный 8 2 2 3 2 5 2" xfId="14728" xr:uid="{D2F23480-BD6A-4FAF-B63B-BEFEC204F627}"/>
    <cellStyle name="Обычный 8 2 2 3 2 6" xfId="10464" xr:uid="{DA6D49B0-D929-4DC6-BF0B-9F86B5B519D5}"/>
    <cellStyle name="Обычный 8 2 2 3 3" xfId="1317" xr:uid="{00000000-0005-0000-0000-00008A160000}"/>
    <cellStyle name="Обычный 8 2 2 3 3 2" xfId="2276" xr:uid="{00000000-0005-0000-0000-00008B160000}"/>
    <cellStyle name="Обычный 8 2 2 3 3 2 2" xfId="4548" xr:uid="{00000000-0005-0000-0000-00008C160000}"/>
    <cellStyle name="Обычный 8 2 2 3 3 2 2 2" xfId="8837" xr:uid="{00000000-0005-0000-0000-00008D160000}"/>
    <cellStyle name="Обычный 8 2 2 3 3 2 2 2 2" xfId="18054" xr:uid="{7E450857-DB9F-4814-BA14-59E591ADAE96}"/>
    <cellStyle name="Обычный 8 2 2 3 3 2 2 3" xfId="13787" xr:uid="{60D10EFC-E5F3-4448-B906-C7C8770DA385}"/>
    <cellStyle name="Обычный 8 2 2 3 3 2 3" xfId="6703" xr:uid="{00000000-0005-0000-0000-00008E160000}"/>
    <cellStyle name="Обычный 8 2 2 3 3 2 3 2" xfId="15920" xr:uid="{8CF0CE7D-E87F-483C-8181-E11F0655AC4C}"/>
    <cellStyle name="Обычный 8 2 2 3 3 2 4" xfId="11656" xr:uid="{AF01DB2E-00C8-4E6E-96CA-327FF4D6950C}"/>
    <cellStyle name="Обычный 8 2 2 3 3 3" xfId="3598" xr:uid="{00000000-0005-0000-0000-00008F160000}"/>
    <cellStyle name="Обычный 8 2 2 3 3 3 2" xfId="7889" xr:uid="{00000000-0005-0000-0000-000090160000}"/>
    <cellStyle name="Обычный 8 2 2 3 3 3 2 2" xfId="17106" xr:uid="{575DCB82-FCA5-43FF-A402-D684B83F1DC0}"/>
    <cellStyle name="Обычный 8 2 2 3 3 3 3" xfId="12839" xr:uid="{1029325F-1B66-48FE-8A6B-A83133D01968}"/>
    <cellStyle name="Обычный 8 2 2 3 3 4" xfId="5755" xr:uid="{00000000-0005-0000-0000-000091160000}"/>
    <cellStyle name="Обычный 8 2 2 3 3 4 2" xfId="14972" xr:uid="{E380CE47-6EC4-416D-9743-D4C3C968F8EE}"/>
    <cellStyle name="Обычный 8 2 2 3 3 5" xfId="10708" xr:uid="{824263CA-D57F-426A-A93A-14146E1C4B69}"/>
    <cellStyle name="Обычный 8 2 2 3 4" xfId="1803" xr:uid="{00000000-0005-0000-0000-000092160000}"/>
    <cellStyle name="Обычный 8 2 2 3 4 2" xfId="4076" xr:uid="{00000000-0005-0000-0000-000093160000}"/>
    <cellStyle name="Обычный 8 2 2 3 4 2 2" xfId="8365" xr:uid="{00000000-0005-0000-0000-000094160000}"/>
    <cellStyle name="Обычный 8 2 2 3 4 2 2 2" xfId="17582" xr:uid="{7E08B1F4-5704-4242-9E7D-FF8CFA91CFC2}"/>
    <cellStyle name="Обычный 8 2 2 3 4 2 3" xfId="13315" xr:uid="{1FA21CBD-6738-4A29-A8E5-402315030445}"/>
    <cellStyle name="Обычный 8 2 2 3 4 3" xfId="6231" xr:uid="{00000000-0005-0000-0000-000095160000}"/>
    <cellStyle name="Обычный 8 2 2 3 4 3 2" xfId="15448" xr:uid="{12C2E00D-FA1D-467D-B37F-9BF6975E2D17}"/>
    <cellStyle name="Обычный 8 2 2 3 4 4" xfId="11184" xr:uid="{05CEEBB5-A156-40AC-AA04-2C7614D5DBF1}"/>
    <cellStyle name="Обычный 8 2 2 3 5" xfId="3126" xr:uid="{00000000-0005-0000-0000-000096160000}"/>
    <cellStyle name="Обычный 8 2 2 3 5 2" xfId="7417" xr:uid="{00000000-0005-0000-0000-000097160000}"/>
    <cellStyle name="Обычный 8 2 2 3 5 2 2" xfId="16634" xr:uid="{E565EF78-1D60-42E6-8AA4-B7A107823937}"/>
    <cellStyle name="Обычный 8 2 2 3 5 3" xfId="12367" xr:uid="{5E223EDE-1830-467C-ABA7-AEA6E6A264A4}"/>
    <cellStyle name="Обычный 8 2 2 3 6" xfId="5278" xr:uid="{00000000-0005-0000-0000-000098160000}"/>
    <cellStyle name="Обычный 8 2 2 3 6 2" xfId="14500" xr:uid="{9AFEC3BA-0F3A-41EE-BED5-5B63F3BD79E9}"/>
    <cellStyle name="Обычный 8 2 2 3 7" xfId="10236" xr:uid="{C6584079-C46C-4DA1-9115-770598B81F32}"/>
    <cellStyle name="Обычный 8 2 2 4" xfId="828" xr:uid="{00000000-0005-0000-0000-000099160000}"/>
    <cellStyle name="Обычный 8 2 2 4 2" xfId="1431" xr:uid="{00000000-0005-0000-0000-00009A160000}"/>
    <cellStyle name="Обычный 8 2 2 4 2 2" xfId="2390" xr:uid="{00000000-0005-0000-0000-00009B160000}"/>
    <cellStyle name="Обычный 8 2 2 4 2 2 2" xfId="4662" xr:uid="{00000000-0005-0000-0000-00009C160000}"/>
    <cellStyle name="Обычный 8 2 2 4 2 2 2 2" xfId="8951" xr:uid="{00000000-0005-0000-0000-00009D160000}"/>
    <cellStyle name="Обычный 8 2 2 4 2 2 2 2 2" xfId="18168" xr:uid="{4A6DEDB3-2664-4864-B9A8-227E7D3CF1CD}"/>
    <cellStyle name="Обычный 8 2 2 4 2 2 2 3" xfId="13901" xr:uid="{251C5C3E-41F4-4C3C-925B-1EF272751A26}"/>
    <cellStyle name="Обычный 8 2 2 4 2 2 3" xfId="6817" xr:uid="{00000000-0005-0000-0000-00009E160000}"/>
    <cellStyle name="Обычный 8 2 2 4 2 2 3 2" xfId="16034" xr:uid="{B2632220-B433-4D2B-9366-4279F936919E}"/>
    <cellStyle name="Обычный 8 2 2 4 2 2 4" xfId="11770" xr:uid="{4AF0E220-D331-4492-A838-EA78C97BF9E0}"/>
    <cellStyle name="Обычный 8 2 2 4 2 3" xfId="3712" xr:uid="{00000000-0005-0000-0000-00009F160000}"/>
    <cellStyle name="Обычный 8 2 2 4 2 3 2" xfId="8003" xr:uid="{00000000-0005-0000-0000-0000A0160000}"/>
    <cellStyle name="Обычный 8 2 2 4 2 3 2 2" xfId="17220" xr:uid="{0E685653-B2F5-4886-90B2-8DF38C57CCD6}"/>
    <cellStyle name="Обычный 8 2 2 4 2 3 3" xfId="12953" xr:uid="{FD3471C2-F08F-4805-86D5-EAD7A86824F8}"/>
    <cellStyle name="Обычный 8 2 2 4 2 4" xfId="5869" xr:uid="{00000000-0005-0000-0000-0000A1160000}"/>
    <cellStyle name="Обычный 8 2 2 4 2 4 2" xfId="15086" xr:uid="{3BC379B8-18C0-429B-8789-21AB805AAD11}"/>
    <cellStyle name="Обычный 8 2 2 4 2 5" xfId="10822" xr:uid="{E15C59EB-A150-4490-9C97-4B77C6D6313C}"/>
    <cellStyle name="Обычный 8 2 2 4 3" xfId="1918" xr:uid="{00000000-0005-0000-0000-0000A2160000}"/>
    <cellStyle name="Обычный 8 2 2 4 3 2" xfId="4190" xr:uid="{00000000-0005-0000-0000-0000A3160000}"/>
    <cellStyle name="Обычный 8 2 2 4 3 2 2" xfId="8479" xr:uid="{00000000-0005-0000-0000-0000A4160000}"/>
    <cellStyle name="Обычный 8 2 2 4 3 2 2 2" xfId="17696" xr:uid="{06DDD9A9-A637-4785-9859-448852FE5FD1}"/>
    <cellStyle name="Обычный 8 2 2 4 3 2 3" xfId="13429" xr:uid="{38B17C4B-D560-4B6E-9403-B9F0ED7D23C6}"/>
    <cellStyle name="Обычный 8 2 2 4 3 3" xfId="6345" xr:uid="{00000000-0005-0000-0000-0000A5160000}"/>
    <cellStyle name="Обычный 8 2 2 4 3 3 2" xfId="15562" xr:uid="{3B8DF867-5B35-43C5-A6A8-FFDB7C9D4021}"/>
    <cellStyle name="Обычный 8 2 2 4 3 4" xfId="11298" xr:uid="{1285F486-60CE-4216-8BF4-635DB8559D67}"/>
    <cellStyle name="Обычный 8 2 2 4 4" xfId="3240" xr:uid="{00000000-0005-0000-0000-0000A6160000}"/>
    <cellStyle name="Обычный 8 2 2 4 4 2" xfId="7531" xr:uid="{00000000-0005-0000-0000-0000A7160000}"/>
    <cellStyle name="Обычный 8 2 2 4 4 2 2" xfId="16748" xr:uid="{F44CD6A5-0243-47A7-9B5F-17E575BF3CF6}"/>
    <cellStyle name="Обычный 8 2 2 4 4 3" xfId="12481" xr:uid="{73C8B704-36D2-403F-8AA9-C772ED18BFAA}"/>
    <cellStyle name="Обычный 8 2 2 4 5" xfId="5394" xr:uid="{00000000-0005-0000-0000-0000A8160000}"/>
    <cellStyle name="Обычный 8 2 2 4 5 2" xfId="14614" xr:uid="{0C2732FE-7045-440C-B59C-F1CB2CF48748}"/>
    <cellStyle name="Обычный 8 2 2 4 6" xfId="10350" xr:uid="{CA3A7C7B-5E06-4903-8404-4E8E6EB4325F}"/>
    <cellStyle name="Обычный 8 2 2 5" xfId="1202" xr:uid="{00000000-0005-0000-0000-0000A9160000}"/>
    <cellStyle name="Обычный 8 2 2 5 2" xfId="2162" xr:uid="{00000000-0005-0000-0000-0000AA160000}"/>
    <cellStyle name="Обычный 8 2 2 5 2 2" xfId="4434" xr:uid="{00000000-0005-0000-0000-0000AB160000}"/>
    <cellStyle name="Обычный 8 2 2 5 2 2 2" xfId="8723" xr:uid="{00000000-0005-0000-0000-0000AC160000}"/>
    <cellStyle name="Обычный 8 2 2 5 2 2 2 2" xfId="17940" xr:uid="{455A6509-4864-49BB-A16F-909B110EA819}"/>
    <cellStyle name="Обычный 8 2 2 5 2 2 3" xfId="13673" xr:uid="{DB71B042-186C-4FF1-95AE-8CA20D47050B}"/>
    <cellStyle name="Обычный 8 2 2 5 2 3" xfId="6589" xr:uid="{00000000-0005-0000-0000-0000AD160000}"/>
    <cellStyle name="Обычный 8 2 2 5 2 3 2" xfId="15806" xr:uid="{CC8A31C2-2E18-4624-8DC1-15E42AF53C77}"/>
    <cellStyle name="Обычный 8 2 2 5 2 4" xfId="11542" xr:uid="{CFEEAB16-69BD-46AE-8827-3DAA974B4444}"/>
    <cellStyle name="Обычный 8 2 2 5 3" xfId="3484" xr:uid="{00000000-0005-0000-0000-0000AE160000}"/>
    <cellStyle name="Обычный 8 2 2 5 3 2" xfId="7775" xr:uid="{00000000-0005-0000-0000-0000AF160000}"/>
    <cellStyle name="Обычный 8 2 2 5 3 2 2" xfId="16992" xr:uid="{C073CB8B-3CA1-4EFE-B695-1DD000813B5D}"/>
    <cellStyle name="Обычный 8 2 2 5 3 3" xfId="12725" xr:uid="{53E55719-0B20-460A-B268-ECBE082A8325}"/>
    <cellStyle name="Обычный 8 2 2 5 4" xfId="5641" xr:uid="{00000000-0005-0000-0000-0000B0160000}"/>
    <cellStyle name="Обычный 8 2 2 5 4 2" xfId="14858" xr:uid="{7CBD863F-C57F-482D-AA52-B957D1506519}"/>
    <cellStyle name="Обычный 8 2 2 5 5" xfId="10594" xr:uid="{3E377884-05FD-4A65-85B7-987C1473661D}"/>
    <cellStyle name="Обычный 8 2 2 6" xfId="1687" xr:uid="{00000000-0005-0000-0000-0000B1160000}"/>
    <cellStyle name="Обычный 8 2 2 6 2" xfId="3962" xr:uid="{00000000-0005-0000-0000-0000B2160000}"/>
    <cellStyle name="Обычный 8 2 2 6 2 2" xfId="8251" xr:uid="{00000000-0005-0000-0000-0000B3160000}"/>
    <cellStyle name="Обычный 8 2 2 6 2 2 2" xfId="17468" xr:uid="{55032E7C-6532-42DE-BFC2-3C9F2E0F5142}"/>
    <cellStyle name="Обычный 8 2 2 6 2 3" xfId="13201" xr:uid="{F7D01701-A86D-4A1C-AEA7-336BDC39C72B}"/>
    <cellStyle name="Обычный 8 2 2 6 3" xfId="6117" xr:uid="{00000000-0005-0000-0000-0000B4160000}"/>
    <cellStyle name="Обычный 8 2 2 6 3 2" xfId="15334" xr:uid="{CBC5782F-B93E-46CC-A0B7-D1A571A48EA6}"/>
    <cellStyle name="Обычный 8 2 2 6 4" xfId="11070" xr:uid="{C2078370-E753-47DC-B218-98BC50CF6221}"/>
    <cellStyle name="Обычный 8 2 2 7" xfId="2777" xr:uid="{00000000-0005-0000-0000-0000B5160000}"/>
    <cellStyle name="Обычный 8 2 2 7 2" xfId="4920" xr:uid="{00000000-0005-0000-0000-0000B6160000}"/>
    <cellStyle name="Обычный 8 2 2 7 2 2" xfId="9202" xr:uid="{00000000-0005-0000-0000-0000B7160000}"/>
    <cellStyle name="Обычный 8 2 2 7 2 2 2" xfId="18419" xr:uid="{E378E315-95BE-4C88-88D9-AF298023832D}"/>
    <cellStyle name="Обычный 8 2 2 7 2 3" xfId="14152" xr:uid="{6BEDCF51-C7E2-425F-9A28-6DF265A77B24}"/>
    <cellStyle name="Обычный 8 2 2 7 3" xfId="7070" xr:uid="{00000000-0005-0000-0000-0000B8160000}"/>
    <cellStyle name="Обычный 8 2 2 7 3 2" xfId="16287" xr:uid="{759B69FE-37DF-4F19-BB80-8226C71CC317}"/>
    <cellStyle name="Обычный 8 2 2 7 4" xfId="12021" xr:uid="{A3C128A3-B7CC-4B77-B76C-A3BED4E7DA02}"/>
    <cellStyle name="Обычный 8 2 2 8" xfId="2898" xr:uid="{00000000-0005-0000-0000-0000B9160000}"/>
    <cellStyle name="Обычный 8 2 2 8 2" xfId="7189" xr:uid="{00000000-0005-0000-0000-0000BA160000}"/>
    <cellStyle name="Обычный 8 2 2 8 2 2" xfId="16406" xr:uid="{CFEEE54A-6BA9-4748-8EF2-2304F495A1A0}"/>
    <cellStyle name="Обычный 8 2 2 8 3" xfId="12139" xr:uid="{E374623A-573D-4271-A80D-4AFE810BE8C8}"/>
    <cellStyle name="Обычный 8 2 2 9" xfId="3012" xr:uid="{00000000-0005-0000-0000-0000BB160000}"/>
    <cellStyle name="Обычный 8 2 2 9 2" xfId="7303" xr:uid="{00000000-0005-0000-0000-0000BC160000}"/>
    <cellStyle name="Обычный 8 2 2 9 2 2" xfId="16520" xr:uid="{D15FCDF0-8FFF-4714-8397-96CB2516A1C8}"/>
    <cellStyle name="Обычный 8 2 2 9 3" xfId="12253" xr:uid="{9BF22029-4EF4-4492-AECE-18DAD532E7A1}"/>
    <cellStyle name="Обычный 8 2 20" xfId="19123" xr:uid="{F4D50301-5959-4098-8B82-F4C53F561C5D}"/>
    <cellStyle name="Обычный 8 2 21" xfId="19239" xr:uid="{6647B69A-35CC-4DAE-89A5-D768AF172AC1}"/>
    <cellStyle name="Обычный 8 2 3" xfId="411" xr:uid="{00000000-0005-0000-0000-0000BD160000}"/>
    <cellStyle name="Обычный 8 2 3 10" xfId="5059" xr:uid="{00000000-0005-0000-0000-0000BE160000}"/>
    <cellStyle name="Обычный 8 2 3 10 2" xfId="9340" xr:uid="{00000000-0005-0000-0000-0000BF160000}"/>
    <cellStyle name="Обычный 8 2 3 10 2 2" xfId="18557" xr:uid="{93830516-4670-4050-9902-E86BC25AA250}"/>
    <cellStyle name="Обычный 8 2 3 10 3" xfId="14290" xr:uid="{FAD0B242-1806-415C-A15B-DA46D98CDB99}"/>
    <cellStyle name="Обычный 8 2 3 11" xfId="5181" xr:uid="{00000000-0005-0000-0000-0000C0160000}"/>
    <cellStyle name="Обычный 8 2 3 11 2" xfId="14405" xr:uid="{D9CBA6BE-4DF8-44F0-A40F-D2D239403F96}"/>
    <cellStyle name="Обычный 8 2 3 12" xfId="9681" xr:uid="{00000000-0005-0000-0000-0000C1160000}"/>
    <cellStyle name="Обычный 8 2 3 12 2" xfId="18701" xr:uid="{826592BA-1F09-4DCB-A846-E565DF2B3240}"/>
    <cellStyle name="Обычный 8 2 3 13" xfId="9795" xr:uid="{C8862B70-264E-4A00-893A-FAE950443C0B}"/>
    <cellStyle name="Обычный 8 2 3 13 2" xfId="18815" xr:uid="{9D8F4270-6681-464A-9291-D0B827592543}"/>
    <cellStyle name="Обычный 8 2 3 14" xfId="9909" xr:uid="{4FF225CD-FF34-4830-B81B-B97C8EE1B3FE}"/>
    <cellStyle name="Обычный 8 2 3 14 2" xfId="18929" xr:uid="{8086D198-0C1A-4CE6-A816-8B44162F7951}"/>
    <cellStyle name="Обычный 8 2 3 15" xfId="10023" xr:uid="{B27AAD6D-F49F-405B-B949-07046335A4C3}"/>
    <cellStyle name="Обычный 8 2 3 15 2" xfId="19043" xr:uid="{019240F6-0DA0-4E02-88AC-E24D15491C7D}"/>
    <cellStyle name="Обычный 8 2 3 16" xfId="10140" xr:uid="{1049DA06-6B86-4B0B-A0F3-699C766A6EFE}"/>
    <cellStyle name="Обычный 8 2 3 17" xfId="19161" xr:uid="{11ED0848-28B2-4E45-99B9-417927D4BAFA}"/>
    <cellStyle name="Обычный 8 2 3 18" xfId="19277" xr:uid="{56295D14-3D52-4EB0-A78A-EDCFF56C7DB3}"/>
    <cellStyle name="Обычный 8 2 3 2" xfId="512" xr:uid="{00000000-0005-0000-0000-0000C2160000}"/>
    <cellStyle name="Обычный 8 2 3 2 10" xfId="5239" xr:uid="{00000000-0005-0000-0000-0000C3160000}"/>
    <cellStyle name="Обычный 8 2 3 2 10 2" xfId="14462" xr:uid="{6E6DA1AA-5A3F-498F-91BC-3F84472F4128}"/>
    <cellStyle name="Обычный 8 2 3 2 11" xfId="9738" xr:uid="{00000000-0005-0000-0000-0000C4160000}"/>
    <cellStyle name="Обычный 8 2 3 2 11 2" xfId="18758" xr:uid="{FB9CC316-8F40-4D1A-91CC-FBB7BF8C7F40}"/>
    <cellStyle name="Обычный 8 2 3 2 12" xfId="9852" xr:uid="{77D33671-FC4D-43DB-91B8-20C361964FE7}"/>
    <cellStyle name="Обычный 8 2 3 2 12 2" xfId="18872" xr:uid="{CB24DCB4-69EA-4443-8D2A-236EE5FC9C71}"/>
    <cellStyle name="Обычный 8 2 3 2 13" xfId="9966" xr:uid="{96F865A8-E870-4151-A56F-569EAD2EB006}"/>
    <cellStyle name="Обычный 8 2 3 2 13 2" xfId="18986" xr:uid="{CCBB876B-0175-489A-9E2A-977074FA223A}"/>
    <cellStyle name="Обычный 8 2 3 2 14" xfId="10080" xr:uid="{4A6FFF23-3887-4A9A-9399-35B94FDBFE84}"/>
    <cellStyle name="Обычный 8 2 3 2 14 2" xfId="19100" xr:uid="{FDEF3C9F-D40C-476D-948B-20753DD9A86A}"/>
    <cellStyle name="Обычный 8 2 3 2 15" xfId="10197" xr:uid="{7874F34C-1650-447B-8ABF-23CDD33D4016}"/>
    <cellStyle name="Обычный 8 2 3 2 16" xfId="19218" xr:uid="{E8570DA6-0938-4FA0-A0B4-0709BE6EADEE}"/>
    <cellStyle name="Обычный 8 2 3 2 17" xfId="19334" xr:uid="{008C1E85-ED22-41B6-A073-C52A4FE2DE37}"/>
    <cellStyle name="Обычный 8 2 3 2 2" xfId="698" xr:uid="{00000000-0005-0000-0000-0000C5160000}"/>
    <cellStyle name="Обычный 8 2 3 2 2 2" xfId="1019" xr:uid="{00000000-0005-0000-0000-0000C6160000}"/>
    <cellStyle name="Обычный 8 2 3 2 2 2 2" xfId="1621" xr:uid="{00000000-0005-0000-0000-0000C7160000}"/>
    <cellStyle name="Обычный 8 2 3 2 2 2 2 2" xfId="2580" xr:uid="{00000000-0005-0000-0000-0000C8160000}"/>
    <cellStyle name="Обычный 8 2 3 2 2 2 2 2 2" xfId="4852" xr:uid="{00000000-0005-0000-0000-0000C9160000}"/>
    <cellStyle name="Обычный 8 2 3 2 2 2 2 2 2 2" xfId="9141" xr:uid="{00000000-0005-0000-0000-0000CA160000}"/>
    <cellStyle name="Обычный 8 2 3 2 2 2 2 2 2 2 2" xfId="18358" xr:uid="{A52EC9A1-32CF-4D88-8D8C-4222ACB1C8B3}"/>
    <cellStyle name="Обычный 8 2 3 2 2 2 2 2 2 3" xfId="14091" xr:uid="{5CE3F541-271A-4477-9B2A-4530DE964FF6}"/>
    <cellStyle name="Обычный 8 2 3 2 2 2 2 2 3" xfId="7007" xr:uid="{00000000-0005-0000-0000-0000CB160000}"/>
    <cellStyle name="Обычный 8 2 3 2 2 2 2 2 3 2" xfId="16224" xr:uid="{7F232B7A-22D1-42E7-BBB9-1CC0FC299C44}"/>
    <cellStyle name="Обычный 8 2 3 2 2 2 2 2 4" xfId="11960" xr:uid="{BB3597EF-5776-4B6E-9CAD-8A7B9B826162}"/>
    <cellStyle name="Обычный 8 2 3 2 2 2 2 3" xfId="3902" xr:uid="{00000000-0005-0000-0000-0000CC160000}"/>
    <cellStyle name="Обычный 8 2 3 2 2 2 2 3 2" xfId="8193" xr:uid="{00000000-0005-0000-0000-0000CD160000}"/>
    <cellStyle name="Обычный 8 2 3 2 2 2 2 3 2 2" xfId="17410" xr:uid="{DC4B9ECA-7769-4F8C-B5B5-9ECC91BE07FC}"/>
    <cellStyle name="Обычный 8 2 3 2 2 2 2 3 3" xfId="13143" xr:uid="{D490F43E-4E70-4EB0-BF28-6664B5C62826}"/>
    <cellStyle name="Обычный 8 2 3 2 2 2 2 4" xfId="6059" xr:uid="{00000000-0005-0000-0000-0000CE160000}"/>
    <cellStyle name="Обычный 8 2 3 2 2 2 2 4 2" xfId="15276" xr:uid="{1EB58A40-60C1-4154-8346-C88D8A7E7940}"/>
    <cellStyle name="Обычный 8 2 3 2 2 2 2 5" xfId="11012" xr:uid="{F8DC5505-2377-4EA6-9861-D5AA08AC6E58}"/>
    <cellStyle name="Обычный 8 2 3 2 2 2 3" xfId="2108" xr:uid="{00000000-0005-0000-0000-0000CF160000}"/>
    <cellStyle name="Обычный 8 2 3 2 2 2 3 2" xfId="4380" xr:uid="{00000000-0005-0000-0000-0000D0160000}"/>
    <cellStyle name="Обычный 8 2 3 2 2 2 3 2 2" xfId="8669" xr:uid="{00000000-0005-0000-0000-0000D1160000}"/>
    <cellStyle name="Обычный 8 2 3 2 2 2 3 2 2 2" xfId="17886" xr:uid="{5777B500-32E4-4F48-A0C1-C2E289EA7144}"/>
    <cellStyle name="Обычный 8 2 3 2 2 2 3 2 3" xfId="13619" xr:uid="{71947E67-3447-42F9-91C1-958CAB89E875}"/>
    <cellStyle name="Обычный 8 2 3 2 2 2 3 3" xfId="6535" xr:uid="{00000000-0005-0000-0000-0000D2160000}"/>
    <cellStyle name="Обычный 8 2 3 2 2 2 3 3 2" xfId="15752" xr:uid="{4F809C21-7029-4BC1-960D-D46644CCF3CA}"/>
    <cellStyle name="Обычный 8 2 3 2 2 2 3 4" xfId="11488" xr:uid="{FE867D94-D9BA-4D35-ADD1-F33751CBC377}"/>
    <cellStyle name="Обычный 8 2 3 2 2 2 4" xfId="3430" xr:uid="{00000000-0005-0000-0000-0000D3160000}"/>
    <cellStyle name="Обычный 8 2 3 2 2 2 4 2" xfId="7721" xr:uid="{00000000-0005-0000-0000-0000D4160000}"/>
    <cellStyle name="Обычный 8 2 3 2 2 2 4 2 2" xfId="16938" xr:uid="{00167448-4E40-433B-AE62-3F987C7AA77D}"/>
    <cellStyle name="Обычный 8 2 3 2 2 2 4 3" xfId="12671" xr:uid="{64EC8E45-15FF-431E-9D40-616C38D16251}"/>
    <cellStyle name="Обычный 8 2 3 2 2 2 5" xfId="5584" xr:uid="{00000000-0005-0000-0000-0000D5160000}"/>
    <cellStyle name="Обычный 8 2 3 2 2 2 5 2" xfId="14804" xr:uid="{AE26348F-322F-42A3-AE29-8D366BC740A1}"/>
    <cellStyle name="Обычный 8 2 3 2 2 2 6" xfId="10540" xr:uid="{57EEFDB3-0BE3-46C4-98E2-5159C3B198D5}"/>
    <cellStyle name="Обычный 8 2 3 2 2 3" xfId="1393" xr:uid="{00000000-0005-0000-0000-0000D6160000}"/>
    <cellStyle name="Обычный 8 2 3 2 2 3 2" xfId="2352" xr:uid="{00000000-0005-0000-0000-0000D7160000}"/>
    <cellStyle name="Обычный 8 2 3 2 2 3 2 2" xfId="4624" xr:uid="{00000000-0005-0000-0000-0000D8160000}"/>
    <cellStyle name="Обычный 8 2 3 2 2 3 2 2 2" xfId="8913" xr:uid="{00000000-0005-0000-0000-0000D9160000}"/>
    <cellStyle name="Обычный 8 2 3 2 2 3 2 2 2 2" xfId="18130" xr:uid="{24EC00EC-373B-4518-B7EA-BC645223DBBD}"/>
    <cellStyle name="Обычный 8 2 3 2 2 3 2 2 3" xfId="13863" xr:uid="{8FB4FD44-63BE-4A5F-B2F1-455285424523}"/>
    <cellStyle name="Обычный 8 2 3 2 2 3 2 3" xfId="6779" xr:uid="{00000000-0005-0000-0000-0000DA160000}"/>
    <cellStyle name="Обычный 8 2 3 2 2 3 2 3 2" xfId="15996" xr:uid="{740EAA7B-42AD-4741-B62B-C318698B2961}"/>
    <cellStyle name="Обычный 8 2 3 2 2 3 2 4" xfId="11732" xr:uid="{9915027A-51E2-49BF-88B3-E4F842C115DA}"/>
    <cellStyle name="Обычный 8 2 3 2 2 3 3" xfId="3674" xr:uid="{00000000-0005-0000-0000-0000DB160000}"/>
    <cellStyle name="Обычный 8 2 3 2 2 3 3 2" xfId="7965" xr:uid="{00000000-0005-0000-0000-0000DC160000}"/>
    <cellStyle name="Обычный 8 2 3 2 2 3 3 2 2" xfId="17182" xr:uid="{501A9D8D-2B75-412C-943E-1512509BE8A6}"/>
    <cellStyle name="Обычный 8 2 3 2 2 3 3 3" xfId="12915" xr:uid="{B8796C71-D8AD-4DD2-B049-06EB0B6A1ACE}"/>
    <cellStyle name="Обычный 8 2 3 2 2 3 4" xfId="5831" xr:uid="{00000000-0005-0000-0000-0000DD160000}"/>
    <cellStyle name="Обычный 8 2 3 2 2 3 4 2" xfId="15048" xr:uid="{D37F8745-80BD-4802-BEC3-4B920E051D46}"/>
    <cellStyle name="Обычный 8 2 3 2 2 3 5" xfId="10784" xr:uid="{C865E59C-A683-4E8E-9F0C-C42EADEB7D57}"/>
    <cellStyle name="Обычный 8 2 3 2 2 4" xfId="1879" xr:uid="{00000000-0005-0000-0000-0000DE160000}"/>
    <cellStyle name="Обычный 8 2 3 2 2 4 2" xfId="4152" xr:uid="{00000000-0005-0000-0000-0000DF160000}"/>
    <cellStyle name="Обычный 8 2 3 2 2 4 2 2" xfId="8441" xr:uid="{00000000-0005-0000-0000-0000E0160000}"/>
    <cellStyle name="Обычный 8 2 3 2 2 4 2 2 2" xfId="17658" xr:uid="{5F0F9C66-1851-44A4-8E43-DBBB5265B855}"/>
    <cellStyle name="Обычный 8 2 3 2 2 4 2 3" xfId="13391" xr:uid="{7F845793-CEF8-4541-8C02-5F4469CA59FA}"/>
    <cellStyle name="Обычный 8 2 3 2 2 4 3" xfId="6307" xr:uid="{00000000-0005-0000-0000-0000E1160000}"/>
    <cellStyle name="Обычный 8 2 3 2 2 4 3 2" xfId="15524" xr:uid="{4A456EC3-F73E-40CE-9F5D-9AB36FCCD9FB}"/>
    <cellStyle name="Обычный 8 2 3 2 2 4 4" xfId="11260" xr:uid="{AC918C6C-E942-4BC3-8248-9D87F990FFE3}"/>
    <cellStyle name="Обычный 8 2 3 2 2 5" xfId="3202" xr:uid="{00000000-0005-0000-0000-0000E2160000}"/>
    <cellStyle name="Обычный 8 2 3 2 2 5 2" xfId="7493" xr:uid="{00000000-0005-0000-0000-0000E3160000}"/>
    <cellStyle name="Обычный 8 2 3 2 2 5 2 2" xfId="16710" xr:uid="{0DF96279-5312-47D7-8589-FA138D4748A0}"/>
    <cellStyle name="Обычный 8 2 3 2 2 5 3" xfId="12443" xr:uid="{BEFE6286-2808-45E1-A5D4-8D6E1BBED938}"/>
    <cellStyle name="Обычный 8 2 3 2 2 6" xfId="5354" xr:uid="{00000000-0005-0000-0000-0000E4160000}"/>
    <cellStyle name="Обычный 8 2 3 2 2 6 2" xfId="14576" xr:uid="{62144BC1-5FA4-4D83-B529-5B7BC9529DD2}"/>
    <cellStyle name="Обычный 8 2 3 2 2 7" xfId="10312" xr:uid="{8C6A7EF4-D546-4AED-B632-663FC1A5407E}"/>
    <cellStyle name="Обычный 8 2 3 2 3" xfId="904" xr:uid="{00000000-0005-0000-0000-0000E5160000}"/>
    <cellStyle name="Обычный 8 2 3 2 3 2" xfId="1507" xr:uid="{00000000-0005-0000-0000-0000E6160000}"/>
    <cellStyle name="Обычный 8 2 3 2 3 2 2" xfId="2466" xr:uid="{00000000-0005-0000-0000-0000E7160000}"/>
    <cellStyle name="Обычный 8 2 3 2 3 2 2 2" xfId="4738" xr:uid="{00000000-0005-0000-0000-0000E8160000}"/>
    <cellStyle name="Обычный 8 2 3 2 3 2 2 2 2" xfId="9027" xr:uid="{00000000-0005-0000-0000-0000E9160000}"/>
    <cellStyle name="Обычный 8 2 3 2 3 2 2 2 2 2" xfId="18244" xr:uid="{FFEE4157-6164-4C09-8838-F149D219160C}"/>
    <cellStyle name="Обычный 8 2 3 2 3 2 2 2 3" xfId="13977" xr:uid="{D8669F8C-18B6-47E8-A647-30FAC042B86C}"/>
    <cellStyle name="Обычный 8 2 3 2 3 2 2 3" xfId="6893" xr:uid="{00000000-0005-0000-0000-0000EA160000}"/>
    <cellStyle name="Обычный 8 2 3 2 3 2 2 3 2" xfId="16110" xr:uid="{B9751719-757E-432D-93FE-D2494F4B2E8C}"/>
    <cellStyle name="Обычный 8 2 3 2 3 2 2 4" xfId="11846" xr:uid="{87A7773C-6443-43A3-9C84-783FE9A03915}"/>
    <cellStyle name="Обычный 8 2 3 2 3 2 3" xfId="3788" xr:uid="{00000000-0005-0000-0000-0000EB160000}"/>
    <cellStyle name="Обычный 8 2 3 2 3 2 3 2" xfId="8079" xr:uid="{00000000-0005-0000-0000-0000EC160000}"/>
    <cellStyle name="Обычный 8 2 3 2 3 2 3 2 2" xfId="17296" xr:uid="{97F06CA1-925B-4FE6-8F59-433B057DC9A5}"/>
    <cellStyle name="Обычный 8 2 3 2 3 2 3 3" xfId="13029" xr:uid="{5530EA1C-C442-4A6F-BA8F-7CC3AFB28B65}"/>
    <cellStyle name="Обычный 8 2 3 2 3 2 4" xfId="5945" xr:uid="{00000000-0005-0000-0000-0000ED160000}"/>
    <cellStyle name="Обычный 8 2 3 2 3 2 4 2" xfId="15162" xr:uid="{615C2D09-9F43-41E3-B033-CC6044745499}"/>
    <cellStyle name="Обычный 8 2 3 2 3 2 5" xfId="10898" xr:uid="{D78E70B1-1CA0-42D4-90A6-BC3D22644910}"/>
    <cellStyle name="Обычный 8 2 3 2 3 3" xfId="1994" xr:uid="{00000000-0005-0000-0000-0000EE160000}"/>
    <cellStyle name="Обычный 8 2 3 2 3 3 2" xfId="4266" xr:uid="{00000000-0005-0000-0000-0000EF160000}"/>
    <cellStyle name="Обычный 8 2 3 2 3 3 2 2" xfId="8555" xr:uid="{00000000-0005-0000-0000-0000F0160000}"/>
    <cellStyle name="Обычный 8 2 3 2 3 3 2 2 2" xfId="17772" xr:uid="{15F945C3-A3A7-4A9B-8E9F-12612C718990}"/>
    <cellStyle name="Обычный 8 2 3 2 3 3 2 3" xfId="13505" xr:uid="{8C3FC7AA-3DE0-4F0E-A42C-EDABB73662BD}"/>
    <cellStyle name="Обычный 8 2 3 2 3 3 3" xfId="6421" xr:uid="{00000000-0005-0000-0000-0000F1160000}"/>
    <cellStyle name="Обычный 8 2 3 2 3 3 3 2" xfId="15638" xr:uid="{D6A17744-28CE-41A3-8F0C-26295CD2E1DB}"/>
    <cellStyle name="Обычный 8 2 3 2 3 3 4" xfId="11374" xr:uid="{8659B0B5-67C9-4B25-9FB6-8F57EF725931}"/>
    <cellStyle name="Обычный 8 2 3 2 3 4" xfId="3316" xr:uid="{00000000-0005-0000-0000-0000F2160000}"/>
    <cellStyle name="Обычный 8 2 3 2 3 4 2" xfId="7607" xr:uid="{00000000-0005-0000-0000-0000F3160000}"/>
    <cellStyle name="Обычный 8 2 3 2 3 4 2 2" xfId="16824" xr:uid="{FA1446B9-E5BC-4E53-A511-6096F9EDBACF}"/>
    <cellStyle name="Обычный 8 2 3 2 3 4 3" xfId="12557" xr:uid="{A9ECDAE0-7D1B-4C79-9882-0C3CBABDEDDF}"/>
    <cellStyle name="Обычный 8 2 3 2 3 5" xfId="5470" xr:uid="{00000000-0005-0000-0000-0000F4160000}"/>
    <cellStyle name="Обычный 8 2 3 2 3 5 2" xfId="14690" xr:uid="{EC3EE8FE-8C74-4762-AB0A-01846E239489}"/>
    <cellStyle name="Обычный 8 2 3 2 3 6" xfId="10426" xr:uid="{C07AC46F-2578-44CE-B000-6C3D0F01D0B4}"/>
    <cellStyle name="Обычный 8 2 3 2 4" xfId="1278" xr:uid="{00000000-0005-0000-0000-0000F5160000}"/>
    <cellStyle name="Обычный 8 2 3 2 4 2" xfId="2238" xr:uid="{00000000-0005-0000-0000-0000F6160000}"/>
    <cellStyle name="Обычный 8 2 3 2 4 2 2" xfId="4510" xr:uid="{00000000-0005-0000-0000-0000F7160000}"/>
    <cellStyle name="Обычный 8 2 3 2 4 2 2 2" xfId="8799" xr:uid="{00000000-0005-0000-0000-0000F8160000}"/>
    <cellStyle name="Обычный 8 2 3 2 4 2 2 2 2" xfId="18016" xr:uid="{B30D1888-3012-401A-8EFB-3BA5D9EBB001}"/>
    <cellStyle name="Обычный 8 2 3 2 4 2 2 3" xfId="13749" xr:uid="{0F7447E2-61FA-49E2-9FFE-4709367EB525}"/>
    <cellStyle name="Обычный 8 2 3 2 4 2 3" xfId="6665" xr:uid="{00000000-0005-0000-0000-0000F9160000}"/>
    <cellStyle name="Обычный 8 2 3 2 4 2 3 2" xfId="15882" xr:uid="{B297F829-02F0-4497-972E-8F53BCED3EC4}"/>
    <cellStyle name="Обычный 8 2 3 2 4 2 4" xfId="11618" xr:uid="{9C62660E-F20E-43DE-92E0-CBF781823C73}"/>
    <cellStyle name="Обычный 8 2 3 2 4 3" xfId="3560" xr:uid="{00000000-0005-0000-0000-0000FA160000}"/>
    <cellStyle name="Обычный 8 2 3 2 4 3 2" xfId="7851" xr:uid="{00000000-0005-0000-0000-0000FB160000}"/>
    <cellStyle name="Обычный 8 2 3 2 4 3 2 2" xfId="17068" xr:uid="{CA9B59DF-BB01-4782-A049-7B3AA020A821}"/>
    <cellStyle name="Обычный 8 2 3 2 4 3 3" xfId="12801" xr:uid="{6F5766C4-5FCF-4942-B006-A34308FD4475}"/>
    <cellStyle name="Обычный 8 2 3 2 4 4" xfId="5717" xr:uid="{00000000-0005-0000-0000-0000FC160000}"/>
    <cellStyle name="Обычный 8 2 3 2 4 4 2" xfId="14934" xr:uid="{CC9409D4-5652-49F1-AE33-B6FE535EA105}"/>
    <cellStyle name="Обычный 8 2 3 2 4 5" xfId="10670" xr:uid="{46C416A2-2EFF-44F0-B264-07F5B265F2DA}"/>
    <cellStyle name="Обычный 8 2 3 2 5" xfId="1763" xr:uid="{00000000-0005-0000-0000-0000FD160000}"/>
    <cellStyle name="Обычный 8 2 3 2 5 2" xfId="4038" xr:uid="{00000000-0005-0000-0000-0000FE160000}"/>
    <cellStyle name="Обычный 8 2 3 2 5 2 2" xfId="8327" xr:uid="{00000000-0005-0000-0000-0000FF160000}"/>
    <cellStyle name="Обычный 8 2 3 2 5 2 2 2" xfId="17544" xr:uid="{B4B14DB2-CCB6-4A77-8070-D6798EE9A21A}"/>
    <cellStyle name="Обычный 8 2 3 2 5 2 3" xfId="13277" xr:uid="{E8CF139C-AF0F-4649-A8A3-C1F6A07BC9FE}"/>
    <cellStyle name="Обычный 8 2 3 2 5 3" xfId="6193" xr:uid="{00000000-0005-0000-0000-000000170000}"/>
    <cellStyle name="Обычный 8 2 3 2 5 3 2" xfId="15410" xr:uid="{7C79CC07-F6E9-472A-AE4B-368116AC11EC}"/>
    <cellStyle name="Обычный 8 2 3 2 5 4" xfId="11146" xr:uid="{A1F9B3C2-C3F1-482B-8C48-7C32B68D4F0F}"/>
    <cellStyle name="Обычный 8 2 3 2 6" xfId="2853" xr:uid="{00000000-0005-0000-0000-000001170000}"/>
    <cellStyle name="Обычный 8 2 3 2 6 2" xfId="4996" xr:uid="{00000000-0005-0000-0000-000002170000}"/>
    <cellStyle name="Обычный 8 2 3 2 6 2 2" xfId="9278" xr:uid="{00000000-0005-0000-0000-000003170000}"/>
    <cellStyle name="Обычный 8 2 3 2 6 2 2 2" xfId="18495" xr:uid="{390817DC-55A1-433D-A86F-F42C7F4FCD67}"/>
    <cellStyle name="Обычный 8 2 3 2 6 2 3" xfId="14228" xr:uid="{AD7E1F33-470B-4EDF-847F-527A9AEEDFE0}"/>
    <cellStyle name="Обычный 8 2 3 2 6 3" xfId="7146" xr:uid="{00000000-0005-0000-0000-000004170000}"/>
    <cellStyle name="Обычный 8 2 3 2 6 3 2" xfId="16363" xr:uid="{E0EFF885-DE24-48C3-9406-5CEDE4802074}"/>
    <cellStyle name="Обычный 8 2 3 2 6 4" xfId="12097" xr:uid="{672332F2-9145-4ADB-B12C-778E832FD141}"/>
    <cellStyle name="Обычный 8 2 3 2 7" xfId="2974" xr:uid="{00000000-0005-0000-0000-000005170000}"/>
    <cellStyle name="Обычный 8 2 3 2 7 2" xfId="7265" xr:uid="{00000000-0005-0000-0000-000006170000}"/>
    <cellStyle name="Обычный 8 2 3 2 7 2 2" xfId="16482" xr:uid="{C347DE0E-FD3D-4FE7-AD1C-79E12A6158CF}"/>
    <cellStyle name="Обычный 8 2 3 2 7 3" xfId="12215" xr:uid="{ECC77622-DF04-4B13-A57C-028A11AFCDBF}"/>
    <cellStyle name="Обычный 8 2 3 2 8" xfId="3088" xr:uid="{00000000-0005-0000-0000-000007170000}"/>
    <cellStyle name="Обычный 8 2 3 2 8 2" xfId="7379" xr:uid="{00000000-0005-0000-0000-000008170000}"/>
    <cellStyle name="Обычный 8 2 3 2 8 2 2" xfId="16596" xr:uid="{3C11D087-2ED1-49CB-9C16-630E1FA544F0}"/>
    <cellStyle name="Обычный 8 2 3 2 8 3" xfId="12329" xr:uid="{679506A9-1932-4F06-9EA0-10653D2FAEBF}"/>
    <cellStyle name="Обычный 8 2 3 2 9" xfId="5116" xr:uid="{00000000-0005-0000-0000-000009170000}"/>
    <cellStyle name="Обычный 8 2 3 2 9 2" xfId="9397" xr:uid="{00000000-0005-0000-0000-00000A170000}"/>
    <cellStyle name="Обычный 8 2 3 2 9 2 2" xfId="18614" xr:uid="{28C416E3-98C2-4D65-B2D1-C1CE1CC9CB83}"/>
    <cellStyle name="Обычный 8 2 3 2 9 3" xfId="14347" xr:uid="{835350F4-7AB4-4EDF-867A-2BFFA7C899FA}"/>
    <cellStyle name="Обычный 8 2 3 3" xfId="639" xr:uid="{00000000-0005-0000-0000-00000B170000}"/>
    <cellStyle name="Обычный 8 2 3 3 2" xfId="962" xr:uid="{00000000-0005-0000-0000-00000C170000}"/>
    <cellStyle name="Обычный 8 2 3 3 2 2" xfId="1564" xr:uid="{00000000-0005-0000-0000-00000D170000}"/>
    <cellStyle name="Обычный 8 2 3 3 2 2 2" xfId="2523" xr:uid="{00000000-0005-0000-0000-00000E170000}"/>
    <cellStyle name="Обычный 8 2 3 3 2 2 2 2" xfId="4795" xr:uid="{00000000-0005-0000-0000-00000F170000}"/>
    <cellStyle name="Обычный 8 2 3 3 2 2 2 2 2" xfId="9084" xr:uid="{00000000-0005-0000-0000-000010170000}"/>
    <cellStyle name="Обычный 8 2 3 3 2 2 2 2 2 2" xfId="18301" xr:uid="{8C1C0504-D570-46EC-8056-78A79EEE7417}"/>
    <cellStyle name="Обычный 8 2 3 3 2 2 2 2 3" xfId="14034" xr:uid="{FFBA02E3-702E-4BD2-8E6C-B4EA5E76E733}"/>
    <cellStyle name="Обычный 8 2 3 3 2 2 2 3" xfId="6950" xr:uid="{00000000-0005-0000-0000-000011170000}"/>
    <cellStyle name="Обычный 8 2 3 3 2 2 2 3 2" xfId="16167" xr:uid="{55D79DC3-AE0A-48A0-ABB1-059CD6E8F5C8}"/>
    <cellStyle name="Обычный 8 2 3 3 2 2 2 4" xfId="11903" xr:uid="{C3A8B6DB-655F-40E7-B1A2-F1150709EBC9}"/>
    <cellStyle name="Обычный 8 2 3 3 2 2 3" xfId="3845" xr:uid="{00000000-0005-0000-0000-000012170000}"/>
    <cellStyle name="Обычный 8 2 3 3 2 2 3 2" xfId="8136" xr:uid="{00000000-0005-0000-0000-000013170000}"/>
    <cellStyle name="Обычный 8 2 3 3 2 2 3 2 2" xfId="17353" xr:uid="{BE70DC9A-E86E-4A9B-A576-992BF93A6F72}"/>
    <cellStyle name="Обычный 8 2 3 3 2 2 3 3" xfId="13086" xr:uid="{12A00171-7F6C-4C96-A3F1-34B6C57CA01C}"/>
    <cellStyle name="Обычный 8 2 3 3 2 2 4" xfId="6002" xr:uid="{00000000-0005-0000-0000-000014170000}"/>
    <cellStyle name="Обычный 8 2 3 3 2 2 4 2" xfId="15219" xr:uid="{EED6E389-29A9-48C7-AAE2-8B079308E7A8}"/>
    <cellStyle name="Обычный 8 2 3 3 2 2 5" xfId="10955" xr:uid="{601C768D-750F-4691-9670-7DA83D11C66C}"/>
    <cellStyle name="Обычный 8 2 3 3 2 3" xfId="2051" xr:uid="{00000000-0005-0000-0000-000015170000}"/>
    <cellStyle name="Обычный 8 2 3 3 2 3 2" xfId="4323" xr:uid="{00000000-0005-0000-0000-000016170000}"/>
    <cellStyle name="Обычный 8 2 3 3 2 3 2 2" xfId="8612" xr:uid="{00000000-0005-0000-0000-000017170000}"/>
    <cellStyle name="Обычный 8 2 3 3 2 3 2 2 2" xfId="17829" xr:uid="{16F19B88-632C-49C2-A999-010793496857}"/>
    <cellStyle name="Обычный 8 2 3 3 2 3 2 3" xfId="13562" xr:uid="{C1A0A84F-A7CA-4F77-B3DB-A36C5AE774D5}"/>
    <cellStyle name="Обычный 8 2 3 3 2 3 3" xfId="6478" xr:uid="{00000000-0005-0000-0000-000018170000}"/>
    <cellStyle name="Обычный 8 2 3 3 2 3 3 2" xfId="15695" xr:uid="{586C4F21-864D-4A6A-B59D-708C688BE074}"/>
    <cellStyle name="Обычный 8 2 3 3 2 3 4" xfId="11431" xr:uid="{71AA3669-E30A-4A69-BA47-1394AF2D7C92}"/>
    <cellStyle name="Обычный 8 2 3 3 2 4" xfId="3373" xr:uid="{00000000-0005-0000-0000-000019170000}"/>
    <cellStyle name="Обычный 8 2 3 3 2 4 2" xfId="7664" xr:uid="{00000000-0005-0000-0000-00001A170000}"/>
    <cellStyle name="Обычный 8 2 3 3 2 4 2 2" xfId="16881" xr:uid="{4E2ADA9C-048D-4A54-B7C4-15DF02B7CD11}"/>
    <cellStyle name="Обычный 8 2 3 3 2 4 3" xfId="12614" xr:uid="{27E4B3A1-145C-46D7-AA86-DD0F009A1959}"/>
    <cellStyle name="Обычный 8 2 3 3 2 5" xfId="5527" xr:uid="{00000000-0005-0000-0000-00001B170000}"/>
    <cellStyle name="Обычный 8 2 3 3 2 5 2" xfId="14747" xr:uid="{0787AF68-4E90-4D8F-99A2-816D1083F544}"/>
    <cellStyle name="Обычный 8 2 3 3 2 6" xfId="10483" xr:uid="{B4BE7CB6-5B4A-43EC-846C-AFC4717DF72A}"/>
    <cellStyle name="Обычный 8 2 3 3 3" xfId="1336" xr:uid="{00000000-0005-0000-0000-00001C170000}"/>
    <cellStyle name="Обычный 8 2 3 3 3 2" xfId="2295" xr:uid="{00000000-0005-0000-0000-00001D170000}"/>
    <cellStyle name="Обычный 8 2 3 3 3 2 2" xfId="4567" xr:uid="{00000000-0005-0000-0000-00001E170000}"/>
    <cellStyle name="Обычный 8 2 3 3 3 2 2 2" xfId="8856" xr:uid="{00000000-0005-0000-0000-00001F170000}"/>
    <cellStyle name="Обычный 8 2 3 3 3 2 2 2 2" xfId="18073" xr:uid="{9497276F-B34F-44E4-B42A-962D41FCFDF4}"/>
    <cellStyle name="Обычный 8 2 3 3 3 2 2 3" xfId="13806" xr:uid="{F71EFEC0-1229-4F89-8644-5527C265CBBD}"/>
    <cellStyle name="Обычный 8 2 3 3 3 2 3" xfId="6722" xr:uid="{00000000-0005-0000-0000-000020170000}"/>
    <cellStyle name="Обычный 8 2 3 3 3 2 3 2" xfId="15939" xr:uid="{D4E3623F-5BD7-4E4A-9DB5-5095226FA847}"/>
    <cellStyle name="Обычный 8 2 3 3 3 2 4" xfId="11675" xr:uid="{9977B747-C509-443E-933E-896DF7E5C10C}"/>
    <cellStyle name="Обычный 8 2 3 3 3 3" xfId="3617" xr:uid="{00000000-0005-0000-0000-000021170000}"/>
    <cellStyle name="Обычный 8 2 3 3 3 3 2" xfId="7908" xr:uid="{00000000-0005-0000-0000-000022170000}"/>
    <cellStyle name="Обычный 8 2 3 3 3 3 2 2" xfId="17125" xr:uid="{8D134CAE-B172-4011-98CC-922BC0680D60}"/>
    <cellStyle name="Обычный 8 2 3 3 3 3 3" xfId="12858" xr:uid="{92DD5330-7C6C-4217-82FD-99558579CEDA}"/>
    <cellStyle name="Обычный 8 2 3 3 3 4" xfId="5774" xr:uid="{00000000-0005-0000-0000-000023170000}"/>
    <cellStyle name="Обычный 8 2 3 3 3 4 2" xfId="14991" xr:uid="{9E4B7130-D524-4D6D-BB08-54294085BAD0}"/>
    <cellStyle name="Обычный 8 2 3 3 3 5" xfId="10727" xr:uid="{25ACEF86-D55A-49D1-8356-C5C59CA8062B}"/>
    <cellStyle name="Обычный 8 2 3 3 4" xfId="1822" xr:uid="{00000000-0005-0000-0000-000024170000}"/>
    <cellStyle name="Обычный 8 2 3 3 4 2" xfId="4095" xr:uid="{00000000-0005-0000-0000-000025170000}"/>
    <cellStyle name="Обычный 8 2 3 3 4 2 2" xfId="8384" xr:uid="{00000000-0005-0000-0000-000026170000}"/>
    <cellStyle name="Обычный 8 2 3 3 4 2 2 2" xfId="17601" xr:uid="{CA51A25C-48ED-479E-8E24-B5E3A5C31E6A}"/>
    <cellStyle name="Обычный 8 2 3 3 4 2 3" xfId="13334" xr:uid="{9F0FD2E7-85F6-499F-B404-280A8DAEA96C}"/>
    <cellStyle name="Обычный 8 2 3 3 4 3" xfId="6250" xr:uid="{00000000-0005-0000-0000-000027170000}"/>
    <cellStyle name="Обычный 8 2 3 3 4 3 2" xfId="15467" xr:uid="{7A67390F-3B51-47D2-AB6C-86959E4E7289}"/>
    <cellStyle name="Обычный 8 2 3 3 4 4" xfId="11203" xr:uid="{7C2CAAF7-6901-46BD-80C5-11383D55693B}"/>
    <cellStyle name="Обычный 8 2 3 3 5" xfId="3145" xr:uid="{00000000-0005-0000-0000-000028170000}"/>
    <cellStyle name="Обычный 8 2 3 3 5 2" xfId="7436" xr:uid="{00000000-0005-0000-0000-000029170000}"/>
    <cellStyle name="Обычный 8 2 3 3 5 2 2" xfId="16653" xr:uid="{8639372B-0909-4E5A-9097-E12335A6231D}"/>
    <cellStyle name="Обычный 8 2 3 3 5 3" xfId="12386" xr:uid="{965ED784-E5F7-481D-9B02-A78EF652A295}"/>
    <cellStyle name="Обычный 8 2 3 3 6" xfId="5297" xr:uid="{00000000-0005-0000-0000-00002A170000}"/>
    <cellStyle name="Обычный 8 2 3 3 6 2" xfId="14519" xr:uid="{C6417BCC-0F04-4E41-97F7-D7FA30A2D496}"/>
    <cellStyle name="Обычный 8 2 3 3 7" xfId="10255" xr:uid="{3B8A2B81-60E2-4425-A253-0451E52D1D22}"/>
    <cellStyle name="Обычный 8 2 3 4" xfId="847" xr:uid="{00000000-0005-0000-0000-00002B170000}"/>
    <cellStyle name="Обычный 8 2 3 4 2" xfId="1450" xr:uid="{00000000-0005-0000-0000-00002C170000}"/>
    <cellStyle name="Обычный 8 2 3 4 2 2" xfId="2409" xr:uid="{00000000-0005-0000-0000-00002D170000}"/>
    <cellStyle name="Обычный 8 2 3 4 2 2 2" xfId="4681" xr:uid="{00000000-0005-0000-0000-00002E170000}"/>
    <cellStyle name="Обычный 8 2 3 4 2 2 2 2" xfId="8970" xr:uid="{00000000-0005-0000-0000-00002F170000}"/>
    <cellStyle name="Обычный 8 2 3 4 2 2 2 2 2" xfId="18187" xr:uid="{F9084B6E-11A2-4F93-AD12-8213FFD9CDC9}"/>
    <cellStyle name="Обычный 8 2 3 4 2 2 2 3" xfId="13920" xr:uid="{3773AB17-EF47-4490-9FD2-247F9A7B8766}"/>
    <cellStyle name="Обычный 8 2 3 4 2 2 3" xfId="6836" xr:uid="{00000000-0005-0000-0000-000030170000}"/>
    <cellStyle name="Обычный 8 2 3 4 2 2 3 2" xfId="16053" xr:uid="{679B7AB7-A51F-4318-9CD3-2635D022C304}"/>
    <cellStyle name="Обычный 8 2 3 4 2 2 4" xfId="11789" xr:uid="{0F2AB23B-C3F3-4501-90B7-CEC839697E82}"/>
    <cellStyle name="Обычный 8 2 3 4 2 3" xfId="3731" xr:uid="{00000000-0005-0000-0000-000031170000}"/>
    <cellStyle name="Обычный 8 2 3 4 2 3 2" xfId="8022" xr:uid="{00000000-0005-0000-0000-000032170000}"/>
    <cellStyle name="Обычный 8 2 3 4 2 3 2 2" xfId="17239" xr:uid="{F646658A-08EE-4F9B-9CC5-A92A01057D09}"/>
    <cellStyle name="Обычный 8 2 3 4 2 3 3" xfId="12972" xr:uid="{112D2BB7-4A9A-4155-B3B6-073DF8413EF3}"/>
    <cellStyle name="Обычный 8 2 3 4 2 4" xfId="5888" xr:uid="{00000000-0005-0000-0000-000033170000}"/>
    <cellStyle name="Обычный 8 2 3 4 2 4 2" xfId="15105" xr:uid="{E5969982-EFDA-47B4-AC8B-5BD5A3906727}"/>
    <cellStyle name="Обычный 8 2 3 4 2 5" xfId="10841" xr:uid="{C975F0DC-C514-4675-9D01-8821D72A544F}"/>
    <cellStyle name="Обычный 8 2 3 4 3" xfId="1937" xr:uid="{00000000-0005-0000-0000-000034170000}"/>
    <cellStyle name="Обычный 8 2 3 4 3 2" xfId="4209" xr:uid="{00000000-0005-0000-0000-000035170000}"/>
    <cellStyle name="Обычный 8 2 3 4 3 2 2" xfId="8498" xr:uid="{00000000-0005-0000-0000-000036170000}"/>
    <cellStyle name="Обычный 8 2 3 4 3 2 2 2" xfId="17715" xr:uid="{8DB3801E-B986-4ADA-826D-EBEDAAD38035}"/>
    <cellStyle name="Обычный 8 2 3 4 3 2 3" xfId="13448" xr:uid="{88457181-ED60-4A2F-976C-552B4F4831A1}"/>
    <cellStyle name="Обычный 8 2 3 4 3 3" xfId="6364" xr:uid="{00000000-0005-0000-0000-000037170000}"/>
    <cellStyle name="Обычный 8 2 3 4 3 3 2" xfId="15581" xr:uid="{33D44665-1D72-43D8-AD8D-F01AFE1E09BC}"/>
    <cellStyle name="Обычный 8 2 3 4 3 4" xfId="11317" xr:uid="{E124021B-63C0-450D-ABBC-D5E5ABA80F34}"/>
    <cellStyle name="Обычный 8 2 3 4 4" xfId="3259" xr:uid="{00000000-0005-0000-0000-000038170000}"/>
    <cellStyle name="Обычный 8 2 3 4 4 2" xfId="7550" xr:uid="{00000000-0005-0000-0000-000039170000}"/>
    <cellStyle name="Обычный 8 2 3 4 4 2 2" xfId="16767" xr:uid="{70CFA2D1-A507-4558-87E2-8568C2367DA7}"/>
    <cellStyle name="Обычный 8 2 3 4 4 3" xfId="12500" xr:uid="{5AE5335F-F20D-49B0-BA96-AC3AD8803E05}"/>
    <cellStyle name="Обычный 8 2 3 4 5" xfId="5413" xr:uid="{00000000-0005-0000-0000-00003A170000}"/>
    <cellStyle name="Обычный 8 2 3 4 5 2" xfId="14633" xr:uid="{E6EAF18E-CB1F-4D63-8762-D06E66C9C4B6}"/>
    <cellStyle name="Обычный 8 2 3 4 6" xfId="10369" xr:uid="{55EED289-653E-46FE-9EF0-981474964348}"/>
    <cellStyle name="Обычный 8 2 3 5" xfId="1221" xr:uid="{00000000-0005-0000-0000-00003B170000}"/>
    <cellStyle name="Обычный 8 2 3 5 2" xfId="2181" xr:uid="{00000000-0005-0000-0000-00003C170000}"/>
    <cellStyle name="Обычный 8 2 3 5 2 2" xfId="4453" xr:uid="{00000000-0005-0000-0000-00003D170000}"/>
    <cellStyle name="Обычный 8 2 3 5 2 2 2" xfId="8742" xr:uid="{00000000-0005-0000-0000-00003E170000}"/>
    <cellStyle name="Обычный 8 2 3 5 2 2 2 2" xfId="17959" xr:uid="{0793814B-EEC5-40B5-9027-D110CDAE69CB}"/>
    <cellStyle name="Обычный 8 2 3 5 2 2 3" xfId="13692" xr:uid="{C536F7C4-BDBD-45AF-BA32-B5D9BA4DD303}"/>
    <cellStyle name="Обычный 8 2 3 5 2 3" xfId="6608" xr:uid="{00000000-0005-0000-0000-00003F170000}"/>
    <cellStyle name="Обычный 8 2 3 5 2 3 2" xfId="15825" xr:uid="{2BE1A981-8BAE-41E5-B5B1-83910FF4AB46}"/>
    <cellStyle name="Обычный 8 2 3 5 2 4" xfId="11561" xr:uid="{CED1923C-4B50-40B1-8920-316F33220CA0}"/>
    <cellStyle name="Обычный 8 2 3 5 3" xfId="3503" xr:uid="{00000000-0005-0000-0000-000040170000}"/>
    <cellStyle name="Обычный 8 2 3 5 3 2" xfId="7794" xr:uid="{00000000-0005-0000-0000-000041170000}"/>
    <cellStyle name="Обычный 8 2 3 5 3 2 2" xfId="17011" xr:uid="{DB7A24F7-F90F-472A-97FA-5389B918EA46}"/>
    <cellStyle name="Обычный 8 2 3 5 3 3" xfId="12744" xr:uid="{0B6ED2F6-E0FC-4D45-BFFB-D333F39E1766}"/>
    <cellStyle name="Обычный 8 2 3 5 4" xfId="5660" xr:uid="{00000000-0005-0000-0000-000042170000}"/>
    <cellStyle name="Обычный 8 2 3 5 4 2" xfId="14877" xr:uid="{A6A8F1B0-A2B6-4146-A0FA-5499A70E4974}"/>
    <cellStyle name="Обычный 8 2 3 5 5" xfId="10613" xr:uid="{76E5BF1F-6FA2-45CC-8C75-BF7D0BAA9486}"/>
    <cellStyle name="Обычный 8 2 3 6" xfId="1706" xr:uid="{00000000-0005-0000-0000-000043170000}"/>
    <cellStyle name="Обычный 8 2 3 6 2" xfId="3981" xr:uid="{00000000-0005-0000-0000-000044170000}"/>
    <cellStyle name="Обычный 8 2 3 6 2 2" xfId="8270" xr:uid="{00000000-0005-0000-0000-000045170000}"/>
    <cellStyle name="Обычный 8 2 3 6 2 2 2" xfId="17487" xr:uid="{6811976E-BFD5-40E9-8146-8338F94E8D4C}"/>
    <cellStyle name="Обычный 8 2 3 6 2 3" xfId="13220" xr:uid="{F66577E5-7E90-4B1C-B0EB-A57501EA608E}"/>
    <cellStyle name="Обычный 8 2 3 6 3" xfId="6136" xr:uid="{00000000-0005-0000-0000-000046170000}"/>
    <cellStyle name="Обычный 8 2 3 6 3 2" xfId="15353" xr:uid="{713F7895-3B00-4083-9122-6D0BA9065A2C}"/>
    <cellStyle name="Обычный 8 2 3 6 4" xfId="11089" xr:uid="{7B92914B-5107-4409-8BF3-4FA4EB15B3C1}"/>
    <cellStyle name="Обычный 8 2 3 7" xfId="2796" xr:uid="{00000000-0005-0000-0000-000047170000}"/>
    <cellStyle name="Обычный 8 2 3 7 2" xfId="4939" xr:uid="{00000000-0005-0000-0000-000048170000}"/>
    <cellStyle name="Обычный 8 2 3 7 2 2" xfId="9221" xr:uid="{00000000-0005-0000-0000-000049170000}"/>
    <cellStyle name="Обычный 8 2 3 7 2 2 2" xfId="18438" xr:uid="{4905A7EE-C951-4169-99A2-FEDCCA420825}"/>
    <cellStyle name="Обычный 8 2 3 7 2 3" xfId="14171" xr:uid="{45E9069F-E0A8-4F24-BEC8-892C662D7420}"/>
    <cellStyle name="Обычный 8 2 3 7 3" xfId="7089" xr:uid="{00000000-0005-0000-0000-00004A170000}"/>
    <cellStyle name="Обычный 8 2 3 7 3 2" xfId="16306" xr:uid="{4D17FFE2-721B-42A0-A60C-4985E8CF9A12}"/>
    <cellStyle name="Обычный 8 2 3 7 4" xfId="12040" xr:uid="{DB2CC82B-7B01-4DE7-A9C3-81812A1C8AC7}"/>
    <cellStyle name="Обычный 8 2 3 8" xfId="2917" xr:uid="{00000000-0005-0000-0000-00004B170000}"/>
    <cellStyle name="Обычный 8 2 3 8 2" xfId="7208" xr:uid="{00000000-0005-0000-0000-00004C170000}"/>
    <cellStyle name="Обычный 8 2 3 8 2 2" xfId="16425" xr:uid="{0B21B6EF-4D67-49EA-B272-CBA921897290}"/>
    <cellStyle name="Обычный 8 2 3 8 3" xfId="12158" xr:uid="{61B241A3-71D3-47E2-AD4A-7D4701E10609}"/>
    <cellStyle name="Обычный 8 2 3 9" xfId="3031" xr:uid="{00000000-0005-0000-0000-00004D170000}"/>
    <cellStyle name="Обычный 8 2 3 9 2" xfId="7322" xr:uid="{00000000-0005-0000-0000-00004E170000}"/>
    <cellStyle name="Обычный 8 2 3 9 2 2" xfId="16539" xr:uid="{B1326757-A362-4FAA-B845-55F2CC5EB8AF}"/>
    <cellStyle name="Обычный 8 2 3 9 3" xfId="12272" xr:uid="{FEFD519B-4E2D-462A-B57D-71544E6A3F1F}"/>
    <cellStyle name="Обычный 8 2 4" xfId="474" xr:uid="{00000000-0005-0000-0000-00004F170000}"/>
    <cellStyle name="Обычный 8 2 4 10" xfId="5201" xr:uid="{00000000-0005-0000-0000-000050170000}"/>
    <cellStyle name="Обычный 8 2 4 10 2" xfId="14424" xr:uid="{22156DA3-340F-46BB-8DC5-113D508D7284}"/>
    <cellStyle name="Обычный 8 2 4 11" xfId="9700" xr:uid="{00000000-0005-0000-0000-000051170000}"/>
    <cellStyle name="Обычный 8 2 4 11 2" xfId="18720" xr:uid="{D4428B74-62F1-4928-8F59-31230293F345}"/>
    <cellStyle name="Обычный 8 2 4 12" xfId="9814" xr:uid="{2E95EE49-E7BB-48F9-A3E4-BAB88009050A}"/>
    <cellStyle name="Обычный 8 2 4 12 2" xfId="18834" xr:uid="{185AE5D6-F6A1-4452-9218-2DF8A2591B4D}"/>
    <cellStyle name="Обычный 8 2 4 13" xfId="9928" xr:uid="{ED23CA9F-8D57-461B-AC8F-70FF71E4B8F6}"/>
    <cellStyle name="Обычный 8 2 4 13 2" xfId="18948" xr:uid="{BF49807F-581F-4AA4-8A2F-33590CCCF69D}"/>
    <cellStyle name="Обычный 8 2 4 14" xfId="10042" xr:uid="{DFA02300-B807-4317-A7BA-22459BF0F2A5}"/>
    <cellStyle name="Обычный 8 2 4 14 2" xfId="19062" xr:uid="{FB4DF136-5B21-4CE2-B936-84652929BF4C}"/>
    <cellStyle name="Обычный 8 2 4 15" xfId="10159" xr:uid="{10679E4A-646A-4842-A6A3-9341C04A9E2C}"/>
    <cellStyle name="Обычный 8 2 4 16" xfId="19180" xr:uid="{9EA63AF1-BBE4-423E-9070-1590ABAA4D73}"/>
    <cellStyle name="Обычный 8 2 4 17" xfId="19296" xr:uid="{90E5B701-A906-49E8-8D89-D145CCBE4A1E}"/>
    <cellStyle name="Обычный 8 2 4 2" xfId="660" xr:uid="{00000000-0005-0000-0000-000052170000}"/>
    <cellStyle name="Обычный 8 2 4 2 2" xfId="981" xr:uid="{00000000-0005-0000-0000-000053170000}"/>
    <cellStyle name="Обычный 8 2 4 2 2 2" xfId="1583" xr:uid="{00000000-0005-0000-0000-000054170000}"/>
    <cellStyle name="Обычный 8 2 4 2 2 2 2" xfId="2542" xr:uid="{00000000-0005-0000-0000-000055170000}"/>
    <cellStyle name="Обычный 8 2 4 2 2 2 2 2" xfId="4814" xr:uid="{00000000-0005-0000-0000-000056170000}"/>
    <cellStyle name="Обычный 8 2 4 2 2 2 2 2 2" xfId="9103" xr:uid="{00000000-0005-0000-0000-000057170000}"/>
    <cellStyle name="Обычный 8 2 4 2 2 2 2 2 2 2" xfId="18320" xr:uid="{A7F2B060-CC17-4754-89E5-13807317F11C}"/>
    <cellStyle name="Обычный 8 2 4 2 2 2 2 2 3" xfId="14053" xr:uid="{3F06A6C2-F455-41CF-83DE-D3DFB1C6C091}"/>
    <cellStyle name="Обычный 8 2 4 2 2 2 2 3" xfId="6969" xr:uid="{00000000-0005-0000-0000-000058170000}"/>
    <cellStyle name="Обычный 8 2 4 2 2 2 2 3 2" xfId="16186" xr:uid="{F814D99A-1C18-4E81-AC21-A59FD46011B0}"/>
    <cellStyle name="Обычный 8 2 4 2 2 2 2 4" xfId="11922" xr:uid="{6DEC87EF-5BEA-4526-86C8-7BD4D476C373}"/>
    <cellStyle name="Обычный 8 2 4 2 2 2 3" xfId="3864" xr:uid="{00000000-0005-0000-0000-000059170000}"/>
    <cellStyle name="Обычный 8 2 4 2 2 2 3 2" xfId="8155" xr:uid="{00000000-0005-0000-0000-00005A170000}"/>
    <cellStyle name="Обычный 8 2 4 2 2 2 3 2 2" xfId="17372" xr:uid="{B34B5F72-F09C-4E34-911D-650F4B811A1D}"/>
    <cellStyle name="Обычный 8 2 4 2 2 2 3 3" xfId="13105" xr:uid="{52C50C92-532D-42F9-BB6C-5AB123888010}"/>
    <cellStyle name="Обычный 8 2 4 2 2 2 4" xfId="6021" xr:uid="{00000000-0005-0000-0000-00005B170000}"/>
    <cellStyle name="Обычный 8 2 4 2 2 2 4 2" xfId="15238" xr:uid="{9184C90E-C1F8-4B60-A94E-5C9BBAC160BB}"/>
    <cellStyle name="Обычный 8 2 4 2 2 2 5" xfId="10974" xr:uid="{4E1EB917-A682-4E7B-B8E6-C7FB95567A18}"/>
    <cellStyle name="Обычный 8 2 4 2 2 3" xfId="2070" xr:uid="{00000000-0005-0000-0000-00005C170000}"/>
    <cellStyle name="Обычный 8 2 4 2 2 3 2" xfId="4342" xr:uid="{00000000-0005-0000-0000-00005D170000}"/>
    <cellStyle name="Обычный 8 2 4 2 2 3 2 2" xfId="8631" xr:uid="{00000000-0005-0000-0000-00005E170000}"/>
    <cellStyle name="Обычный 8 2 4 2 2 3 2 2 2" xfId="17848" xr:uid="{DF1A0CCA-20ED-4A84-861D-AAE4F7E1C551}"/>
    <cellStyle name="Обычный 8 2 4 2 2 3 2 3" xfId="13581" xr:uid="{8984F941-C2DA-43D0-B789-56EA7C957CA4}"/>
    <cellStyle name="Обычный 8 2 4 2 2 3 3" xfId="6497" xr:uid="{00000000-0005-0000-0000-00005F170000}"/>
    <cellStyle name="Обычный 8 2 4 2 2 3 3 2" xfId="15714" xr:uid="{A2391F57-948F-4086-85A2-214C07DF3DC8}"/>
    <cellStyle name="Обычный 8 2 4 2 2 3 4" xfId="11450" xr:uid="{CA3CA59E-12B5-411D-AF2A-D0D82FF9D21D}"/>
    <cellStyle name="Обычный 8 2 4 2 2 4" xfId="3392" xr:uid="{00000000-0005-0000-0000-000060170000}"/>
    <cellStyle name="Обычный 8 2 4 2 2 4 2" xfId="7683" xr:uid="{00000000-0005-0000-0000-000061170000}"/>
    <cellStyle name="Обычный 8 2 4 2 2 4 2 2" xfId="16900" xr:uid="{C980B2FA-14E3-4A47-8223-1552ADB5F3A9}"/>
    <cellStyle name="Обычный 8 2 4 2 2 4 3" xfId="12633" xr:uid="{30A91D2F-83F3-4D6A-96EB-BEBB80D12A5B}"/>
    <cellStyle name="Обычный 8 2 4 2 2 5" xfId="5546" xr:uid="{00000000-0005-0000-0000-000062170000}"/>
    <cellStyle name="Обычный 8 2 4 2 2 5 2" xfId="14766" xr:uid="{541D8B59-32EC-42CD-8172-EB71432A1382}"/>
    <cellStyle name="Обычный 8 2 4 2 2 6" xfId="10502" xr:uid="{E8184C01-DB76-4F16-8C10-A27CEA2C0D55}"/>
    <cellStyle name="Обычный 8 2 4 2 3" xfId="1355" xr:uid="{00000000-0005-0000-0000-000063170000}"/>
    <cellStyle name="Обычный 8 2 4 2 3 2" xfId="2314" xr:uid="{00000000-0005-0000-0000-000064170000}"/>
    <cellStyle name="Обычный 8 2 4 2 3 2 2" xfId="4586" xr:uid="{00000000-0005-0000-0000-000065170000}"/>
    <cellStyle name="Обычный 8 2 4 2 3 2 2 2" xfId="8875" xr:uid="{00000000-0005-0000-0000-000066170000}"/>
    <cellStyle name="Обычный 8 2 4 2 3 2 2 2 2" xfId="18092" xr:uid="{EC3FC3E6-EFCF-411A-A107-788D1ED19F88}"/>
    <cellStyle name="Обычный 8 2 4 2 3 2 2 3" xfId="13825" xr:uid="{37A1BD92-07FE-4B00-9C24-5DDD93F768DE}"/>
    <cellStyle name="Обычный 8 2 4 2 3 2 3" xfId="6741" xr:uid="{00000000-0005-0000-0000-000067170000}"/>
    <cellStyle name="Обычный 8 2 4 2 3 2 3 2" xfId="15958" xr:uid="{1476866E-7FC6-464A-9D54-CB9A65B9419D}"/>
    <cellStyle name="Обычный 8 2 4 2 3 2 4" xfId="11694" xr:uid="{F703C071-A427-4EDC-9DF4-011655FB5709}"/>
    <cellStyle name="Обычный 8 2 4 2 3 3" xfId="3636" xr:uid="{00000000-0005-0000-0000-000068170000}"/>
    <cellStyle name="Обычный 8 2 4 2 3 3 2" xfId="7927" xr:uid="{00000000-0005-0000-0000-000069170000}"/>
    <cellStyle name="Обычный 8 2 4 2 3 3 2 2" xfId="17144" xr:uid="{24CFF48A-EB95-4CA6-8F5B-1C8F7C8091A3}"/>
    <cellStyle name="Обычный 8 2 4 2 3 3 3" xfId="12877" xr:uid="{4FFDDD42-EB5E-4F80-AC74-521FC101102A}"/>
    <cellStyle name="Обычный 8 2 4 2 3 4" xfId="5793" xr:uid="{00000000-0005-0000-0000-00006A170000}"/>
    <cellStyle name="Обычный 8 2 4 2 3 4 2" xfId="15010" xr:uid="{76FFA4A1-22D5-4DC1-9FFC-6DD5D5101DEE}"/>
    <cellStyle name="Обычный 8 2 4 2 3 5" xfId="10746" xr:uid="{D7C22C90-92C9-4FDE-953A-4B4B07414508}"/>
    <cellStyle name="Обычный 8 2 4 2 4" xfId="1841" xr:uid="{00000000-0005-0000-0000-00006B170000}"/>
    <cellStyle name="Обычный 8 2 4 2 4 2" xfId="4114" xr:uid="{00000000-0005-0000-0000-00006C170000}"/>
    <cellStyle name="Обычный 8 2 4 2 4 2 2" xfId="8403" xr:uid="{00000000-0005-0000-0000-00006D170000}"/>
    <cellStyle name="Обычный 8 2 4 2 4 2 2 2" xfId="17620" xr:uid="{3463D620-777C-46D2-96E6-9E391265D047}"/>
    <cellStyle name="Обычный 8 2 4 2 4 2 3" xfId="13353" xr:uid="{ADF22724-FAA0-4E6D-A47B-5B076F0CD190}"/>
    <cellStyle name="Обычный 8 2 4 2 4 3" xfId="6269" xr:uid="{00000000-0005-0000-0000-00006E170000}"/>
    <cellStyle name="Обычный 8 2 4 2 4 3 2" xfId="15486" xr:uid="{B81744AB-65CF-4542-A278-9602FF60E734}"/>
    <cellStyle name="Обычный 8 2 4 2 4 4" xfId="11222" xr:uid="{2403F71B-040B-49CA-9D4A-02C7593AF087}"/>
    <cellStyle name="Обычный 8 2 4 2 5" xfId="3164" xr:uid="{00000000-0005-0000-0000-00006F170000}"/>
    <cellStyle name="Обычный 8 2 4 2 5 2" xfId="7455" xr:uid="{00000000-0005-0000-0000-000070170000}"/>
    <cellStyle name="Обычный 8 2 4 2 5 2 2" xfId="16672" xr:uid="{206122A8-09E6-4829-9BB1-C15448EA144C}"/>
    <cellStyle name="Обычный 8 2 4 2 5 3" xfId="12405" xr:uid="{1304D763-0A7A-4930-A527-D1B318865CD2}"/>
    <cellStyle name="Обычный 8 2 4 2 6" xfId="5316" xr:uid="{00000000-0005-0000-0000-000071170000}"/>
    <cellStyle name="Обычный 8 2 4 2 6 2" xfId="14538" xr:uid="{F4DE87CE-1974-4CB3-A421-D257CBEF763C}"/>
    <cellStyle name="Обычный 8 2 4 2 7" xfId="10274" xr:uid="{67BC9362-6F1D-49FB-8610-D0222E68C6DF}"/>
    <cellStyle name="Обычный 8 2 4 3" xfId="866" xr:uid="{00000000-0005-0000-0000-000072170000}"/>
    <cellStyle name="Обычный 8 2 4 3 2" xfId="1469" xr:uid="{00000000-0005-0000-0000-000073170000}"/>
    <cellStyle name="Обычный 8 2 4 3 2 2" xfId="2428" xr:uid="{00000000-0005-0000-0000-000074170000}"/>
    <cellStyle name="Обычный 8 2 4 3 2 2 2" xfId="4700" xr:uid="{00000000-0005-0000-0000-000075170000}"/>
    <cellStyle name="Обычный 8 2 4 3 2 2 2 2" xfId="8989" xr:uid="{00000000-0005-0000-0000-000076170000}"/>
    <cellStyle name="Обычный 8 2 4 3 2 2 2 2 2" xfId="18206" xr:uid="{82154E84-32BD-4AA9-99A4-5F07185A7D21}"/>
    <cellStyle name="Обычный 8 2 4 3 2 2 2 3" xfId="13939" xr:uid="{5E2A2B5D-90A2-4908-84E6-B735F7CEDA3C}"/>
    <cellStyle name="Обычный 8 2 4 3 2 2 3" xfId="6855" xr:uid="{00000000-0005-0000-0000-000077170000}"/>
    <cellStyle name="Обычный 8 2 4 3 2 2 3 2" xfId="16072" xr:uid="{9440D69B-F677-4B9A-9852-5EFF3769F669}"/>
    <cellStyle name="Обычный 8 2 4 3 2 2 4" xfId="11808" xr:uid="{35553168-AFEA-4B2A-9A97-0BBA8BCB8880}"/>
    <cellStyle name="Обычный 8 2 4 3 2 3" xfId="3750" xr:uid="{00000000-0005-0000-0000-000078170000}"/>
    <cellStyle name="Обычный 8 2 4 3 2 3 2" xfId="8041" xr:uid="{00000000-0005-0000-0000-000079170000}"/>
    <cellStyle name="Обычный 8 2 4 3 2 3 2 2" xfId="17258" xr:uid="{3E462605-48BC-4110-B2F5-7C89931C889F}"/>
    <cellStyle name="Обычный 8 2 4 3 2 3 3" xfId="12991" xr:uid="{249E0284-A029-44BB-A297-7A8BC754A4AC}"/>
    <cellStyle name="Обычный 8 2 4 3 2 4" xfId="5907" xr:uid="{00000000-0005-0000-0000-00007A170000}"/>
    <cellStyle name="Обычный 8 2 4 3 2 4 2" xfId="15124" xr:uid="{E1D2C1A0-BB3D-4EA3-BF80-77570C1BE4FA}"/>
    <cellStyle name="Обычный 8 2 4 3 2 5" xfId="10860" xr:uid="{61E033DF-C2D6-451F-A6A0-C526BD906648}"/>
    <cellStyle name="Обычный 8 2 4 3 3" xfId="1956" xr:uid="{00000000-0005-0000-0000-00007B170000}"/>
    <cellStyle name="Обычный 8 2 4 3 3 2" xfId="4228" xr:uid="{00000000-0005-0000-0000-00007C170000}"/>
    <cellStyle name="Обычный 8 2 4 3 3 2 2" xfId="8517" xr:uid="{00000000-0005-0000-0000-00007D170000}"/>
    <cellStyle name="Обычный 8 2 4 3 3 2 2 2" xfId="17734" xr:uid="{3ED9276B-E122-4F7B-89A2-F6FE204521A6}"/>
    <cellStyle name="Обычный 8 2 4 3 3 2 3" xfId="13467" xr:uid="{220AB27C-AD03-4F64-8D13-6B883F81E93E}"/>
    <cellStyle name="Обычный 8 2 4 3 3 3" xfId="6383" xr:uid="{00000000-0005-0000-0000-00007E170000}"/>
    <cellStyle name="Обычный 8 2 4 3 3 3 2" xfId="15600" xr:uid="{3F3E40D8-7330-4EC4-BC2C-780137E7D638}"/>
    <cellStyle name="Обычный 8 2 4 3 3 4" xfId="11336" xr:uid="{582DF13B-C6D3-483D-A7FD-D10058932AF2}"/>
    <cellStyle name="Обычный 8 2 4 3 4" xfId="3278" xr:uid="{00000000-0005-0000-0000-00007F170000}"/>
    <cellStyle name="Обычный 8 2 4 3 4 2" xfId="7569" xr:uid="{00000000-0005-0000-0000-000080170000}"/>
    <cellStyle name="Обычный 8 2 4 3 4 2 2" xfId="16786" xr:uid="{B1D5554E-475B-4376-9E1F-EAC48CA3A685}"/>
    <cellStyle name="Обычный 8 2 4 3 4 3" xfId="12519" xr:uid="{E350D437-4A6C-43A5-8BF6-3E93A674869A}"/>
    <cellStyle name="Обычный 8 2 4 3 5" xfId="5432" xr:uid="{00000000-0005-0000-0000-000081170000}"/>
    <cellStyle name="Обычный 8 2 4 3 5 2" xfId="14652" xr:uid="{E4DF26AF-3357-4553-92DE-40FCFA934E87}"/>
    <cellStyle name="Обычный 8 2 4 3 6" xfId="10388" xr:uid="{F1565413-CCB4-4AAE-AF79-DB6F91041D17}"/>
    <cellStyle name="Обычный 8 2 4 4" xfId="1240" xr:uid="{00000000-0005-0000-0000-000082170000}"/>
    <cellStyle name="Обычный 8 2 4 4 2" xfId="2200" xr:uid="{00000000-0005-0000-0000-000083170000}"/>
    <cellStyle name="Обычный 8 2 4 4 2 2" xfId="4472" xr:uid="{00000000-0005-0000-0000-000084170000}"/>
    <cellStyle name="Обычный 8 2 4 4 2 2 2" xfId="8761" xr:uid="{00000000-0005-0000-0000-000085170000}"/>
    <cellStyle name="Обычный 8 2 4 4 2 2 2 2" xfId="17978" xr:uid="{866B17FD-0397-4A6F-A5B1-485FBC81C7E4}"/>
    <cellStyle name="Обычный 8 2 4 4 2 2 3" xfId="13711" xr:uid="{61151D81-1126-4968-BE9F-52698130C79E}"/>
    <cellStyle name="Обычный 8 2 4 4 2 3" xfId="6627" xr:uid="{00000000-0005-0000-0000-000086170000}"/>
    <cellStyle name="Обычный 8 2 4 4 2 3 2" xfId="15844" xr:uid="{CFECB0AB-CA8E-4414-A944-B34C269B000F}"/>
    <cellStyle name="Обычный 8 2 4 4 2 4" xfId="11580" xr:uid="{852BD087-65BD-45E3-AF77-634CA06FF9F3}"/>
    <cellStyle name="Обычный 8 2 4 4 3" xfId="3522" xr:uid="{00000000-0005-0000-0000-000087170000}"/>
    <cellStyle name="Обычный 8 2 4 4 3 2" xfId="7813" xr:uid="{00000000-0005-0000-0000-000088170000}"/>
    <cellStyle name="Обычный 8 2 4 4 3 2 2" xfId="17030" xr:uid="{DC090399-5EAD-48F5-BAAE-C2EB27873BB4}"/>
    <cellStyle name="Обычный 8 2 4 4 3 3" xfId="12763" xr:uid="{E18A5CD5-496F-40E5-B09F-901C2BF0829B}"/>
    <cellStyle name="Обычный 8 2 4 4 4" xfId="5679" xr:uid="{00000000-0005-0000-0000-000089170000}"/>
    <cellStyle name="Обычный 8 2 4 4 4 2" xfId="14896" xr:uid="{912CE666-C096-4DAC-911C-DF53EE19B73D}"/>
    <cellStyle name="Обычный 8 2 4 4 5" xfId="10632" xr:uid="{6189DAF7-5A18-4EA9-9C59-CE6DF1B39566}"/>
    <cellStyle name="Обычный 8 2 4 5" xfId="1725" xr:uid="{00000000-0005-0000-0000-00008A170000}"/>
    <cellStyle name="Обычный 8 2 4 5 2" xfId="4000" xr:uid="{00000000-0005-0000-0000-00008B170000}"/>
    <cellStyle name="Обычный 8 2 4 5 2 2" xfId="8289" xr:uid="{00000000-0005-0000-0000-00008C170000}"/>
    <cellStyle name="Обычный 8 2 4 5 2 2 2" xfId="17506" xr:uid="{C32A9370-9DE4-4989-87F9-0E0111FACF5F}"/>
    <cellStyle name="Обычный 8 2 4 5 2 3" xfId="13239" xr:uid="{F246FEAA-FC45-40FC-9B48-D1617965180D}"/>
    <cellStyle name="Обычный 8 2 4 5 3" xfId="6155" xr:uid="{00000000-0005-0000-0000-00008D170000}"/>
    <cellStyle name="Обычный 8 2 4 5 3 2" xfId="15372" xr:uid="{48A11CEC-1B1D-4B9B-974D-7E3A00B4B9B4}"/>
    <cellStyle name="Обычный 8 2 4 5 4" xfId="11108" xr:uid="{6D297ABB-3073-4628-BC81-293AB6016A17}"/>
    <cellStyle name="Обычный 8 2 4 6" xfId="2815" xr:uid="{00000000-0005-0000-0000-00008E170000}"/>
    <cellStyle name="Обычный 8 2 4 6 2" xfId="4958" xr:uid="{00000000-0005-0000-0000-00008F170000}"/>
    <cellStyle name="Обычный 8 2 4 6 2 2" xfId="9240" xr:uid="{00000000-0005-0000-0000-000090170000}"/>
    <cellStyle name="Обычный 8 2 4 6 2 2 2" xfId="18457" xr:uid="{9B16DEC2-07F2-4435-B8B2-01B29F922B00}"/>
    <cellStyle name="Обычный 8 2 4 6 2 3" xfId="14190" xr:uid="{519786B1-4976-4BAA-AD66-05A0DE6932B5}"/>
    <cellStyle name="Обычный 8 2 4 6 3" xfId="7108" xr:uid="{00000000-0005-0000-0000-000091170000}"/>
    <cellStyle name="Обычный 8 2 4 6 3 2" xfId="16325" xr:uid="{9F2002C4-CC3A-4771-AB00-230B0D1187A2}"/>
    <cellStyle name="Обычный 8 2 4 6 4" xfId="12059" xr:uid="{C262FBE6-0858-431B-BC80-421C180A5DB4}"/>
    <cellStyle name="Обычный 8 2 4 7" xfId="2936" xr:uid="{00000000-0005-0000-0000-000092170000}"/>
    <cellStyle name="Обычный 8 2 4 7 2" xfId="7227" xr:uid="{00000000-0005-0000-0000-000093170000}"/>
    <cellStyle name="Обычный 8 2 4 7 2 2" xfId="16444" xr:uid="{AAEF579C-F4CB-4558-9406-8D096862EC69}"/>
    <cellStyle name="Обычный 8 2 4 7 3" xfId="12177" xr:uid="{B38CADAD-F479-464D-B09E-FA7690FEC4D6}"/>
    <cellStyle name="Обычный 8 2 4 8" xfId="3050" xr:uid="{00000000-0005-0000-0000-000094170000}"/>
    <cellStyle name="Обычный 8 2 4 8 2" xfId="7341" xr:uid="{00000000-0005-0000-0000-000095170000}"/>
    <cellStyle name="Обычный 8 2 4 8 2 2" xfId="16558" xr:uid="{AB51D340-B575-4B0A-BB50-48CED4DB1A90}"/>
    <cellStyle name="Обычный 8 2 4 8 3" xfId="12291" xr:uid="{9D4B05D5-BF8D-4064-85D6-90C126E07B93}"/>
    <cellStyle name="Обычный 8 2 4 9" xfId="5078" xr:uid="{00000000-0005-0000-0000-000096170000}"/>
    <cellStyle name="Обычный 8 2 4 9 2" xfId="9359" xr:uid="{00000000-0005-0000-0000-000097170000}"/>
    <cellStyle name="Обычный 8 2 4 9 2 2" xfId="18576" xr:uid="{7547B343-3AD8-45BD-B4FF-6F0898D7826D}"/>
    <cellStyle name="Обычный 8 2 4 9 3" xfId="14309" xr:uid="{284201FD-7217-45D5-BB51-63913D011686}"/>
    <cellStyle name="Обычный 8 2 5" xfId="593" xr:uid="{00000000-0005-0000-0000-000098170000}"/>
    <cellStyle name="Обычный 8 2 5 2" xfId="924" xr:uid="{00000000-0005-0000-0000-000099170000}"/>
    <cellStyle name="Обычный 8 2 5 2 2" xfId="1526" xr:uid="{00000000-0005-0000-0000-00009A170000}"/>
    <cellStyle name="Обычный 8 2 5 2 2 2" xfId="2485" xr:uid="{00000000-0005-0000-0000-00009B170000}"/>
    <cellStyle name="Обычный 8 2 5 2 2 2 2" xfId="4757" xr:uid="{00000000-0005-0000-0000-00009C170000}"/>
    <cellStyle name="Обычный 8 2 5 2 2 2 2 2" xfId="9046" xr:uid="{00000000-0005-0000-0000-00009D170000}"/>
    <cellStyle name="Обычный 8 2 5 2 2 2 2 2 2" xfId="18263" xr:uid="{EF502ADB-8E88-40C7-AD23-C6FFB14D1D7C}"/>
    <cellStyle name="Обычный 8 2 5 2 2 2 2 3" xfId="13996" xr:uid="{31531758-5BCB-4A82-AB17-CC9CFF6DF51C}"/>
    <cellStyle name="Обычный 8 2 5 2 2 2 3" xfId="6912" xr:uid="{00000000-0005-0000-0000-00009E170000}"/>
    <cellStyle name="Обычный 8 2 5 2 2 2 3 2" xfId="16129" xr:uid="{0B164EEE-98BC-424D-963A-7C39D621B1DE}"/>
    <cellStyle name="Обычный 8 2 5 2 2 2 4" xfId="11865" xr:uid="{BC6E23FC-028E-46FC-9956-EAEBFAAB96BE}"/>
    <cellStyle name="Обычный 8 2 5 2 2 3" xfId="3807" xr:uid="{00000000-0005-0000-0000-00009F170000}"/>
    <cellStyle name="Обычный 8 2 5 2 2 3 2" xfId="8098" xr:uid="{00000000-0005-0000-0000-0000A0170000}"/>
    <cellStyle name="Обычный 8 2 5 2 2 3 2 2" xfId="17315" xr:uid="{2757DBE9-37AA-432A-8ACA-C7F4698E7C13}"/>
    <cellStyle name="Обычный 8 2 5 2 2 3 3" xfId="13048" xr:uid="{527A5158-BDD5-4F05-B417-ABDF9313B8A5}"/>
    <cellStyle name="Обычный 8 2 5 2 2 4" xfId="5964" xr:uid="{00000000-0005-0000-0000-0000A1170000}"/>
    <cellStyle name="Обычный 8 2 5 2 2 4 2" xfId="15181" xr:uid="{2C44C754-B947-4233-B407-EB76B9C42696}"/>
    <cellStyle name="Обычный 8 2 5 2 2 5" xfId="10917" xr:uid="{5DF8117E-D8AF-4073-9A7C-F044281C3C5D}"/>
    <cellStyle name="Обычный 8 2 5 2 3" xfId="2013" xr:uid="{00000000-0005-0000-0000-0000A2170000}"/>
    <cellStyle name="Обычный 8 2 5 2 3 2" xfId="4285" xr:uid="{00000000-0005-0000-0000-0000A3170000}"/>
    <cellStyle name="Обычный 8 2 5 2 3 2 2" xfId="8574" xr:uid="{00000000-0005-0000-0000-0000A4170000}"/>
    <cellStyle name="Обычный 8 2 5 2 3 2 2 2" xfId="17791" xr:uid="{F0A5B281-AA60-4C14-9517-4A3EA937D29E}"/>
    <cellStyle name="Обычный 8 2 5 2 3 2 3" xfId="13524" xr:uid="{27ABD548-DDF1-45F4-BDC5-7B04E30351CE}"/>
    <cellStyle name="Обычный 8 2 5 2 3 3" xfId="6440" xr:uid="{00000000-0005-0000-0000-0000A5170000}"/>
    <cellStyle name="Обычный 8 2 5 2 3 3 2" xfId="15657" xr:uid="{9C54E546-8241-4804-89CB-DF94CEDB5911}"/>
    <cellStyle name="Обычный 8 2 5 2 3 4" xfId="11393" xr:uid="{4128EC13-6F3D-4144-BD0D-19209AC76608}"/>
    <cellStyle name="Обычный 8 2 5 2 4" xfId="3335" xr:uid="{00000000-0005-0000-0000-0000A6170000}"/>
    <cellStyle name="Обычный 8 2 5 2 4 2" xfId="7626" xr:uid="{00000000-0005-0000-0000-0000A7170000}"/>
    <cellStyle name="Обычный 8 2 5 2 4 2 2" xfId="16843" xr:uid="{EC7E7058-57E3-4447-B0C0-09205D71117A}"/>
    <cellStyle name="Обычный 8 2 5 2 4 3" xfId="12576" xr:uid="{A0371B15-1836-49FE-9C6D-4CC712D85F1D}"/>
    <cellStyle name="Обычный 8 2 5 2 5" xfId="5489" xr:uid="{00000000-0005-0000-0000-0000A8170000}"/>
    <cellStyle name="Обычный 8 2 5 2 5 2" xfId="14709" xr:uid="{7A1759FA-4772-4442-AB04-49B3FAC384F5}"/>
    <cellStyle name="Обычный 8 2 5 2 6" xfId="10445" xr:uid="{10EC51E9-8416-4A63-BDA9-8B7BDFDA73D1}"/>
    <cellStyle name="Обычный 8 2 5 3" xfId="1298" xr:uid="{00000000-0005-0000-0000-0000A9170000}"/>
    <cellStyle name="Обычный 8 2 5 3 2" xfId="2257" xr:uid="{00000000-0005-0000-0000-0000AA170000}"/>
    <cellStyle name="Обычный 8 2 5 3 2 2" xfId="4529" xr:uid="{00000000-0005-0000-0000-0000AB170000}"/>
    <cellStyle name="Обычный 8 2 5 3 2 2 2" xfId="8818" xr:uid="{00000000-0005-0000-0000-0000AC170000}"/>
    <cellStyle name="Обычный 8 2 5 3 2 2 2 2" xfId="18035" xr:uid="{CEBCED5A-F43C-44AE-82A1-00C336DB3565}"/>
    <cellStyle name="Обычный 8 2 5 3 2 2 3" xfId="13768" xr:uid="{95959B62-39A7-43E1-BF49-746589923043}"/>
    <cellStyle name="Обычный 8 2 5 3 2 3" xfId="6684" xr:uid="{00000000-0005-0000-0000-0000AD170000}"/>
    <cellStyle name="Обычный 8 2 5 3 2 3 2" xfId="15901" xr:uid="{1CC47AD4-C82C-4108-9CC3-3A343A8365D5}"/>
    <cellStyle name="Обычный 8 2 5 3 2 4" xfId="11637" xr:uid="{B98E5D01-0C30-4F19-8E41-96C88DB07D09}"/>
    <cellStyle name="Обычный 8 2 5 3 3" xfId="3579" xr:uid="{00000000-0005-0000-0000-0000AE170000}"/>
    <cellStyle name="Обычный 8 2 5 3 3 2" xfId="7870" xr:uid="{00000000-0005-0000-0000-0000AF170000}"/>
    <cellStyle name="Обычный 8 2 5 3 3 2 2" xfId="17087" xr:uid="{9929799D-1FD1-4F87-90D0-7950DFEBC812}"/>
    <cellStyle name="Обычный 8 2 5 3 3 3" xfId="12820" xr:uid="{EE13FC5B-17BC-4209-960B-B276C8AD6A35}"/>
    <cellStyle name="Обычный 8 2 5 3 4" xfId="5736" xr:uid="{00000000-0005-0000-0000-0000B0170000}"/>
    <cellStyle name="Обычный 8 2 5 3 4 2" xfId="14953" xr:uid="{8F641DCE-21F3-4BF0-8A00-B9CD62570886}"/>
    <cellStyle name="Обычный 8 2 5 3 5" xfId="10689" xr:uid="{0CBF69B8-01AA-4A9D-AFE6-6AA7EAF7E971}"/>
    <cellStyle name="Обычный 8 2 5 4" xfId="1784" xr:uid="{00000000-0005-0000-0000-0000B1170000}"/>
    <cellStyle name="Обычный 8 2 5 4 2" xfId="4057" xr:uid="{00000000-0005-0000-0000-0000B2170000}"/>
    <cellStyle name="Обычный 8 2 5 4 2 2" xfId="8346" xr:uid="{00000000-0005-0000-0000-0000B3170000}"/>
    <cellStyle name="Обычный 8 2 5 4 2 2 2" xfId="17563" xr:uid="{6CDA91A8-8661-4E3D-92A2-7C76BC6EB078}"/>
    <cellStyle name="Обычный 8 2 5 4 2 3" xfId="13296" xr:uid="{5C0B4CC5-3F53-4A12-B711-4192CA1C3768}"/>
    <cellStyle name="Обычный 8 2 5 4 3" xfId="6212" xr:uid="{00000000-0005-0000-0000-0000B4170000}"/>
    <cellStyle name="Обычный 8 2 5 4 3 2" xfId="15429" xr:uid="{7A40D5F0-CBB5-4D70-8466-E88E0972D4A1}"/>
    <cellStyle name="Обычный 8 2 5 4 4" xfId="11165" xr:uid="{9AEDE19E-F5EF-42C0-8352-F8600E3538E1}"/>
    <cellStyle name="Обычный 8 2 5 5" xfId="3107" xr:uid="{00000000-0005-0000-0000-0000B5170000}"/>
    <cellStyle name="Обычный 8 2 5 5 2" xfId="7398" xr:uid="{00000000-0005-0000-0000-0000B6170000}"/>
    <cellStyle name="Обычный 8 2 5 5 2 2" xfId="16615" xr:uid="{8D462343-8895-4B73-AB74-004C2CC00E1D}"/>
    <cellStyle name="Обычный 8 2 5 5 3" xfId="12348" xr:uid="{6C507CC7-56D7-45F4-AAB0-A8D4F6F524B1}"/>
    <cellStyle name="Обычный 8 2 5 6" xfId="5259" xr:uid="{00000000-0005-0000-0000-0000B7170000}"/>
    <cellStyle name="Обычный 8 2 5 6 2" xfId="14481" xr:uid="{2CA62E99-AF05-408B-BB71-E8633FA24C7F}"/>
    <cellStyle name="Обычный 8 2 5 7" xfId="10217" xr:uid="{6CE4208A-0B0D-4EF1-A2EE-D472C183C11F}"/>
    <cellStyle name="Обычный 8 2 6" xfId="809" xr:uid="{00000000-0005-0000-0000-0000B8170000}"/>
    <cellStyle name="Обычный 8 2 6 2" xfId="1412" xr:uid="{00000000-0005-0000-0000-0000B9170000}"/>
    <cellStyle name="Обычный 8 2 6 2 2" xfId="2371" xr:uid="{00000000-0005-0000-0000-0000BA170000}"/>
    <cellStyle name="Обычный 8 2 6 2 2 2" xfId="4643" xr:uid="{00000000-0005-0000-0000-0000BB170000}"/>
    <cellStyle name="Обычный 8 2 6 2 2 2 2" xfId="8932" xr:uid="{00000000-0005-0000-0000-0000BC170000}"/>
    <cellStyle name="Обычный 8 2 6 2 2 2 2 2" xfId="18149" xr:uid="{502A0B41-8398-40B3-B696-D8F7CF73AE2A}"/>
    <cellStyle name="Обычный 8 2 6 2 2 2 3" xfId="13882" xr:uid="{2B2B1B8A-37A4-451A-A9BB-8FA29DE740AF}"/>
    <cellStyle name="Обычный 8 2 6 2 2 3" xfId="6798" xr:uid="{00000000-0005-0000-0000-0000BD170000}"/>
    <cellStyle name="Обычный 8 2 6 2 2 3 2" xfId="16015" xr:uid="{306662A0-1DE9-4659-9CFE-68EADFD28073}"/>
    <cellStyle name="Обычный 8 2 6 2 2 4" xfId="11751" xr:uid="{5FE72888-89F2-4983-86F7-62B562D8EE9E}"/>
    <cellStyle name="Обычный 8 2 6 2 3" xfId="3693" xr:uid="{00000000-0005-0000-0000-0000BE170000}"/>
    <cellStyle name="Обычный 8 2 6 2 3 2" xfId="7984" xr:uid="{00000000-0005-0000-0000-0000BF170000}"/>
    <cellStyle name="Обычный 8 2 6 2 3 2 2" xfId="17201" xr:uid="{E58E7AF1-4038-4ED2-8075-9E084C68360D}"/>
    <cellStyle name="Обычный 8 2 6 2 3 3" xfId="12934" xr:uid="{15D3CD8C-9D25-4D9F-BEC6-178891F44F65}"/>
    <cellStyle name="Обычный 8 2 6 2 4" xfId="5850" xr:uid="{00000000-0005-0000-0000-0000C0170000}"/>
    <cellStyle name="Обычный 8 2 6 2 4 2" xfId="15067" xr:uid="{0933CC4F-809D-40A3-885E-6C01978BF2A6}"/>
    <cellStyle name="Обычный 8 2 6 2 5" xfId="10803" xr:uid="{9590E6F2-36F4-4FCB-B1DE-4D8B10C254E8}"/>
    <cellStyle name="Обычный 8 2 6 3" xfId="1899" xr:uid="{00000000-0005-0000-0000-0000C1170000}"/>
    <cellStyle name="Обычный 8 2 6 3 2" xfId="4171" xr:uid="{00000000-0005-0000-0000-0000C2170000}"/>
    <cellStyle name="Обычный 8 2 6 3 2 2" xfId="8460" xr:uid="{00000000-0005-0000-0000-0000C3170000}"/>
    <cellStyle name="Обычный 8 2 6 3 2 2 2" xfId="17677" xr:uid="{37C27A11-A752-4559-88E1-3DFD4471A4F0}"/>
    <cellStyle name="Обычный 8 2 6 3 2 3" xfId="13410" xr:uid="{1C656908-C6F0-4095-A7AE-02FB9A68AC46}"/>
    <cellStyle name="Обычный 8 2 6 3 3" xfId="6326" xr:uid="{00000000-0005-0000-0000-0000C4170000}"/>
    <cellStyle name="Обычный 8 2 6 3 3 2" xfId="15543" xr:uid="{E011BF18-A14D-4ACA-89CD-0C83D9A00A87}"/>
    <cellStyle name="Обычный 8 2 6 3 4" xfId="11279" xr:uid="{F11CCAD4-4697-492F-991A-9C52BA4A4DA3}"/>
    <cellStyle name="Обычный 8 2 6 4" xfId="3221" xr:uid="{00000000-0005-0000-0000-0000C5170000}"/>
    <cellStyle name="Обычный 8 2 6 4 2" xfId="7512" xr:uid="{00000000-0005-0000-0000-0000C6170000}"/>
    <cellStyle name="Обычный 8 2 6 4 2 2" xfId="16729" xr:uid="{2D1AB754-1298-46D3-88BD-77F0B6C4E43E}"/>
    <cellStyle name="Обычный 8 2 6 4 3" xfId="12462" xr:uid="{83A3F700-C144-4310-8CF8-BB02642180A9}"/>
    <cellStyle name="Обычный 8 2 6 5" xfId="5375" xr:uid="{00000000-0005-0000-0000-0000C7170000}"/>
    <cellStyle name="Обычный 8 2 6 5 2" xfId="14595" xr:uid="{1A4C7662-8D39-494C-9E35-CB3A3E6A8044}"/>
    <cellStyle name="Обычный 8 2 6 6" xfId="10331" xr:uid="{1EA41B00-94A8-44DF-BFE0-ABD7D1356B2F}"/>
    <cellStyle name="Обычный 8 2 7" xfId="1183" xr:uid="{00000000-0005-0000-0000-0000C8170000}"/>
    <cellStyle name="Обычный 8 2 7 2" xfId="2143" xr:uid="{00000000-0005-0000-0000-0000C9170000}"/>
    <cellStyle name="Обычный 8 2 7 2 2" xfId="4415" xr:uid="{00000000-0005-0000-0000-0000CA170000}"/>
    <cellStyle name="Обычный 8 2 7 2 2 2" xfId="8704" xr:uid="{00000000-0005-0000-0000-0000CB170000}"/>
    <cellStyle name="Обычный 8 2 7 2 2 2 2" xfId="17921" xr:uid="{DBDB5238-642F-47DF-98AB-2C6FBDC75543}"/>
    <cellStyle name="Обычный 8 2 7 2 2 3" xfId="13654" xr:uid="{8634C5F7-98E9-4BCD-BED7-5057EBF8FA45}"/>
    <cellStyle name="Обычный 8 2 7 2 3" xfId="6570" xr:uid="{00000000-0005-0000-0000-0000CC170000}"/>
    <cellStyle name="Обычный 8 2 7 2 3 2" xfId="15787" xr:uid="{1DF9F9B3-4507-4995-9707-C3B11476CA6D}"/>
    <cellStyle name="Обычный 8 2 7 2 4" xfId="11523" xr:uid="{B85D40EC-2685-432D-9A81-44F81CE2BC65}"/>
    <cellStyle name="Обычный 8 2 7 3" xfId="3465" xr:uid="{00000000-0005-0000-0000-0000CD170000}"/>
    <cellStyle name="Обычный 8 2 7 3 2" xfId="7756" xr:uid="{00000000-0005-0000-0000-0000CE170000}"/>
    <cellStyle name="Обычный 8 2 7 3 2 2" xfId="16973" xr:uid="{23C18390-E297-4630-A144-4955AF0C7497}"/>
    <cellStyle name="Обычный 8 2 7 3 3" xfId="12706" xr:uid="{9200377D-CD76-495C-AF4A-B953599D9B44}"/>
    <cellStyle name="Обычный 8 2 7 4" xfId="5622" xr:uid="{00000000-0005-0000-0000-0000CF170000}"/>
    <cellStyle name="Обычный 8 2 7 4 2" xfId="14839" xr:uid="{90D34043-C54E-4DBF-8D12-8F966EE553DD}"/>
    <cellStyle name="Обычный 8 2 7 5" xfId="10575" xr:uid="{2CA81E9C-DD63-422E-9496-3266EAF03C14}"/>
    <cellStyle name="Обычный 8 2 8" xfId="1667" xr:uid="{00000000-0005-0000-0000-0000D0170000}"/>
    <cellStyle name="Обычный 8 2 8 2" xfId="3943" xr:uid="{00000000-0005-0000-0000-0000D1170000}"/>
    <cellStyle name="Обычный 8 2 8 2 2" xfId="8232" xr:uid="{00000000-0005-0000-0000-0000D2170000}"/>
    <cellStyle name="Обычный 8 2 8 2 2 2" xfId="17449" xr:uid="{1CB30DE1-EBF2-4D7E-BA1A-111879E4D259}"/>
    <cellStyle name="Обычный 8 2 8 2 3" xfId="13182" xr:uid="{00C77059-D683-41DB-AC6A-4274D0EB7EDD}"/>
    <cellStyle name="Обычный 8 2 8 3" xfId="6098" xr:uid="{00000000-0005-0000-0000-0000D3170000}"/>
    <cellStyle name="Обычный 8 2 8 3 2" xfId="15315" xr:uid="{34CBD986-51CE-42B4-9A9A-F2FF4BD3FA85}"/>
    <cellStyle name="Обычный 8 2 8 4" xfId="11051" xr:uid="{B584AAE5-27D9-4AD8-96CC-0BA8520C7120}"/>
    <cellStyle name="Обычный 8 2 9" xfId="2758" xr:uid="{00000000-0005-0000-0000-0000D4170000}"/>
    <cellStyle name="Обычный 8 2 9 2" xfId="4901" xr:uid="{00000000-0005-0000-0000-0000D5170000}"/>
    <cellStyle name="Обычный 8 2 9 2 2" xfId="9183" xr:uid="{00000000-0005-0000-0000-0000D6170000}"/>
    <cellStyle name="Обычный 8 2 9 2 2 2" xfId="18400" xr:uid="{1BD89440-2FA3-42F2-9205-3CEB553B5B93}"/>
    <cellStyle name="Обычный 8 2 9 2 3" xfId="14133" xr:uid="{446D61A1-6F56-46B1-BE66-71F5D440EFD5}"/>
    <cellStyle name="Обычный 8 2 9 3" xfId="7051" xr:uid="{00000000-0005-0000-0000-0000D7170000}"/>
    <cellStyle name="Обычный 8 2 9 3 2" xfId="16268" xr:uid="{804CAE9C-8F64-4804-834C-B67C03694D34}"/>
    <cellStyle name="Обычный 8 2 9 4" xfId="12002" xr:uid="{2F56C00E-ED40-4131-B51A-222A9BC89C6C}"/>
    <cellStyle name="Обычный 8 20" xfId="19113" xr:uid="{755C213C-DFB7-4866-B8DC-ECBB4EABE825}"/>
    <cellStyle name="Обычный 8 21" xfId="19229" xr:uid="{41D10637-EA58-40A3-88B6-5FCED73289B5}"/>
    <cellStyle name="Обычный 8 3" xfId="373" xr:uid="{00000000-0005-0000-0000-0000D8170000}"/>
    <cellStyle name="Обычный 8 3 10" xfId="5030" xr:uid="{00000000-0005-0000-0000-0000D9170000}"/>
    <cellStyle name="Обычный 8 3 10 2" xfId="9311" xr:uid="{00000000-0005-0000-0000-0000DA170000}"/>
    <cellStyle name="Обычный 8 3 10 2 2" xfId="18528" xr:uid="{952D9574-F6B5-4FDF-A6A1-DEF3EF1771A0}"/>
    <cellStyle name="Обычный 8 3 10 3" xfId="14261" xr:uid="{B469CC8A-A462-47EE-9ECC-CB97E95C2785}"/>
    <cellStyle name="Обычный 8 3 11" xfId="5152" xr:uid="{00000000-0005-0000-0000-0000DB170000}"/>
    <cellStyle name="Обычный 8 3 11 2" xfId="14376" xr:uid="{0C5D2A73-F776-494E-AABF-66BF7D16EEF4}"/>
    <cellStyle name="Обычный 8 3 12" xfId="9652" xr:uid="{00000000-0005-0000-0000-0000DC170000}"/>
    <cellStyle name="Обычный 8 3 12 2" xfId="18672" xr:uid="{0F325FF1-2E01-4E8F-B807-72A2ED54653F}"/>
    <cellStyle name="Обычный 8 3 13" xfId="9766" xr:uid="{A3C56748-EA5D-4840-B0AA-34621B03FCC7}"/>
    <cellStyle name="Обычный 8 3 13 2" xfId="18786" xr:uid="{AEC531D8-120F-4A77-9152-2B1CB3496EA9}"/>
    <cellStyle name="Обычный 8 3 14" xfId="9880" xr:uid="{F480B75C-E02A-43F2-A329-5B67B6CA46C8}"/>
    <cellStyle name="Обычный 8 3 14 2" xfId="18900" xr:uid="{892240C8-FAD4-4BCD-BEAF-2C6FCB2E9B7C}"/>
    <cellStyle name="Обычный 8 3 15" xfId="9994" xr:uid="{E03C503C-5EDE-4A02-8184-D435BF9EDF4B}"/>
    <cellStyle name="Обычный 8 3 15 2" xfId="19014" xr:uid="{80211674-6161-4428-A3BF-E94B53BFBAD9}"/>
    <cellStyle name="Обычный 8 3 16" xfId="10111" xr:uid="{7500BB19-1548-4260-B723-DE105B127570}"/>
    <cellStyle name="Обычный 8 3 17" xfId="19132" xr:uid="{CD599E20-C302-487E-A353-4067AF466DB5}"/>
    <cellStyle name="Обычный 8 3 18" xfId="19248" xr:uid="{CB307B37-8D70-4372-A246-73C1CF3A37CC}"/>
    <cellStyle name="Обычный 8 3 2" xfId="483" xr:uid="{00000000-0005-0000-0000-0000DD170000}"/>
    <cellStyle name="Обычный 8 3 2 10" xfId="5210" xr:uid="{00000000-0005-0000-0000-0000DE170000}"/>
    <cellStyle name="Обычный 8 3 2 10 2" xfId="14433" xr:uid="{2BF6F7E3-AE96-4329-AE9D-CB7F71111EDD}"/>
    <cellStyle name="Обычный 8 3 2 11" xfId="9709" xr:uid="{00000000-0005-0000-0000-0000DF170000}"/>
    <cellStyle name="Обычный 8 3 2 11 2" xfId="18729" xr:uid="{12BB218B-6BB7-4C60-B76D-3BAAD4EA8B46}"/>
    <cellStyle name="Обычный 8 3 2 12" xfId="9823" xr:uid="{E6647EA6-C7D7-4BDF-B5A9-40F95797FA1D}"/>
    <cellStyle name="Обычный 8 3 2 12 2" xfId="18843" xr:uid="{BE201A66-C3EE-4056-9861-DFB4E6C83368}"/>
    <cellStyle name="Обычный 8 3 2 13" xfId="9937" xr:uid="{8A630AE8-293F-463A-A065-38BEBC60DBB7}"/>
    <cellStyle name="Обычный 8 3 2 13 2" xfId="18957" xr:uid="{080B83A4-C83B-44F5-AC72-D23489155BA1}"/>
    <cellStyle name="Обычный 8 3 2 14" xfId="10051" xr:uid="{F2C28E2E-C910-4171-A33D-1945F39B8714}"/>
    <cellStyle name="Обычный 8 3 2 14 2" xfId="19071" xr:uid="{23C79A66-A650-4B64-B244-C6A2B7B5C8E8}"/>
    <cellStyle name="Обычный 8 3 2 15" xfId="10168" xr:uid="{D5484721-2BD4-4DD3-BE29-591216E38EC6}"/>
    <cellStyle name="Обычный 8 3 2 16" xfId="19189" xr:uid="{4C80C256-6AEA-450A-B953-8BFEA4D3AE55}"/>
    <cellStyle name="Обычный 8 3 2 17" xfId="19305" xr:uid="{9D94B7B2-871B-4F8B-8D69-7648DB5F681E}"/>
    <cellStyle name="Обычный 8 3 2 2" xfId="669" xr:uid="{00000000-0005-0000-0000-0000E0170000}"/>
    <cellStyle name="Обычный 8 3 2 2 2" xfId="990" xr:uid="{00000000-0005-0000-0000-0000E1170000}"/>
    <cellStyle name="Обычный 8 3 2 2 2 2" xfId="1592" xr:uid="{00000000-0005-0000-0000-0000E2170000}"/>
    <cellStyle name="Обычный 8 3 2 2 2 2 2" xfId="2551" xr:uid="{00000000-0005-0000-0000-0000E3170000}"/>
    <cellStyle name="Обычный 8 3 2 2 2 2 2 2" xfId="4823" xr:uid="{00000000-0005-0000-0000-0000E4170000}"/>
    <cellStyle name="Обычный 8 3 2 2 2 2 2 2 2" xfId="9112" xr:uid="{00000000-0005-0000-0000-0000E5170000}"/>
    <cellStyle name="Обычный 8 3 2 2 2 2 2 2 2 2" xfId="18329" xr:uid="{DBAC3CEB-412B-4ABB-A49F-AE75B7DC93AF}"/>
    <cellStyle name="Обычный 8 3 2 2 2 2 2 2 3" xfId="14062" xr:uid="{42212D6E-B0FB-4405-B430-0F57466ED53F}"/>
    <cellStyle name="Обычный 8 3 2 2 2 2 2 3" xfId="6978" xr:uid="{00000000-0005-0000-0000-0000E6170000}"/>
    <cellStyle name="Обычный 8 3 2 2 2 2 2 3 2" xfId="16195" xr:uid="{C610A1B3-E702-4C56-A0C3-310F21F8E688}"/>
    <cellStyle name="Обычный 8 3 2 2 2 2 2 4" xfId="11931" xr:uid="{78ABFEB6-0D86-4310-9A2A-46C18A2C740B}"/>
    <cellStyle name="Обычный 8 3 2 2 2 2 3" xfId="3873" xr:uid="{00000000-0005-0000-0000-0000E7170000}"/>
    <cellStyle name="Обычный 8 3 2 2 2 2 3 2" xfId="8164" xr:uid="{00000000-0005-0000-0000-0000E8170000}"/>
    <cellStyle name="Обычный 8 3 2 2 2 2 3 2 2" xfId="17381" xr:uid="{9D16A4B5-558F-428A-BE79-EDFBC5A21948}"/>
    <cellStyle name="Обычный 8 3 2 2 2 2 3 3" xfId="13114" xr:uid="{0F0540E8-2618-4DA1-BE4C-C3B18A2B66DE}"/>
    <cellStyle name="Обычный 8 3 2 2 2 2 4" xfId="6030" xr:uid="{00000000-0005-0000-0000-0000E9170000}"/>
    <cellStyle name="Обычный 8 3 2 2 2 2 4 2" xfId="15247" xr:uid="{DAF9843A-24C9-4626-A8C1-0D4849F8E030}"/>
    <cellStyle name="Обычный 8 3 2 2 2 2 5" xfId="10983" xr:uid="{F6975EAD-D563-45EA-8718-CE666D0D647F}"/>
    <cellStyle name="Обычный 8 3 2 2 2 3" xfId="2079" xr:uid="{00000000-0005-0000-0000-0000EA170000}"/>
    <cellStyle name="Обычный 8 3 2 2 2 3 2" xfId="4351" xr:uid="{00000000-0005-0000-0000-0000EB170000}"/>
    <cellStyle name="Обычный 8 3 2 2 2 3 2 2" xfId="8640" xr:uid="{00000000-0005-0000-0000-0000EC170000}"/>
    <cellStyle name="Обычный 8 3 2 2 2 3 2 2 2" xfId="17857" xr:uid="{EA7D79FE-91BA-4B37-8586-5ABD159909DE}"/>
    <cellStyle name="Обычный 8 3 2 2 2 3 2 3" xfId="13590" xr:uid="{C9F19269-CD25-4F7A-8083-D3A232FE34A7}"/>
    <cellStyle name="Обычный 8 3 2 2 2 3 3" xfId="6506" xr:uid="{00000000-0005-0000-0000-0000ED170000}"/>
    <cellStyle name="Обычный 8 3 2 2 2 3 3 2" xfId="15723" xr:uid="{2A05A86B-DB5A-48D8-A371-AB793F6DF3C7}"/>
    <cellStyle name="Обычный 8 3 2 2 2 3 4" xfId="11459" xr:uid="{1871BFEF-17DA-4137-B4BB-117E474989AC}"/>
    <cellStyle name="Обычный 8 3 2 2 2 4" xfId="3401" xr:uid="{00000000-0005-0000-0000-0000EE170000}"/>
    <cellStyle name="Обычный 8 3 2 2 2 4 2" xfId="7692" xr:uid="{00000000-0005-0000-0000-0000EF170000}"/>
    <cellStyle name="Обычный 8 3 2 2 2 4 2 2" xfId="16909" xr:uid="{7B9099E6-C353-4D95-81ED-F8F1B6BF6515}"/>
    <cellStyle name="Обычный 8 3 2 2 2 4 3" xfId="12642" xr:uid="{8111C87C-6723-45AA-9443-04BD6D7C24BF}"/>
    <cellStyle name="Обычный 8 3 2 2 2 5" xfId="5555" xr:uid="{00000000-0005-0000-0000-0000F0170000}"/>
    <cellStyle name="Обычный 8 3 2 2 2 5 2" xfId="14775" xr:uid="{F06D8BE0-895D-4691-8A4F-DF9E0462FE01}"/>
    <cellStyle name="Обычный 8 3 2 2 2 6" xfId="10511" xr:uid="{7278FB8C-01E1-4EF3-AB75-08A9CC61CF8C}"/>
    <cellStyle name="Обычный 8 3 2 2 3" xfId="1364" xr:uid="{00000000-0005-0000-0000-0000F1170000}"/>
    <cellStyle name="Обычный 8 3 2 2 3 2" xfId="2323" xr:uid="{00000000-0005-0000-0000-0000F2170000}"/>
    <cellStyle name="Обычный 8 3 2 2 3 2 2" xfId="4595" xr:uid="{00000000-0005-0000-0000-0000F3170000}"/>
    <cellStyle name="Обычный 8 3 2 2 3 2 2 2" xfId="8884" xr:uid="{00000000-0005-0000-0000-0000F4170000}"/>
    <cellStyle name="Обычный 8 3 2 2 3 2 2 2 2" xfId="18101" xr:uid="{6B60312A-FA4C-4F2E-873E-F1F4317FE1B6}"/>
    <cellStyle name="Обычный 8 3 2 2 3 2 2 3" xfId="13834" xr:uid="{EF2DDD9D-1EA5-47FC-9AA7-0F3C7D01DB69}"/>
    <cellStyle name="Обычный 8 3 2 2 3 2 3" xfId="6750" xr:uid="{00000000-0005-0000-0000-0000F5170000}"/>
    <cellStyle name="Обычный 8 3 2 2 3 2 3 2" xfId="15967" xr:uid="{2BF5C9AD-1879-4F86-A846-72D8C13B1E7D}"/>
    <cellStyle name="Обычный 8 3 2 2 3 2 4" xfId="11703" xr:uid="{6E1AB51E-2A22-4F45-BA9F-362F7850B508}"/>
    <cellStyle name="Обычный 8 3 2 2 3 3" xfId="3645" xr:uid="{00000000-0005-0000-0000-0000F6170000}"/>
    <cellStyle name="Обычный 8 3 2 2 3 3 2" xfId="7936" xr:uid="{00000000-0005-0000-0000-0000F7170000}"/>
    <cellStyle name="Обычный 8 3 2 2 3 3 2 2" xfId="17153" xr:uid="{8AA2BCDC-F336-4340-8D52-CC53FCD82519}"/>
    <cellStyle name="Обычный 8 3 2 2 3 3 3" xfId="12886" xr:uid="{9897C959-7016-4C36-A483-51B180DC13F9}"/>
    <cellStyle name="Обычный 8 3 2 2 3 4" xfId="5802" xr:uid="{00000000-0005-0000-0000-0000F8170000}"/>
    <cellStyle name="Обычный 8 3 2 2 3 4 2" xfId="15019" xr:uid="{389D046A-9C96-44C5-9BBF-567AF9D8039C}"/>
    <cellStyle name="Обычный 8 3 2 2 3 5" xfId="10755" xr:uid="{558C273A-63F0-4643-BDDD-D081E5C469CB}"/>
    <cellStyle name="Обычный 8 3 2 2 4" xfId="1850" xr:uid="{00000000-0005-0000-0000-0000F9170000}"/>
    <cellStyle name="Обычный 8 3 2 2 4 2" xfId="4123" xr:uid="{00000000-0005-0000-0000-0000FA170000}"/>
    <cellStyle name="Обычный 8 3 2 2 4 2 2" xfId="8412" xr:uid="{00000000-0005-0000-0000-0000FB170000}"/>
    <cellStyle name="Обычный 8 3 2 2 4 2 2 2" xfId="17629" xr:uid="{35C70478-D1BA-4B3D-9D9D-01C22C83994A}"/>
    <cellStyle name="Обычный 8 3 2 2 4 2 3" xfId="13362" xr:uid="{FD844775-9C55-4FDF-BE21-9C4549FA8C1A}"/>
    <cellStyle name="Обычный 8 3 2 2 4 3" xfId="6278" xr:uid="{00000000-0005-0000-0000-0000FC170000}"/>
    <cellStyle name="Обычный 8 3 2 2 4 3 2" xfId="15495" xr:uid="{12DE9F10-4B19-4395-84F5-DFD607DDA1EF}"/>
    <cellStyle name="Обычный 8 3 2 2 4 4" xfId="11231" xr:uid="{AB368869-BD8C-46DD-B040-7881AF5A9D2E}"/>
    <cellStyle name="Обычный 8 3 2 2 5" xfId="3173" xr:uid="{00000000-0005-0000-0000-0000FD170000}"/>
    <cellStyle name="Обычный 8 3 2 2 5 2" xfId="7464" xr:uid="{00000000-0005-0000-0000-0000FE170000}"/>
    <cellStyle name="Обычный 8 3 2 2 5 2 2" xfId="16681" xr:uid="{E1A5CCA8-3A3D-4F90-AD02-13DC64781E2D}"/>
    <cellStyle name="Обычный 8 3 2 2 5 3" xfId="12414" xr:uid="{D9907739-AE59-45AE-B2F5-EB41E4A6DEB1}"/>
    <cellStyle name="Обычный 8 3 2 2 6" xfId="5325" xr:uid="{00000000-0005-0000-0000-0000FF170000}"/>
    <cellStyle name="Обычный 8 3 2 2 6 2" xfId="14547" xr:uid="{1438CB89-2AC6-4313-B398-9C6FE5FB68C3}"/>
    <cellStyle name="Обычный 8 3 2 2 7" xfId="10283" xr:uid="{DFCB7317-E189-4CA2-AA5D-79C52416CEA2}"/>
    <cellStyle name="Обычный 8 3 2 3" xfId="875" xr:uid="{00000000-0005-0000-0000-000000180000}"/>
    <cellStyle name="Обычный 8 3 2 3 2" xfId="1478" xr:uid="{00000000-0005-0000-0000-000001180000}"/>
    <cellStyle name="Обычный 8 3 2 3 2 2" xfId="2437" xr:uid="{00000000-0005-0000-0000-000002180000}"/>
    <cellStyle name="Обычный 8 3 2 3 2 2 2" xfId="4709" xr:uid="{00000000-0005-0000-0000-000003180000}"/>
    <cellStyle name="Обычный 8 3 2 3 2 2 2 2" xfId="8998" xr:uid="{00000000-0005-0000-0000-000004180000}"/>
    <cellStyle name="Обычный 8 3 2 3 2 2 2 2 2" xfId="18215" xr:uid="{73F66D20-1A7E-44E4-9191-EEF761079E57}"/>
    <cellStyle name="Обычный 8 3 2 3 2 2 2 3" xfId="13948" xr:uid="{296A6545-FA99-462A-A760-4A3A0966130A}"/>
    <cellStyle name="Обычный 8 3 2 3 2 2 3" xfId="6864" xr:uid="{00000000-0005-0000-0000-000005180000}"/>
    <cellStyle name="Обычный 8 3 2 3 2 2 3 2" xfId="16081" xr:uid="{E8D5EC16-40E2-42D3-A52E-95180F1F7C98}"/>
    <cellStyle name="Обычный 8 3 2 3 2 2 4" xfId="11817" xr:uid="{CE152B16-DF19-4C7C-92D6-10DAEFC17C4A}"/>
    <cellStyle name="Обычный 8 3 2 3 2 3" xfId="3759" xr:uid="{00000000-0005-0000-0000-000006180000}"/>
    <cellStyle name="Обычный 8 3 2 3 2 3 2" xfId="8050" xr:uid="{00000000-0005-0000-0000-000007180000}"/>
    <cellStyle name="Обычный 8 3 2 3 2 3 2 2" xfId="17267" xr:uid="{7DF55157-CE09-43D4-8B62-6A3D520F70CF}"/>
    <cellStyle name="Обычный 8 3 2 3 2 3 3" xfId="13000" xr:uid="{42CBDD2F-F589-4C72-ACFB-4103403AAB46}"/>
    <cellStyle name="Обычный 8 3 2 3 2 4" xfId="5916" xr:uid="{00000000-0005-0000-0000-000008180000}"/>
    <cellStyle name="Обычный 8 3 2 3 2 4 2" xfId="15133" xr:uid="{A03791B4-3BFF-4634-A92D-6237BE436248}"/>
    <cellStyle name="Обычный 8 3 2 3 2 5" xfId="10869" xr:uid="{7046875C-1974-45F8-89B6-4A91FC48AECC}"/>
    <cellStyle name="Обычный 8 3 2 3 3" xfId="1965" xr:uid="{00000000-0005-0000-0000-000009180000}"/>
    <cellStyle name="Обычный 8 3 2 3 3 2" xfId="4237" xr:uid="{00000000-0005-0000-0000-00000A180000}"/>
    <cellStyle name="Обычный 8 3 2 3 3 2 2" xfId="8526" xr:uid="{00000000-0005-0000-0000-00000B180000}"/>
    <cellStyle name="Обычный 8 3 2 3 3 2 2 2" xfId="17743" xr:uid="{67A87F94-8BED-4EA0-AD26-3259FDB42B49}"/>
    <cellStyle name="Обычный 8 3 2 3 3 2 3" xfId="13476" xr:uid="{048365CC-6B96-4E5C-B1E8-839A2D305C36}"/>
    <cellStyle name="Обычный 8 3 2 3 3 3" xfId="6392" xr:uid="{00000000-0005-0000-0000-00000C180000}"/>
    <cellStyle name="Обычный 8 3 2 3 3 3 2" xfId="15609" xr:uid="{8CD9A21C-F2B3-4EE2-8F01-91F7E333F85C}"/>
    <cellStyle name="Обычный 8 3 2 3 3 4" xfId="11345" xr:uid="{0ED034AE-9C95-48F0-A0AE-857B760E0E7F}"/>
    <cellStyle name="Обычный 8 3 2 3 4" xfId="3287" xr:uid="{00000000-0005-0000-0000-00000D180000}"/>
    <cellStyle name="Обычный 8 3 2 3 4 2" xfId="7578" xr:uid="{00000000-0005-0000-0000-00000E180000}"/>
    <cellStyle name="Обычный 8 3 2 3 4 2 2" xfId="16795" xr:uid="{219EDB80-2FE0-4EE2-A463-08D49F14F173}"/>
    <cellStyle name="Обычный 8 3 2 3 4 3" xfId="12528" xr:uid="{F5A9ED5C-C2B2-43DB-BD22-B9AF55B36F65}"/>
    <cellStyle name="Обычный 8 3 2 3 5" xfId="5441" xr:uid="{00000000-0005-0000-0000-00000F180000}"/>
    <cellStyle name="Обычный 8 3 2 3 5 2" xfId="14661" xr:uid="{5E99AA9B-6689-41A0-8F4F-8A3DFD3F613E}"/>
    <cellStyle name="Обычный 8 3 2 3 6" xfId="10397" xr:uid="{FE6FCEE2-DEC8-4BD7-9756-CE992DEC27B4}"/>
    <cellStyle name="Обычный 8 3 2 4" xfId="1249" xr:uid="{00000000-0005-0000-0000-000010180000}"/>
    <cellStyle name="Обычный 8 3 2 4 2" xfId="2209" xr:uid="{00000000-0005-0000-0000-000011180000}"/>
    <cellStyle name="Обычный 8 3 2 4 2 2" xfId="4481" xr:uid="{00000000-0005-0000-0000-000012180000}"/>
    <cellStyle name="Обычный 8 3 2 4 2 2 2" xfId="8770" xr:uid="{00000000-0005-0000-0000-000013180000}"/>
    <cellStyle name="Обычный 8 3 2 4 2 2 2 2" xfId="17987" xr:uid="{61317857-0393-4DC2-A3F2-430EC689FE38}"/>
    <cellStyle name="Обычный 8 3 2 4 2 2 3" xfId="13720" xr:uid="{C593DBAB-1FB9-47BC-8790-20EBAE8A9694}"/>
    <cellStyle name="Обычный 8 3 2 4 2 3" xfId="6636" xr:uid="{00000000-0005-0000-0000-000014180000}"/>
    <cellStyle name="Обычный 8 3 2 4 2 3 2" xfId="15853" xr:uid="{B21D5DA6-FD10-42EE-83ED-05A4CA8E9FC9}"/>
    <cellStyle name="Обычный 8 3 2 4 2 4" xfId="11589" xr:uid="{9B97DD37-A20A-4BE7-A462-90A3589A71B1}"/>
    <cellStyle name="Обычный 8 3 2 4 3" xfId="3531" xr:uid="{00000000-0005-0000-0000-000015180000}"/>
    <cellStyle name="Обычный 8 3 2 4 3 2" xfId="7822" xr:uid="{00000000-0005-0000-0000-000016180000}"/>
    <cellStyle name="Обычный 8 3 2 4 3 2 2" xfId="17039" xr:uid="{52BCC7FD-2F03-41C4-9E1E-440DC6D42BB5}"/>
    <cellStyle name="Обычный 8 3 2 4 3 3" xfId="12772" xr:uid="{97904559-DBF8-4B9F-B2E9-DF0807457FC9}"/>
    <cellStyle name="Обычный 8 3 2 4 4" xfId="5688" xr:uid="{00000000-0005-0000-0000-000017180000}"/>
    <cellStyle name="Обычный 8 3 2 4 4 2" xfId="14905" xr:uid="{9968AB9D-C48D-4FD5-9928-9BC896E915F2}"/>
    <cellStyle name="Обычный 8 3 2 4 5" xfId="10641" xr:uid="{9E40DF88-2AAF-4B12-A668-3EFE9B36301D}"/>
    <cellStyle name="Обычный 8 3 2 5" xfId="1734" xr:uid="{00000000-0005-0000-0000-000018180000}"/>
    <cellStyle name="Обычный 8 3 2 5 2" xfId="4009" xr:uid="{00000000-0005-0000-0000-000019180000}"/>
    <cellStyle name="Обычный 8 3 2 5 2 2" xfId="8298" xr:uid="{00000000-0005-0000-0000-00001A180000}"/>
    <cellStyle name="Обычный 8 3 2 5 2 2 2" xfId="17515" xr:uid="{F2106DDA-0632-49D8-BEB2-808BAD9A62B4}"/>
    <cellStyle name="Обычный 8 3 2 5 2 3" xfId="13248" xr:uid="{CD06BF51-23D8-4381-97F4-C191B1A0C3FF}"/>
    <cellStyle name="Обычный 8 3 2 5 3" xfId="6164" xr:uid="{00000000-0005-0000-0000-00001B180000}"/>
    <cellStyle name="Обычный 8 3 2 5 3 2" xfId="15381" xr:uid="{71E13C46-A1A3-4766-B2DB-403E7957BED4}"/>
    <cellStyle name="Обычный 8 3 2 5 4" xfId="11117" xr:uid="{E7ADE93C-673E-4A96-B5FB-A014DE6D4B13}"/>
    <cellStyle name="Обычный 8 3 2 6" xfId="2824" xr:uid="{00000000-0005-0000-0000-00001C180000}"/>
    <cellStyle name="Обычный 8 3 2 6 2" xfId="4967" xr:uid="{00000000-0005-0000-0000-00001D180000}"/>
    <cellStyle name="Обычный 8 3 2 6 2 2" xfId="9249" xr:uid="{00000000-0005-0000-0000-00001E180000}"/>
    <cellStyle name="Обычный 8 3 2 6 2 2 2" xfId="18466" xr:uid="{6986A5DB-870F-43BC-97C2-BEE39795340C}"/>
    <cellStyle name="Обычный 8 3 2 6 2 3" xfId="14199" xr:uid="{0733848E-459D-41FB-B471-30417F78F135}"/>
    <cellStyle name="Обычный 8 3 2 6 3" xfId="7117" xr:uid="{00000000-0005-0000-0000-00001F180000}"/>
    <cellStyle name="Обычный 8 3 2 6 3 2" xfId="16334" xr:uid="{0103E7AD-1006-431D-9CC3-8F04801A645F}"/>
    <cellStyle name="Обычный 8 3 2 6 4" xfId="12068" xr:uid="{86A00A83-BF94-4095-911E-16F027FE115E}"/>
    <cellStyle name="Обычный 8 3 2 7" xfId="2945" xr:uid="{00000000-0005-0000-0000-000020180000}"/>
    <cellStyle name="Обычный 8 3 2 7 2" xfId="7236" xr:uid="{00000000-0005-0000-0000-000021180000}"/>
    <cellStyle name="Обычный 8 3 2 7 2 2" xfId="16453" xr:uid="{27433223-1FE3-4D48-8DE1-5C23DD239C73}"/>
    <cellStyle name="Обычный 8 3 2 7 3" xfId="12186" xr:uid="{82B7BF59-9EE1-4994-A7B1-4F024FA6EF68}"/>
    <cellStyle name="Обычный 8 3 2 8" xfId="3059" xr:uid="{00000000-0005-0000-0000-000022180000}"/>
    <cellStyle name="Обычный 8 3 2 8 2" xfId="7350" xr:uid="{00000000-0005-0000-0000-000023180000}"/>
    <cellStyle name="Обычный 8 3 2 8 2 2" xfId="16567" xr:uid="{4E55E706-2D2E-4CE4-80BD-C90558029C98}"/>
    <cellStyle name="Обычный 8 3 2 8 3" xfId="12300" xr:uid="{86E66DDB-3B48-4020-AD71-03EFBFA17B64}"/>
    <cellStyle name="Обычный 8 3 2 9" xfId="5087" xr:uid="{00000000-0005-0000-0000-000024180000}"/>
    <cellStyle name="Обычный 8 3 2 9 2" xfId="9368" xr:uid="{00000000-0005-0000-0000-000025180000}"/>
    <cellStyle name="Обычный 8 3 2 9 2 2" xfId="18585" xr:uid="{8E916D6B-4B89-476D-8C3E-DDF2AE350511}"/>
    <cellStyle name="Обычный 8 3 2 9 3" xfId="14318" xr:uid="{2C184860-88C4-4B6F-B161-85773467632F}"/>
    <cellStyle name="Обычный 8 3 3" xfId="609" xr:uid="{00000000-0005-0000-0000-000026180000}"/>
    <cellStyle name="Обычный 8 3 3 2" xfId="933" xr:uid="{00000000-0005-0000-0000-000027180000}"/>
    <cellStyle name="Обычный 8 3 3 2 2" xfId="1535" xr:uid="{00000000-0005-0000-0000-000028180000}"/>
    <cellStyle name="Обычный 8 3 3 2 2 2" xfId="2494" xr:uid="{00000000-0005-0000-0000-000029180000}"/>
    <cellStyle name="Обычный 8 3 3 2 2 2 2" xfId="4766" xr:uid="{00000000-0005-0000-0000-00002A180000}"/>
    <cellStyle name="Обычный 8 3 3 2 2 2 2 2" xfId="9055" xr:uid="{00000000-0005-0000-0000-00002B180000}"/>
    <cellStyle name="Обычный 8 3 3 2 2 2 2 2 2" xfId="18272" xr:uid="{430D7245-8257-44C5-AF57-F085D992829E}"/>
    <cellStyle name="Обычный 8 3 3 2 2 2 2 3" xfId="14005" xr:uid="{B2073464-6B1E-45A3-8E37-1FCBB941F962}"/>
    <cellStyle name="Обычный 8 3 3 2 2 2 3" xfId="6921" xr:uid="{00000000-0005-0000-0000-00002C180000}"/>
    <cellStyle name="Обычный 8 3 3 2 2 2 3 2" xfId="16138" xr:uid="{E718E288-934A-4827-90BF-DA76B5FD643A}"/>
    <cellStyle name="Обычный 8 3 3 2 2 2 4" xfId="11874" xr:uid="{25ED2B46-2A52-4561-B586-C61B0686989D}"/>
    <cellStyle name="Обычный 8 3 3 2 2 3" xfId="3816" xr:uid="{00000000-0005-0000-0000-00002D180000}"/>
    <cellStyle name="Обычный 8 3 3 2 2 3 2" xfId="8107" xr:uid="{00000000-0005-0000-0000-00002E180000}"/>
    <cellStyle name="Обычный 8 3 3 2 2 3 2 2" xfId="17324" xr:uid="{43B2398C-70BD-4C5F-B9E5-EEFD2F4EBF30}"/>
    <cellStyle name="Обычный 8 3 3 2 2 3 3" xfId="13057" xr:uid="{7CF7F0D6-3DD8-4A0F-8B1A-E83255DE86AF}"/>
    <cellStyle name="Обычный 8 3 3 2 2 4" xfId="5973" xr:uid="{00000000-0005-0000-0000-00002F180000}"/>
    <cellStyle name="Обычный 8 3 3 2 2 4 2" xfId="15190" xr:uid="{68A4CB3E-8EB5-4C00-AC1E-010F5525D26A}"/>
    <cellStyle name="Обычный 8 3 3 2 2 5" xfId="10926" xr:uid="{D4DB21C6-1C8A-4302-A749-A3FB2145C2C8}"/>
    <cellStyle name="Обычный 8 3 3 2 3" xfId="2022" xr:uid="{00000000-0005-0000-0000-000030180000}"/>
    <cellStyle name="Обычный 8 3 3 2 3 2" xfId="4294" xr:uid="{00000000-0005-0000-0000-000031180000}"/>
    <cellStyle name="Обычный 8 3 3 2 3 2 2" xfId="8583" xr:uid="{00000000-0005-0000-0000-000032180000}"/>
    <cellStyle name="Обычный 8 3 3 2 3 2 2 2" xfId="17800" xr:uid="{5D2F7EEC-150B-486F-B70E-E2CB25554C42}"/>
    <cellStyle name="Обычный 8 3 3 2 3 2 3" xfId="13533" xr:uid="{0DD0E2E6-694B-4534-9394-B4D08E37465D}"/>
    <cellStyle name="Обычный 8 3 3 2 3 3" xfId="6449" xr:uid="{00000000-0005-0000-0000-000033180000}"/>
    <cellStyle name="Обычный 8 3 3 2 3 3 2" xfId="15666" xr:uid="{B70F42E6-99EC-4770-ABAF-D53CB26AD0EF}"/>
    <cellStyle name="Обычный 8 3 3 2 3 4" xfId="11402" xr:uid="{E03D1E35-0678-41DC-8299-6BA96B0A267A}"/>
    <cellStyle name="Обычный 8 3 3 2 4" xfId="3344" xr:uid="{00000000-0005-0000-0000-000034180000}"/>
    <cellStyle name="Обычный 8 3 3 2 4 2" xfId="7635" xr:uid="{00000000-0005-0000-0000-000035180000}"/>
    <cellStyle name="Обычный 8 3 3 2 4 2 2" xfId="16852" xr:uid="{41B3F17A-24E3-457F-8924-2838DFC544C8}"/>
    <cellStyle name="Обычный 8 3 3 2 4 3" xfId="12585" xr:uid="{E5316200-454A-44F1-BEE3-5CBD5A550CEB}"/>
    <cellStyle name="Обычный 8 3 3 2 5" xfId="5498" xr:uid="{00000000-0005-0000-0000-000036180000}"/>
    <cellStyle name="Обычный 8 3 3 2 5 2" xfId="14718" xr:uid="{44453144-B564-4B3E-B60F-9F020C235F94}"/>
    <cellStyle name="Обычный 8 3 3 2 6" xfId="10454" xr:uid="{6E23A882-257D-479D-B319-6F474F40FDC1}"/>
    <cellStyle name="Обычный 8 3 3 3" xfId="1307" xr:uid="{00000000-0005-0000-0000-000037180000}"/>
    <cellStyle name="Обычный 8 3 3 3 2" xfId="2266" xr:uid="{00000000-0005-0000-0000-000038180000}"/>
    <cellStyle name="Обычный 8 3 3 3 2 2" xfId="4538" xr:uid="{00000000-0005-0000-0000-000039180000}"/>
    <cellStyle name="Обычный 8 3 3 3 2 2 2" xfId="8827" xr:uid="{00000000-0005-0000-0000-00003A180000}"/>
    <cellStyle name="Обычный 8 3 3 3 2 2 2 2" xfId="18044" xr:uid="{1B5297B1-6761-44C1-AF51-378F115B3EF4}"/>
    <cellStyle name="Обычный 8 3 3 3 2 2 3" xfId="13777" xr:uid="{B329E3FF-1D7A-47EC-BAE7-DD066FC8B99D}"/>
    <cellStyle name="Обычный 8 3 3 3 2 3" xfId="6693" xr:uid="{00000000-0005-0000-0000-00003B180000}"/>
    <cellStyle name="Обычный 8 3 3 3 2 3 2" xfId="15910" xr:uid="{E05D3127-CD93-469C-AFD7-33636FC1A1BE}"/>
    <cellStyle name="Обычный 8 3 3 3 2 4" xfId="11646" xr:uid="{DF594BCF-D82D-471C-AD2F-7B62B940502B}"/>
    <cellStyle name="Обычный 8 3 3 3 3" xfId="3588" xr:uid="{00000000-0005-0000-0000-00003C180000}"/>
    <cellStyle name="Обычный 8 3 3 3 3 2" xfId="7879" xr:uid="{00000000-0005-0000-0000-00003D180000}"/>
    <cellStyle name="Обычный 8 3 3 3 3 2 2" xfId="17096" xr:uid="{6B5959B5-82E0-4FC4-9FFC-4C8057D77823}"/>
    <cellStyle name="Обычный 8 3 3 3 3 3" xfId="12829" xr:uid="{20124897-78B3-4D2B-AAB5-AFD016BF7088}"/>
    <cellStyle name="Обычный 8 3 3 3 4" xfId="5745" xr:uid="{00000000-0005-0000-0000-00003E180000}"/>
    <cellStyle name="Обычный 8 3 3 3 4 2" xfId="14962" xr:uid="{2AE9BA02-4C84-4608-AC2E-7F44D2AC16A5}"/>
    <cellStyle name="Обычный 8 3 3 3 5" xfId="10698" xr:uid="{BB34357C-C65D-4C65-B7E6-BB00399A8F3B}"/>
    <cellStyle name="Обычный 8 3 3 4" xfId="1793" xr:uid="{00000000-0005-0000-0000-00003F180000}"/>
    <cellStyle name="Обычный 8 3 3 4 2" xfId="4066" xr:uid="{00000000-0005-0000-0000-000040180000}"/>
    <cellStyle name="Обычный 8 3 3 4 2 2" xfId="8355" xr:uid="{00000000-0005-0000-0000-000041180000}"/>
    <cellStyle name="Обычный 8 3 3 4 2 2 2" xfId="17572" xr:uid="{5187282D-5219-4F02-8A98-3510634849C1}"/>
    <cellStyle name="Обычный 8 3 3 4 2 3" xfId="13305" xr:uid="{C4231A06-F52C-4C16-B66D-23341F3B328C}"/>
    <cellStyle name="Обычный 8 3 3 4 3" xfId="6221" xr:uid="{00000000-0005-0000-0000-000042180000}"/>
    <cellStyle name="Обычный 8 3 3 4 3 2" xfId="15438" xr:uid="{D66C59E2-AC23-4640-87E8-6120ECAD5CF0}"/>
    <cellStyle name="Обычный 8 3 3 4 4" xfId="11174" xr:uid="{5CEF71D2-BB22-41E7-A049-0E17748A9653}"/>
    <cellStyle name="Обычный 8 3 3 5" xfId="3116" xr:uid="{00000000-0005-0000-0000-000043180000}"/>
    <cellStyle name="Обычный 8 3 3 5 2" xfId="7407" xr:uid="{00000000-0005-0000-0000-000044180000}"/>
    <cellStyle name="Обычный 8 3 3 5 2 2" xfId="16624" xr:uid="{3E5BA914-85BD-47F0-B92B-E4ED202A43C0}"/>
    <cellStyle name="Обычный 8 3 3 5 3" xfId="12357" xr:uid="{0CDC6CE2-B292-4761-931E-DEFFA122DE94}"/>
    <cellStyle name="Обычный 8 3 3 6" xfId="5268" xr:uid="{00000000-0005-0000-0000-000045180000}"/>
    <cellStyle name="Обычный 8 3 3 6 2" xfId="14490" xr:uid="{16783531-3637-4735-B849-DAF81E835DF7}"/>
    <cellStyle name="Обычный 8 3 3 7" xfId="10226" xr:uid="{E73C9DD9-0F51-483E-9CDF-0E311DC8A54A}"/>
    <cellStyle name="Обычный 8 3 4" xfId="818" xr:uid="{00000000-0005-0000-0000-000046180000}"/>
    <cellStyle name="Обычный 8 3 4 2" xfId="1421" xr:uid="{00000000-0005-0000-0000-000047180000}"/>
    <cellStyle name="Обычный 8 3 4 2 2" xfId="2380" xr:uid="{00000000-0005-0000-0000-000048180000}"/>
    <cellStyle name="Обычный 8 3 4 2 2 2" xfId="4652" xr:uid="{00000000-0005-0000-0000-000049180000}"/>
    <cellStyle name="Обычный 8 3 4 2 2 2 2" xfId="8941" xr:uid="{00000000-0005-0000-0000-00004A180000}"/>
    <cellStyle name="Обычный 8 3 4 2 2 2 2 2" xfId="18158" xr:uid="{2B83601E-69C0-4187-848F-30F7DF553C9C}"/>
    <cellStyle name="Обычный 8 3 4 2 2 2 3" xfId="13891" xr:uid="{BD4CE1BE-CC50-4900-975F-010F2D228BB1}"/>
    <cellStyle name="Обычный 8 3 4 2 2 3" xfId="6807" xr:uid="{00000000-0005-0000-0000-00004B180000}"/>
    <cellStyle name="Обычный 8 3 4 2 2 3 2" xfId="16024" xr:uid="{2FE85283-7853-4D35-A954-D257DF9C999B}"/>
    <cellStyle name="Обычный 8 3 4 2 2 4" xfId="11760" xr:uid="{4E7620D9-62B7-46E8-A060-78D9680B0257}"/>
    <cellStyle name="Обычный 8 3 4 2 3" xfId="3702" xr:uid="{00000000-0005-0000-0000-00004C180000}"/>
    <cellStyle name="Обычный 8 3 4 2 3 2" xfId="7993" xr:uid="{00000000-0005-0000-0000-00004D180000}"/>
    <cellStyle name="Обычный 8 3 4 2 3 2 2" xfId="17210" xr:uid="{99C0BF10-E8C2-4666-BD9A-71FB819ABA18}"/>
    <cellStyle name="Обычный 8 3 4 2 3 3" xfId="12943" xr:uid="{F93FA148-3C75-4899-B2C6-9EDAD58C184A}"/>
    <cellStyle name="Обычный 8 3 4 2 4" xfId="5859" xr:uid="{00000000-0005-0000-0000-00004E180000}"/>
    <cellStyle name="Обычный 8 3 4 2 4 2" xfId="15076" xr:uid="{3453FC81-D428-46CE-B5C9-E506782645BA}"/>
    <cellStyle name="Обычный 8 3 4 2 5" xfId="10812" xr:uid="{35243ECA-0174-414B-B417-73977B7D9ED1}"/>
    <cellStyle name="Обычный 8 3 4 3" xfId="1908" xr:uid="{00000000-0005-0000-0000-00004F180000}"/>
    <cellStyle name="Обычный 8 3 4 3 2" xfId="4180" xr:uid="{00000000-0005-0000-0000-000050180000}"/>
    <cellStyle name="Обычный 8 3 4 3 2 2" xfId="8469" xr:uid="{00000000-0005-0000-0000-000051180000}"/>
    <cellStyle name="Обычный 8 3 4 3 2 2 2" xfId="17686" xr:uid="{8229EBE5-DF09-490B-9F20-D08E57D47AB3}"/>
    <cellStyle name="Обычный 8 3 4 3 2 3" xfId="13419" xr:uid="{726616B2-5431-46B5-A763-05FFFDDDA193}"/>
    <cellStyle name="Обычный 8 3 4 3 3" xfId="6335" xr:uid="{00000000-0005-0000-0000-000052180000}"/>
    <cellStyle name="Обычный 8 3 4 3 3 2" xfId="15552" xr:uid="{1E676885-9A40-4519-90B4-D5F4C4D47369}"/>
    <cellStyle name="Обычный 8 3 4 3 4" xfId="11288" xr:uid="{00949183-375C-4FD7-8284-B22D3A0DA3C0}"/>
    <cellStyle name="Обычный 8 3 4 4" xfId="3230" xr:uid="{00000000-0005-0000-0000-000053180000}"/>
    <cellStyle name="Обычный 8 3 4 4 2" xfId="7521" xr:uid="{00000000-0005-0000-0000-000054180000}"/>
    <cellStyle name="Обычный 8 3 4 4 2 2" xfId="16738" xr:uid="{53B24FB4-5637-45DD-A012-323C3F5001DC}"/>
    <cellStyle name="Обычный 8 3 4 4 3" xfId="12471" xr:uid="{A5F3924C-2813-4C36-9BEC-FC40165D6DF2}"/>
    <cellStyle name="Обычный 8 3 4 5" xfId="5384" xr:uid="{00000000-0005-0000-0000-000055180000}"/>
    <cellStyle name="Обычный 8 3 4 5 2" xfId="14604" xr:uid="{C281E565-3FBE-4ACC-AB99-22210144ACB0}"/>
    <cellStyle name="Обычный 8 3 4 6" xfId="10340" xr:uid="{51F5D93D-CDF2-452D-B8E1-D5F54B780C50}"/>
    <cellStyle name="Обычный 8 3 5" xfId="1192" xr:uid="{00000000-0005-0000-0000-000056180000}"/>
    <cellStyle name="Обычный 8 3 5 2" xfId="2152" xr:uid="{00000000-0005-0000-0000-000057180000}"/>
    <cellStyle name="Обычный 8 3 5 2 2" xfId="4424" xr:uid="{00000000-0005-0000-0000-000058180000}"/>
    <cellStyle name="Обычный 8 3 5 2 2 2" xfId="8713" xr:uid="{00000000-0005-0000-0000-000059180000}"/>
    <cellStyle name="Обычный 8 3 5 2 2 2 2" xfId="17930" xr:uid="{C6EB00D2-2CE2-4D83-AAFC-54C57E09D2C3}"/>
    <cellStyle name="Обычный 8 3 5 2 2 3" xfId="13663" xr:uid="{B2435D26-0027-4838-A3F4-B9AFA28B14C3}"/>
    <cellStyle name="Обычный 8 3 5 2 3" xfId="6579" xr:uid="{00000000-0005-0000-0000-00005A180000}"/>
    <cellStyle name="Обычный 8 3 5 2 3 2" xfId="15796" xr:uid="{6E622AB6-007B-4332-94F5-8E1E94C7C747}"/>
    <cellStyle name="Обычный 8 3 5 2 4" xfId="11532" xr:uid="{887C4E39-7FE9-4A32-8D19-51BA3D934D4C}"/>
    <cellStyle name="Обычный 8 3 5 3" xfId="3474" xr:uid="{00000000-0005-0000-0000-00005B180000}"/>
    <cellStyle name="Обычный 8 3 5 3 2" xfId="7765" xr:uid="{00000000-0005-0000-0000-00005C180000}"/>
    <cellStyle name="Обычный 8 3 5 3 2 2" xfId="16982" xr:uid="{F941D0C3-4C3B-4311-9AEC-E7E3C5DB5021}"/>
    <cellStyle name="Обычный 8 3 5 3 3" xfId="12715" xr:uid="{C611D224-2BC7-476B-A5B5-AD992B08E039}"/>
    <cellStyle name="Обычный 8 3 5 4" xfId="5631" xr:uid="{00000000-0005-0000-0000-00005D180000}"/>
    <cellStyle name="Обычный 8 3 5 4 2" xfId="14848" xr:uid="{22ED7568-1269-4507-A345-A75C6E5B8BD9}"/>
    <cellStyle name="Обычный 8 3 5 5" xfId="10584" xr:uid="{DE9083E8-F8F7-40E0-B525-04061A80C0E2}"/>
    <cellStyle name="Обычный 8 3 6" xfId="1677" xr:uid="{00000000-0005-0000-0000-00005E180000}"/>
    <cellStyle name="Обычный 8 3 6 2" xfId="3952" xr:uid="{00000000-0005-0000-0000-00005F180000}"/>
    <cellStyle name="Обычный 8 3 6 2 2" xfId="8241" xr:uid="{00000000-0005-0000-0000-000060180000}"/>
    <cellStyle name="Обычный 8 3 6 2 2 2" xfId="17458" xr:uid="{0880A144-4676-4C95-9D20-856CA43C8F66}"/>
    <cellStyle name="Обычный 8 3 6 2 3" xfId="13191" xr:uid="{9D40939B-8AF0-4456-8F69-B869C1D81909}"/>
    <cellStyle name="Обычный 8 3 6 3" xfId="6107" xr:uid="{00000000-0005-0000-0000-000061180000}"/>
    <cellStyle name="Обычный 8 3 6 3 2" xfId="15324" xr:uid="{EF6C0A3C-35CA-4C10-87FC-33C9858BB687}"/>
    <cellStyle name="Обычный 8 3 6 4" xfId="11060" xr:uid="{1FAF033F-625D-4709-8EDB-834A5C65C375}"/>
    <cellStyle name="Обычный 8 3 7" xfId="2767" xr:uid="{00000000-0005-0000-0000-000062180000}"/>
    <cellStyle name="Обычный 8 3 7 2" xfId="4910" xr:uid="{00000000-0005-0000-0000-000063180000}"/>
    <cellStyle name="Обычный 8 3 7 2 2" xfId="9192" xr:uid="{00000000-0005-0000-0000-000064180000}"/>
    <cellStyle name="Обычный 8 3 7 2 2 2" xfId="18409" xr:uid="{8753FF3E-3226-4E32-B6D9-7B6F966BED42}"/>
    <cellStyle name="Обычный 8 3 7 2 3" xfId="14142" xr:uid="{46A6F196-1590-458E-B36F-54743CE02276}"/>
    <cellStyle name="Обычный 8 3 7 3" xfId="7060" xr:uid="{00000000-0005-0000-0000-000065180000}"/>
    <cellStyle name="Обычный 8 3 7 3 2" xfId="16277" xr:uid="{3EAA93FD-780A-47DE-B143-383D20699569}"/>
    <cellStyle name="Обычный 8 3 7 4" xfId="12011" xr:uid="{35F1AF08-95E7-4604-B21A-1D2543F23433}"/>
    <cellStyle name="Обычный 8 3 8" xfId="2888" xr:uid="{00000000-0005-0000-0000-000066180000}"/>
    <cellStyle name="Обычный 8 3 8 2" xfId="7179" xr:uid="{00000000-0005-0000-0000-000067180000}"/>
    <cellStyle name="Обычный 8 3 8 2 2" xfId="16396" xr:uid="{8D133D40-B8A0-4BBD-B0B3-3F82BCAAFF50}"/>
    <cellStyle name="Обычный 8 3 8 3" xfId="12129" xr:uid="{08333B8E-AD03-48CF-8266-68B99BD9C346}"/>
    <cellStyle name="Обычный 8 3 9" xfId="3002" xr:uid="{00000000-0005-0000-0000-000068180000}"/>
    <cellStyle name="Обычный 8 3 9 2" xfId="7293" xr:uid="{00000000-0005-0000-0000-000069180000}"/>
    <cellStyle name="Обычный 8 3 9 2 2" xfId="16510" xr:uid="{ED2772E4-E5C6-4A78-B568-07795078ABF0}"/>
    <cellStyle name="Обычный 8 3 9 3" xfId="12243" xr:uid="{8D3A6CBE-59E6-46FA-9598-8501399D6A9A}"/>
    <cellStyle name="Обычный 8 4" xfId="401" xr:uid="{00000000-0005-0000-0000-00006A180000}"/>
    <cellStyle name="Обычный 8 4 10" xfId="5049" xr:uid="{00000000-0005-0000-0000-00006B180000}"/>
    <cellStyle name="Обычный 8 4 10 2" xfId="9330" xr:uid="{00000000-0005-0000-0000-00006C180000}"/>
    <cellStyle name="Обычный 8 4 10 2 2" xfId="18547" xr:uid="{57D24AEE-B1C9-477E-81C1-4C3C5AFC9459}"/>
    <cellStyle name="Обычный 8 4 10 3" xfId="14280" xr:uid="{02227023-5477-485F-9A48-ED0ED62B8870}"/>
    <cellStyle name="Обычный 8 4 11" xfId="5171" xr:uid="{00000000-0005-0000-0000-00006D180000}"/>
    <cellStyle name="Обычный 8 4 11 2" xfId="14395" xr:uid="{33181B27-D989-46EE-9035-F7BC355C984B}"/>
    <cellStyle name="Обычный 8 4 12" xfId="9671" xr:uid="{00000000-0005-0000-0000-00006E180000}"/>
    <cellStyle name="Обычный 8 4 12 2" xfId="18691" xr:uid="{4CFF5715-9748-44D7-AFF3-7CFA4781B6BC}"/>
    <cellStyle name="Обычный 8 4 13" xfId="9785" xr:uid="{740A336D-6482-4489-9972-B44165094F91}"/>
    <cellStyle name="Обычный 8 4 13 2" xfId="18805" xr:uid="{03202879-D345-4C13-B30C-E3957F393573}"/>
    <cellStyle name="Обычный 8 4 14" xfId="9899" xr:uid="{33A659D6-09A6-42AF-8975-A8F2AB2C96F2}"/>
    <cellStyle name="Обычный 8 4 14 2" xfId="18919" xr:uid="{3866F5E7-ACC9-4135-B85C-DA07C6DD2449}"/>
    <cellStyle name="Обычный 8 4 15" xfId="10013" xr:uid="{FE8F1992-06A3-46FC-A7F9-0D00CC4CA7FC}"/>
    <cellStyle name="Обычный 8 4 15 2" xfId="19033" xr:uid="{61F36607-59C3-4019-9035-5F49B893E40D}"/>
    <cellStyle name="Обычный 8 4 16" xfId="10130" xr:uid="{34215E7A-0211-4736-8014-82CA38CE91D0}"/>
    <cellStyle name="Обычный 8 4 17" xfId="19151" xr:uid="{E22F08C3-A859-48D0-9448-64D2F14E7F47}"/>
    <cellStyle name="Обычный 8 4 18" xfId="19267" xr:uid="{B908DCE3-B222-4FFD-8415-B443D3B54219}"/>
    <cellStyle name="Обычный 8 4 2" xfId="502" xr:uid="{00000000-0005-0000-0000-00006F180000}"/>
    <cellStyle name="Обычный 8 4 2 10" xfId="5229" xr:uid="{00000000-0005-0000-0000-000070180000}"/>
    <cellStyle name="Обычный 8 4 2 10 2" xfId="14452" xr:uid="{0BE0C8B5-2A04-42D7-A89B-8A6C1337689A}"/>
    <cellStyle name="Обычный 8 4 2 11" xfId="9728" xr:uid="{00000000-0005-0000-0000-000071180000}"/>
    <cellStyle name="Обычный 8 4 2 11 2" xfId="18748" xr:uid="{2F2C05D2-7B11-4FC5-916E-936A62F021C7}"/>
    <cellStyle name="Обычный 8 4 2 12" xfId="9842" xr:uid="{ABF69100-F1E7-4F63-BBBA-7AB7522A665E}"/>
    <cellStyle name="Обычный 8 4 2 12 2" xfId="18862" xr:uid="{C02C27FF-3654-4B83-8A4E-39AF92800207}"/>
    <cellStyle name="Обычный 8 4 2 13" xfId="9956" xr:uid="{51B6C6F4-6898-43C3-9FA9-111CD7523D5A}"/>
    <cellStyle name="Обычный 8 4 2 13 2" xfId="18976" xr:uid="{2434829A-6895-410A-A952-909A077CD914}"/>
    <cellStyle name="Обычный 8 4 2 14" xfId="10070" xr:uid="{0DE85DE2-159E-4894-943C-F72A0CBE24C5}"/>
    <cellStyle name="Обычный 8 4 2 14 2" xfId="19090" xr:uid="{36B66934-B784-4C8F-895A-D2DEE1C9A33E}"/>
    <cellStyle name="Обычный 8 4 2 15" xfId="10187" xr:uid="{FCA0EBEC-47FC-4364-A232-8101117DE7BE}"/>
    <cellStyle name="Обычный 8 4 2 16" xfId="19208" xr:uid="{0DB08F1A-B4FC-4B49-B092-804085E18548}"/>
    <cellStyle name="Обычный 8 4 2 17" xfId="19324" xr:uid="{FB248BDA-6A39-421F-85D8-98885AF68D63}"/>
    <cellStyle name="Обычный 8 4 2 2" xfId="688" xr:uid="{00000000-0005-0000-0000-000072180000}"/>
    <cellStyle name="Обычный 8 4 2 2 2" xfId="1009" xr:uid="{00000000-0005-0000-0000-000073180000}"/>
    <cellStyle name="Обычный 8 4 2 2 2 2" xfId="1611" xr:uid="{00000000-0005-0000-0000-000074180000}"/>
    <cellStyle name="Обычный 8 4 2 2 2 2 2" xfId="2570" xr:uid="{00000000-0005-0000-0000-000075180000}"/>
    <cellStyle name="Обычный 8 4 2 2 2 2 2 2" xfId="4842" xr:uid="{00000000-0005-0000-0000-000076180000}"/>
    <cellStyle name="Обычный 8 4 2 2 2 2 2 2 2" xfId="9131" xr:uid="{00000000-0005-0000-0000-000077180000}"/>
    <cellStyle name="Обычный 8 4 2 2 2 2 2 2 2 2" xfId="18348" xr:uid="{537BCA9B-2D33-4131-A5F6-67925139BFF2}"/>
    <cellStyle name="Обычный 8 4 2 2 2 2 2 2 3" xfId="14081" xr:uid="{125082B4-BFF1-447E-B5A8-F7975637CE98}"/>
    <cellStyle name="Обычный 8 4 2 2 2 2 2 3" xfId="6997" xr:uid="{00000000-0005-0000-0000-000078180000}"/>
    <cellStyle name="Обычный 8 4 2 2 2 2 2 3 2" xfId="16214" xr:uid="{493DC961-DB18-44BB-96EC-B20B7FFBA933}"/>
    <cellStyle name="Обычный 8 4 2 2 2 2 2 4" xfId="11950" xr:uid="{F0558295-DFD1-4AC0-8CDD-66D84A562D6F}"/>
    <cellStyle name="Обычный 8 4 2 2 2 2 3" xfId="3892" xr:uid="{00000000-0005-0000-0000-000079180000}"/>
    <cellStyle name="Обычный 8 4 2 2 2 2 3 2" xfId="8183" xr:uid="{00000000-0005-0000-0000-00007A180000}"/>
    <cellStyle name="Обычный 8 4 2 2 2 2 3 2 2" xfId="17400" xr:uid="{6F9903E6-3572-4255-A0D1-F748F0885404}"/>
    <cellStyle name="Обычный 8 4 2 2 2 2 3 3" xfId="13133" xr:uid="{E3FCD119-D2F7-44A7-99D3-CFBDE0E2B02D}"/>
    <cellStyle name="Обычный 8 4 2 2 2 2 4" xfId="6049" xr:uid="{00000000-0005-0000-0000-00007B180000}"/>
    <cellStyle name="Обычный 8 4 2 2 2 2 4 2" xfId="15266" xr:uid="{6149777C-B588-4492-8704-70751ECB65D2}"/>
    <cellStyle name="Обычный 8 4 2 2 2 2 5" xfId="11002" xr:uid="{903500F9-EE68-4D4D-A0E5-D5BC45E4237C}"/>
    <cellStyle name="Обычный 8 4 2 2 2 3" xfId="2098" xr:uid="{00000000-0005-0000-0000-00007C180000}"/>
    <cellStyle name="Обычный 8 4 2 2 2 3 2" xfId="4370" xr:uid="{00000000-0005-0000-0000-00007D180000}"/>
    <cellStyle name="Обычный 8 4 2 2 2 3 2 2" xfId="8659" xr:uid="{00000000-0005-0000-0000-00007E180000}"/>
    <cellStyle name="Обычный 8 4 2 2 2 3 2 2 2" xfId="17876" xr:uid="{3DD8C033-CEE8-4C68-BED2-5593B59159A7}"/>
    <cellStyle name="Обычный 8 4 2 2 2 3 2 3" xfId="13609" xr:uid="{37DD9D66-390B-484A-9C0C-1E026D7E5AC8}"/>
    <cellStyle name="Обычный 8 4 2 2 2 3 3" xfId="6525" xr:uid="{00000000-0005-0000-0000-00007F180000}"/>
    <cellStyle name="Обычный 8 4 2 2 2 3 3 2" xfId="15742" xr:uid="{CECC7723-C14B-4E92-A123-6D56C464726B}"/>
    <cellStyle name="Обычный 8 4 2 2 2 3 4" xfId="11478" xr:uid="{AAF534D5-2BBA-40E0-B8E5-34375B2B6731}"/>
    <cellStyle name="Обычный 8 4 2 2 2 4" xfId="3420" xr:uid="{00000000-0005-0000-0000-000080180000}"/>
    <cellStyle name="Обычный 8 4 2 2 2 4 2" xfId="7711" xr:uid="{00000000-0005-0000-0000-000081180000}"/>
    <cellStyle name="Обычный 8 4 2 2 2 4 2 2" xfId="16928" xr:uid="{F4216756-F294-4094-AEBF-2F693A65E546}"/>
    <cellStyle name="Обычный 8 4 2 2 2 4 3" xfId="12661" xr:uid="{75BCDFC8-1F19-4538-8D04-3B125DF01BAC}"/>
    <cellStyle name="Обычный 8 4 2 2 2 5" xfId="5574" xr:uid="{00000000-0005-0000-0000-000082180000}"/>
    <cellStyle name="Обычный 8 4 2 2 2 5 2" xfId="14794" xr:uid="{68086B76-BD70-4C9D-B6E3-D710C246B7E9}"/>
    <cellStyle name="Обычный 8 4 2 2 2 6" xfId="10530" xr:uid="{630DD3D4-7AC0-4591-9E8A-FA4788901F25}"/>
    <cellStyle name="Обычный 8 4 2 2 3" xfId="1383" xr:uid="{00000000-0005-0000-0000-000083180000}"/>
    <cellStyle name="Обычный 8 4 2 2 3 2" xfId="2342" xr:uid="{00000000-0005-0000-0000-000084180000}"/>
    <cellStyle name="Обычный 8 4 2 2 3 2 2" xfId="4614" xr:uid="{00000000-0005-0000-0000-000085180000}"/>
    <cellStyle name="Обычный 8 4 2 2 3 2 2 2" xfId="8903" xr:uid="{00000000-0005-0000-0000-000086180000}"/>
    <cellStyle name="Обычный 8 4 2 2 3 2 2 2 2" xfId="18120" xr:uid="{010DE404-8900-4E51-B470-2DEE9ADA4FC1}"/>
    <cellStyle name="Обычный 8 4 2 2 3 2 2 3" xfId="13853" xr:uid="{F967CBE5-04DD-49D8-8718-970F6FC3FB4A}"/>
    <cellStyle name="Обычный 8 4 2 2 3 2 3" xfId="6769" xr:uid="{00000000-0005-0000-0000-000087180000}"/>
    <cellStyle name="Обычный 8 4 2 2 3 2 3 2" xfId="15986" xr:uid="{9CEA6784-FD92-4A5B-A722-2AB0EBCBCA08}"/>
    <cellStyle name="Обычный 8 4 2 2 3 2 4" xfId="11722" xr:uid="{7850CEEF-E4A7-4237-BA56-844E01B92D1F}"/>
    <cellStyle name="Обычный 8 4 2 2 3 3" xfId="3664" xr:uid="{00000000-0005-0000-0000-000088180000}"/>
    <cellStyle name="Обычный 8 4 2 2 3 3 2" xfId="7955" xr:uid="{00000000-0005-0000-0000-000089180000}"/>
    <cellStyle name="Обычный 8 4 2 2 3 3 2 2" xfId="17172" xr:uid="{A6AF3B93-B418-4E74-9B79-EFA0155622EB}"/>
    <cellStyle name="Обычный 8 4 2 2 3 3 3" xfId="12905" xr:uid="{EA014AB6-C6EB-4C0C-97E1-A090019A7C9D}"/>
    <cellStyle name="Обычный 8 4 2 2 3 4" xfId="5821" xr:uid="{00000000-0005-0000-0000-00008A180000}"/>
    <cellStyle name="Обычный 8 4 2 2 3 4 2" xfId="15038" xr:uid="{D451650E-F829-4EB1-9696-C180C3D663A1}"/>
    <cellStyle name="Обычный 8 4 2 2 3 5" xfId="10774" xr:uid="{2DCCBF3C-15D9-41B3-B113-C5FD1350D83C}"/>
    <cellStyle name="Обычный 8 4 2 2 4" xfId="1869" xr:uid="{00000000-0005-0000-0000-00008B180000}"/>
    <cellStyle name="Обычный 8 4 2 2 4 2" xfId="4142" xr:uid="{00000000-0005-0000-0000-00008C180000}"/>
    <cellStyle name="Обычный 8 4 2 2 4 2 2" xfId="8431" xr:uid="{00000000-0005-0000-0000-00008D180000}"/>
    <cellStyle name="Обычный 8 4 2 2 4 2 2 2" xfId="17648" xr:uid="{18027983-0319-4CA0-8D16-FA306D14C50D}"/>
    <cellStyle name="Обычный 8 4 2 2 4 2 3" xfId="13381" xr:uid="{D30EEC43-871D-4AD0-A415-9047A4FAF2CC}"/>
    <cellStyle name="Обычный 8 4 2 2 4 3" xfId="6297" xr:uid="{00000000-0005-0000-0000-00008E180000}"/>
    <cellStyle name="Обычный 8 4 2 2 4 3 2" xfId="15514" xr:uid="{214F74A6-14BB-488D-AEFC-0E508C97216C}"/>
    <cellStyle name="Обычный 8 4 2 2 4 4" xfId="11250" xr:uid="{18196099-1869-447A-8275-B9B88B97AAE1}"/>
    <cellStyle name="Обычный 8 4 2 2 5" xfId="3192" xr:uid="{00000000-0005-0000-0000-00008F180000}"/>
    <cellStyle name="Обычный 8 4 2 2 5 2" xfId="7483" xr:uid="{00000000-0005-0000-0000-000090180000}"/>
    <cellStyle name="Обычный 8 4 2 2 5 2 2" xfId="16700" xr:uid="{5442BB5F-4F1F-4256-9C93-7A0C9768C0C3}"/>
    <cellStyle name="Обычный 8 4 2 2 5 3" xfId="12433" xr:uid="{AA426F9F-EAF7-493E-AD74-CFFF9BC60BC9}"/>
    <cellStyle name="Обычный 8 4 2 2 6" xfId="5344" xr:uid="{00000000-0005-0000-0000-000091180000}"/>
    <cellStyle name="Обычный 8 4 2 2 6 2" xfId="14566" xr:uid="{1FE3ACF8-F0E9-4E93-8093-744E139C9BC4}"/>
    <cellStyle name="Обычный 8 4 2 2 7" xfId="10302" xr:uid="{A58DCF08-8E2C-4236-BEDC-30B14F0BB11C}"/>
    <cellStyle name="Обычный 8 4 2 3" xfId="894" xr:uid="{00000000-0005-0000-0000-000092180000}"/>
    <cellStyle name="Обычный 8 4 2 3 2" xfId="1497" xr:uid="{00000000-0005-0000-0000-000093180000}"/>
    <cellStyle name="Обычный 8 4 2 3 2 2" xfId="2456" xr:uid="{00000000-0005-0000-0000-000094180000}"/>
    <cellStyle name="Обычный 8 4 2 3 2 2 2" xfId="4728" xr:uid="{00000000-0005-0000-0000-000095180000}"/>
    <cellStyle name="Обычный 8 4 2 3 2 2 2 2" xfId="9017" xr:uid="{00000000-0005-0000-0000-000096180000}"/>
    <cellStyle name="Обычный 8 4 2 3 2 2 2 2 2" xfId="18234" xr:uid="{7BD3C8D0-9C16-4347-9DA1-DC6BA29CFB02}"/>
    <cellStyle name="Обычный 8 4 2 3 2 2 2 3" xfId="13967" xr:uid="{35F54C98-3A9B-4C08-AF5E-356236ABDF45}"/>
    <cellStyle name="Обычный 8 4 2 3 2 2 3" xfId="6883" xr:uid="{00000000-0005-0000-0000-000097180000}"/>
    <cellStyle name="Обычный 8 4 2 3 2 2 3 2" xfId="16100" xr:uid="{A09474F9-A09B-4CCD-A8A3-1E6FDD265D40}"/>
    <cellStyle name="Обычный 8 4 2 3 2 2 4" xfId="11836" xr:uid="{FFB4366D-4A20-4444-837E-420D89BFD204}"/>
    <cellStyle name="Обычный 8 4 2 3 2 3" xfId="3778" xr:uid="{00000000-0005-0000-0000-000098180000}"/>
    <cellStyle name="Обычный 8 4 2 3 2 3 2" xfId="8069" xr:uid="{00000000-0005-0000-0000-000099180000}"/>
    <cellStyle name="Обычный 8 4 2 3 2 3 2 2" xfId="17286" xr:uid="{1EDA13E7-945F-43D1-986D-660A80DB4FA3}"/>
    <cellStyle name="Обычный 8 4 2 3 2 3 3" xfId="13019" xr:uid="{20871674-783A-4C21-BDC2-74CFB2FCA319}"/>
    <cellStyle name="Обычный 8 4 2 3 2 4" xfId="5935" xr:uid="{00000000-0005-0000-0000-00009A180000}"/>
    <cellStyle name="Обычный 8 4 2 3 2 4 2" xfId="15152" xr:uid="{194F1573-CFE9-44AB-9766-F12174574703}"/>
    <cellStyle name="Обычный 8 4 2 3 2 5" xfId="10888" xr:uid="{D776ECA5-7C73-4DED-A9DC-1A2227E86D1D}"/>
    <cellStyle name="Обычный 8 4 2 3 3" xfId="1984" xr:uid="{00000000-0005-0000-0000-00009B180000}"/>
    <cellStyle name="Обычный 8 4 2 3 3 2" xfId="4256" xr:uid="{00000000-0005-0000-0000-00009C180000}"/>
    <cellStyle name="Обычный 8 4 2 3 3 2 2" xfId="8545" xr:uid="{00000000-0005-0000-0000-00009D180000}"/>
    <cellStyle name="Обычный 8 4 2 3 3 2 2 2" xfId="17762" xr:uid="{8EA4F337-D7F8-4DF5-AB34-4CB8E575F38B}"/>
    <cellStyle name="Обычный 8 4 2 3 3 2 3" xfId="13495" xr:uid="{213F7D57-30C9-4757-A2E6-08B1DB8286FD}"/>
    <cellStyle name="Обычный 8 4 2 3 3 3" xfId="6411" xr:uid="{00000000-0005-0000-0000-00009E180000}"/>
    <cellStyle name="Обычный 8 4 2 3 3 3 2" xfId="15628" xr:uid="{0DF18C13-CABD-4960-AFC3-0D9DA0611234}"/>
    <cellStyle name="Обычный 8 4 2 3 3 4" xfId="11364" xr:uid="{F2C4C7B5-B0E0-41E4-BD8D-947223D875E6}"/>
    <cellStyle name="Обычный 8 4 2 3 4" xfId="3306" xr:uid="{00000000-0005-0000-0000-00009F180000}"/>
    <cellStyle name="Обычный 8 4 2 3 4 2" xfId="7597" xr:uid="{00000000-0005-0000-0000-0000A0180000}"/>
    <cellStyle name="Обычный 8 4 2 3 4 2 2" xfId="16814" xr:uid="{2BEF2BDF-77AB-4B88-AA8B-3AC1DF1F3437}"/>
    <cellStyle name="Обычный 8 4 2 3 4 3" xfId="12547" xr:uid="{B53E6024-5B77-43C5-B487-24CA89EBBD4E}"/>
    <cellStyle name="Обычный 8 4 2 3 5" xfId="5460" xr:uid="{00000000-0005-0000-0000-0000A1180000}"/>
    <cellStyle name="Обычный 8 4 2 3 5 2" xfId="14680" xr:uid="{77D89758-205A-4F8D-B1D3-D13742699A0D}"/>
    <cellStyle name="Обычный 8 4 2 3 6" xfId="10416" xr:uid="{EDCBACC1-6358-4844-8D00-529EAA8B749D}"/>
    <cellStyle name="Обычный 8 4 2 4" xfId="1268" xr:uid="{00000000-0005-0000-0000-0000A2180000}"/>
    <cellStyle name="Обычный 8 4 2 4 2" xfId="2228" xr:uid="{00000000-0005-0000-0000-0000A3180000}"/>
    <cellStyle name="Обычный 8 4 2 4 2 2" xfId="4500" xr:uid="{00000000-0005-0000-0000-0000A4180000}"/>
    <cellStyle name="Обычный 8 4 2 4 2 2 2" xfId="8789" xr:uid="{00000000-0005-0000-0000-0000A5180000}"/>
    <cellStyle name="Обычный 8 4 2 4 2 2 2 2" xfId="18006" xr:uid="{58FF53D4-68C1-4368-8439-D508A0B8F371}"/>
    <cellStyle name="Обычный 8 4 2 4 2 2 3" xfId="13739" xr:uid="{DC10562F-3346-4850-B62F-BBA4B2B0F1ED}"/>
    <cellStyle name="Обычный 8 4 2 4 2 3" xfId="6655" xr:uid="{00000000-0005-0000-0000-0000A6180000}"/>
    <cellStyle name="Обычный 8 4 2 4 2 3 2" xfId="15872" xr:uid="{0B7E57DF-925F-4DC7-B33D-F89380F0A307}"/>
    <cellStyle name="Обычный 8 4 2 4 2 4" xfId="11608" xr:uid="{2725E330-109E-47FD-93E0-20A6B10E10B2}"/>
    <cellStyle name="Обычный 8 4 2 4 3" xfId="3550" xr:uid="{00000000-0005-0000-0000-0000A7180000}"/>
    <cellStyle name="Обычный 8 4 2 4 3 2" xfId="7841" xr:uid="{00000000-0005-0000-0000-0000A8180000}"/>
    <cellStyle name="Обычный 8 4 2 4 3 2 2" xfId="17058" xr:uid="{F2130A88-8C4F-4F43-99B1-192C10B8365B}"/>
    <cellStyle name="Обычный 8 4 2 4 3 3" xfId="12791" xr:uid="{AF1FBF2A-6AE7-444F-9C6F-A940293CC317}"/>
    <cellStyle name="Обычный 8 4 2 4 4" xfId="5707" xr:uid="{00000000-0005-0000-0000-0000A9180000}"/>
    <cellStyle name="Обычный 8 4 2 4 4 2" xfId="14924" xr:uid="{D6E97871-62CD-41C8-B752-CF669A4EFA72}"/>
    <cellStyle name="Обычный 8 4 2 4 5" xfId="10660" xr:uid="{01586B98-6755-447C-B574-A95C9DA088B6}"/>
    <cellStyle name="Обычный 8 4 2 5" xfId="1753" xr:uid="{00000000-0005-0000-0000-0000AA180000}"/>
    <cellStyle name="Обычный 8 4 2 5 2" xfId="4028" xr:uid="{00000000-0005-0000-0000-0000AB180000}"/>
    <cellStyle name="Обычный 8 4 2 5 2 2" xfId="8317" xr:uid="{00000000-0005-0000-0000-0000AC180000}"/>
    <cellStyle name="Обычный 8 4 2 5 2 2 2" xfId="17534" xr:uid="{3707BA59-65C7-4B42-9C5B-5F894B843B63}"/>
    <cellStyle name="Обычный 8 4 2 5 2 3" xfId="13267" xr:uid="{DAF26950-73E1-413F-86CD-372FE5CD9DA4}"/>
    <cellStyle name="Обычный 8 4 2 5 3" xfId="6183" xr:uid="{00000000-0005-0000-0000-0000AD180000}"/>
    <cellStyle name="Обычный 8 4 2 5 3 2" xfId="15400" xr:uid="{BC4B0B0E-C472-44E2-88F8-89921911B6B3}"/>
    <cellStyle name="Обычный 8 4 2 5 4" xfId="11136" xr:uid="{41ED1285-0188-45A7-8E9A-3DF36B142C33}"/>
    <cellStyle name="Обычный 8 4 2 6" xfId="2843" xr:uid="{00000000-0005-0000-0000-0000AE180000}"/>
    <cellStyle name="Обычный 8 4 2 6 2" xfId="4986" xr:uid="{00000000-0005-0000-0000-0000AF180000}"/>
    <cellStyle name="Обычный 8 4 2 6 2 2" xfId="9268" xr:uid="{00000000-0005-0000-0000-0000B0180000}"/>
    <cellStyle name="Обычный 8 4 2 6 2 2 2" xfId="18485" xr:uid="{4867D7D7-4A72-4176-820B-53A75ED3C421}"/>
    <cellStyle name="Обычный 8 4 2 6 2 3" xfId="14218" xr:uid="{BD171165-0600-45C7-A3CD-E595286E2617}"/>
    <cellStyle name="Обычный 8 4 2 6 3" xfId="7136" xr:uid="{00000000-0005-0000-0000-0000B1180000}"/>
    <cellStyle name="Обычный 8 4 2 6 3 2" xfId="16353" xr:uid="{1D90C9DD-4606-4F4A-A4DB-CE42520E8FD4}"/>
    <cellStyle name="Обычный 8 4 2 6 4" xfId="12087" xr:uid="{EAD332E1-28E1-4D01-9C86-C56E70B93A67}"/>
    <cellStyle name="Обычный 8 4 2 7" xfId="2964" xr:uid="{00000000-0005-0000-0000-0000B2180000}"/>
    <cellStyle name="Обычный 8 4 2 7 2" xfId="7255" xr:uid="{00000000-0005-0000-0000-0000B3180000}"/>
    <cellStyle name="Обычный 8 4 2 7 2 2" xfId="16472" xr:uid="{DD7EEB2E-9716-4693-B554-F86AB5325544}"/>
    <cellStyle name="Обычный 8 4 2 7 3" xfId="12205" xr:uid="{BECCB011-C13D-45EE-891E-BD307C176623}"/>
    <cellStyle name="Обычный 8 4 2 8" xfId="3078" xr:uid="{00000000-0005-0000-0000-0000B4180000}"/>
    <cellStyle name="Обычный 8 4 2 8 2" xfId="7369" xr:uid="{00000000-0005-0000-0000-0000B5180000}"/>
    <cellStyle name="Обычный 8 4 2 8 2 2" xfId="16586" xr:uid="{2699D9E0-08B9-4962-A917-35D59EF1A07D}"/>
    <cellStyle name="Обычный 8 4 2 8 3" xfId="12319" xr:uid="{27D19587-286D-421E-9C0D-44A1B6B09979}"/>
    <cellStyle name="Обычный 8 4 2 9" xfId="5106" xr:uid="{00000000-0005-0000-0000-0000B6180000}"/>
    <cellStyle name="Обычный 8 4 2 9 2" xfId="9387" xr:uid="{00000000-0005-0000-0000-0000B7180000}"/>
    <cellStyle name="Обычный 8 4 2 9 2 2" xfId="18604" xr:uid="{DC0658CC-2A17-4655-8D9E-426EEAE400EB}"/>
    <cellStyle name="Обычный 8 4 2 9 3" xfId="14337" xr:uid="{A5BF132A-408F-4EFB-BC60-B24815FE6306}"/>
    <cellStyle name="Обычный 8 4 3" xfId="629" xr:uid="{00000000-0005-0000-0000-0000B8180000}"/>
    <cellStyle name="Обычный 8 4 3 2" xfId="952" xr:uid="{00000000-0005-0000-0000-0000B9180000}"/>
    <cellStyle name="Обычный 8 4 3 2 2" xfId="1554" xr:uid="{00000000-0005-0000-0000-0000BA180000}"/>
    <cellStyle name="Обычный 8 4 3 2 2 2" xfId="2513" xr:uid="{00000000-0005-0000-0000-0000BB180000}"/>
    <cellStyle name="Обычный 8 4 3 2 2 2 2" xfId="4785" xr:uid="{00000000-0005-0000-0000-0000BC180000}"/>
    <cellStyle name="Обычный 8 4 3 2 2 2 2 2" xfId="9074" xr:uid="{00000000-0005-0000-0000-0000BD180000}"/>
    <cellStyle name="Обычный 8 4 3 2 2 2 2 2 2" xfId="18291" xr:uid="{BAB398C2-A541-4E94-8D24-D56095520492}"/>
    <cellStyle name="Обычный 8 4 3 2 2 2 2 3" xfId="14024" xr:uid="{7A90AEB7-A8AB-46A4-81DC-7E73236BE658}"/>
    <cellStyle name="Обычный 8 4 3 2 2 2 3" xfId="6940" xr:uid="{00000000-0005-0000-0000-0000BE180000}"/>
    <cellStyle name="Обычный 8 4 3 2 2 2 3 2" xfId="16157" xr:uid="{69AA5C79-6C37-4B5F-8AAD-9B59D33FC1C8}"/>
    <cellStyle name="Обычный 8 4 3 2 2 2 4" xfId="11893" xr:uid="{167AEE01-EC2A-43E5-80C2-E73E934C3C2F}"/>
    <cellStyle name="Обычный 8 4 3 2 2 3" xfId="3835" xr:uid="{00000000-0005-0000-0000-0000BF180000}"/>
    <cellStyle name="Обычный 8 4 3 2 2 3 2" xfId="8126" xr:uid="{00000000-0005-0000-0000-0000C0180000}"/>
    <cellStyle name="Обычный 8 4 3 2 2 3 2 2" xfId="17343" xr:uid="{728CF59E-EDD4-4D61-A0CE-6278924E12B0}"/>
    <cellStyle name="Обычный 8 4 3 2 2 3 3" xfId="13076" xr:uid="{AB0425EF-C413-49C8-848A-66A7A7BE2591}"/>
    <cellStyle name="Обычный 8 4 3 2 2 4" xfId="5992" xr:uid="{00000000-0005-0000-0000-0000C1180000}"/>
    <cellStyle name="Обычный 8 4 3 2 2 4 2" xfId="15209" xr:uid="{62410AB2-3179-4DF1-9831-9B8EB428A564}"/>
    <cellStyle name="Обычный 8 4 3 2 2 5" xfId="10945" xr:uid="{A0BE99E1-D685-4C67-A381-0E02914B3462}"/>
    <cellStyle name="Обычный 8 4 3 2 3" xfId="2041" xr:uid="{00000000-0005-0000-0000-0000C2180000}"/>
    <cellStyle name="Обычный 8 4 3 2 3 2" xfId="4313" xr:uid="{00000000-0005-0000-0000-0000C3180000}"/>
    <cellStyle name="Обычный 8 4 3 2 3 2 2" xfId="8602" xr:uid="{00000000-0005-0000-0000-0000C4180000}"/>
    <cellStyle name="Обычный 8 4 3 2 3 2 2 2" xfId="17819" xr:uid="{2F2FE563-9E4F-4C39-BA65-D22E83FC5520}"/>
    <cellStyle name="Обычный 8 4 3 2 3 2 3" xfId="13552" xr:uid="{63732BC2-994C-4D1A-AD64-0D348F609EEA}"/>
    <cellStyle name="Обычный 8 4 3 2 3 3" xfId="6468" xr:uid="{00000000-0005-0000-0000-0000C5180000}"/>
    <cellStyle name="Обычный 8 4 3 2 3 3 2" xfId="15685" xr:uid="{29A9B83E-9266-48EA-BC39-4EC96CB71520}"/>
    <cellStyle name="Обычный 8 4 3 2 3 4" xfId="11421" xr:uid="{2B77C0E2-1817-4C19-A93E-4988E3375C1D}"/>
    <cellStyle name="Обычный 8 4 3 2 4" xfId="3363" xr:uid="{00000000-0005-0000-0000-0000C6180000}"/>
    <cellStyle name="Обычный 8 4 3 2 4 2" xfId="7654" xr:uid="{00000000-0005-0000-0000-0000C7180000}"/>
    <cellStyle name="Обычный 8 4 3 2 4 2 2" xfId="16871" xr:uid="{70EE5F7E-BBF6-47DC-9C4C-8CDE8D2F2A4A}"/>
    <cellStyle name="Обычный 8 4 3 2 4 3" xfId="12604" xr:uid="{1F6FD231-92A2-4A74-950E-C0EB56DFA749}"/>
    <cellStyle name="Обычный 8 4 3 2 5" xfId="5517" xr:uid="{00000000-0005-0000-0000-0000C8180000}"/>
    <cellStyle name="Обычный 8 4 3 2 5 2" xfId="14737" xr:uid="{206E74C4-7FA7-43D3-A780-65603C28E81D}"/>
    <cellStyle name="Обычный 8 4 3 2 6" xfId="10473" xr:uid="{593EF2E3-B33C-428A-9F7A-7F5FD2EF07DA}"/>
    <cellStyle name="Обычный 8 4 3 3" xfId="1326" xr:uid="{00000000-0005-0000-0000-0000C9180000}"/>
    <cellStyle name="Обычный 8 4 3 3 2" xfId="2285" xr:uid="{00000000-0005-0000-0000-0000CA180000}"/>
    <cellStyle name="Обычный 8 4 3 3 2 2" xfId="4557" xr:uid="{00000000-0005-0000-0000-0000CB180000}"/>
    <cellStyle name="Обычный 8 4 3 3 2 2 2" xfId="8846" xr:uid="{00000000-0005-0000-0000-0000CC180000}"/>
    <cellStyle name="Обычный 8 4 3 3 2 2 2 2" xfId="18063" xr:uid="{045B58DF-766A-49E7-9AD6-539CD7A2B274}"/>
    <cellStyle name="Обычный 8 4 3 3 2 2 3" xfId="13796" xr:uid="{F7D39749-6BEA-4DB1-A206-8777023AFF87}"/>
    <cellStyle name="Обычный 8 4 3 3 2 3" xfId="6712" xr:uid="{00000000-0005-0000-0000-0000CD180000}"/>
    <cellStyle name="Обычный 8 4 3 3 2 3 2" xfId="15929" xr:uid="{0D2BB77B-2E8A-4BEA-9B21-89D6400A52CA}"/>
    <cellStyle name="Обычный 8 4 3 3 2 4" xfId="11665" xr:uid="{B9495732-F574-4F26-826A-27E89B798E83}"/>
    <cellStyle name="Обычный 8 4 3 3 3" xfId="3607" xr:uid="{00000000-0005-0000-0000-0000CE180000}"/>
    <cellStyle name="Обычный 8 4 3 3 3 2" xfId="7898" xr:uid="{00000000-0005-0000-0000-0000CF180000}"/>
    <cellStyle name="Обычный 8 4 3 3 3 2 2" xfId="17115" xr:uid="{675A558C-A4EB-4DC8-B064-DF6ED1B3A700}"/>
    <cellStyle name="Обычный 8 4 3 3 3 3" xfId="12848" xr:uid="{4C4D59C2-1450-4148-B8C1-BB539CCF5C30}"/>
    <cellStyle name="Обычный 8 4 3 3 4" xfId="5764" xr:uid="{00000000-0005-0000-0000-0000D0180000}"/>
    <cellStyle name="Обычный 8 4 3 3 4 2" xfId="14981" xr:uid="{A7114EF9-0765-49A0-ABB0-6CA0BE79B833}"/>
    <cellStyle name="Обычный 8 4 3 3 5" xfId="10717" xr:uid="{698BC489-7B3F-4F5D-810C-9274BA944E82}"/>
    <cellStyle name="Обычный 8 4 3 4" xfId="1812" xr:uid="{00000000-0005-0000-0000-0000D1180000}"/>
    <cellStyle name="Обычный 8 4 3 4 2" xfId="4085" xr:uid="{00000000-0005-0000-0000-0000D2180000}"/>
    <cellStyle name="Обычный 8 4 3 4 2 2" xfId="8374" xr:uid="{00000000-0005-0000-0000-0000D3180000}"/>
    <cellStyle name="Обычный 8 4 3 4 2 2 2" xfId="17591" xr:uid="{81AA703A-4B50-462B-9021-D8C9DD25EFF3}"/>
    <cellStyle name="Обычный 8 4 3 4 2 3" xfId="13324" xr:uid="{0A614257-E5DE-4F8A-8F2B-6967FE07C090}"/>
    <cellStyle name="Обычный 8 4 3 4 3" xfId="6240" xr:uid="{00000000-0005-0000-0000-0000D4180000}"/>
    <cellStyle name="Обычный 8 4 3 4 3 2" xfId="15457" xr:uid="{8F21BF63-87D2-4D5C-A726-89F43A77635E}"/>
    <cellStyle name="Обычный 8 4 3 4 4" xfId="11193" xr:uid="{5487A9F0-21CC-4881-9E08-CC633004C742}"/>
    <cellStyle name="Обычный 8 4 3 5" xfId="3135" xr:uid="{00000000-0005-0000-0000-0000D5180000}"/>
    <cellStyle name="Обычный 8 4 3 5 2" xfId="7426" xr:uid="{00000000-0005-0000-0000-0000D6180000}"/>
    <cellStyle name="Обычный 8 4 3 5 2 2" xfId="16643" xr:uid="{C679E9EB-395B-494A-837E-BFA3D17114C3}"/>
    <cellStyle name="Обычный 8 4 3 5 3" xfId="12376" xr:uid="{C14E3BE8-1B4C-4AAF-8BCD-C10DC6B3AEE8}"/>
    <cellStyle name="Обычный 8 4 3 6" xfId="5287" xr:uid="{00000000-0005-0000-0000-0000D7180000}"/>
    <cellStyle name="Обычный 8 4 3 6 2" xfId="14509" xr:uid="{2F9ADD6A-3847-492A-AB34-E09CEF6D40B2}"/>
    <cellStyle name="Обычный 8 4 3 7" xfId="10245" xr:uid="{C5A8940D-5D5D-4174-A703-79DD6B6B4E5C}"/>
    <cellStyle name="Обычный 8 4 4" xfId="837" xr:uid="{00000000-0005-0000-0000-0000D8180000}"/>
    <cellStyle name="Обычный 8 4 4 2" xfId="1440" xr:uid="{00000000-0005-0000-0000-0000D9180000}"/>
    <cellStyle name="Обычный 8 4 4 2 2" xfId="2399" xr:uid="{00000000-0005-0000-0000-0000DA180000}"/>
    <cellStyle name="Обычный 8 4 4 2 2 2" xfId="4671" xr:uid="{00000000-0005-0000-0000-0000DB180000}"/>
    <cellStyle name="Обычный 8 4 4 2 2 2 2" xfId="8960" xr:uid="{00000000-0005-0000-0000-0000DC180000}"/>
    <cellStyle name="Обычный 8 4 4 2 2 2 2 2" xfId="18177" xr:uid="{25898523-68EB-4AB9-BC4A-F34A22042DEC}"/>
    <cellStyle name="Обычный 8 4 4 2 2 2 3" xfId="13910" xr:uid="{3D234BD3-5C94-4644-B273-E33FF4A78D06}"/>
    <cellStyle name="Обычный 8 4 4 2 2 3" xfId="6826" xr:uid="{00000000-0005-0000-0000-0000DD180000}"/>
    <cellStyle name="Обычный 8 4 4 2 2 3 2" xfId="16043" xr:uid="{3FFFC032-D90E-42D3-A130-89241428CCA8}"/>
    <cellStyle name="Обычный 8 4 4 2 2 4" xfId="11779" xr:uid="{8AE972B6-A4B3-4708-B2DE-6CBC6F403926}"/>
    <cellStyle name="Обычный 8 4 4 2 3" xfId="3721" xr:uid="{00000000-0005-0000-0000-0000DE180000}"/>
    <cellStyle name="Обычный 8 4 4 2 3 2" xfId="8012" xr:uid="{00000000-0005-0000-0000-0000DF180000}"/>
    <cellStyle name="Обычный 8 4 4 2 3 2 2" xfId="17229" xr:uid="{231A40DC-3F9F-4B65-A823-F2EF132ECF76}"/>
    <cellStyle name="Обычный 8 4 4 2 3 3" xfId="12962" xr:uid="{D800BE14-8D00-4B6C-A9D1-DB19B23C918E}"/>
    <cellStyle name="Обычный 8 4 4 2 4" xfId="5878" xr:uid="{00000000-0005-0000-0000-0000E0180000}"/>
    <cellStyle name="Обычный 8 4 4 2 4 2" xfId="15095" xr:uid="{5DEA7580-5E03-4635-94D4-E90F5A6E85A3}"/>
    <cellStyle name="Обычный 8 4 4 2 5" xfId="10831" xr:uid="{71712EA9-CDD7-40F2-83D7-C96F1CE01EBC}"/>
    <cellStyle name="Обычный 8 4 4 3" xfId="1927" xr:uid="{00000000-0005-0000-0000-0000E1180000}"/>
    <cellStyle name="Обычный 8 4 4 3 2" xfId="4199" xr:uid="{00000000-0005-0000-0000-0000E2180000}"/>
    <cellStyle name="Обычный 8 4 4 3 2 2" xfId="8488" xr:uid="{00000000-0005-0000-0000-0000E3180000}"/>
    <cellStyle name="Обычный 8 4 4 3 2 2 2" xfId="17705" xr:uid="{3EFAB7D7-E0FC-4A67-9DAB-4A067CC185B1}"/>
    <cellStyle name="Обычный 8 4 4 3 2 3" xfId="13438" xr:uid="{EEF5AF3B-7B21-4001-A2A1-6AF2B6D521CA}"/>
    <cellStyle name="Обычный 8 4 4 3 3" xfId="6354" xr:uid="{00000000-0005-0000-0000-0000E4180000}"/>
    <cellStyle name="Обычный 8 4 4 3 3 2" xfId="15571" xr:uid="{04BF959A-13D6-4B3F-8A06-C596540A4219}"/>
    <cellStyle name="Обычный 8 4 4 3 4" xfId="11307" xr:uid="{150E2152-5C38-4335-A15C-9469717C2B40}"/>
    <cellStyle name="Обычный 8 4 4 4" xfId="3249" xr:uid="{00000000-0005-0000-0000-0000E5180000}"/>
    <cellStyle name="Обычный 8 4 4 4 2" xfId="7540" xr:uid="{00000000-0005-0000-0000-0000E6180000}"/>
    <cellStyle name="Обычный 8 4 4 4 2 2" xfId="16757" xr:uid="{0B502416-8F37-4A5E-AEEF-7C0E1A769031}"/>
    <cellStyle name="Обычный 8 4 4 4 3" xfId="12490" xr:uid="{96787172-507F-4610-8AFA-ED5070A9A2DF}"/>
    <cellStyle name="Обычный 8 4 4 5" xfId="5403" xr:uid="{00000000-0005-0000-0000-0000E7180000}"/>
    <cellStyle name="Обычный 8 4 4 5 2" xfId="14623" xr:uid="{099C6052-5113-4BD3-829B-48B40290A1C9}"/>
    <cellStyle name="Обычный 8 4 4 6" xfId="10359" xr:uid="{FD47F9E0-2BEF-47FF-813D-430E1C4EF150}"/>
    <cellStyle name="Обычный 8 4 5" xfId="1211" xr:uid="{00000000-0005-0000-0000-0000E8180000}"/>
    <cellStyle name="Обычный 8 4 5 2" xfId="2171" xr:uid="{00000000-0005-0000-0000-0000E9180000}"/>
    <cellStyle name="Обычный 8 4 5 2 2" xfId="4443" xr:uid="{00000000-0005-0000-0000-0000EA180000}"/>
    <cellStyle name="Обычный 8 4 5 2 2 2" xfId="8732" xr:uid="{00000000-0005-0000-0000-0000EB180000}"/>
    <cellStyle name="Обычный 8 4 5 2 2 2 2" xfId="17949" xr:uid="{B46620F4-21A6-49F8-9676-0655DF7D8E24}"/>
    <cellStyle name="Обычный 8 4 5 2 2 3" xfId="13682" xr:uid="{6AB3B5C6-25CF-4D41-A166-57F6C28FA7E7}"/>
    <cellStyle name="Обычный 8 4 5 2 3" xfId="6598" xr:uid="{00000000-0005-0000-0000-0000EC180000}"/>
    <cellStyle name="Обычный 8 4 5 2 3 2" xfId="15815" xr:uid="{6D79ABCA-CFBF-4F0B-8FEA-C442F56AEB11}"/>
    <cellStyle name="Обычный 8 4 5 2 4" xfId="11551" xr:uid="{58B46CB7-0893-4836-A234-7BD56CC70B01}"/>
    <cellStyle name="Обычный 8 4 5 3" xfId="3493" xr:uid="{00000000-0005-0000-0000-0000ED180000}"/>
    <cellStyle name="Обычный 8 4 5 3 2" xfId="7784" xr:uid="{00000000-0005-0000-0000-0000EE180000}"/>
    <cellStyle name="Обычный 8 4 5 3 2 2" xfId="17001" xr:uid="{1232EBC6-F110-4344-9352-28673736EEF4}"/>
    <cellStyle name="Обычный 8 4 5 3 3" xfId="12734" xr:uid="{608E4C90-8435-4627-B84D-0745BF8C7A05}"/>
    <cellStyle name="Обычный 8 4 5 4" xfId="5650" xr:uid="{00000000-0005-0000-0000-0000EF180000}"/>
    <cellStyle name="Обычный 8 4 5 4 2" xfId="14867" xr:uid="{9E62A986-CCB8-4C0B-9B84-0BCCD8B6ACB7}"/>
    <cellStyle name="Обычный 8 4 5 5" xfId="10603" xr:uid="{622CB3A0-5679-4EFA-A4BB-FDD4D5E64354}"/>
    <cellStyle name="Обычный 8 4 6" xfId="1696" xr:uid="{00000000-0005-0000-0000-0000F0180000}"/>
    <cellStyle name="Обычный 8 4 6 2" xfId="3971" xr:uid="{00000000-0005-0000-0000-0000F1180000}"/>
    <cellStyle name="Обычный 8 4 6 2 2" xfId="8260" xr:uid="{00000000-0005-0000-0000-0000F2180000}"/>
    <cellStyle name="Обычный 8 4 6 2 2 2" xfId="17477" xr:uid="{384F0D34-8538-46F6-BB1E-AC4A7E088782}"/>
    <cellStyle name="Обычный 8 4 6 2 3" xfId="13210" xr:uid="{E07DCA21-A29F-4843-8EC1-6354F17C1281}"/>
    <cellStyle name="Обычный 8 4 6 3" xfId="6126" xr:uid="{00000000-0005-0000-0000-0000F3180000}"/>
    <cellStyle name="Обычный 8 4 6 3 2" xfId="15343" xr:uid="{4BD56D99-121F-41F8-BC7D-FC8C27ABB950}"/>
    <cellStyle name="Обычный 8 4 6 4" xfId="11079" xr:uid="{54386441-1226-4403-B924-B4924D2BD805}"/>
    <cellStyle name="Обычный 8 4 7" xfId="2786" xr:uid="{00000000-0005-0000-0000-0000F4180000}"/>
    <cellStyle name="Обычный 8 4 7 2" xfId="4929" xr:uid="{00000000-0005-0000-0000-0000F5180000}"/>
    <cellStyle name="Обычный 8 4 7 2 2" xfId="9211" xr:uid="{00000000-0005-0000-0000-0000F6180000}"/>
    <cellStyle name="Обычный 8 4 7 2 2 2" xfId="18428" xr:uid="{7275A440-DA63-45F8-843D-800E430EE36D}"/>
    <cellStyle name="Обычный 8 4 7 2 3" xfId="14161" xr:uid="{B3691059-A896-4D45-843E-EE752A8FF20C}"/>
    <cellStyle name="Обычный 8 4 7 3" xfId="7079" xr:uid="{00000000-0005-0000-0000-0000F7180000}"/>
    <cellStyle name="Обычный 8 4 7 3 2" xfId="16296" xr:uid="{0E731D01-2D95-4341-8175-A7BD26A0DDEC}"/>
    <cellStyle name="Обычный 8 4 7 4" xfId="12030" xr:uid="{185F26F1-C68A-4B29-B9D2-4321659DA9BA}"/>
    <cellStyle name="Обычный 8 4 8" xfId="2907" xr:uid="{00000000-0005-0000-0000-0000F8180000}"/>
    <cellStyle name="Обычный 8 4 8 2" xfId="7198" xr:uid="{00000000-0005-0000-0000-0000F9180000}"/>
    <cellStyle name="Обычный 8 4 8 2 2" xfId="16415" xr:uid="{A403E338-03AC-4512-9E49-0D429D18AEC6}"/>
    <cellStyle name="Обычный 8 4 8 3" xfId="12148" xr:uid="{3FC9D697-B460-4946-BEA2-65FA10213B90}"/>
    <cellStyle name="Обычный 8 4 9" xfId="3021" xr:uid="{00000000-0005-0000-0000-0000FA180000}"/>
    <cellStyle name="Обычный 8 4 9 2" xfId="7312" xr:uid="{00000000-0005-0000-0000-0000FB180000}"/>
    <cellStyle name="Обычный 8 4 9 2 2" xfId="16529" xr:uid="{100A8733-303E-4AF6-8B17-C24D4015FB3C}"/>
    <cellStyle name="Обычный 8 4 9 3" xfId="12262" xr:uid="{0CF0AF5B-BA31-4D04-95C9-19608B13AD4A}"/>
    <cellStyle name="Обычный 8 5" xfId="463" xr:uid="{00000000-0005-0000-0000-0000FC180000}"/>
    <cellStyle name="Обычный 8 5 10" xfId="5191" xr:uid="{00000000-0005-0000-0000-0000FD180000}"/>
    <cellStyle name="Обычный 8 5 10 2" xfId="14414" xr:uid="{1CBB34D0-9357-47DA-9755-44FA574071A9}"/>
    <cellStyle name="Обычный 8 5 11" xfId="9690" xr:uid="{00000000-0005-0000-0000-0000FE180000}"/>
    <cellStyle name="Обычный 8 5 11 2" xfId="18710" xr:uid="{965EE3C2-229E-42CE-8FE2-9F75EFA9D896}"/>
    <cellStyle name="Обычный 8 5 12" xfId="9804" xr:uid="{1B94F0BD-BBD1-4D0C-A8D6-21CE3D7FF0B8}"/>
    <cellStyle name="Обычный 8 5 12 2" xfId="18824" xr:uid="{4A8876D5-1185-4A43-A36A-6B0E7F607A27}"/>
    <cellStyle name="Обычный 8 5 13" xfId="9918" xr:uid="{8A3308F7-D5E2-4EC0-B52E-1CED47962EED}"/>
    <cellStyle name="Обычный 8 5 13 2" xfId="18938" xr:uid="{4899CC21-E8D8-42EB-BF5D-A2C93695EAD0}"/>
    <cellStyle name="Обычный 8 5 14" xfId="10032" xr:uid="{DB5050AB-527C-4412-854D-812BCFE640B6}"/>
    <cellStyle name="Обычный 8 5 14 2" xfId="19052" xr:uid="{0EEA9604-C0C4-44B6-8D89-6856B157F4A1}"/>
    <cellStyle name="Обычный 8 5 15" xfId="10149" xr:uid="{8906F8C1-0426-43BE-B40F-45D33B8F4CA0}"/>
    <cellStyle name="Обычный 8 5 16" xfId="19170" xr:uid="{73A7F883-B1E7-4ECC-9149-E7466A5ADEBF}"/>
    <cellStyle name="Обычный 8 5 17" xfId="19286" xr:uid="{48AFB6FC-E6AB-4A1C-9992-F607AFEA9A16}"/>
    <cellStyle name="Обычный 8 5 2" xfId="650" xr:uid="{00000000-0005-0000-0000-0000FF180000}"/>
    <cellStyle name="Обычный 8 5 2 2" xfId="971" xr:uid="{00000000-0005-0000-0000-000000190000}"/>
    <cellStyle name="Обычный 8 5 2 2 2" xfId="1573" xr:uid="{00000000-0005-0000-0000-000001190000}"/>
    <cellStyle name="Обычный 8 5 2 2 2 2" xfId="2532" xr:uid="{00000000-0005-0000-0000-000002190000}"/>
    <cellStyle name="Обычный 8 5 2 2 2 2 2" xfId="4804" xr:uid="{00000000-0005-0000-0000-000003190000}"/>
    <cellStyle name="Обычный 8 5 2 2 2 2 2 2" xfId="9093" xr:uid="{00000000-0005-0000-0000-000004190000}"/>
    <cellStyle name="Обычный 8 5 2 2 2 2 2 2 2" xfId="18310" xr:uid="{C1CD1036-2750-41CF-BF3C-5B3AA1029577}"/>
    <cellStyle name="Обычный 8 5 2 2 2 2 2 3" xfId="14043" xr:uid="{F9599583-EEAA-40E8-BB61-1979860B6ECF}"/>
    <cellStyle name="Обычный 8 5 2 2 2 2 3" xfId="6959" xr:uid="{00000000-0005-0000-0000-000005190000}"/>
    <cellStyle name="Обычный 8 5 2 2 2 2 3 2" xfId="16176" xr:uid="{E6BA71B5-4199-44BD-AA03-47DA1590B737}"/>
    <cellStyle name="Обычный 8 5 2 2 2 2 4" xfId="11912" xr:uid="{C6603A3B-5948-4B42-A789-800E80CFE254}"/>
    <cellStyle name="Обычный 8 5 2 2 2 3" xfId="3854" xr:uid="{00000000-0005-0000-0000-000006190000}"/>
    <cellStyle name="Обычный 8 5 2 2 2 3 2" xfId="8145" xr:uid="{00000000-0005-0000-0000-000007190000}"/>
    <cellStyle name="Обычный 8 5 2 2 2 3 2 2" xfId="17362" xr:uid="{7AA8AA62-FBD9-43A2-A7A7-24FA8DEF1056}"/>
    <cellStyle name="Обычный 8 5 2 2 2 3 3" xfId="13095" xr:uid="{9FA89D0E-1170-45CA-AED2-B9C21D9FAF83}"/>
    <cellStyle name="Обычный 8 5 2 2 2 4" xfId="6011" xr:uid="{00000000-0005-0000-0000-000008190000}"/>
    <cellStyle name="Обычный 8 5 2 2 2 4 2" xfId="15228" xr:uid="{1EFEAAEF-77E9-4BCF-B0E5-151310EDE76C}"/>
    <cellStyle name="Обычный 8 5 2 2 2 5" xfId="10964" xr:uid="{C6243E3F-0227-45E6-A1C5-6ECBB72C0EEA}"/>
    <cellStyle name="Обычный 8 5 2 2 3" xfId="2060" xr:uid="{00000000-0005-0000-0000-000009190000}"/>
    <cellStyle name="Обычный 8 5 2 2 3 2" xfId="4332" xr:uid="{00000000-0005-0000-0000-00000A190000}"/>
    <cellStyle name="Обычный 8 5 2 2 3 2 2" xfId="8621" xr:uid="{00000000-0005-0000-0000-00000B190000}"/>
    <cellStyle name="Обычный 8 5 2 2 3 2 2 2" xfId="17838" xr:uid="{997C82A8-7544-4B94-A13C-032D222D0062}"/>
    <cellStyle name="Обычный 8 5 2 2 3 2 3" xfId="13571" xr:uid="{A7DB0D57-BF9B-43B3-B7B5-330ECA60B834}"/>
    <cellStyle name="Обычный 8 5 2 2 3 3" xfId="6487" xr:uid="{00000000-0005-0000-0000-00000C190000}"/>
    <cellStyle name="Обычный 8 5 2 2 3 3 2" xfId="15704" xr:uid="{F416E894-E3CC-47D1-A022-9D335E138074}"/>
    <cellStyle name="Обычный 8 5 2 2 3 4" xfId="11440" xr:uid="{F53AE86D-0537-486E-9E77-13D9B14C901C}"/>
    <cellStyle name="Обычный 8 5 2 2 4" xfId="3382" xr:uid="{00000000-0005-0000-0000-00000D190000}"/>
    <cellStyle name="Обычный 8 5 2 2 4 2" xfId="7673" xr:uid="{00000000-0005-0000-0000-00000E190000}"/>
    <cellStyle name="Обычный 8 5 2 2 4 2 2" xfId="16890" xr:uid="{9923E4F7-DF07-4ECE-9031-A362C285ED1E}"/>
    <cellStyle name="Обычный 8 5 2 2 4 3" xfId="12623" xr:uid="{C2B45114-A4A7-4B9D-9B34-1DEE6FDE7C9B}"/>
    <cellStyle name="Обычный 8 5 2 2 5" xfId="5536" xr:uid="{00000000-0005-0000-0000-00000F190000}"/>
    <cellStyle name="Обычный 8 5 2 2 5 2" xfId="14756" xr:uid="{FD366396-2C31-4D06-8DCB-5E4EC4652655}"/>
    <cellStyle name="Обычный 8 5 2 2 6" xfId="10492" xr:uid="{C603DA09-B540-41DB-9B6E-551A69CFC9A8}"/>
    <cellStyle name="Обычный 8 5 2 3" xfId="1345" xr:uid="{00000000-0005-0000-0000-000010190000}"/>
    <cellStyle name="Обычный 8 5 2 3 2" xfId="2304" xr:uid="{00000000-0005-0000-0000-000011190000}"/>
    <cellStyle name="Обычный 8 5 2 3 2 2" xfId="4576" xr:uid="{00000000-0005-0000-0000-000012190000}"/>
    <cellStyle name="Обычный 8 5 2 3 2 2 2" xfId="8865" xr:uid="{00000000-0005-0000-0000-000013190000}"/>
    <cellStyle name="Обычный 8 5 2 3 2 2 2 2" xfId="18082" xr:uid="{3BDC2854-6DF2-4F1D-BA6E-6BD73D03B70B}"/>
    <cellStyle name="Обычный 8 5 2 3 2 2 3" xfId="13815" xr:uid="{A43EA507-06BB-4DEA-A1C9-D7D86CEE531F}"/>
    <cellStyle name="Обычный 8 5 2 3 2 3" xfId="6731" xr:uid="{00000000-0005-0000-0000-000014190000}"/>
    <cellStyle name="Обычный 8 5 2 3 2 3 2" xfId="15948" xr:uid="{3EF2BEC5-7EC2-4247-BA6F-D74EB28FC9C5}"/>
    <cellStyle name="Обычный 8 5 2 3 2 4" xfId="11684" xr:uid="{86C1959D-4193-4B09-B6FD-2C05A862C946}"/>
    <cellStyle name="Обычный 8 5 2 3 3" xfId="3626" xr:uid="{00000000-0005-0000-0000-000015190000}"/>
    <cellStyle name="Обычный 8 5 2 3 3 2" xfId="7917" xr:uid="{00000000-0005-0000-0000-000016190000}"/>
    <cellStyle name="Обычный 8 5 2 3 3 2 2" xfId="17134" xr:uid="{A48A4A62-1D4F-4A2F-9DE6-A767633EA1B5}"/>
    <cellStyle name="Обычный 8 5 2 3 3 3" xfId="12867" xr:uid="{E6874C28-BDD9-4B37-883F-6B8B1F66F985}"/>
    <cellStyle name="Обычный 8 5 2 3 4" xfId="5783" xr:uid="{00000000-0005-0000-0000-000017190000}"/>
    <cellStyle name="Обычный 8 5 2 3 4 2" xfId="15000" xr:uid="{E7EA9673-3B2C-4192-BDE0-4A32B3D10E0D}"/>
    <cellStyle name="Обычный 8 5 2 3 5" xfId="10736" xr:uid="{B8B9178B-0B35-418E-969F-92CB6CC40BE6}"/>
    <cellStyle name="Обычный 8 5 2 4" xfId="1831" xr:uid="{00000000-0005-0000-0000-000018190000}"/>
    <cellStyle name="Обычный 8 5 2 4 2" xfId="4104" xr:uid="{00000000-0005-0000-0000-000019190000}"/>
    <cellStyle name="Обычный 8 5 2 4 2 2" xfId="8393" xr:uid="{00000000-0005-0000-0000-00001A190000}"/>
    <cellStyle name="Обычный 8 5 2 4 2 2 2" xfId="17610" xr:uid="{0DD93EBE-D649-4DA1-81A6-6620E6D95EE4}"/>
    <cellStyle name="Обычный 8 5 2 4 2 3" xfId="13343" xr:uid="{47B43E55-E956-478E-968D-671F383B41AC}"/>
    <cellStyle name="Обычный 8 5 2 4 3" xfId="6259" xr:uid="{00000000-0005-0000-0000-00001B190000}"/>
    <cellStyle name="Обычный 8 5 2 4 3 2" xfId="15476" xr:uid="{65B84D6B-3A50-4813-BE82-CB22D77090E5}"/>
    <cellStyle name="Обычный 8 5 2 4 4" xfId="11212" xr:uid="{60853E78-6E27-42E5-ADB8-62C578C064A1}"/>
    <cellStyle name="Обычный 8 5 2 5" xfId="3154" xr:uid="{00000000-0005-0000-0000-00001C190000}"/>
    <cellStyle name="Обычный 8 5 2 5 2" xfId="7445" xr:uid="{00000000-0005-0000-0000-00001D190000}"/>
    <cellStyle name="Обычный 8 5 2 5 2 2" xfId="16662" xr:uid="{78A566A9-C956-46A8-8FB0-C9D1D7D812F4}"/>
    <cellStyle name="Обычный 8 5 2 5 3" xfId="12395" xr:uid="{0239EC67-F365-40A7-BCCB-17EF61799523}"/>
    <cellStyle name="Обычный 8 5 2 6" xfId="5306" xr:uid="{00000000-0005-0000-0000-00001E190000}"/>
    <cellStyle name="Обычный 8 5 2 6 2" xfId="14528" xr:uid="{28A4AD72-B13C-4F78-8EEB-842732C08C85}"/>
    <cellStyle name="Обычный 8 5 2 7" xfId="10264" xr:uid="{BEA0777D-E699-4192-B3E8-BB97923EB6A7}"/>
    <cellStyle name="Обычный 8 5 3" xfId="856" xr:uid="{00000000-0005-0000-0000-00001F190000}"/>
    <cellStyle name="Обычный 8 5 3 2" xfId="1459" xr:uid="{00000000-0005-0000-0000-000020190000}"/>
    <cellStyle name="Обычный 8 5 3 2 2" xfId="2418" xr:uid="{00000000-0005-0000-0000-000021190000}"/>
    <cellStyle name="Обычный 8 5 3 2 2 2" xfId="4690" xr:uid="{00000000-0005-0000-0000-000022190000}"/>
    <cellStyle name="Обычный 8 5 3 2 2 2 2" xfId="8979" xr:uid="{00000000-0005-0000-0000-000023190000}"/>
    <cellStyle name="Обычный 8 5 3 2 2 2 2 2" xfId="18196" xr:uid="{278EF1D9-3A5F-4F9F-B1E5-B6D80681E5A7}"/>
    <cellStyle name="Обычный 8 5 3 2 2 2 3" xfId="13929" xr:uid="{8F3A15AF-6FB2-4EA7-81F5-B9478A46BAB4}"/>
    <cellStyle name="Обычный 8 5 3 2 2 3" xfId="6845" xr:uid="{00000000-0005-0000-0000-000024190000}"/>
    <cellStyle name="Обычный 8 5 3 2 2 3 2" xfId="16062" xr:uid="{DB4B5EF4-1401-431A-BDE7-2F7325ADF03C}"/>
    <cellStyle name="Обычный 8 5 3 2 2 4" xfId="11798" xr:uid="{B595DDB7-7DDD-4804-A05B-314243E6DA3F}"/>
    <cellStyle name="Обычный 8 5 3 2 3" xfId="3740" xr:uid="{00000000-0005-0000-0000-000025190000}"/>
    <cellStyle name="Обычный 8 5 3 2 3 2" xfId="8031" xr:uid="{00000000-0005-0000-0000-000026190000}"/>
    <cellStyle name="Обычный 8 5 3 2 3 2 2" xfId="17248" xr:uid="{E7F3C077-AEB5-4024-A3F1-6D304A7FBA22}"/>
    <cellStyle name="Обычный 8 5 3 2 3 3" xfId="12981" xr:uid="{C0C748D0-04DF-4D62-A3FC-BC3D7572D28E}"/>
    <cellStyle name="Обычный 8 5 3 2 4" xfId="5897" xr:uid="{00000000-0005-0000-0000-000027190000}"/>
    <cellStyle name="Обычный 8 5 3 2 4 2" xfId="15114" xr:uid="{EA40F2D7-D8C6-4820-B3BD-4EA2997D3843}"/>
    <cellStyle name="Обычный 8 5 3 2 5" xfId="10850" xr:uid="{B4000D11-1C15-4747-AE99-96265A6DDE69}"/>
    <cellStyle name="Обычный 8 5 3 3" xfId="1946" xr:uid="{00000000-0005-0000-0000-000028190000}"/>
    <cellStyle name="Обычный 8 5 3 3 2" xfId="4218" xr:uid="{00000000-0005-0000-0000-000029190000}"/>
    <cellStyle name="Обычный 8 5 3 3 2 2" xfId="8507" xr:uid="{00000000-0005-0000-0000-00002A190000}"/>
    <cellStyle name="Обычный 8 5 3 3 2 2 2" xfId="17724" xr:uid="{F52E185A-2515-47C6-A12C-8135C79D3CDD}"/>
    <cellStyle name="Обычный 8 5 3 3 2 3" xfId="13457" xr:uid="{746D194B-7005-4C0B-B391-636ACE55E508}"/>
    <cellStyle name="Обычный 8 5 3 3 3" xfId="6373" xr:uid="{00000000-0005-0000-0000-00002B190000}"/>
    <cellStyle name="Обычный 8 5 3 3 3 2" xfId="15590" xr:uid="{9E6ED41D-18C6-49FA-825D-4BD6A16255F1}"/>
    <cellStyle name="Обычный 8 5 3 3 4" xfId="11326" xr:uid="{7565585A-775A-4A7B-9AFE-F60D69FCB18B}"/>
    <cellStyle name="Обычный 8 5 3 4" xfId="3268" xr:uid="{00000000-0005-0000-0000-00002C190000}"/>
    <cellStyle name="Обычный 8 5 3 4 2" xfId="7559" xr:uid="{00000000-0005-0000-0000-00002D190000}"/>
    <cellStyle name="Обычный 8 5 3 4 2 2" xfId="16776" xr:uid="{CA225A58-69C8-4DE5-A02C-8312B3F5336B}"/>
    <cellStyle name="Обычный 8 5 3 4 3" xfId="12509" xr:uid="{1D776E3E-6B3A-49BA-9164-97534371B843}"/>
    <cellStyle name="Обычный 8 5 3 5" xfId="5422" xr:uid="{00000000-0005-0000-0000-00002E190000}"/>
    <cellStyle name="Обычный 8 5 3 5 2" xfId="14642" xr:uid="{4C8E2466-EBD3-4E36-9C3C-6BF901B2509B}"/>
    <cellStyle name="Обычный 8 5 3 6" xfId="10378" xr:uid="{C6E68D66-1A99-4BF9-992F-346EE687A530}"/>
    <cellStyle name="Обычный 8 5 4" xfId="1230" xr:uid="{00000000-0005-0000-0000-00002F190000}"/>
    <cellStyle name="Обычный 8 5 4 2" xfId="2190" xr:uid="{00000000-0005-0000-0000-000030190000}"/>
    <cellStyle name="Обычный 8 5 4 2 2" xfId="4462" xr:uid="{00000000-0005-0000-0000-000031190000}"/>
    <cellStyle name="Обычный 8 5 4 2 2 2" xfId="8751" xr:uid="{00000000-0005-0000-0000-000032190000}"/>
    <cellStyle name="Обычный 8 5 4 2 2 2 2" xfId="17968" xr:uid="{50D2B541-6939-47D5-8A57-3AAFA7AA3D40}"/>
    <cellStyle name="Обычный 8 5 4 2 2 3" xfId="13701" xr:uid="{FDBBB17C-EDDF-4810-B621-4DB20111CF40}"/>
    <cellStyle name="Обычный 8 5 4 2 3" xfId="6617" xr:uid="{00000000-0005-0000-0000-000033190000}"/>
    <cellStyle name="Обычный 8 5 4 2 3 2" xfId="15834" xr:uid="{CA9EA5AD-32C2-4A97-90D5-328590C9A895}"/>
    <cellStyle name="Обычный 8 5 4 2 4" xfId="11570" xr:uid="{38BCAB83-647F-4C9B-89F1-0073E92BD62A}"/>
    <cellStyle name="Обычный 8 5 4 3" xfId="3512" xr:uid="{00000000-0005-0000-0000-000034190000}"/>
    <cellStyle name="Обычный 8 5 4 3 2" xfId="7803" xr:uid="{00000000-0005-0000-0000-000035190000}"/>
    <cellStyle name="Обычный 8 5 4 3 2 2" xfId="17020" xr:uid="{B0623E26-98FD-4758-B427-8C7F41D059E3}"/>
    <cellStyle name="Обычный 8 5 4 3 3" xfId="12753" xr:uid="{221337A3-AE28-4AD3-8676-1E2672D3C02F}"/>
    <cellStyle name="Обычный 8 5 4 4" xfId="5669" xr:uid="{00000000-0005-0000-0000-000036190000}"/>
    <cellStyle name="Обычный 8 5 4 4 2" xfId="14886" xr:uid="{08C2D285-3E35-4451-80EF-EF969A5C83AF}"/>
    <cellStyle name="Обычный 8 5 4 5" xfId="10622" xr:uid="{D28708A0-37CB-408B-859E-B0CE5431A00F}"/>
    <cellStyle name="Обычный 8 5 5" xfId="1715" xr:uid="{00000000-0005-0000-0000-000037190000}"/>
    <cellStyle name="Обычный 8 5 5 2" xfId="3990" xr:uid="{00000000-0005-0000-0000-000038190000}"/>
    <cellStyle name="Обычный 8 5 5 2 2" xfId="8279" xr:uid="{00000000-0005-0000-0000-000039190000}"/>
    <cellStyle name="Обычный 8 5 5 2 2 2" xfId="17496" xr:uid="{3D9019C2-BC51-45C9-B9C1-08DAB263E516}"/>
    <cellStyle name="Обычный 8 5 5 2 3" xfId="13229" xr:uid="{EF7585D3-BE9A-4D4A-929F-3C2299C18158}"/>
    <cellStyle name="Обычный 8 5 5 3" xfId="6145" xr:uid="{00000000-0005-0000-0000-00003A190000}"/>
    <cellStyle name="Обычный 8 5 5 3 2" xfId="15362" xr:uid="{F11BB280-DA3E-48F3-A362-CDA1E448170C}"/>
    <cellStyle name="Обычный 8 5 5 4" xfId="11098" xr:uid="{A363DE6C-F2D1-47D6-A440-AF3EC12FFF2A}"/>
    <cellStyle name="Обычный 8 5 6" xfId="2805" xr:uid="{00000000-0005-0000-0000-00003B190000}"/>
    <cellStyle name="Обычный 8 5 6 2" xfId="4948" xr:uid="{00000000-0005-0000-0000-00003C190000}"/>
    <cellStyle name="Обычный 8 5 6 2 2" xfId="9230" xr:uid="{00000000-0005-0000-0000-00003D190000}"/>
    <cellStyle name="Обычный 8 5 6 2 2 2" xfId="18447" xr:uid="{B32339E5-C2AD-47AD-A775-2BE3C3AF0C7A}"/>
    <cellStyle name="Обычный 8 5 6 2 3" xfId="14180" xr:uid="{C6A0619F-7A30-48BB-93AC-5F37A2EEF26D}"/>
    <cellStyle name="Обычный 8 5 6 3" xfId="7098" xr:uid="{00000000-0005-0000-0000-00003E190000}"/>
    <cellStyle name="Обычный 8 5 6 3 2" xfId="16315" xr:uid="{2DF7080E-0BCF-431A-A51F-907A40FDA738}"/>
    <cellStyle name="Обычный 8 5 6 4" xfId="12049" xr:uid="{C95C65E6-EBD6-4421-87F6-0C7E3CD9224E}"/>
    <cellStyle name="Обычный 8 5 7" xfId="2926" xr:uid="{00000000-0005-0000-0000-00003F190000}"/>
    <cellStyle name="Обычный 8 5 7 2" xfId="7217" xr:uid="{00000000-0005-0000-0000-000040190000}"/>
    <cellStyle name="Обычный 8 5 7 2 2" xfId="16434" xr:uid="{F9D4B8FA-D58E-48E4-84E2-316B7639F95E}"/>
    <cellStyle name="Обычный 8 5 7 3" xfId="12167" xr:uid="{A34BFC77-FFF7-44F3-8386-E5B11461CFC6}"/>
    <cellStyle name="Обычный 8 5 8" xfId="3040" xr:uid="{00000000-0005-0000-0000-000041190000}"/>
    <cellStyle name="Обычный 8 5 8 2" xfId="7331" xr:uid="{00000000-0005-0000-0000-000042190000}"/>
    <cellStyle name="Обычный 8 5 8 2 2" xfId="16548" xr:uid="{1137225F-41E1-4F6E-8206-7A93A52032DA}"/>
    <cellStyle name="Обычный 8 5 8 3" xfId="12281" xr:uid="{B7BA512C-AB15-4985-A4A8-C9C5483F4CA8}"/>
    <cellStyle name="Обычный 8 5 9" xfId="5068" xr:uid="{00000000-0005-0000-0000-000043190000}"/>
    <cellStyle name="Обычный 8 5 9 2" xfId="9349" xr:uid="{00000000-0005-0000-0000-000044190000}"/>
    <cellStyle name="Обычный 8 5 9 2 2" xfId="18566" xr:uid="{D3C899F9-5CF0-45B0-A52C-2B9FAA40E988}"/>
    <cellStyle name="Обычный 8 5 9 3" xfId="14299" xr:uid="{FF644630-57BA-40DD-8D5C-4FC6F1BE9FD7}"/>
    <cellStyle name="Обычный 8 6" xfId="578" xr:uid="{00000000-0005-0000-0000-000045190000}"/>
    <cellStyle name="Обычный 8 6 2" xfId="914" xr:uid="{00000000-0005-0000-0000-000046190000}"/>
    <cellStyle name="Обычный 8 6 2 2" xfId="1516" xr:uid="{00000000-0005-0000-0000-000047190000}"/>
    <cellStyle name="Обычный 8 6 2 2 2" xfId="2475" xr:uid="{00000000-0005-0000-0000-000048190000}"/>
    <cellStyle name="Обычный 8 6 2 2 2 2" xfId="4747" xr:uid="{00000000-0005-0000-0000-000049190000}"/>
    <cellStyle name="Обычный 8 6 2 2 2 2 2" xfId="9036" xr:uid="{00000000-0005-0000-0000-00004A190000}"/>
    <cellStyle name="Обычный 8 6 2 2 2 2 2 2" xfId="18253" xr:uid="{0F96B080-BFD5-4EEC-A377-FD85103C3007}"/>
    <cellStyle name="Обычный 8 6 2 2 2 2 3" xfId="13986" xr:uid="{7A9A20BE-D760-4156-9491-CCCC06A1A0AE}"/>
    <cellStyle name="Обычный 8 6 2 2 2 3" xfId="6902" xr:uid="{00000000-0005-0000-0000-00004B190000}"/>
    <cellStyle name="Обычный 8 6 2 2 2 3 2" xfId="16119" xr:uid="{29AE24A8-A7D9-463F-BB5C-DDEC67ADFA16}"/>
    <cellStyle name="Обычный 8 6 2 2 2 4" xfId="11855" xr:uid="{DCE0A2A3-61E2-482A-82CA-0E65F663B6AB}"/>
    <cellStyle name="Обычный 8 6 2 2 3" xfId="3797" xr:uid="{00000000-0005-0000-0000-00004C190000}"/>
    <cellStyle name="Обычный 8 6 2 2 3 2" xfId="8088" xr:uid="{00000000-0005-0000-0000-00004D190000}"/>
    <cellStyle name="Обычный 8 6 2 2 3 2 2" xfId="17305" xr:uid="{586883B8-96CF-469E-92BB-9750A4F10315}"/>
    <cellStyle name="Обычный 8 6 2 2 3 3" xfId="13038" xr:uid="{A202E794-3D0D-4C12-AB65-47BBA8C1A76B}"/>
    <cellStyle name="Обычный 8 6 2 2 4" xfId="5954" xr:uid="{00000000-0005-0000-0000-00004E190000}"/>
    <cellStyle name="Обычный 8 6 2 2 4 2" xfId="15171" xr:uid="{9F57E7F4-5A08-4967-A5D1-8535B2E97B6D}"/>
    <cellStyle name="Обычный 8 6 2 2 5" xfId="10907" xr:uid="{B7376883-37CE-4F1D-9998-0909679061DE}"/>
    <cellStyle name="Обычный 8 6 2 3" xfId="2003" xr:uid="{00000000-0005-0000-0000-00004F190000}"/>
    <cellStyle name="Обычный 8 6 2 3 2" xfId="4275" xr:uid="{00000000-0005-0000-0000-000050190000}"/>
    <cellStyle name="Обычный 8 6 2 3 2 2" xfId="8564" xr:uid="{00000000-0005-0000-0000-000051190000}"/>
    <cellStyle name="Обычный 8 6 2 3 2 2 2" xfId="17781" xr:uid="{A651099A-F07E-43AE-8A59-2048DA6659BB}"/>
    <cellStyle name="Обычный 8 6 2 3 2 3" xfId="13514" xr:uid="{5937B4EE-08FC-4C15-B889-3ECDE0982D2B}"/>
    <cellStyle name="Обычный 8 6 2 3 3" xfId="6430" xr:uid="{00000000-0005-0000-0000-000052190000}"/>
    <cellStyle name="Обычный 8 6 2 3 3 2" xfId="15647" xr:uid="{BEB7BAC7-19FC-4F21-A6AD-5A1BCC44EECE}"/>
    <cellStyle name="Обычный 8 6 2 3 4" xfId="11383" xr:uid="{2AAD60DF-C550-4BE0-AF89-2EBBED284A4E}"/>
    <cellStyle name="Обычный 8 6 2 4" xfId="3325" xr:uid="{00000000-0005-0000-0000-000053190000}"/>
    <cellStyle name="Обычный 8 6 2 4 2" xfId="7616" xr:uid="{00000000-0005-0000-0000-000054190000}"/>
    <cellStyle name="Обычный 8 6 2 4 2 2" xfId="16833" xr:uid="{662C50A1-C870-4099-BCA6-CA40E36D4DC1}"/>
    <cellStyle name="Обычный 8 6 2 4 3" xfId="12566" xr:uid="{B5C066EC-0D0B-4860-AC39-14E46925E350}"/>
    <cellStyle name="Обычный 8 6 2 5" xfId="5479" xr:uid="{00000000-0005-0000-0000-000055190000}"/>
    <cellStyle name="Обычный 8 6 2 5 2" xfId="14699" xr:uid="{7438378A-D335-43CE-9BBD-C6CE7FC44485}"/>
    <cellStyle name="Обычный 8 6 2 6" xfId="10435" xr:uid="{115BBB6C-2F37-4998-A6C5-68D20272131C}"/>
    <cellStyle name="Обычный 8 6 3" xfId="1288" xr:uid="{00000000-0005-0000-0000-000056190000}"/>
    <cellStyle name="Обычный 8 6 3 2" xfId="2247" xr:uid="{00000000-0005-0000-0000-000057190000}"/>
    <cellStyle name="Обычный 8 6 3 2 2" xfId="4519" xr:uid="{00000000-0005-0000-0000-000058190000}"/>
    <cellStyle name="Обычный 8 6 3 2 2 2" xfId="8808" xr:uid="{00000000-0005-0000-0000-000059190000}"/>
    <cellStyle name="Обычный 8 6 3 2 2 2 2" xfId="18025" xr:uid="{170F2726-AB48-4320-8CC2-6855E4175887}"/>
    <cellStyle name="Обычный 8 6 3 2 2 3" xfId="13758" xr:uid="{9867CDED-B3A6-43F1-9F38-75D4460B0C91}"/>
    <cellStyle name="Обычный 8 6 3 2 3" xfId="6674" xr:uid="{00000000-0005-0000-0000-00005A190000}"/>
    <cellStyle name="Обычный 8 6 3 2 3 2" xfId="15891" xr:uid="{3F6B57E6-8ED0-468F-93E9-D733B7BDE91E}"/>
    <cellStyle name="Обычный 8 6 3 2 4" xfId="11627" xr:uid="{888FCBCC-99ED-45CB-99D1-B62014812F98}"/>
    <cellStyle name="Обычный 8 6 3 3" xfId="3569" xr:uid="{00000000-0005-0000-0000-00005B190000}"/>
    <cellStyle name="Обычный 8 6 3 3 2" xfId="7860" xr:uid="{00000000-0005-0000-0000-00005C190000}"/>
    <cellStyle name="Обычный 8 6 3 3 2 2" xfId="17077" xr:uid="{D3AA755D-12EB-44BC-8B24-42E32697DA15}"/>
    <cellStyle name="Обычный 8 6 3 3 3" xfId="12810" xr:uid="{18D39EC7-9972-448E-9030-9F9B89CA4D2A}"/>
    <cellStyle name="Обычный 8 6 3 4" xfId="5726" xr:uid="{00000000-0005-0000-0000-00005D190000}"/>
    <cellStyle name="Обычный 8 6 3 4 2" xfId="14943" xr:uid="{3283E2B0-D627-418F-8FAE-BC10D84C178B}"/>
    <cellStyle name="Обычный 8 6 3 5" xfId="10679" xr:uid="{175381A1-19F7-401A-AB7D-1E4741A15EBC}"/>
    <cellStyle name="Обычный 8 6 4" xfId="1773" xr:uid="{00000000-0005-0000-0000-00005E190000}"/>
    <cellStyle name="Обычный 8 6 4 2" xfId="4047" xr:uid="{00000000-0005-0000-0000-00005F190000}"/>
    <cellStyle name="Обычный 8 6 4 2 2" xfId="8336" xr:uid="{00000000-0005-0000-0000-000060190000}"/>
    <cellStyle name="Обычный 8 6 4 2 2 2" xfId="17553" xr:uid="{54B889A7-F4E2-438D-BABE-DAF9CA756735}"/>
    <cellStyle name="Обычный 8 6 4 2 3" xfId="13286" xr:uid="{3E5EC079-545A-404C-98FE-3E5FFA37CEA2}"/>
    <cellStyle name="Обычный 8 6 4 3" xfId="6202" xr:uid="{00000000-0005-0000-0000-000061190000}"/>
    <cellStyle name="Обычный 8 6 4 3 2" xfId="15419" xr:uid="{05D35ECF-73B3-4D29-989F-346C41C4ED3A}"/>
    <cellStyle name="Обычный 8 6 4 4" xfId="11155" xr:uid="{DF7C76F0-B822-49C5-BE19-EA6A76F2D363}"/>
    <cellStyle name="Обычный 8 6 5" xfId="3097" xr:uid="{00000000-0005-0000-0000-000062190000}"/>
    <cellStyle name="Обычный 8 6 5 2" xfId="7388" xr:uid="{00000000-0005-0000-0000-000063190000}"/>
    <cellStyle name="Обычный 8 6 5 2 2" xfId="16605" xr:uid="{EEFDFE6B-FB1F-43F8-B416-C00FE2D6C235}"/>
    <cellStyle name="Обычный 8 6 5 3" xfId="12338" xr:uid="{464DD85C-63DD-484D-9AC7-74336C948F61}"/>
    <cellStyle name="Обычный 8 6 6" xfId="5248" xr:uid="{00000000-0005-0000-0000-000064190000}"/>
    <cellStyle name="Обычный 8 6 6 2" xfId="14471" xr:uid="{924C1F14-3ED0-4BE0-A835-12FF973C8D20}"/>
    <cellStyle name="Обычный 8 6 7" xfId="10207" xr:uid="{B90BFB24-59D7-42D5-9A1A-7DE63D04F480}"/>
    <cellStyle name="Обычный 8 7" xfId="799" xr:uid="{00000000-0005-0000-0000-000065190000}"/>
    <cellStyle name="Обычный 8 7 2" xfId="1402" xr:uid="{00000000-0005-0000-0000-000066190000}"/>
    <cellStyle name="Обычный 8 7 2 2" xfId="2361" xr:uid="{00000000-0005-0000-0000-000067190000}"/>
    <cellStyle name="Обычный 8 7 2 2 2" xfId="4633" xr:uid="{00000000-0005-0000-0000-000068190000}"/>
    <cellStyle name="Обычный 8 7 2 2 2 2" xfId="8922" xr:uid="{00000000-0005-0000-0000-000069190000}"/>
    <cellStyle name="Обычный 8 7 2 2 2 2 2" xfId="18139" xr:uid="{B01893C2-2B40-4F66-A2D9-709F4B823876}"/>
    <cellStyle name="Обычный 8 7 2 2 2 3" xfId="13872" xr:uid="{1B4CD6E9-FF6D-4347-B6ED-B15D4B61B231}"/>
    <cellStyle name="Обычный 8 7 2 2 3" xfId="6788" xr:uid="{00000000-0005-0000-0000-00006A190000}"/>
    <cellStyle name="Обычный 8 7 2 2 3 2" xfId="16005" xr:uid="{BC1345A1-CCD5-4DB3-8854-D342F1FC6582}"/>
    <cellStyle name="Обычный 8 7 2 2 4" xfId="11741" xr:uid="{7B42D188-9FDE-43FC-B2F4-90DC8BC57BB5}"/>
    <cellStyle name="Обычный 8 7 2 3" xfId="3683" xr:uid="{00000000-0005-0000-0000-00006B190000}"/>
    <cellStyle name="Обычный 8 7 2 3 2" xfId="7974" xr:uid="{00000000-0005-0000-0000-00006C190000}"/>
    <cellStyle name="Обычный 8 7 2 3 2 2" xfId="17191" xr:uid="{24CF91B1-B703-45D2-88BB-EC4D3657B79F}"/>
    <cellStyle name="Обычный 8 7 2 3 3" xfId="12924" xr:uid="{CD360833-E6A6-4E7A-8FAD-F6479FC89DB5}"/>
    <cellStyle name="Обычный 8 7 2 4" xfId="5840" xr:uid="{00000000-0005-0000-0000-00006D190000}"/>
    <cellStyle name="Обычный 8 7 2 4 2" xfId="15057" xr:uid="{EDDFB73F-9CD6-4F38-8F9B-F4DAE145D45E}"/>
    <cellStyle name="Обычный 8 7 2 5" xfId="10793" xr:uid="{8868E575-F68E-406E-ACF9-FCB58D8EBA5D}"/>
    <cellStyle name="Обычный 8 7 3" xfId="1889" xr:uid="{00000000-0005-0000-0000-00006E190000}"/>
    <cellStyle name="Обычный 8 7 3 2" xfId="4161" xr:uid="{00000000-0005-0000-0000-00006F190000}"/>
    <cellStyle name="Обычный 8 7 3 2 2" xfId="8450" xr:uid="{00000000-0005-0000-0000-000070190000}"/>
    <cellStyle name="Обычный 8 7 3 2 2 2" xfId="17667" xr:uid="{488FBE18-5A9F-4181-8291-B18DA2A78691}"/>
    <cellStyle name="Обычный 8 7 3 2 3" xfId="13400" xr:uid="{F3C5798E-A9BD-49FF-B39B-EB8489C2FA56}"/>
    <cellStyle name="Обычный 8 7 3 3" xfId="6316" xr:uid="{00000000-0005-0000-0000-000071190000}"/>
    <cellStyle name="Обычный 8 7 3 3 2" xfId="15533" xr:uid="{2849EA5F-9F9E-4BFD-B182-1504ED0709A6}"/>
    <cellStyle name="Обычный 8 7 3 4" xfId="11269" xr:uid="{B455835B-7F2D-42E9-BD69-518A051FCFCD}"/>
    <cellStyle name="Обычный 8 7 4" xfId="3211" xr:uid="{00000000-0005-0000-0000-000072190000}"/>
    <cellStyle name="Обычный 8 7 4 2" xfId="7502" xr:uid="{00000000-0005-0000-0000-000073190000}"/>
    <cellStyle name="Обычный 8 7 4 2 2" xfId="16719" xr:uid="{0B0B2409-01E5-4822-B328-645BA534262E}"/>
    <cellStyle name="Обычный 8 7 4 3" xfId="12452" xr:uid="{0C6540F7-B5B5-41EC-8C98-79282BAFEC57}"/>
    <cellStyle name="Обычный 8 7 5" xfId="5365" xr:uid="{00000000-0005-0000-0000-000074190000}"/>
    <cellStyle name="Обычный 8 7 5 2" xfId="14585" xr:uid="{F0E05DBE-FA71-4D94-AB54-1CC8C100C56A}"/>
    <cellStyle name="Обычный 8 7 6" xfId="10321" xr:uid="{CB9C2CF6-8531-4A3B-A84C-D229A033474D}"/>
    <cellStyle name="Обычный 8 8" xfId="1173" xr:uid="{00000000-0005-0000-0000-000075190000}"/>
    <cellStyle name="Обычный 8 8 2" xfId="2133" xr:uid="{00000000-0005-0000-0000-000076190000}"/>
    <cellStyle name="Обычный 8 8 2 2" xfId="4405" xr:uid="{00000000-0005-0000-0000-000077190000}"/>
    <cellStyle name="Обычный 8 8 2 2 2" xfId="8694" xr:uid="{00000000-0005-0000-0000-000078190000}"/>
    <cellStyle name="Обычный 8 8 2 2 2 2" xfId="17911" xr:uid="{A3D820D1-ACEF-4B9F-8AE6-7BEB9034DE96}"/>
    <cellStyle name="Обычный 8 8 2 2 3" xfId="13644" xr:uid="{112C8726-FC12-4D5D-A135-AA6C26CAEC5C}"/>
    <cellStyle name="Обычный 8 8 2 3" xfId="6560" xr:uid="{00000000-0005-0000-0000-000079190000}"/>
    <cellStyle name="Обычный 8 8 2 3 2" xfId="15777" xr:uid="{27E87429-068F-45F3-91AD-ACD0FA6D2186}"/>
    <cellStyle name="Обычный 8 8 2 4" xfId="11513" xr:uid="{071B63CB-6CCF-4D18-ACD1-E256CAE10DB5}"/>
    <cellStyle name="Обычный 8 8 3" xfId="3455" xr:uid="{00000000-0005-0000-0000-00007A190000}"/>
    <cellStyle name="Обычный 8 8 3 2" xfId="7746" xr:uid="{00000000-0005-0000-0000-00007B190000}"/>
    <cellStyle name="Обычный 8 8 3 2 2" xfId="16963" xr:uid="{0C8EBFCE-B6C7-4A5E-9695-F5B07B68EB83}"/>
    <cellStyle name="Обычный 8 8 3 3" xfId="12696" xr:uid="{57055A16-07CE-44AA-8484-9DCF70B99ADC}"/>
    <cellStyle name="Обычный 8 8 4" xfId="5612" xr:uid="{00000000-0005-0000-0000-00007C190000}"/>
    <cellStyle name="Обычный 8 8 4 2" xfId="14829" xr:uid="{82787715-6D91-4227-B355-59C1C3CA3FC0}"/>
    <cellStyle name="Обычный 8 8 5" xfId="10565" xr:uid="{DB02D9DC-C123-4BE4-A652-48F1B724158A}"/>
    <cellStyle name="Обычный 8 9" xfId="1656" xr:uid="{00000000-0005-0000-0000-00007D190000}"/>
    <cellStyle name="Обычный 8 9 2" xfId="3933" xr:uid="{00000000-0005-0000-0000-00007E190000}"/>
    <cellStyle name="Обычный 8 9 2 2" xfId="8222" xr:uid="{00000000-0005-0000-0000-00007F190000}"/>
    <cellStyle name="Обычный 8 9 2 2 2" xfId="17439" xr:uid="{9202BA46-E193-41E2-A767-CAC875B4327B}"/>
    <cellStyle name="Обычный 8 9 2 3" xfId="13172" xr:uid="{8558250D-E1DB-47A0-9C83-66A4FB17BDC5}"/>
    <cellStyle name="Обычный 8 9 3" xfId="6088" xr:uid="{00000000-0005-0000-0000-000080190000}"/>
    <cellStyle name="Обычный 8 9 3 2" xfId="15305" xr:uid="{2402A4A4-16C0-44F6-A377-ED5A4D5AA679}"/>
    <cellStyle name="Обычный 8 9 4" xfId="11041" xr:uid="{A4B6EF97-A9E8-487A-9FC3-D9AB8AF24739}"/>
    <cellStyle name="Обычный 9" xfId="203" xr:uid="{00000000-0005-0000-0000-000081190000}"/>
    <cellStyle name="Обычный 9 2" xfId="9574" xr:uid="{00000000-0005-0000-0000-000082190000}"/>
    <cellStyle name="Обычный 9 2 2" xfId="18635" xr:uid="{40998ABD-D80C-4A48-B83D-5A031ED25C19}"/>
    <cellStyle name="Обычный 9 3" xfId="9414" xr:uid="{00000000-0005-0000-0000-000083190000}"/>
    <cellStyle name="Обычный__ОТЧЕТ2О" xfId="38" xr:uid="{00000000-0005-0000-0000-000084190000}"/>
    <cellStyle name="Плохой" xfId="39" builtinId="27" customBuiltin="1"/>
    <cellStyle name="Плохой 10" xfId="1161" xr:uid="{00000000-0005-0000-0000-000086190000}"/>
    <cellStyle name="Плохой 2" xfId="81" xr:uid="{00000000-0005-0000-0000-000087190000}"/>
    <cellStyle name="Плохой 2 2" xfId="176" xr:uid="{00000000-0005-0000-0000-000088190000}"/>
    <cellStyle name="Плохой 3" xfId="122" xr:uid="{00000000-0005-0000-0000-000089190000}"/>
    <cellStyle name="Плохой 4" xfId="251" xr:uid="{00000000-0005-0000-0000-00008A190000}"/>
    <cellStyle name="Плохой 5" xfId="361" xr:uid="{00000000-0005-0000-0000-00008B190000}"/>
    <cellStyle name="Плохой 6" xfId="451" xr:uid="{00000000-0005-0000-0000-00008C190000}"/>
    <cellStyle name="Плохой 7" xfId="551" xr:uid="{00000000-0005-0000-0000-00008D190000}"/>
    <cellStyle name="Плохой 8" xfId="563" xr:uid="{00000000-0005-0000-0000-00008E190000}"/>
    <cellStyle name="Плохой 9" xfId="787" xr:uid="{00000000-0005-0000-0000-00008F190000}"/>
    <cellStyle name="Пояснение" xfId="40" builtinId="53" customBuiltin="1"/>
    <cellStyle name="Пояснение 10" xfId="1162" xr:uid="{00000000-0005-0000-0000-000091190000}"/>
    <cellStyle name="Пояснение 2" xfId="82" xr:uid="{00000000-0005-0000-0000-000092190000}"/>
    <cellStyle name="Пояснение 2 2" xfId="177" xr:uid="{00000000-0005-0000-0000-000093190000}"/>
    <cellStyle name="Пояснение 3" xfId="123" xr:uid="{00000000-0005-0000-0000-000094190000}"/>
    <cellStyle name="Пояснение 4" xfId="252" xr:uid="{00000000-0005-0000-0000-000095190000}"/>
    <cellStyle name="Пояснение 5" xfId="362" xr:uid="{00000000-0005-0000-0000-000096190000}"/>
    <cellStyle name="Пояснение 6" xfId="452" xr:uid="{00000000-0005-0000-0000-000097190000}"/>
    <cellStyle name="Пояснение 7" xfId="552" xr:uid="{00000000-0005-0000-0000-000098190000}"/>
    <cellStyle name="Пояснение 8" xfId="586" xr:uid="{00000000-0005-0000-0000-000099190000}"/>
    <cellStyle name="Пояснение 9" xfId="788" xr:uid="{00000000-0005-0000-0000-00009A190000}"/>
    <cellStyle name="Примечание" xfId="41" builtinId="10" customBuiltin="1"/>
    <cellStyle name="Примечание 10" xfId="1163" xr:uid="{00000000-0005-0000-0000-00009C190000}"/>
    <cellStyle name="Примечание 2" xfId="83" xr:uid="{00000000-0005-0000-0000-00009D190000}"/>
    <cellStyle name="Примечание 2 2" xfId="178" xr:uid="{00000000-0005-0000-0000-00009E190000}"/>
    <cellStyle name="Примечание 2 2 2" xfId="1104" xr:uid="{00000000-0005-0000-0000-00009F190000}"/>
    <cellStyle name="Примечание 2 2 2 2" xfId="9616" xr:uid="{00000000-0005-0000-0000-0000A0190000}"/>
    <cellStyle name="Примечание 2 2 2 3" xfId="9438" xr:uid="{00000000-0005-0000-0000-0000A1190000}"/>
    <cellStyle name="Примечание 2 2 3" xfId="9512" xr:uid="{00000000-0005-0000-0000-0000A2190000}"/>
    <cellStyle name="Примечание 2 2 4" xfId="9489" xr:uid="{00000000-0005-0000-0000-0000A3190000}"/>
    <cellStyle name="Примечание 2 3" xfId="1105" xr:uid="{00000000-0005-0000-0000-0000A4190000}"/>
    <cellStyle name="Примечание 2 3 2" xfId="1106" xr:uid="{00000000-0005-0000-0000-0000A5190000}"/>
    <cellStyle name="Примечание 2 3 2 2" xfId="9508" xr:uid="{00000000-0005-0000-0000-0000A6190000}"/>
    <cellStyle name="Примечание 2 3 2 3" xfId="9590" xr:uid="{00000000-0005-0000-0000-0000A7190000}"/>
    <cellStyle name="Примечание 2 3 3" xfId="5119" xr:uid="{00000000-0005-0000-0000-0000A8190000}"/>
    <cellStyle name="Примечание 2 3 4" xfId="9515" xr:uid="{00000000-0005-0000-0000-0000A9190000}"/>
    <cellStyle name="Примечание 2 4" xfId="1107" xr:uid="{00000000-0005-0000-0000-0000AA190000}"/>
    <cellStyle name="Примечание 2 4 2" xfId="9502" xr:uid="{00000000-0005-0000-0000-0000AB190000}"/>
    <cellStyle name="Примечание 2 4 3" xfId="9433" xr:uid="{00000000-0005-0000-0000-0000AC190000}"/>
    <cellStyle name="Примечание 2 5" xfId="9625" xr:uid="{00000000-0005-0000-0000-0000AD190000}"/>
    <cellStyle name="Примечание 2 6" xfId="9546" xr:uid="{00000000-0005-0000-0000-0000AE190000}"/>
    <cellStyle name="Примечание 3" xfId="124" xr:uid="{00000000-0005-0000-0000-0000AF190000}"/>
    <cellStyle name="Примечание 3 2" xfId="1108" xr:uid="{00000000-0005-0000-0000-0000B0190000}"/>
    <cellStyle name="Примечание 3 2 2" xfId="9467" xr:uid="{00000000-0005-0000-0000-0000B1190000}"/>
    <cellStyle name="Примечание 3 2 3" xfId="9575" xr:uid="{00000000-0005-0000-0000-0000B2190000}"/>
    <cellStyle name="Примечание 3 3" xfId="9536" xr:uid="{00000000-0005-0000-0000-0000B3190000}"/>
    <cellStyle name="Примечание 3 4" xfId="9477" xr:uid="{00000000-0005-0000-0000-0000B4190000}"/>
    <cellStyle name="Примечание 4" xfId="253" xr:uid="{00000000-0005-0000-0000-0000B5190000}"/>
    <cellStyle name="Примечание 4 2" xfId="1109" xr:uid="{00000000-0005-0000-0000-0000B6190000}"/>
    <cellStyle name="Примечание 4 2 2" xfId="9486" xr:uid="{00000000-0005-0000-0000-0000B7190000}"/>
    <cellStyle name="Примечание 4 2 3" xfId="9412" xr:uid="{00000000-0005-0000-0000-0000B8190000}"/>
    <cellStyle name="Примечание 4 3" xfId="9553" xr:uid="{00000000-0005-0000-0000-0000B9190000}"/>
    <cellStyle name="Примечание 4 4" xfId="9416" xr:uid="{00000000-0005-0000-0000-0000BA190000}"/>
    <cellStyle name="Примечание 5" xfId="363" xr:uid="{00000000-0005-0000-0000-0000BB190000}"/>
    <cellStyle name="Примечание 5 2" xfId="9601" xr:uid="{00000000-0005-0000-0000-0000BC190000}"/>
    <cellStyle name="Примечание 6" xfId="453" xr:uid="{00000000-0005-0000-0000-0000BD190000}"/>
    <cellStyle name="Примечание 7" xfId="553" xr:uid="{00000000-0005-0000-0000-0000BE190000}"/>
    <cellStyle name="Примечание 8" xfId="743" xr:uid="{00000000-0005-0000-0000-0000BF190000}"/>
    <cellStyle name="Примечание 9" xfId="789" xr:uid="{00000000-0005-0000-0000-0000C0190000}"/>
    <cellStyle name="Процентный 2" xfId="129" xr:uid="{00000000-0005-0000-0000-0000C1190000}"/>
    <cellStyle name="Процентный 2 2" xfId="182" xr:uid="{00000000-0005-0000-0000-0000C2190000}"/>
    <cellStyle name="Процентный 2 2 2" xfId="5133" xr:uid="{00000000-0005-0000-0000-0000C3190000}"/>
    <cellStyle name="Процентный 2 2 3" xfId="9465" xr:uid="{00000000-0005-0000-0000-0000C4190000}"/>
    <cellStyle name="Процентный 2 3" xfId="1110" xr:uid="{00000000-0005-0000-0000-0000C5190000}"/>
    <cellStyle name="Процентный 2 3 2" xfId="1111" xr:uid="{00000000-0005-0000-0000-0000C6190000}"/>
    <cellStyle name="Процентный 2 3 2 2" xfId="1628" xr:uid="{00000000-0005-0000-0000-0000C7190000}"/>
    <cellStyle name="Процентный 2 3 2 2 2" xfId="2587" xr:uid="{00000000-0005-0000-0000-0000C8190000}"/>
    <cellStyle name="Процентный 2 3 2 2 2 2" xfId="4859" xr:uid="{00000000-0005-0000-0000-0000C9190000}"/>
    <cellStyle name="Процентный 2 3 2 2 2 2 2" xfId="9148" xr:uid="{00000000-0005-0000-0000-0000CA190000}"/>
    <cellStyle name="Процентный 2 3 2 2 2 2 2 2" xfId="18365" xr:uid="{C461F19E-CE7B-43CE-9C18-31CC896E76CB}"/>
    <cellStyle name="Процентный 2 3 2 2 2 2 3" xfId="14098" xr:uid="{7011E7CA-DF78-4696-B07A-4B7B2843CAC3}"/>
    <cellStyle name="Процентный 2 3 2 2 2 3" xfId="7014" xr:uid="{00000000-0005-0000-0000-0000CB190000}"/>
    <cellStyle name="Процентный 2 3 2 2 2 3 2" xfId="16231" xr:uid="{03800C91-5849-451C-B732-DDE6FCBCF1B3}"/>
    <cellStyle name="Процентный 2 3 2 2 2 4" xfId="11967" xr:uid="{6AA85065-1C3B-439B-9053-BDF89D689AE0}"/>
    <cellStyle name="Процентный 2 3 2 2 3" xfId="3909" xr:uid="{00000000-0005-0000-0000-0000CC190000}"/>
    <cellStyle name="Процентный 2 3 2 2 3 2" xfId="8200" xr:uid="{00000000-0005-0000-0000-0000CD190000}"/>
    <cellStyle name="Процентный 2 3 2 2 3 2 2" xfId="17417" xr:uid="{BBFB4DEC-749E-4093-A3B9-09E2655FCFA3}"/>
    <cellStyle name="Процентный 2 3 2 2 3 3" xfId="13150" xr:uid="{3EC2A710-DB1B-4003-A77E-3A15C3111EE2}"/>
    <cellStyle name="Процентный 2 3 2 2 4" xfId="6066" xr:uid="{00000000-0005-0000-0000-0000CE190000}"/>
    <cellStyle name="Процентный 2 3 2 2 4 2" xfId="15283" xr:uid="{A1DCCC86-DBCB-4CE6-AF4D-D6C447751C26}"/>
    <cellStyle name="Процентный 2 3 2 2 5" xfId="11019" xr:uid="{CFD77CCB-EAFC-44FA-B620-A1D37D57DCA9}"/>
    <cellStyle name="Процентный 2 3 2 3" xfId="2115" xr:uid="{00000000-0005-0000-0000-0000CF190000}"/>
    <cellStyle name="Процентный 2 3 2 3 2" xfId="4387" xr:uid="{00000000-0005-0000-0000-0000D0190000}"/>
    <cellStyle name="Процентный 2 3 2 3 2 2" xfId="8676" xr:uid="{00000000-0005-0000-0000-0000D1190000}"/>
    <cellStyle name="Процентный 2 3 2 3 2 2 2" xfId="17893" xr:uid="{9ED94737-F335-4F62-84D0-6D22DA47B6D7}"/>
    <cellStyle name="Процентный 2 3 2 3 2 3" xfId="13626" xr:uid="{60E833F0-4D8D-47A4-A3E8-24757C85DE49}"/>
    <cellStyle name="Процентный 2 3 2 3 3" xfId="6542" xr:uid="{00000000-0005-0000-0000-0000D2190000}"/>
    <cellStyle name="Процентный 2 3 2 3 3 2" xfId="15759" xr:uid="{3B2E2455-DA1B-4528-B244-EBB6DDCB1BAA}"/>
    <cellStyle name="Процентный 2 3 2 3 4" xfId="11495" xr:uid="{86BC6418-7C18-493E-AA50-01A3CC078CD4}"/>
    <cellStyle name="Процентный 2 3 2 4" xfId="3437" xr:uid="{00000000-0005-0000-0000-0000D3190000}"/>
    <cellStyle name="Процентный 2 3 2 4 2" xfId="7728" xr:uid="{00000000-0005-0000-0000-0000D4190000}"/>
    <cellStyle name="Процентный 2 3 2 4 2 2" xfId="16945" xr:uid="{4155F2F5-B561-4241-8134-9BE8F640C5CB}"/>
    <cellStyle name="Процентный 2 3 2 4 3" xfId="12678" xr:uid="{F275338A-DCAB-4C1A-9ED7-4F35CBAC15D5}"/>
    <cellStyle name="Процентный 2 3 2 5" xfId="5592" xr:uid="{00000000-0005-0000-0000-0000D5190000}"/>
    <cellStyle name="Процентный 2 3 2 5 2" xfId="14811" xr:uid="{098910CB-3075-4B03-87FB-D545501FE992}"/>
    <cellStyle name="Процентный 2 3 2 6" xfId="10547" xr:uid="{C4A8B89B-9A63-4C38-98D1-130824F3F69B}"/>
    <cellStyle name="Процентный 2 3 3" xfId="1627" xr:uid="{00000000-0005-0000-0000-0000D6190000}"/>
    <cellStyle name="Процентный 2 3 3 2" xfId="2586" xr:uid="{00000000-0005-0000-0000-0000D7190000}"/>
    <cellStyle name="Процентный 2 3 3 2 2" xfId="4858" xr:uid="{00000000-0005-0000-0000-0000D8190000}"/>
    <cellStyle name="Процентный 2 3 3 2 2 2" xfId="9147" xr:uid="{00000000-0005-0000-0000-0000D9190000}"/>
    <cellStyle name="Процентный 2 3 3 2 2 2 2" xfId="18364" xr:uid="{D256804D-9665-40B6-BA89-2862AA4BDFDD}"/>
    <cellStyle name="Процентный 2 3 3 2 2 3" xfId="14097" xr:uid="{18961606-C7E8-4A78-A36B-8370904E9448}"/>
    <cellStyle name="Процентный 2 3 3 2 3" xfId="7013" xr:uid="{00000000-0005-0000-0000-0000DA190000}"/>
    <cellStyle name="Процентный 2 3 3 2 3 2" xfId="16230" xr:uid="{79F85CBB-E156-4113-8BCE-0831C233A237}"/>
    <cellStyle name="Процентный 2 3 3 2 4" xfId="11966" xr:uid="{CE106AA0-F949-43AF-8309-47C9B4C3BA7C}"/>
    <cellStyle name="Процентный 2 3 3 3" xfId="3908" xr:uid="{00000000-0005-0000-0000-0000DB190000}"/>
    <cellStyle name="Процентный 2 3 3 3 2" xfId="8199" xr:uid="{00000000-0005-0000-0000-0000DC190000}"/>
    <cellStyle name="Процентный 2 3 3 3 2 2" xfId="17416" xr:uid="{22CEBE8B-BCBC-4CA2-AB41-CC355537FE3E}"/>
    <cellStyle name="Процентный 2 3 3 3 3" xfId="13149" xr:uid="{8978431D-BE1E-4F50-93F0-587DB3802FF5}"/>
    <cellStyle name="Процентный 2 3 3 4" xfId="6065" xr:uid="{00000000-0005-0000-0000-0000DD190000}"/>
    <cellStyle name="Процентный 2 3 3 4 2" xfId="15282" xr:uid="{2C6588C6-782C-4DFC-AA6C-A6BE6C334164}"/>
    <cellStyle name="Процентный 2 3 3 5" xfId="11018" xr:uid="{64270927-4E36-4821-8501-288183CDC765}"/>
    <cellStyle name="Процентный 2 3 4" xfId="2114" xr:uid="{00000000-0005-0000-0000-0000DE190000}"/>
    <cellStyle name="Процентный 2 3 4 2" xfId="4386" xr:uid="{00000000-0005-0000-0000-0000DF190000}"/>
    <cellStyle name="Процентный 2 3 4 2 2" xfId="8675" xr:uid="{00000000-0005-0000-0000-0000E0190000}"/>
    <cellStyle name="Процентный 2 3 4 2 2 2" xfId="17892" xr:uid="{AF3A9D0A-F397-45CF-BE69-5053B3234EB4}"/>
    <cellStyle name="Процентный 2 3 4 2 3" xfId="13625" xr:uid="{2B8C0CF2-710B-405C-AC6C-93B360786A1F}"/>
    <cellStyle name="Процентный 2 3 4 3" xfId="6541" xr:uid="{00000000-0005-0000-0000-0000E1190000}"/>
    <cellStyle name="Процентный 2 3 4 3 2" xfId="15758" xr:uid="{7EEFF1A7-9A9C-4B2F-8214-5FF10BD8420A}"/>
    <cellStyle name="Процентный 2 3 4 4" xfId="11494" xr:uid="{16B72AB8-7526-4C5C-B5AA-EAE768680FA1}"/>
    <cellStyle name="Процентный 2 3 5" xfId="3436" xr:uid="{00000000-0005-0000-0000-0000E2190000}"/>
    <cellStyle name="Процентный 2 3 5 2" xfId="7727" xr:uid="{00000000-0005-0000-0000-0000E3190000}"/>
    <cellStyle name="Процентный 2 3 5 2 2" xfId="16944" xr:uid="{6F656FF9-B29E-484B-8567-18C5362D5A58}"/>
    <cellStyle name="Процентный 2 3 5 3" xfId="12677" xr:uid="{3A848C63-2E74-475D-AB0F-34D278261FD0}"/>
    <cellStyle name="Процентный 2 3 6" xfId="5591" xr:uid="{00000000-0005-0000-0000-0000E4190000}"/>
    <cellStyle name="Процентный 2 3 6 2" xfId="14810" xr:uid="{7644793C-B190-46B7-8F76-02B9AA4BFF13}"/>
    <cellStyle name="Процентный 2 3 7" xfId="9492" xr:uid="{00000000-0005-0000-0000-0000E5190000}"/>
    <cellStyle name="Процентный 2 3 8" xfId="10546" xr:uid="{D5E5B973-09FA-4CA8-B941-FC9B1C37B154}"/>
    <cellStyle name="Процентный 2 4" xfId="1112" xr:uid="{00000000-0005-0000-0000-0000E6190000}"/>
    <cellStyle name="Процентный 2 4 2" xfId="1629" xr:uid="{00000000-0005-0000-0000-0000E7190000}"/>
    <cellStyle name="Процентный 2 4 2 2" xfId="2588" xr:uid="{00000000-0005-0000-0000-0000E8190000}"/>
    <cellStyle name="Процентный 2 4 2 2 2" xfId="4860" xr:uid="{00000000-0005-0000-0000-0000E9190000}"/>
    <cellStyle name="Процентный 2 4 2 2 2 2" xfId="9149" xr:uid="{00000000-0005-0000-0000-0000EA190000}"/>
    <cellStyle name="Процентный 2 4 2 2 2 2 2" xfId="18366" xr:uid="{C386AFAD-AD84-408A-86DA-F4DD44754CE3}"/>
    <cellStyle name="Процентный 2 4 2 2 2 3" xfId="14099" xr:uid="{0344AF77-A521-4FA2-86B2-4EB5EF2B798E}"/>
    <cellStyle name="Процентный 2 4 2 2 3" xfId="7015" xr:uid="{00000000-0005-0000-0000-0000EB190000}"/>
    <cellStyle name="Процентный 2 4 2 2 3 2" xfId="16232" xr:uid="{D8137E3C-21D3-428C-87E8-ACB4F9BFA36B}"/>
    <cellStyle name="Процентный 2 4 2 2 4" xfId="11968" xr:uid="{042D0838-E78D-42DE-8B34-30F0BB540A15}"/>
    <cellStyle name="Процентный 2 4 2 3" xfId="3910" xr:uid="{00000000-0005-0000-0000-0000EC190000}"/>
    <cellStyle name="Процентный 2 4 2 3 2" xfId="8201" xr:uid="{00000000-0005-0000-0000-0000ED190000}"/>
    <cellStyle name="Процентный 2 4 2 3 2 2" xfId="17418" xr:uid="{AEF44BC7-FDEA-4113-B8AE-C65D2B52E424}"/>
    <cellStyle name="Процентный 2 4 2 3 3" xfId="13151" xr:uid="{37568BAA-2B90-4954-B724-F34018416FE7}"/>
    <cellStyle name="Процентный 2 4 2 4" xfId="6067" xr:uid="{00000000-0005-0000-0000-0000EE190000}"/>
    <cellStyle name="Процентный 2 4 2 4 2" xfId="15284" xr:uid="{A1DEBE0F-71DF-43CA-AF9E-3D366B4A493D}"/>
    <cellStyle name="Процентный 2 4 2 5" xfId="11020" xr:uid="{66CC68E3-8CCB-4787-80B2-21C5E8975769}"/>
    <cellStyle name="Процентный 2 4 3" xfId="2116" xr:uid="{00000000-0005-0000-0000-0000EF190000}"/>
    <cellStyle name="Процентный 2 4 3 2" xfId="4388" xr:uid="{00000000-0005-0000-0000-0000F0190000}"/>
    <cellStyle name="Процентный 2 4 3 2 2" xfId="8677" xr:uid="{00000000-0005-0000-0000-0000F1190000}"/>
    <cellStyle name="Процентный 2 4 3 2 2 2" xfId="17894" xr:uid="{8B69D9C2-CF65-4967-A041-4393E70D6058}"/>
    <cellStyle name="Процентный 2 4 3 2 3" xfId="13627" xr:uid="{5B93E193-2412-40FB-98CF-A8D407895635}"/>
    <cellStyle name="Процентный 2 4 3 3" xfId="6543" xr:uid="{00000000-0005-0000-0000-0000F2190000}"/>
    <cellStyle name="Процентный 2 4 3 3 2" xfId="15760" xr:uid="{F4BDC10B-C24A-4AD0-B555-056D7763294E}"/>
    <cellStyle name="Процентный 2 4 3 4" xfId="11496" xr:uid="{552D5A83-7886-46F2-B8BC-5C254E14F9EB}"/>
    <cellStyle name="Процентный 2 4 4" xfId="3438" xr:uid="{00000000-0005-0000-0000-0000F3190000}"/>
    <cellStyle name="Процентный 2 4 4 2" xfId="7729" xr:uid="{00000000-0005-0000-0000-0000F4190000}"/>
    <cellStyle name="Процентный 2 4 4 2 2" xfId="16946" xr:uid="{63F5E8E2-423D-4AA1-841A-85FDA7BAF5DE}"/>
    <cellStyle name="Процентный 2 4 4 3" xfId="12679" xr:uid="{A8F8BDC2-DECB-46E3-B0C1-9153FECBFDA4}"/>
    <cellStyle name="Процентный 2 4 5" xfId="5593" xr:uid="{00000000-0005-0000-0000-0000F5190000}"/>
    <cellStyle name="Процентный 2 4 5 2" xfId="14812" xr:uid="{1ACFD739-B871-4F90-805D-2BBE6BC556FC}"/>
    <cellStyle name="Процентный 2 4 6" xfId="10548" xr:uid="{B4A8E89C-6719-4D56-95D5-19A6022C93CC}"/>
    <cellStyle name="Процентный 2 5" xfId="1113" xr:uid="{00000000-0005-0000-0000-0000F6190000}"/>
    <cellStyle name="Процентный 2 5 2" xfId="1630" xr:uid="{00000000-0005-0000-0000-0000F7190000}"/>
    <cellStyle name="Процентный 2 5 2 2" xfId="2589" xr:uid="{00000000-0005-0000-0000-0000F8190000}"/>
    <cellStyle name="Процентный 2 5 2 2 2" xfId="4861" xr:uid="{00000000-0005-0000-0000-0000F9190000}"/>
    <cellStyle name="Процентный 2 5 2 2 2 2" xfId="9150" xr:uid="{00000000-0005-0000-0000-0000FA190000}"/>
    <cellStyle name="Процентный 2 5 2 2 2 2 2" xfId="18367" xr:uid="{1E4A0895-285D-442E-A19A-83F2126240E3}"/>
    <cellStyle name="Процентный 2 5 2 2 2 3" xfId="14100" xr:uid="{5C47142A-EC7B-45FA-BED7-76D0B91464F4}"/>
    <cellStyle name="Процентный 2 5 2 2 3" xfId="7016" xr:uid="{00000000-0005-0000-0000-0000FB190000}"/>
    <cellStyle name="Процентный 2 5 2 2 3 2" xfId="16233" xr:uid="{F2625AF2-19BC-44EB-B21D-2FDC940B6C87}"/>
    <cellStyle name="Процентный 2 5 2 2 4" xfId="11969" xr:uid="{95EE3641-00A5-4ECA-8B0E-3D5CD8650884}"/>
    <cellStyle name="Процентный 2 5 2 3" xfId="3911" xr:uid="{00000000-0005-0000-0000-0000FC190000}"/>
    <cellStyle name="Процентный 2 5 2 3 2" xfId="8202" xr:uid="{00000000-0005-0000-0000-0000FD190000}"/>
    <cellStyle name="Процентный 2 5 2 3 2 2" xfId="17419" xr:uid="{3F1E6D4E-1093-4DA9-B97C-47B8C220F4A0}"/>
    <cellStyle name="Процентный 2 5 2 3 3" xfId="13152" xr:uid="{74B7DE2D-7CD8-4AF3-8471-1930171099AC}"/>
    <cellStyle name="Процентный 2 5 2 4" xfId="6068" xr:uid="{00000000-0005-0000-0000-0000FE190000}"/>
    <cellStyle name="Процентный 2 5 2 4 2" xfId="15285" xr:uid="{DE60B8E6-7E92-4B6F-82F7-DDBB78B1C7E1}"/>
    <cellStyle name="Процентный 2 5 2 5" xfId="11021" xr:uid="{803017B9-CC50-4635-A820-E6560F45C140}"/>
    <cellStyle name="Процентный 2 5 3" xfId="2117" xr:uid="{00000000-0005-0000-0000-0000FF190000}"/>
    <cellStyle name="Процентный 2 5 3 2" xfId="4389" xr:uid="{00000000-0005-0000-0000-0000001A0000}"/>
    <cellStyle name="Процентный 2 5 3 2 2" xfId="8678" xr:uid="{00000000-0005-0000-0000-0000011A0000}"/>
    <cellStyle name="Процентный 2 5 3 2 2 2" xfId="17895" xr:uid="{68632E4A-7DDA-419E-A4DB-1DB6A581F63C}"/>
    <cellStyle name="Процентный 2 5 3 2 3" xfId="13628" xr:uid="{30E7AB7C-93DC-41C3-8081-57FDF8C26F20}"/>
    <cellStyle name="Процентный 2 5 3 3" xfId="6544" xr:uid="{00000000-0005-0000-0000-0000021A0000}"/>
    <cellStyle name="Процентный 2 5 3 3 2" xfId="15761" xr:uid="{D711DF78-A4BD-49D6-B354-8739EF0339C3}"/>
    <cellStyle name="Процентный 2 5 3 4" xfId="11497" xr:uid="{BD8F49D3-D5E3-40A0-8D50-44E9B7B1D7E5}"/>
    <cellStyle name="Процентный 2 5 4" xfId="3439" xr:uid="{00000000-0005-0000-0000-0000031A0000}"/>
    <cellStyle name="Процентный 2 5 4 2" xfId="7730" xr:uid="{00000000-0005-0000-0000-0000041A0000}"/>
    <cellStyle name="Процентный 2 5 4 2 2" xfId="16947" xr:uid="{CA9ABAE2-890C-4D41-950F-D5A07CAC8A30}"/>
    <cellStyle name="Процентный 2 5 4 3" xfId="12680" xr:uid="{A8F652D9-CE17-45B4-8896-16577589D889}"/>
    <cellStyle name="Процентный 2 5 5" xfId="5594" xr:uid="{00000000-0005-0000-0000-0000051A0000}"/>
    <cellStyle name="Процентный 2 5 5 2" xfId="14813" xr:uid="{F7B94699-74B1-4097-8467-0084984D3398}"/>
    <cellStyle name="Процентный 2 5 6" xfId="10549" xr:uid="{C79B3AEE-8DB6-43AA-856E-604E1733919A}"/>
    <cellStyle name="Процентный 2 6" xfId="1114" xr:uid="{00000000-0005-0000-0000-0000061A0000}"/>
    <cellStyle name="Процентный 2 6 2" xfId="1631" xr:uid="{00000000-0005-0000-0000-0000071A0000}"/>
    <cellStyle name="Процентный 2 6 2 2" xfId="2590" xr:uid="{00000000-0005-0000-0000-0000081A0000}"/>
    <cellStyle name="Процентный 2 6 2 2 2" xfId="4862" xr:uid="{00000000-0005-0000-0000-0000091A0000}"/>
    <cellStyle name="Процентный 2 6 2 2 2 2" xfId="9151" xr:uid="{00000000-0005-0000-0000-00000A1A0000}"/>
    <cellStyle name="Процентный 2 6 2 2 2 2 2" xfId="18368" xr:uid="{613AED2B-5E80-4CCA-AEA2-F4B2A34C56DC}"/>
    <cellStyle name="Процентный 2 6 2 2 2 3" xfId="14101" xr:uid="{F2CBF2F2-48B0-4131-B19F-B6FD0D8CB15F}"/>
    <cellStyle name="Процентный 2 6 2 2 3" xfId="7017" xr:uid="{00000000-0005-0000-0000-00000B1A0000}"/>
    <cellStyle name="Процентный 2 6 2 2 3 2" xfId="16234" xr:uid="{18FABD97-7736-4268-907C-78F07D965750}"/>
    <cellStyle name="Процентный 2 6 2 2 4" xfId="11970" xr:uid="{627E2FF6-5D2A-41AE-9606-9F23E2936665}"/>
    <cellStyle name="Процентный 2 6 2 3" xfId="3912" xr:uid="{00000000-0005-0000-0000-00000C1A0000}"/>
    <cellStyle name="Процентный 2 6 2 3 2" xfId="8203" xr:uid="{00000000-0005-0000-0000-00000D1A0000}"/>
    <cellStyle name="Процентный 2 6 2 3 2 2" xfId="17420" xr:uid="{AE7B20D4-A440-46A1-A011-AD12CBF81CEC}"/>
    <cellStyle name="Процентный 2 6 2 3 3" xfId="13153" xr:uid="{47EB47D0-FF4C-4183-99DD-A027D42D1539}"/>
    <cellStyle name="Процентный 2 6 2 4" xfId="6069" xr:uid="{00000000-0005-0000-0000-00000E1A0000}"/>
    <cellStyle name="Процентный 2 6 2 4 2" xfId="15286" xr:uid="{27FE9949-A3D9-4015-A54E-2F087613BA2E}"/>
    <cellStyle name="Процентный 2 6 2 5" xfId="11022" xr:uid="{9E3FEB3F-A7F7-40DD-ACB8-4DC8496BD1BF}"/>
    <cellStyle name="Процентный 2 6 3" xfId="2118" xr:uid="{00000000-0005-0000-0000-00000F1A0000}"/>
    <cellStyle name="Процентный 2 6 3 2" xfId="4390" xr:uid="{00000000-0005-0000-0000-0000101A0000}"/>
    <cellStyle name="Процентный 2 6 3 2 2" xfId="8679" xr:uid="{00000000-0005-0000-0000-0000111A0000}"/>
    <cellStyle name="Процентный 2 6 3 2 2 2" xfId="17896" xr:uid="{C571A969-3BC1-446C-A900-16E926024BBD}"/>
    <cellStyle name="Процентный 2 6 3 2 3" xfId="13629" xr:uid="{E97B3FAD-9E71-469E-992B-4F6CDACBECDB}"/>
    <cellStyle name="Процентный 2 6 3 3" xfId="6545" xr:uid="{00000000-0005-0000-0000-0000121A0000}"/>
    <cellStyle name="Процентный 2 6 3 3 2" xfId="15762" xr:uid="{355ADB3C-AF06-43A8-A77F-61B7381A1473}"/>
    <cellStyle name="Процентный 2 6 3 4" xfId="11498" xr:uid="{BC39F732-2C86-47DE-851C-2BCAE6837C05}"/>
    <cellStyle name="Процентный 2 6 4" xfId="3440" xr:uid="{00000000-0005-0000-0000-0000131A0000}"/>
    <cellStyle name="Процентный 2 6 4 2" xfId="7731" xr:uid="{00000000-0005-0000-0000-0000141A0000}"/>
    <cellStyle name="Процентный 2 6 4 2 2" xfId="16948" xr:uid="{2D613312-2421-41C2-9CA1-9BAD13B98F84}"/>
    <cellStyle name="Процентный 2 6 4 3" xfId="12681" xr:uid="{16D53BFE-B8F3-4A05-A3DA-7EFF09759262}"/>
    <cellStyle name="Процентный 2 6 5" xfId="5595" xr:uid="{00000000-0005-0000-0000-0000151A0000}"/>
    <cellStyle name="Процентный 2 6 5 2" xfId="14814" xr:uid="{BED877F9-C690-4E4D-A8A6-E1F04624FC9B}"/>
    <cellStyle name="Процентный 2 6 6" xfId="10550" xr:uid="{0AC6D03E-CBBA-4D95-9AB6-20A76371DDAF}"/>
    <cellStyle name="Процентный 3" xfId="187" xr:uid="{00000000-0005-0000-0000-0000161A0000}"/>
    <cellStyle name="Процентный 3 2" xfId="271" xr:uid="{00000000-0005-0000-0000-0000171A0000}"/>
    <cellStyle name="Процентный 3 2 2" xfId="1115" xr:uid="{00000000-0005-0000-0000-0000181A0000}"/>
    <cellStyle name="Процентный 3 2 2 2" xfId="1632" xr:uid="{00000000-0005-0000-0000-0000191A0000}"/>
    <cellStyle name="Процентный 3 2 2 2 2" xfId="2591" xr:uid="{00000000-0005-0000-0000-00001A1A0000}"/>
    <cellStyle name="Процентный 3 2 2 2 2 2" xfId="4863" xr:uid="{00000000-0005-0000-0000-00001B1A0000}"/>
    <cellStyle name="Процентный 3 2 2 2 2 2 2" xfId="9152" xr:uid="{00000000-0005-0000-0000-00001C1A0000}"/>
    <cellStyle name="Процентный 3 2 2 2 2 2 2 2" xfId="18369" xr:uid="{1918A704-2F8A-49DE-9AB5-4C057280239A}"/>
    <cellStyle name="Процентный 3 2 2 2 2 2 3" xfId="14102" xr:uid="{6C8C8BC9-C5F1-4CC3-8E1A-6AD3927FE3BA}"/>
    <cellStyle name="Процентный 3 2 2 2 2 3" xfId="7018" xr:uid="{00000000-0005-0000-0000-00001D1A0000}"/>
    <cellStyle name="Процентный 3 2 2 2 2 3 2" xfId="16235" xr:uid="{48523C05-7B2F-4CF5-A28E-4BD5DA1CD48B}"/>
    <cellStyle name="Процентный 3 2 2 2 2 4" xfId="11971" xr:uid="{38C47030-B557-42DD-A2D4-8F4CD8778B21}"/>
    <cellStyle name="Процентный 3 2 2 2 3" xfId="3913" xr:uid="{00000000-0005-0000-0000-00001E1A0000}"/>
    <cellStyle name="Процентный 3 2 2 2 3 2" xfId="8204" xr:uid="{00000000-0005-0000-0000-00001F1A0000}"/>
    <cellStyle name="Процентный 3 2 2 2 3 2 2" xfId="17421" xr:uid="{8C13F192-3AD1-4A87-A367-D95CE9D2C340}"/>
    <cellStyle name="Процентный 3 2 2 2 3 3" xfId="13154" xr:uid="{88DECBA3-0071-4592-AD97-83B2E07B29FE}"/>
    <cellStyle name="Процентный 3 2 2 2 4" xfId="6070" xr:uid="{00000000-0005-0000-0000-0000201A0000}"/>
    <cellStyle name="Процентный 3 2 2 2 4 2" xfId="15287" xr:uid="{4F3DC313-0744-4653-81F9-E2133AC07469}"/>
    <cellStyle name="Процентный 3 2 2 2 5" xfId="11023" xr:uid="{879390F6-3F4F-40EA-84AB-E0D7625655C8}"/>
    <cellStyle name="Процентный 3 2 2 3" xfId="2119" xr:uid="{00000000-0005-0000-0000-0000211A0000}"/>
    <cellStyle name="Процентный 3 2 2 3 2" xfId="4391" xr:uid="{00000000-0005-0000-0000-0000221A0000}"/>
    <cellStyle name="Процентный 3 2 2 3 2 2" xfId="8680" xr:uid="{00000000-0005-0000-0000-0000231A0000}"/>
    <cellStyle name="Процентный 3 2 2 3 2 2 2" xfId="17897" xr:uid="{E1DFB8D3-F9C6-4C31-8ADB-0605F53CCB14}"/>
    <cellStyle name="Процентный 3 2 2 3 2 3" xfId="13630" xr:uid="{6035498C-F69B-4B80-B549-C7FF56ACACFB}"/>
    <cellStyle name="Процентный 3 2 2 3 3" xfId="6546" xr:uid="{00000000-0005-0000-0000-0000241A0000}"/>
    <cellStyle name="Процентный 3 2 2 3 3 2" xfId="15763" xr:uid="{194A177D-DEAB-4E35-975B-84CCF4A54061}"/>
    <cellStyle name="Процентный 3 2 2 3 4" xfId="11499" xr:uid="{560924C5-C33A-411A-94C0-752E8B989B26}"/>
    <cellStyle name="Процентный 3 2 2 4" xfId="3441" xr:uid="{00000000-0005-0000-0000-0000251A0000}"/>
    <cellStyle name="Процентный 3 2 2 4 2" xfId="7732" xr:uid="{00000000-0005-0000-0000-0000261A0000}"/>
    <cellStyle name="Процентный 3 2 2 4 2 2" xfId="16949" xr:uid="{E1E2018C-2347-4B7D-A58A-D909AA3E3619}"/>
    <cellStyle name="Процентный 3 2 2 4 3" xfId="12682" xr:uid="{98821C79-8690-42A9-84E3-B49ADB0BA1DC}"/>
    <cellStyle name="Процентный 3 2 2 5" xfId="5596" xr:uid="{00000000-0005-0000-0000-0000271A0000}"/>
    <cellStyle name="Процентный 3 2 2 5 2" xfId="14815" xr:uid="{E0A7296D-ED35-44A4-AA07-B35706355538}"/>
    <cellStyle name="Процентный 3 2 2 6" xfId="10551" xr:uid="{5FA7A984-061B-4066-860E-F6B1CB9F1629}"/>
    <cellStyle name="Процентный 3 3" xfId="9552" xr:uid="{00000000-0005-0000-0000-0000281A0000}"/>
    <cellStyle name="Процентный 3 4" xfId="9454" xr:uid="{00000000-0005-0000-0000-0000291A0000}"/>
    <cellStyle name="Процентный 4" xfId="1116" xr:uid="{00000000-0005-0000-0000-00002A1A0000}"/>
    <cellStyle name="Процентный 4 2" xfId="9463" xr:uid="{00000000-0005-0000-0000-00002B1A0000}"/>
    <cellStyle name="Процентный 4 3" xfId="9580" xr:uid="{00000000-0005-0000-0000-00002C1A0000}"/>
    <cellStyle name="Процентный 5" xfId="1117" xr:uid="{00000000-0005-0000-0000-00002D1A0000}"/>
    <cellStyle name="Процентный 5 2" xfId="9509" xr:uid="{00000000-0005-0000-0000-00002E1A0000}"/>
    <cellStyle name="Процентный 5 3" xfId="9569" xr:uid="{00000000-0005-0000-0000-00002F1A0000}"/>
    <cellStyle name="Процентный 6" xfId="1118" xr:uid="{00000000-0005-0000-0000-0000301A0000}"/>
    <cellStyle name="Процентный 6 2" xfId="1633" xr:uid="{00000000-0005-0000-0000-0000311A0000}"/>
    <cellStyle name="Процентный 6 2 2" xfId="2592" xr:uid="{00000000-0005-0000-0000-0000321A0000}"/>
    <cellStyle name="Процентный 6 2 2 2" xfId="4864" xr:uid="{00000000-0005-0000-0000-0000331A0000}"/>
    <cellStyle name="Процентный 6 2 2 2 2" xfId="9153" xr:uid="{00000000-0005-0000-0000-0000341A0000}"/>
    <cellStyle name="Процентный 6 2 2 2 2 2" xfId="18370" xr:uid="{5E18F2C2-A0EB-417C-90A8-EFB089120BF7}"/>
    <cellStyle name="Процентный 6 2 2 2 3" xfId="14103" xr:uid="{2601BB89-71DC-4925-8D54-F26EE6DB7DD2}"/>
    <cellStyle name="Процентный 6 2 2 3" xfId="7019" xr:uid="{00000000-0005-0000-0000-0000351A0000}"/>
    <cellStyle name="Процентный 6 2 2 3 2" xfId="16236" xr:uid="{C2C1E7CE-5792-4FEF-9D53-EDDC17DCC3BE}"/>
    <cellStyle name="Процентный 6 2 2 4" xfId="11972" xr:uid="{4744FC4C-5E44-4019-AD10-6762AB285540}"/>
    <cellStyle name="Процентный 6 2 3" xfId="3914" xr:uid="{00000000-0005-0000-0000-0000361A0000}"/>
    <cellStyle name="Процентный 6 2 3 2" xfId="8205" xr:uid="{00000000-0005-0000-0000-0000371A0000}"/>
    <cellStyle name="Процентный 6 2 3 2 2" xfId="17422" xr:uid="{649E9D2B-BE03-4BD4-A266-B15AA1D8BDD6}"/>
    <cellStyle name="Процентный 6 2 3 3" xfId="13155" xr:uid="{45DFC858-1444-48F9-B67F-AD91E537199C}"/>
    <cellStyle name="Процентный 6 2 4" xfId="6071" xr:uid="{00000000-0005-0000-0000-0000381A0000}"/>
    <cellStyle name="Процентный 6 2 4 2" xfId="15288" xr:uid="{9BE415E9-AEA6-4FAA-8B7F-97A9ECA9465E}"/>
    <cellStyle name="Процентный 6 2 5" xfId="11024" xr:uid="{EB1D4133-7BD3-4BFC-ADBB-9988BABB6C4C}"/>
    <cellStyle name="Процентный 6 3" xfId="2120" xr:uid="{00000000-0005-0000-0000-0000391A0000}"/>
    <cellStyle name="Процентный 6 3 2" xfId="4392" xr:uid="{00000000-0005-0000-0000-00003A1A0000}"/>
    <cellStyle name="Процентный 6 3 2 2" xfId="8681" xr:uid="{00000000-0005-0000-0000-00003B1A0000}"/>
    <cellStyle name="Процентный 6 3 2 2 2" xfId="17898" xr:uid="{40076713-8C60-406E-9C6C-DB47BCDD9D01}"/>
    <cellStyle name="Процентный 6 3 2 3" xfId="13631" xr:uid="{B92AE506-4FD0-48F0-AE6A-EBEA4D043DA4}"/>
    <cellStyle name="Процентный 6 3 3" xfId="6547" xr:uid="{00000000-0005-0000-0000-00003C1A0000}"/>
    <cellStyle name="Процентный 6 3 3 2" xfId="15764" xr:uid="{43DAC131-ED07-4C8B-8E46-80B951C30AEA}"/>
    <cellStyle name="Процентный 6 3 4" xfId="11500" xr:uid="{F7B47194-BA4B-4A4C-9C59-466FD2DD184A}"/>
    <cellStyle name="Процентный 6 4" xfId="3442" xr:uid="{00000000-0005-0000-0000-00003D1A0000}"/>
    <cellStyle name="Процентный 6 4 2" xfId="7733" xr:uid="{00000000-0005-0000-0000-00003E1A0000}"/>
    <cellStyle name="Процентный 6 4 2 2" xfId="16950" xr:uid="{3B42D61F-D516-4860-9380-9FD28E67D8D6}"/>
    <cellStyle name="Процентный 6 4 3" xfId="12683" xr:uid="{7EFFD80E-6807-4322-8BE6-B59116CDC23F}"/>
    <cellStyle name="Процентный 6 5" xfId="5597" xr:uid="{00000000-0005-0000-0000-00003F1A0000}"/>
    <cellStyle name="Процентный 6 5 2" xfId="14816" xr:uid="{33CB0AD9-7687-4AE3-AE42-79D58EFF7044}"/>
    <cellStyle name="Процентный 6 6" xfId="10552" xr:uid="{C39B320F-7740-4858-8C21-4D4C3275B1E1}"/>
    <cellStyle name="Процентный 7" xfId="1119" xr:uid="{00000000-0005-0000-0000-0000401A0000}"/>
    <cellStyle name="Процентный 7 2" xfId="1634" xr:uid="{00000000-0005-0000-0000-0000411A0000}"/>
    <cellStyle name="Процентный 7 2 2" xfId="2593" xr:uid="{00000000-0005-0000-0000-0000421A0000}"/>
    <cellStyle name="Процентный 7 2 2 2" xfId="4865" xr:uid="{00000000-0005-0000-0000-0000431A0000}"/>
    <cellStyle name="Процентный 7 2 2 2 2" xfId="9154" xr:uid="{00000000-0005-0000-0000-0000441A0000}"/>
    <cellStyle name="Процентный 7 2 2 2 2 2" xfId="18371" xr:uid="{B9DE13FE-D63A-4BE7-AC1E-BB59ACDEC8D2}"/>
    <cellStyle name="Процентный 7 2 2 2 3" xfId="14104" xr:uid="{E145C390-5379-4377-B4AF-8B9849B93BF3}"/>
    <cellStyle name="Процентный 7 2 2 3" xfId="7020" xr:uid="{00000000-0005-0000-0000-0000451A0000}"/>
    <cellStyle name="Процентный 7 2 2 3 2" xfId="16237" xr:uid="{BED296F8-9070-4E6D-91AA-75150FE4843A}"/>
    <cellStyle name="Процентный 7 2 2 4" xfId="11973" xr:uid="{17044527-C9B8-46B4-B94E-910FA02D693F}"/>
    <cellStyle name="Процентный 7 2 3" xfId="3915" xr:uid="{00000000-0005-0000-0000-0000461A0000}"/>
    <cellStyle name="Процентный 7 2 3 2" xfId="8206" xr:uid="{00000000-0005-0000-0000-0000471A0000}"/>
    <cellStyle name="Процентный 7 2 3 2 2" xfId="17423" xr:uid="{90AA5901-7B6A-4BF8-92B0-1A0189AF3A15}"/>
    <cellStyle name="Процентный 7 2 3 3" xfId="13156" xr:uid="{760128A6-C305-421A-932A-D9879B559FF5}"/>
    <cellStyle name="Процентный 7 2 4" xfId="6072" xr:uid="{00000000-0005-0000-0000-0000481A0000}"/>
    <cellStyle name="Процентный 7 2 4 2" xfId="15289" xr:uid="{09AC6F22-AFAC-4B39-B52E-402BB27E8AFC}"/>
    <cellStyle name="Процентный 7 2 5" xfId="11025" xr:uid="{8492906E-6C55-4FF2-87C1-89B630C8811A}"/>
    <cellStyle name="Процентный 7 3" xfId="2121" xr:uid="{00000000-0005-0000-0000-0000491A0000}"/>
    <cellStyle name="Процентный 7 3 2" xfId="4393" xr:uid="{00000000-0005-0000-0000-00004A1A0000}"/>
    <cellStyle name="Процентный 7 3 2 2" xfId="8682" xr:uid="{00000000-0005-0000-0000-00004B1A0000}"/>
    <cellStyle name="Процентный 7 3 2 2 2" xfId="17899" xr:uid="{FB39241B-518E-4D2B-A9FC-0BBE071544E9}"/>
    <cellStyle name="Процентный 7 3 2 3" xfId="13632" xr:uid="{E6A6FD8F-5EC2-4454-A8C8-8FB197A5CFD7}"/>
    <cellStyle name="Процентный 7 3 3" xfId="6548" xr:uid="{00000000-0005-0000-0000-00004C1A0000}"/>
    <cellStyle name="Процентный 7 3 3 2" xfId="15765" xr:uid="{3C807440-0ECC-4556-B463-35654A88A4A1}"/>
    <cellStyle name="Процентный 7 3 4" xfId="11501" xr:uid="{2D3AEFAE-F7A3-4A7B-9E18-410387ADA5AC}"/>
    <cellStyle name="Процентный 7 4" xfId="3443" xr:uid="{00000000-0005-0000-0000-00004D1A0000}"/>
    <cellStyle name="Процентный 7 4 2" xfId="7734" xr:uid="{00000000-0005-0000-0000-00004E1A0000}"/>
    <cellStyle name="Процентный 7 4 2 2" xfId="16951" xr:uid="{CE13B32C-8F28-4764-93F5-2C260AED0FF4}"/>
    <cellStyle name="Процентный 7 4 3" xfId="12684" xr:uid="{96BD2C68-2217-46AF-809F-BBBD17E86860}"/>
    <cellStyle name="Процентный 7 5" xfId="5598" xr:uid="{00000000-0005-0000-0000-00004F1A0000}"/>
    <cellStyle name="Процентный 7 5 2" xfId="14817" xr:uid="{6F3E1378-15D7-44F6-82D2-89614257CED9}"/>
    <cellStyle name="Процентный 7 6" xfId="10553" xr:uid="{AEF409E1-FF8B-453C-995C-A1F4F91168F7}"/>
    <cellStyle name="Процентный 8" xfId="1120" xr:uid="{00000000-0005-0000-0000-0000501A0000}"/>
    <cellStyle name="Процентный 8 2" xfId="1635" xr:uid="{00000000-0005-0000-0000-0000511A0000}"/>
    <cellStyle name="Процентный 8 2 2" xfId="2594" xr:uid="{00000000-0005-0000-0000-0000521A0000}"/>
    <cellStyle name="Процентный 8 2 2 2" xfId="4866" xr:uid="{00000000-0005-0000-0000-0000531A0000}"/>
    <cellStyle name="Процентный 8 2 2 2 2" xfId="9155" xr:uid="{00000000-0005-0000-0000-0000541A0000}"/>
    <cellStyle name="Процентный 8 2 2 2 2 2" xfId="18372" xr:uid="{FCFC9D5B-FCE9-4A40-9874-F744B7629A22}"/>
    <cellStyle name="Процентный 8 2 2 2 3" xfId="14105" xr:uid="{97A84706-E629-4123-917D-8A4554F291F4}"/>
    <cellStyle name="Процентный 8 2 2 3" xfId="7021" xr:uid="{00000000-0005-0000-0000-0000551A0000}"/>
    <cellStyle name="Процентный 8 2 2 3 2" xfId="16238" xr:uid="{654003F0-B341-48D1-A4F7-425D5F5CF382}"/>
    <cellStyle name="Процентный 8 2 2 4" xfId="11974" xr:uid="{A6E6A246-7CE7-4B2C-82CF-388BF3F1E0F7}"/>
    <cellStyle name="Процентный 8 2 3" xfId="3916" xr:uid="{00000000-0005-0000-0000-0000561A0000}"/>
    <cellStyle name="Процентный 8 2 3 2" xfId="8207" xr:uid="{00000000-0005-0000-0000-0000571A0000}"/>
    <cellStyle name="Процентный 8 2 3 2 2" xfId="17424" xr:uid="{82C07DD1-0426-49D9-B693-2844D269DE04}"/>
    <cellStyle name="Процентный 8 2 3 3" xfId="13157" xr:uid="{E6C47F86-7460-43BC-A400-C31DB601BE37}"/>
    <cellStyle name="Процентный 8 2 4" xfId="6073" xr:uid="{00000000-0005-0000-0000-0000581A0000}"/>
    <cellStyle name="Процентный 8 2 4 2" xfId="15290" xr:uid="{1B94ED4D-B246-4A63-A820-7B1CB3962FF0}"/>
    <cellStyle name="Процентный 8 2 5" xfId="11026" xr:uid="{5808B01D-A74C-464E-86B6-5CF7CB6FB798}"/>
    <cellStyle name="Процентный 8 3" xfId="2122" xr:uid="{00000000-0005-0000-0000-0000591A0000}"/>
    <cellStyle name="Процентный 8 3 2" xfId="4394" xr:uid="{00000000-0005-0000-0000-00005A1A0000}"/>
    <cellStyle name="Процентный 8 3 2 2" xfId="8683" xr:uid="{00000000-0005-0000-0000-00005B1A0000}"/>
    <cellStyle name="Процентный 8 3 2 2 2" xfId="17900" xr:uid="{E43EC427-33B5-4A7F-BDA0-F8E14238FEC1}"/>
    <cellStyle name="Процентный 8 3 2 3" xfId="13633" xr:uid="{28307B8B-968D-447D-9F2D-2C6ED22AE798}"/>
    <cellStyle name="Процентный 8 3 3" xfId="6549" xr:uid="{00000000-0005-0000-0000-00005C1A0000}"/>
    <cellStyle name="Процентный 8 3 3 2" xfId="15766" xr:uid="{0E598FF8-D7A5-44BC-BE5E-2D76071A47E9}"/>
    <cellStyle name="Процентный 8 3 4" xfId="11502" xr:uid="{08A3C1E0-7EAA-4C5D-B197-2F7F48A6CAE2}"/>
    <cellStyle name="Процентный 8 4" xfId="3444" xr:uid="{00000000-0005-0000-0000-00005D1A0000}"/>
    <cellStyle name="Процентный 8 4 2" xfId="7735" xr:uid="{00000000-0005-0000-0000-00005E1A0000}"/>
    <cellStyle name="Процентный 8 4 2 2" xfId="16952" xr:uid="{38AE3B93-8757-4106-A48C-706C14FD189D}"/>
    <cellStyle name="Процентный 8 4 3" xfId="12685" xr:uid="{33E4144A-D6E5-4477-BB75-367E9D2B2C93}"/>
    <cellStyle name="Процентный 8 5" xfId="5599" xr:uid="{00000000-0005-0000-0000-00005F1A0000}"/>
    <cellStyle name="Процентный 8 5 2" xfId="14818" xr:uid="{42DD5A0E-9634-43DB-8F74-DAEA89C0C5BD}"/>
    <cellStyle name="Процентный 8 6" xfId="10554" xr:uid="{B20F02B2-B82C-42B3-ABCF-7BD6DAFDAF6A}"/>
    <cellStyle name="Связанная ячейка" xfId="42" builtinId="24" customBuiltin="1"/>
    <cellStyle name="Связанная ячейка 10" xfId="1164" xr:uid="{00000000-0005-0000-0000-0000611A0000}"/>
    <cellStyle name="Связанная ячейка 2" xfId="84" xr:uid="{00000000-0005-0000-0000-0000621A0000}"/>
    <cellStyle name="Связанная ячейка 2 2" xfId="179" xr:uid="{00000000-0005-0000-0000-0000631A0000}"/>
    <cellStyle name="Связанная ячейка 3" xfId="125" xr:uid="{00000000-0005-0000-0000-0000641A0000}"/>
    <cellStyle name="Связанная ячейка 4" xfId="254" xr:uid="{00000000-0005-0000-0000-0000651A0000}"/>
    <cellStyle name="Связанная ячейка 5" xfId="364" xr:uid="{00000000-0005-0000-0000-0000661A0000}"/>
    <cellStyle name="Связанная ячейка 6" xfId="454" xr:uid="{00000000-0005-0000-0000-0000671A0000}"/>
    <cellStyle name="Связанная ячейка 7" xfId="554" xr:uid="{00000000-0005-0000-0000-0000681A0000}"/>
    <cellStyle name="Связанная ячейка 8" xfId="561" xr:uid="{00000000-0005-0000-0000-0000691A0000}"/>
    <cellStyle name="Связанная ячейка 9" xfId="790" xr:uid="{00000000-0005-0000-0000-00006A1A0000}"/>
    <cellStyle name="Стиль 1" xfId="1" xr:uid="{00000000-0005-0000-0000-00006B1A0000}"/>
    <cellStyle name="Стиль 1 2" xfId="9419" xr:uid="{00000000-0005-0000-0000-00006C1A0000}"/>
    <cellStyle name="Стиль 1 3" xfId="9585" xr:uid="{00000000-0005-0000-0000-00006D1A0000}"/>
    <cellStyle name="Текст предупреждения" xfId="43" builtinId="11" customBuiltin="1"/>
    <cellStyle name="Текст предупреждения 10" xfId="1165" xr:uid="{00000000-0005-0000-0000-00006F1A0000}"/>
    <cellStyle name="Текст предупреждения 2" xfId="85" xr:uid="{00000000-0005-0000-0000-0000701A0000}"/>
    <cellStyle name="Текст предупреждения 2 2" xfId="180" xr:uid="{00000000-0005-0000-0000-0000711A0000}"/>
    <cellStyle name="Текст предупреждения 3" xfId="126" xr:uid="{00000000-0005-0000-0000-0000721A0000}"/>
    <cellStyle name="Текст предупреждения 4" xfId="255" xr:uid="{00000000-0005-0000-0000-0000731A0000}"/>
    <cellStyle name="Текст предупреждения 5" xfId="365" xr:uid="{00000000-0005-0000-0000-0000741A0000}"/>
    <cellStyle name="Текст предупреждения 6" xfId="455" xr:uid="{00000000-0005-0000-0000-0000751A0000}"/>
    <cellStyle name="Текст предупреждения 7" xfId="555" xr:uid="{00000000-0005-0000-0000-0000761A0000}"/>
    <cellStyle name="Текст предупреждения 8" xfId="570" xr:uid="{00000000-0005-0000-0000-0000771A0000}"/>
    <cellStyle name="Текст предупреждения 9" xfId="791" xr:uid="{00000000-0005-0000-0000-0000781A0000}"/>
    <cellStyle name="Тысячи [0]_Диалог Накладная" xfId="44" xr:uid="{00000000-0005-0000-0000-0000791A0000}"/>
    <cellStyle name="Тысячи_Sheet1" xfId="1121" xr:uid="{00000000-0005-0000-0000-00007A1A0000}"/>
    <cellStyle name="Финансовый" xfId="19346" builtinId="3"/>
    <cellStyle name="Финансовый [0] 2" xfId="185" xr:uid="{00000000-0005-0000-0000-00007B1A0000}"/>
    <cellStyle name="Финансовый [0] 2 10" xfId="139" xr:uid="{00000000-0005-0000-0000-00007C1A0000}"/>
    <cellStyle name="Финансовый [0] 2 10 2" xfId="266" xr:uid="{00000000-0005-0000-0000-00007D1A0000}"/>
    <cellStyle name="Финансовый [0] 2 11" xfId="140" xr:uid="{00000000-0005-0000-0000-00007E1A0000}"/>
    <cellStyle name="Финансовый [0] 2 11 2" xfId="267" xr:uid="{00000000-0005-0000-0000-00007F1A0000}"/>
    <cellStyle name="Финансовый [0] 2 12" xfId="210" xr:uid="{00000000-0005-0000-0000-0000801A0000}"/>
    <cellStyle name="Финансовый [0] 2 13" xfId="214" xr:uid="{00000000-0005-0000-0000-0000811A0000}"/>
    <cellStyle name="Финансовый [0] 2 14" xfId="270" xr:uid="{00000000-0005-0000-0000-0000821A0000}"/>
    <cellStyle name="Финансовый [0] 2 15" xfId="9566" xr:uid="{00000000-0005-0000-0000-0000831A0000}"/>
    <cellStyle name="Финансовый [0] 2 2" xfId="130" xr:uid="{00000000-0005-0000-0000-0000841A0000}"/>
    <cellStyle name="Финансовый [0] 2 2 2" xfId="257" xr:uid="{00000000-0005-0000-0000-0000851A0000}"/>
    <cellStyle name="Финансовый [0] 2 3" xfId="132" xr:uid="{00000000-0005-0000-0000-0000861A0000}"/>
    <cellStyle name="Финансовый [0] 2 3 2" xfId="259" xr:uid="{00000000-0005-0000-0000-0000871A0000}"/>
    <cellStyle name="Финансовый [0] 2 4" xfId="133" xr:uid="{00000000-0005-0000-0000-0000881A0000}"/>
    <cellStyle name="Финансовый [0] 2 4 2" xfId="260" xr:uid="{00000000-0005-0000-0000-0000891A0000}"/>
    <cellStyle name="Финансовый [0] 2 5" xfId="134" xr:uid="{00000000-0005-0000-0000-00008A1A0000}"/>
    <cellStyle name="Финансовый [0] 2 5 2" xfId="261" xr:uid="{00000000-0005-0000-0000-00008B1A0000}"/>
    <cellStyle name="Финансовый [0] 2 6" xfId="135" xr:uid="{00000000-0005-0000-0000-00008C1A0000}"/>
    <cellStyle name="Финансовый [0] 2 6 2" xfId="262" xr:uid="{00000000-0005-0000-0000-00008D1A0000}"/>
    <cellStyle name="Финансовый [0] 2 7" xfId="136" xr:uid="{00000000-0005-0000-0000-00008E1A0000}"/>
    <cellStyle name="Финансовый [0] 2 7 2" xfId="263" xr:uid="{00000000-0005-0000-0000-00008F1A0000}"/>
    <cellStyle name="Финансовый [0] 2 8" xfId="137" xr:uid="{00000000-0005-0000-0000-0000901A0000}"/>
    <cellStyle name="Финансовый [0] 2 8 2" xfId="264" xr:uid="{00000000-0005-0000-0000-0000911A0000}"/>
    <cellStyle name="Финансовый [0] 2 9" xfId="138" xr:uid="{00000000-0005-0000-0000-0000921A0000}"/>
    <cellStyle name="Финансовый [0] 2 9 2" xfId="265" xr:uid="{00000000-0005-0000-0000-0000931A0000}"/>
    <cellStyle name="Финансовый [0] 3" xfId="208" xr:uid="{00000000-0005-0000-0000-0000941A0000}"/>
    <cellStyle name="Финансовый [0] 3 2" xfId="274" xr:uid="{00000000-0005-0000-0000-0000951A0000}"/>
    <cellStyle name="Финансовый [0] 4" xfId="212" xr:uid="{00000000-0005-0000-0000-0000961A0000}"/>
    <cellStyle name="Финансовый [0] 4 2" xfId="9606" xr:uid="{00000000-0005-0000-0000-0000971A0000}"/>
    <cellStyle name="Финансовый [0] 4 2 2" xfId="18641" xr:uid="{3A4A69BB-C9F7-443D-8461-06EF83EC78E8}"/>
    <cellStyle name="Финансовый [0] 5" xfId="2739" xr:uid="{00000000-0005-0000-0000-0000981A0000}"/>
    <cellStyle name="Финансовый [0] 5 2" xfId="9420" xr:uid="{00000000-0005-0000-0000-0000991A0000}"/>
    <cellStyle name="Финансовый [0] 5 2 2" xfId="18619" xr:uid="{B408993A-C3B5-4086-A1AE-8FCC35CB0FDC}"/>
    <cellStyle name="Финансовый [0] 6" xfId="2740" xr:uid="{00000000-0005-0000-0000-00009A1A0000}"/>
    <cellStyle name="Финансовый [0] 7" xfId="2741" xr:uid="{00000000-0005-0000-0000-00009B1A0000}"/>
    <cellStyle name="Финансовый 10" xfId="378" xr:uid="{00000000-0005-0000-0000-00009C1A0000}"/>
    <cellStyle name="Финансовый 10 2" xfId="9464" xr:uid="{00000000-0005-0000-0000-00009D1A0000}"/>
    <cellStyle name="Финансовый 10 2 2" xfId="18623" xr:uid="{CA9BD617-8BD9-4220-B4D4-B56173DDA476}"/>
    <cellStyle name="Финансовый 100" xfId="2704" xr:uid="{00000000-0005-0000-0000-00009E1A0000}"/>
    <cellStyle name="Финансовый 101" xfId="2705" xr:uid="{00000000-0005-0000-0000-00009F1A0000}"/>
    <cellStyle name="Финансовый 102" xfId="2706" xr:uid="{00000000-0005-0000-0000-0000A01A0000}"/>
    <cellStyle name="Финансовый 103" xfId="2707" xr:uid="{00000000-0005-0000-0000-0000A11A0000}"/>
    <cellStyle name="Финансовый 104" xfId="2708" xr:uid="{00000000-0005-0000-0000-0000A21A0000}"/>
    <cellStyle name="Финансовый 105" xfId="2709" xr:uid="{00000000-0005-0000-0000-0000A31A0000}"/>
    <cellStyle name="Финансовый 106" xfId="2710" xr:uid="{00000000-0005-0000-0000-0000A41A0000}"/>
    <cellStyle name="Финансовый 107" xfId="2711" xr:uid="{00000000-0005-0000-0000-0000A51A0000}"/>
    <cellStyle name="Финансовый 108" xfId="2712" xr:uid="{00000000-0005-0000-0000-0000A61A0000}"/>
    <cellStyle name="Финансовый 109" xfId="2713" xr:uid="{00000000-0005-0000-0000-0000A71A0000}"/>
    <cellStyle name="Финансовый 11" xfId="467" xr:uid="{00000000-0005-0000-0000-0000A81A0000}"/>
    <cellStyle name="Финансовый 11 2" xfId="9558" xr:uid="{00000000-0005-0000-0000-0000A91A0000}"/>
    <cellStyle name="Финансовый 11 2 2" xfId="18633" xr:uid="{5B231AB4-607B-4A78-9A27-E8DE7E36E5A9}"/>
    <cellStyle name="Финансовый 110" xfId="2714" xr:uid="{00000000-0005-0000-0000-0000AA1A0000}"/>
    <cellStyle name="Финансовый 111" xfId="2715" xr:uid="{00000000-0005-0000-0000-0000AB1A0000}"/>
    <cellStyle name="Финансовый 112" xfId="2716" xr:uid="{00000000-0005-0000-0000-0000AC1A0000}"/>
    <cellStyle name="Финансовый 113" xfId="2717" xr:uid="{00000000-0005-0000-0000-0000AD1A0000}"/>
    <cellStyle name="Финансовый 114" xfId="2718" xr:uid="{00000000-0005-0000-0000-0000AE1A0000}"/>
    <cellStyle name="Финансовый 115" xfId="2719" xr:uid="{00000000-0005-0000-0000-0000AF1A0000}"/>
    <cellStyle name="Финансовый 116" xfId="2720" xr:uid="{00000000-0005-0000-0000-0000B01A0000}"/>
    <cellStyle name="Финансовый 117" xfId="2721" xr:uid="{00000000-0005-0000-0000-0000B11A0000}"/>
    <cellStyle name="Финансовый 118" xfId="2722" xr:uid="{00000000-0005-0000-0000-0000B21A0000}"/>
    <cellStyle name="Финансовый 119" xfId="2723" xr:uid="{00000000-0005-0000-0000-0000B31A0000}"/>
    <cellStyle name="Финансовый 12" xfId="701" xr:uid="{00000000-0005-0000-0000-0000B41A0000}"/>
    <cellStyle name="Финансовый 12 2" xfId="2615" xr:uid="{00000000-0005-0000-0000-0000B51A0000}"/>
    <cellStyle name="Финансовый 120" xfId="2724" xr:uid="{00000000-0005-0000-0000-0000B61A0000}"/>
    <cellStyle name="Финансовый 121" xfId="2725" xr:uid="{00000000-0005-0000-0000-0000B71A0000}"/>
    <cellStyle name="Финансовый 122" xfId="2726" xr:uid="{00000000-0005-0000-0000-0000B81A0000}"/>
    <cellStyle name="Финансовый 123" xfId="2727" xr:uid="{00000000-0005-0000-0000-0000B91A0000}"/>
    <cellStyle name="Финансовый 124" xfId="2728" xr:uid="{00000000-0005-0000-0000-0000BA1A0000}"/>
    <cellStyle name="Финансовый 125" xfId="2729" xr:uid="{00000000-0005-0000-0000-0000BB1A0000}"/>
    <cellStyle name="Финансовый 126" xfId="2730" xr:uid="{00000000-0005-0000-0000-0000BC1A0000}"/>
    <cellStyle name="Финансовый 127" xfId="2731" xr:uid="{00000000-0005-0000-0000-0000BD1A0000}"/>
    <cellStyle name="Финансовый 128" xfId="2614" xr:uid="{00000000-0005-0000-0000-0000BE1A0000}"/>
    <cellStyle name="Финансовый 128 2" xfId="4877" xr:uid="{00000000-0005-0000-0000-0000BF1A0000}"/>
    <cellStyle name="Финансовый 128 2 2" xfId="9162" xr:uid="{00000000-0005-0000-0000-0000C01A0000}"/>
    <cellStyle name="Финансовый 128 2 2 2" xfId="18379" xr:uid="{EDE6DB07-4BEE-44D3-B6D2-4E4612CCE84C}"/>
    <cellStyle name="Финансовый 128 2 3" xfId="14112" xr:uid="{CDBA56F5-B0EE-4875-9CF9-8AD99E6FED7A}"/>
    <cellStyle name="Финансовый 128 3" xfId="7028" xr:uid="{00000000-0005-0000-0000-0000C11A0000}"/>
    <cellStyle name="Финансовый 128 3 2" xfId="16245" xr:uid="{0C4722D5-DFE2-403D-9885-76C0AF43090F}"/>
    <cellStyle name="Финансовый 128 4" xfId="11981" xr:uid="{3D88330A-2D11-4011-A0F2-03547953C056}"/>
    <cellStyle name="Финансовый 129" xfId="2732" xr:uid="{00000000-0005-0000-0000-0000C21A0000}"/>
    <cellStyle name="Финансовый 129 2" xfId="4878" xr:uid="{00000000-0005-0000-0000-0000C31A0000}"/>
    <cellStyle name="Финансовый 129 2 2" xfId="9163" xr:uid="{00000000-0005-0000-0000-0000C41A0000}"/>
    <cellStyle name="Финансовый 129 2 2 2" xfId="18380" xr:uid="{E28C2892-D64A-4541-9DBB-A4C824C4A930}"/>
    <cellStyle name="Финансовый 129 2 3" xfId="14113" xr:uid="{FF660A35-0AF4-4A79-B3A2-126CA75F571E}"/>
    <cellStyle name="Финансовый 129 3" xfId="7031" xr:uid="{00000000-0005-0000-0000-0000C51A0000}"/>
    <cellStyle name="Финансовый 129 3 2" xfId="16248" xr:uid="{2CE21C60-3077-4D13-9C1F-CFE903CFF69E}"/>
    <cellStyle name="Финансовый 129 4" xfId="11982" xr:uid="{5BBA28B1-9818-460C-9493-FA7DDB98744E}"/>
    <cellStyle name="Финансовый 13" xfId="738" xr:uid="{00000000-0005-0000-0000-0000C61A0000}"/>
    <cellStyle name="Финансовый 13 2" xfId="2616" xr:uid="{00000000-0005-0000-0000-0000C71A0000}"/>
    <cellStyle name="Финансовый 130" xfId="2734" xr:uid="{00000000-0005-0000-0000-0000C81A0000}"/>
    <cellStyle name="Финансовый 130 2" xfId="4880" xr:uid="{00000000-0005-0000-0000-0000C91A0000}"/>
    <cellStyle name="Финансовый 130 2 2" xfId="9165" xr:uid="{00000000-0005-0000-0000-0000CA1A0000}"/>
    <cellStyle name="Финансовый 130 2 2 2" xfId="18382" xr:uid="{D6283B52-7BC4-42AF-A898-A8FFDBE08682}"/>
    <cellStyle name="Финансовый 130 2 3" xfId="14115" xr:uid="{E21ADA7A-DC68-45A1-BEE9-27EC33B0A429}"/>
    <cellStyle name="Финансовый 130 3" xfId="7033" xr:uid="{00000000-0005-0000-0000-0000CB1A0000}"/>
    <cellStyle name="Финансовый 130 3 2" xfId="16250" xr:uid="{EDC38188-21D4-4D24-BCA1-6763F7D60481}"/>
    <cellStyle name="Финансовый 130 4" xfId="11984" xr:uid="{0BD8DBB3-EA8F-4442-AD7C-CA574D89A2C5}"/>
    <cellStyle name="Финансовый 131" xfId="2733" xr:uid="{00000000-0005-0000-0000-0000CC1A0000}"/>
    <cellStyle name="Финансовый 131 2" xfId="4879" xr:uid="{00000000-0005-0000-0000-0000CD1A0000}"/>
    <cellStyle name="Финансовый 131 2 2" xfId="9164" xr:uid="{00000000-0005-0000-0000-0000CE1A0000}"/>
    <cellStyle name="Финансовый 131 2 2 2" xfId="18381" xr:uid="{72DAF04E-FEEB-4ACF-9FA8-7E2CC7B12E72}"/>
    <cellStyle name="Финансовый 131 2 3" xfId="14114" xr:uid="{D6B3BC52-C1C6-49FD-8219-CB736B93BE31}"/>
    <cellStyle name="Финансовый 131 3" xfId="7032" xr:uid="{00000000-0005-0000-0000-0000CF1A0000}"/>
    <cellStyle name="Финансовый 131 3 2" xfId="16249" xr:uid="{32DB3F55-D4A5-4336-AD6C-0F82474967BC}"/>
    <cellStyle name="Финансовый 131 4" xfId="11983" xr:uid="{FCFB0F40-1021-4FB6-8A26-D46DEA678571}"/>
    <cellStyle name="Финансовый 132" xfId="2859" xr:uid="{00000000-0005-0000-0000-0000D01A0000}"/>
    <cellStyle name="Финансовый 132 2" xfId="5000" xr:uid="{00000000-0005-0000-0000-0000D11A0000}"/>
    <cellStyle name="Финансовый 132 2 2" xfId="9282" xr:uid="{00000000-0005-0000-0000-0000D21A0000}"/>
    <cellStyle name="Финансовый 132 2 2 2" xfId="18499" xr:uid="{D9A67657-CDEA-4E02-90BB-83671AECBFEA}"/>
    <cellStyle name="Финансовый 132 2 3" xfId="14232" xr:uid="{1FF987F2-F2E2-4708-913F-B7FBB8BCC802}"/>
    <cellStyle name="Финансовый 132 3" xfId="7150" xr:uid="{00000000-0005-0000-0000-0000D31A0000}"/>
    <cellStyle name="Финансовый 132 3 2" xfId="16367" xr:uid="{A41F98EB-ADFA-4868-AEA5-5C3B4F9E9545}"/>
    <cellStyle name="Финансовый 132 4" xfId="12101" xr:uid="{07326395-7D51-4E6B-8297-D3F84E62A561}"/>
    <cellStyle name="Финансовый 133" xfId="2862" xr:uid="{00000000-0005-0000-0000-0000D41A0000}"/>
    <cellStyle name="Финансовый 134" xfId="5003" xr:uid="{00000000-0005-0000-0000-0000D51A0000}"/>
    <cellStyle name="Финансовый 134 2" xfId="9285" xr:uid="{00000000-0005-0000-0000-0000D61A0000}"/>
    <cellStyle name="Финансовый 134 2 2" xfId="18502" xr:uid="{D32C0201-5D8F-4053-9378-0C6C6F721FFB}"/>
    <cellStyle name="Финансовый 134 3" xfId="14235" xr:uid="{8921E281-3260-4905-9732-7B9F72E95868}"/>
    <cellStyle name="Финансовый 135" xfId="7153" xr:uid="{00000000-0005-0000-0000-0000D71A0000}"/>
    <cellStyle name="Финансовый 135 2" xfId="16370" xr:uid="{1496E9BB-63CF-4D31-AB73-B2BCE49586A9}"/>
    <cellStyle name="Финансовый 136" xfId="9459" xr:uid="{00000000-0005-0000-0000-0000D81A0000}"/>
    <cellStyle name="Финансовый 136 2" xfId="18622" xr:uid="{4C4822ED-3136-4F53-AC58-EE71217F6D92}"/>
    <cellStyle name="Финансовый 137" xfId="7030" xr:uid="{00000000-0005-0000-0000-0000D91A0000}"/>
    <cellStyle name="Финансовый 137 2" xfId="16247" xr:uid="{6825B167-1B5F-4214-8F4B-D12E630BEC70}"/>
    <cellStyle name="Финансовый 138" xfId="10085" xr:uid="{C78780A8-9566-4422-BBE4-4F73CBC14A06}"/>
    <cellStyle name="Финансовый 138 2" xfId="19105" xr:uid="{9882BEEA-B97C-4CC3-9ED6-6BA0D971CD77}"/>
    <cellStyle name="Финансовый 139" xfId="10200" xr:uid="{18FB6F27-1718-4952-8112-302B25909A54}"/>
    <cellStyle name="Финансовый 14" xfId="739" xr:uid="{00000000-0005-0000-0000-0000DA1A0000}"/>
    <cellStyle name="Финансовый 14 2" xfId="2617" xr:uid="{00000000-0005-0000-0000-0000DB1A0000}"/>
    <cellStyle name="Финансовый 140" xfId="19106" xr:uid="{84693629-BC26-48F4-A6CC-539F915ED3B8}"/>
    <cellStyle name="Финансовый 141" xfId="19222" xr:uid="{9441BECA-9C60-4051-AE68-6C01038D6F39}"/>
    <cellStyle name="Финансовый 142" xfId="19339" xr:uid="{10F27E43-5123-48AD-AD95-EEC0C04F00F7}"/>
    <cellStyle name="Финансовый 143" xfId="19341" xr:uid="{1D1759A4-CBCB-4462-947A-FFC2E8CBC936}"/>
    <cellStyle name="Финансовый 144" xfId="19344" xr:uid="{3B29E249-3E6A-4420-8AC8-325B3CCB665F}"/>
    <cellStyle name="Финансовый 15" xfId="751" xr:uid="{00000000-0005-0000-0000-0000DC1A0000}"/>
    <cellStyle name="Финансовый 15 2" xfId="2618" xr:uid="{00000000-0005-0000-0000-0000DD1A0000}"/>
    <cellStyle name="Финансовый 16" xfId="907" xr:uid="{00000000-0005-0000-0000-0000DE1A0000}"/>
    <cellStyle name="Финансовый 16 2" xfId="2619" xr:uid="{00000000-0005-0000-0000-0000DF1A0000}"/>
    <cellStyle name="Финансовый 17" xfId="1040" xr:uid="{00000000-0005-0000-0000-0000E01A0000}"/>
    <cellStyle name="Финансовый 17 2" xfId="2620" xr:uid="{00000000-0005-0000-0000-0000E11A0000}"/>
    <cellStyle name="Финансовый 18" xfId="1281" xr:uid="{00000000-0005-0000-0000-0000E21A0000}"/>
    <cellStyle name="Финансовый 18 2" xfId="1643" xr:uid="{00000000-0005-0000-0000-0000E31A0000}"/>
    <cellStyle name="Финансовый 18 2 2" xfId="2601" xr:uid="{00000000-0005-0000-0000-0000E41A0000}"/>
    <cellStyle name="Финансовый 18 2 2 2" xfId="4872" xr:uid="{00000000-0005-0000-0000-0000E51A0000}"/>
    <cellStyle name="Финансовый 18 2 2 2 2" xfId="9161" xr:uid="{00000000-0005-0000-0000-0000E61A0000}"/>
    <cellStyle name="Финансовый 18 2 2 2 2 2" xfId="18378" xr:uid="{01E52823-C763-45B0-BFCC-FDD105422CC6}"/>
    <cellStyle name="Финансовый 18 2 2 2 3" xfId="14111" xr:uid="{C4C0DFA0-B970-4F5D-A491-5663E231172C}"/>
    <cellStyle name="Финансовый 18 2 2 3" xfId="7027" xr:uid="{00000000-0005-0000-0000-0000E71A0000}"/>
    <cellStyle name="Финансовый 18 2 2 3 2" xfId="16244" xr:uid="{FB601DA0-2ADE-41ED-8C11-867E9145522D}"/>
    <cellStyle name="Финансовый 18 2 2 4" xfId="11980" xr:uid="{701DC67A-6376-4C96-A5A0-47997B35D548}"/>
    <cellStyle name="Финансовый 18 2 3" xfId="3922" xr:uid="{00000000-0005-0000-0000-0000E81A0000}"/>
    <cellStyle name="Финансовый 18 2 3 2" xfId="8213" xr:uid="{00000000-0005-0000-0000-0000E91A0000}"/>
    <cellStyle name="Финансовый 18 2 3 2 2" xfId="17430" xr:uid="{F70B342A-C2E7-450B-8C51-B49645B61EDC}"/>
    <cellStyle name="Финансовый 18 2 3 3" xfId="13163" xr:uid="{F00529A4-E3B7-41D2-9619-A73562D7AF12}"/>
    <cellStyle name="Финансовый 18 2 4" xfId="6079" xr:uid="{00000000-0005-0000-0000-0000EA1A0000}"/>
    <cellStyle name="Финансовый 18 2 4 2" xfId="15296" xr:uid="{E2F266F6-000D-4FB7-A2E1-B3E61AC1B398}"/>
    <cellStyle name="Финансовый 18 2 5" xfId="11032" xr:uid="{7F98A407-42AA-4FA1-B127-BB8E6A3CDF9A}"/>
    <cellStyle name="Финансовый 18 3" xfId="2621" xr:uid="{00000000-0005-0000-0000-0000EB1A0000}"/>
    <cellStyle name="Финансовый 18 4" xfId="9500" xr:uid="{00000000-0005-0000-0000-0000EC1A0000}"/>
    <cellStyle name="Финансовый 18 4 2" xfId="18628" xr:uid="{4CDE2BE0-2D34-48AE-A80A-C200974EA608}"/>
    <cellStyle name="Финансовый 19" xfId="1646" xr:uid="{00000000-0005-0000-0000-0000ED1A0000}"/>
    <cellStyle name="Финансовый 19 2" xfId="2622" xr:uid="{00000000-0005-0000-0000-0000EE1A0000}"/>
    <cellStyle name="Финансовый 19 3" xfId="9403" xr:uid="{00000000-0005-0000-0000-0000EF1A0000}"/>
    <cellStyle name="Финансовый 19 3 2" xfId="18618" xr:uid="{4C7C6FC0-6B0B-4B28-8CF0-A6835C342D43}"/>
    <cellStyle name="Финансовый 2" xfId="131" xr:uid="{00000000-0005-0000-0000-0000F01A0000}"/>
    <cellStyle name="Финансовый 2 2" xfId="183" xr:uid="{00000000-0005-0000-0000-0000F11A0000}"/>
    <cellStyle name="Финансовый 2 2 2" xfId="269" xr:uid="{00000000-0005-0000-0000-0000F21A0000}"/>
    <cellStyle name="Финансовый 2 2 3" xfId="9428" xr:uid="{00000000-0005-0000-0000-0000F31A0000}"/>
    <cellStyle name="Финансовый 2 3" xfId="209" xr:uid="{00000000-0005-0000-0000-0000F41A0000}"/>
    <cellStyle name="Финансовый 2 3 2" xfId="9611" xr:uid="{00000000-0005-0000-0000-0000F51A0000}"/>
    <cellStyle name="Финансовый 2 4" xfId="213" xr:uid="{00000000-0005-0000-0000-0000F61A0000}"/>
    <cellStyle name="Финансовый 2 4 2" xfId="9522" xr:uid="{00000000-0005-0000-0000-0000F71A0000}"/>
    <cellStyle name="Финансовый 2 4 3" xfId="9407" xr:uid="{00000000-0005-0000-0000-0000F81A0000}"/>
    <cellStyle name="Финансовый 2 4 3 2" xfId="9480" xr:uid="{00000000-0005-0000-0000-0000F91A0000}"/>
    <cellStyle name="Финансовый 2 4 4" xfId="5590" xr:uid="{00000000-0005-0000-0000-0000FA1A0000}"/>
    <cellStyle name="Финансовый 2 4 5" xfId="5605" xr:uid="{00000000-0005-0000-0000-0000FB1A0000}"/>
    <cellStyle name="Финансовый 2 4 6" xfId="9557" xr:uid="{00000000-0005-0000-0000-0000FC1A0000}"/>
    <cellStyle name="Финансовый 2 5" xfId="258" xr:uid="{00000000-0005-0000-0000-0000FD1A0000}"/>
    <cellStyle name="Финансовый 2 5 2" xfId="9470" xr:uid="{00000000-0005-0000-0000-0000FE1A0000}"/>
    <cellStyle name="Финансовый 20" xfId="1648" xr:uid="{00000000-0005-0000-0000-0000FF1A0000}"/>
    <cellStyle name="Финансовый 20 2" xfId="2623" xr:uid="{00000000-0005-0000-0000-0000001B0000}"/>
    <cellStyle name="Финансовый 20 3" xfId="3926" xr:uid="{00000000-0005-0000-0000-0000011B0000}"/>
    <cellStyle name="Финансовый 20 3 2" xfId="8215" xr:uid="{00000000-0005-0000-0000-0000021B0000}"/>
    <cellStyle name="Финансовый 20 3 2 2" xfId="17432" xr:uid="{68BA75EE-D2E3-405C-87DF-3827E7A5C200}"/>
    <cellStyle name="Финансовый 20 3 3" xfId="13165" xr:uid="{14250615-4036-4A97-94BE-812FDB991BDA}"/>
    <cellStyle name="Финансовый 20 4" xfId="6081" xr:uid="{00000000-0005-0000-0000-0000031B0000}"/>
    <cellStyle name="Финансовый 20 4 2" xfId="15298" xr:uid="{E3DC914F-738D-4B31-AE85-5B85E3D55F28}"/>
    <cellStyle name="Финансовый 20 5" xfId="9487" xr:uid="{00000000-0005-0000-0000-0000041B0000}"/>
    <cellStyle name="Финансовый 20 5 2" xfId="18625" xr:uid="{73FFF649-3042-47FB-8219-453FA440B540}"/>
    <cellStyle name="Финансовый 20 6" xfId="11034" xr:uid="{DF899224-C072-4815-B0E8-E8989980F2EC}"/>
    <cellStyle name="Финансовый 21" xfId="1766" xr:uid="{00000000-0005-0000-0000-0000051B0000}"/>
    <cellStyle name="Финансовый 21 2" xfId="2624" xr:uid="{00000000-0005-0000-0000-0000061B0000}"/>
    <cellStyle name="Финансовый 21 3" xfId="9612" xr:uid="{00000000-0005-0000-0000-0000071B0000}"/>
    <cellStyle name="Финансовый 21 3 2" xfId="18643" xr:uid="{FDABFF64-835E-449C-9644-D4207F4F606C}"/>
    <cellStyle name="Финансовый 22" xfId="1777" xr:uid="{00000000-0005-0000-0000-0000081B0000}"/>
    <cellStyle name="Финансовый 22 2" xfId="2625" xr:uid="{00000000-0005-0000-0000-0000091B0000}"/>
    <cellStyle name="Финансовый 22 3" xfId="9544" xr:uid="{00000000-0005-0000-0000-00000A1B0000}"/>
    <cellStyle name="Финансовый 22 3 2" xfId="18631" xr:uid="{BFA671E8-23F3-45C5-BF4A-BF027139975C}"/>
    <cellStyle name="Финансовый 23" xfId="2602" xr:uid="{00000000-0005-0000-0000-00000B1B0000}"/>
    <cellStyle name="Финансовый 23 2" xfId="2626" xr:uid="{00000000-0005-0000-0000-00000C1B0000}"/>
    <cellStyle name="Финансовый 23 3" xfId="9425" xr:uid="{00000000-0005-0000-0000-00000D1B0000}"/>
    <cellStyle name="Финансовый 23 3 2" xfId="18621" xr:uid="{7C0D59C9-C876-42D9-91D9-AB1B2B968210}"/>
    <cellStyle name="Финансовый 24" xfId="2603" xr:uid="{00000000-0005-0000-0000-00000E1B0000}"/>
    <cellStyle name="Финансовый 24 2" xfId="2627" xr:uid="{00000000-0005-0000-0000-00000F1B0000}"/>
    <cellStyle name="Финансовый 24 3" xfId="9560" xr:uid="{00000000-0005-0000-0000-0000101B0000}"/>
    <cellStyle name="Финансовый 24 3 2" xfId="18634" xr:uid="{13E61D3F-2BB5-4283-8202-3DAA4E745607}"/>
    <cellStyle name="Финансовый 25" xfId="1882" xr:uid="{00000000-0005-0000-0000-0000111B0000}"/>
    <cellStyle name="Финансовый 25 2" xfId="2628" xr:uid="{00000000-0005-0000-0000-0000121B0000}"/>
    <cellStyle name="Финансовый 25 3" xfId="9579" xr:uid="{00000000-0005-0000-0000-0000131B0000}"/>
    <cellStyle name="Финансовый 25 3 2" xfId="18636" xr:uid="{DC0CC89D-F5D9-4479-86C1-2EC14F9B4332}"/>
    <cellStyle name="Финансовый 26" xfId="1670" xr:uid="{00000000-0005-0000-0000-0000141B0000}"/>
    <cellStyle name="Финансовый 26 2" xfId="2629" xr:uid="{00000000-0005-0000-0000-0000151B0000}"/>
    <cellStyle name="Финансовый 26 3" xfId="9501" xr:uid="{00000000-0005-0000-0000-0000161B0000}"/>
    <cellStyle name="Финансовый 26 3 2" xfId="18629" xr:uid="{92C18CE4-0927-48EC-AC0E-FD289D2A730B}"/>
    <cellStyle name="Финансовый 27" xfId="1660" xr:uid="{00000000-0005-0000-0000-0000171B0000}"/>
    <cellStyle name="Финансовый 27 2" xfId="2630" xr:uid="{00000000-0005-0000-0000-0000181B0000}"/>
    <cellStyle name="Финансовый 28" xfId="2604" xr:uid="{00000000-0005-0000-0000-0000191B0000}"/>
    <cellStyle name="Финансовый 28 2" xfId="2631" xr:uid="{00000000-0005-0000-0000-00001A1B0000}"/>
    <cellStyle name="Финансовый 28 3" xfId="9402" xr:uid="{00000000-0005-0000-0000-00001B1B0000}"/>
    <cellStyle name="Финансовый 29" xfId="1649" xr:uid="{00000000-0005-0000-0000-00001C1B0000}"/>
    <cellStyle name="Финансовый 29 2" xfId="2632" xr:uid="{00000000-0005-0000-0000-00001D1B0000}"/>
    <cellStyle name="Финансовый 29 3" xfId="9597" xr:uid="{00000000-0005-0000-0000-00001E1B0000}"/>
    <cellStyle name="Финансовый 3" xfId="189" xr:uid="{00000000-0005-0000-0000-00001F1B0000}"/>
    <cellStyle name="Финансовый 3 2" xfId="273" xr:uid="{00000000-0005-0000-0000-0000201B0000}"/>
    <cellStyle name="Финансовый 3 2 2" xfId="1122" xr:uid="{00000000-0005-0000-0000-0000211B0000}"/>
    <cellStyle name="Финансовый 3 2 2 2" xfId="1123" xr:uid="{00000000-0005-0000-0000-0000221B0000}"/>
    <cellStyle name="Финансовый 3 2 2 2 2" xfId="1637" xr:uid="{00000000-0005-0000-0000-0000231B0000}"/>
    <cellStyle name="Финансовый 3 2 2 2 2 2" xfId="2596" xr:uid="{00000000-0005-0000-0000-0000241B0000}"/>
    <cellStyle name="Финансовый 3 2 2 2 2 2 2" xfId="4868" xr:uid="{00000000-0005-0000-0000-0000251B0000}"/>
    <cellStyle name="Финансовый 3 2 2 2 2 2 2 2" xfId="9157" xr:uid="{00000000-0005-0000-0000-0000261B0000}"/>
    <cellStyle name="Финансовый 3 2 2 2 2 2 2 2 2" xfId="18374" xr:uid="{86934BCB-4E57-43B4-9408-F9F1D619B33C}"/>
    <cellStyle name="Финансовый 3 2 2 2 2 2 2 3" xfId="14107" xr:uid="{A77E136E-8DC3-4761-839B-9CC81848CE8E}"/>
    <cellStyle name="Финансовый 3 2 2 2 2 2 3" xfId="7023" xr:uid="{00000000-0005-0000-0000-0000271B0000}"/>
    <cellStyle name="Финансовый 3 2 2 2 2 2 3 2" xfId="16240" xr:uid="{0BCAA5FA-DF9B-4580-9D29-39E0BF82B60E}"/>
    <cellStyle name="Финансовый 3 2 2 2 2 2 4" xfId="11976" xr:uid="{2EE75D8B-604D-478C-9DFC-B33D2309A619}"/>
    <cellStyle name="Финансовый 3 2 2 2 2 3" xfId="3918" xr:uid="{00000000-0005-0000-0000-0000281B0000}"/>
    <cellStyle name="Финансовый 3 2 2 2 2 3 2" xfId="8209" xr:uid="{00000000-0005-0000-0000-0000291B0000}"/>
    <cellStyle name="Финансовый 3 2 2 2 2 3 2 2" xfId="17426" xr:uid="{D8C2E410-12D6-47C5-BFEB-0BE4A0BF9451}"/>
    <cellStyle name="Финансовый 3 2 2 2 2 3 3" xfId="13159" xr:uid="{88853C11-981B-4475-8031-2F647A7DC478}"/>
    <cellStyle name="Финансовый 3 2 2 2 2 4" xfId="6075" xr:uid="{00000000-0005-0000-0000-00002A1B0000}"/>
    <cellStyle name="Финансовый 3 2 2 2 2 4 2" xfId="15292" xr:uid="{13846DD0-0DF1-4E96-95E6-0091502C5BBF}"/>
    <cellStyle name="Финансовый 3 2 2 2 2 5" xfId="11028" xr:uid="{ECDB5C0C-90BE-4C71-B62E-2046B1D41D08}"/>
    <cellStyle name="Финансовый 3 2 2 2 3" xfId="2124" xr:uid="{00000000-0005-0000-0000-00002B1B0000}"/>
    <cellStyle name="Финансовый 3 2 2 2 3 2" xfId="4396" xr:uid="{00000000-0005-0000-0000-00002C1B0000}"/>
    <cellStyle name="Финансовый 3 2 2 2 3 2 2" xfId="8685" xr:uid="{00000000-0005-0000-0000-00002D1B0000}"/>
    <cellStyle name="Финансовый 3 2 2 2 3 2 2 2" xfId="17902" xr:uid="{7B24B376-85B7-4B3C-B62B-E72D13EE6CBB}"/>
    <cellStyle name="Финансовый 3 2 2 2 3 2 3" xfId="13635" xr:uid="{737B869A-B34A-4FF0-890A-57710644A98E}"/>
    <cellStyle name="Финансовый 3 2 2 2 3 3" xfId="6551" xr:uid="{00000000-0005-0000-0000-00002E1B0000}"/>
    <cellStyle name="Финансовый 3 2 2 2 3 3 2" xfId="15768" xr:uid="{10F071D1-5AEF-4CAE-BCA8-B7DED9633AD2}"/>
    <cellStyle name="Финансовый 3 2 2 2 3 4" xfId="11504" xr:uid="{24981655-79F3-4ACC-BCC6-63E08DFD3866}"/>
    <cellStyle name="Финансовый 3 2 2 2 4" xfId="3446" xr:uid="{00000000-0005-0000-0000-00002F1B0000}"/>
    <cellStyle name="Финансовый 3 2 2 2 4 2" xfId="7737" xr:uid="{00000000-0005-0000-0000-0000301B0000}"/>
    <cellStyle name="Финансовый 3 2 2 2 4 2 2" xfId="16954" xr:uid="{EF9F31EE-5C9C-4C7F-BCD7-1AC809733E76}"/>
    <cellStyle name="Финансовый 3 2 2 2 4 3" xfId="12687" xr:uid="{E354C183-EA33-4D07-BA31-C61FDBAAD885}"/>
    <cellStyle name="Финансовый 3 2 2 2 5" xfId="5601" xr:uid="{00000000-0005-0000-0000-0000311B0000}"/>
    <cellStyle name="Финансовый 3 2 2 2 5 2" xfId="14820" xr:uid="{6BE3780F-D213-459D-86C6-3470225637B9}"/>
    <cellStyle name="Финансовый 3 2 2 2 6" xfId="10556" xr:uid="{A9067524-87A3-4F51-BA43-9C6AA89ECCA6}"/>
    <cellStyle name="Финансовый 3 2 2 3" xfId="1636" xr:uid="{00000000-0005-0000-0000-0000321B0000}"/>
    <cellStyle name="Финансовый 3 2 2 3 2" xfId="2595" xr:uid="{00000000-0005-0000-0000-0000331B0000}"/>
    <cellStyle name="Финансовый 3 2 2 3 2 2" xfId="4867" xr:uid="{00000000-0005-0000-0000-0000341B0000}"/>
    <cellStyle name="Финансовый 3 2 2 3 2 2 2" xfId="9156" xr:uid="{00000000-0005-0000-0000-0000351B0000}"/>
    <cellStyle name="Финансовый 3 2 2 3 2 2 2 2" xfId="18373" xr:uid="{D256211C-7D08-49E7-B7EA-059E0726CE97}"/>
    <cellStyle name="Финансовый 3 2 2 3 2 2 3" xfId="14106" xr:uid="{D74CC975-9F94-45A7-BB95-85B276F889EB}"/>
    <cellStyle name="Финансовый 3 2 2 3 2 3" xfId="7022" xr:uid="{00000000-0005-0000-0000-0000361B0000}"/>
    <cellStyle name="Финансовый 3 2 2 3 2 3 2" xfId="16239" xr:uid="{F2F10F47-2604-414C-A714-87E541AFA2F5}"/>
    <cellStyle name="Финансовый 3 2 2 3 2 4" xfId="11975" xr:uid="{E5BA6BF4-B39F-46F5-A49F-39524A0A77E5}"/>
    <cellStyle name="Финансовый 3 2 2 3 3" xfId="3917" xr:uid="{00000000-0005-0000-0000-0000371B0000}"/>
    <cellStyle name="Финансовый 3 2 2 3 3 2" xfId="8208" xr:uid="{00000000-0005-0000-0000-0000381B0000}"/>
    <cellStyle name="Финансовый 3 2 2 3 3 2 2" xfId="17425" xr:uid="{4AC46465-1A42-47BE-B4AA-F926C6F16186}"/>
    <cellStyle name="Финансовый 3 2 2 3 3 3" xfId="13158" xr:uid="{17DB82EF-DA78-498C-9908-C73BD2BAB5AD}"/>
    <cellStyle name="Финансовый 3 2 2 3 4" xfId="6074" xr:uid="{00000000-0005-0000-0000-0000391B0000}"/>
    <cellStyle name="Финансовый 3 2 2 3 4 2" xfId="15291" xr:uid="{E51A899F-CBD4-42CD-A18C-444986127E5B}"/>
    <cellStyle name="Финансовый 3 2 2 3 5" xfId="11027" xr:uid="{633C4845-E5D1-4725-B993-CB552F4EFC3E}"/>
    <cellStyle name="Финансовый 3 2 2 4" xfId="2123" xr:uid="{00000000-0005-0000-0000-00003A1B0000}"/>
    <cellStyle name="Финансовый 3 2 2 4 2" xfId="4395" xr:uid="{00000000-0005-0000-0000-00003B1B0000}"/>
    <cellStyle name="Финансовый 3 2 2 4 2 2" xfId="8684" xr:uid="{00000000-0005-0000-0000-00003C1B0000}"/>
    <cellStyle name="Финансовый 3 2 2 4 2 2 2" xfId="17901" xr:uid="{71CA9529-6FD1-4DF9-847E-547E7F5B2786}"/>
    <cellStyle name="Финансовый 3 2 2 4 2 3" xfId="13634" xr:uid="{D384D615-1706-4FA7-8FEB-65B805239571}"/>
    <cellStyle name="Финансовый 3 2 2 4 3" xfId="6550" xr:uid="{00000000-0005-0000-0000-00003D1B0000}"/>
    <cellStyle name="Финансовый 3 2 2 4 3 2" xfId="15767" xr:uid="{BA773F3D-317A-4D08-9767-46B9084DBFC3}"/>
    <cellStyle name="Финансовый 3 2 2 4 4" xfId="11503" xr:uid="{8E6B45D8-3B99-42A2-B384-7664080B4B5B}"/>
    <cellStyle name="Финансовый 3 2 2 5" xfId="3445" xr:uid="{00000000-0005-0000-0000-00003E1B0000}"/>
    <cellStyle name="Финансовый 3 2 2 5 2" xfId="7736" xr:uid="{00000000-0005-0000-0000-00003F1B0000}"/>
    <cellStyle name="Финансовый 3 2 2 5 2 2" xfId="16953" xr:uid="{31330184-BF63-44BE-8982-8F9A49CAD86F}"/>
    <cellStyle name="Финансовый 3 2 2 5 3" xfId="12686" xr:uid="{97678AEE-D316-4F77-AB8C-BB82F7B04482}"/>
    <cellStyle name="Финансовый 3 2 2 6" xfId="5600" xr:uid="{00000000-0005-0000-0000-0000401B0000}"/>
    <cellStyle name="Финансовый 3 2 2 6 2" xfId="14819" xr:uid="{4461BCAA-A85B-4EAA-ADD8-9CC80392F95B}"/>
    <cellStyle name="Финансовый 3 2 2 7" xfId="10555" xr:uid="{C333B246-B99A-4182-A753-C19AAB2F3227}"/>
    <cellStyle name="Финансовый 3 3" xfId="1124" xr:uid="{00000000-0005-0000-0000-0000411B0000}"/>
    <cellStyle name="Финансовый 3 3 2" xfId="1125" xr:uid="{00000000-0005-0000-0000-0000421B0000}"/>
    <cellStyle name="Финансовый 3 3 2 2" xfId="1639" xr:uid="{00000000-0005-0000-0000-0000431B0000}"/>
    <cellStyle name="Финансовый 3 3 2 2 2" xfId="2598" xr:uid="{00000000-0005-0000-0000-0000441B0000}"/>
    <cellStyle name="Финансовый 3 3 2 2 2 2" xfId="4870" xr:uid="{00000000-0005-0000-0000-0000451B0000}"/>
    <cellStyle name="Финансовый 3 3 2 2 2 2 2" xfId="9159" xr:uid="{00000000-0005-0000-0000-0000461B0000}"/>
    <cellStyle name="Финансовый 3 3 2 2 2 2 2 2" xfId="18376" xr:uid="{A3D1BBB1-DA70-4C1C-A2A9-438B2D6A3563}"/>
    <cellStyle name="Финансовый 3 3 2 2 2 2 3" xfId="14109" xr:uid="{90FAB138-F8B1-4335-8176-15CF0593692B}"/>
    <cellStyle name="Финансовый 3 3 2 2 2 3" xfId="7025" xr:uid="{00000000-0005-0000-0000-0000471B0000}"/>
    <cellStyle name="Финансовый 3 3 2 2 2 3 2" xfId="16242" xr:uid="{5F930DF7-9A9F-4435-BD64-90606D76A297}"/>
    <cellStyle name="Финансовый 3 3 2 2 2 4" xfId="11978" xr:uid="{99F690AB-830B-4DEE-9BBD-A7B311263920}"/>
    <cellStyle name="Финансовый 3 3 2 2 3" xfId="3920" xr:uid="{00000000-0005-0000-0000-0000481B0000}"/>
    <cellStyle name="Финансовый 3 3 2 2 3 2" xfId="8211" xr:uid="{00000000-0005-0000-0000-0000491B0000}"/>
    <cellStyle name="Финансовый 3 3 2 2 3 2 2" xfId="17428" xr:uid="{358B0924-2822-4164-B5F9-4EFA2D70E1F9}"/>
    <cellStyle name="Финансовый 3 3 2 2 3 3" xfId="13161" xr:uid="{F41C70C3-C443-409D-B57D-B710BEF29A97}"/>
    <cellStyle name="Финансовый 3 3 2 2 4" xfId="6077" xr:uid="{00000000-0005-0000-0000-00004A1B0000}"/>
    <cellStyle name="Финансовый 3 3 2 2 4 2" xfId="15294" xr:uid="{E0B8AEB6-9487-4085-B9B7-758038E662EA}"/>
    <cellStyle name="Финансовый 3 3 2 2 5" xfId="11030" xr:uid="{DAD47DFC-CC32-43C3-AAB1-884724C1821C}"/>
    <cellStyle name="Финансовый 3 3 2 3" xfId="2126" xr:uid="{00000000-0005-0000-0000-00004B1B0000}"/>
    <cellStyle name="Финансовый 3 3 2 3 2" xfId="4398" xr:uid="{00000000-0005-0000-0000-00004C1B0000}"/>
    <cellStyle name="Финансовый 3 3 2 3 2 2" xfId="8687" xr:uid="{00000000-0005-0000-0000-00004D1B0000}"/>
    <cellStyle name="Финансовый 3 3 2 3 2 2 2" xfId="17904" xr:uid="{9929334C-2D79-4529-94BC-8B98DADC0884}"/>
    <cellStyle name="Финансовый 3 3 2 3 2 3" xfId="13637" xr:uid="{1A0F02F5-3CEC-415A-BDF5-AEDF438A2D46}"/>
    <cellStyle name="Финансовый 3 3 2 3 3" xfId="6553" xr:uid="{00000000-0005-0000-0000-00004E1B0000}"/>
    <cellStyle name="Финансовый 3 3 2 3 3 2" xfId="15770" xr:uid="{3AA960AD-0D4B-4BB8-92E3-2BB112BCF6EA}"/>
    <cellStyle name="Финансовый 3 3 2 3 4" xfId="11506" xr:uid="{20754B2A-F5AE-4819-9684-BD6AD18E6718}"/>
    <cellStyle name="Финансовый 3 3 2 4" xfId="3448" xr:uid="{00000000-0005-0000-0000-00004F1B0000}"/>
    <cellStyle name="Финансовый 3 3 2 4 2" xfId="7739" xr:uid="{00000000-0005-0000-0000-0000501B0000}"/>
    <cellStyle name="Финансовый 3 3 2 4 2 2" xfId="16956" xr:uid="{A7795E89-8A21-4C84-B3E0-94C3D1CFE2BA}"/>
    <cellStyle name="Финансовый 3 3 2 4 3" xfId="12689" xr:uid="{8D63B52A-A8A3-40A7-AA6F-E836A2DDA03C}"/>
    <cellStyle name="Финансовый 3 3 2 5" xfId="5603" xr:uid="{00000000-0005-0000-0000-0000511B0000}"/>
    <cellStyle name="Финансовый 3 3 2 5 2" xfId="14822" xr:uid="{84D2847A-8E37-42F5-9CEF-6FBFEBBFBAC4}"/>
    <cellStyle name="Финансовый 3 3 2 6" xfId="10558" xr:uid="{CCFFA06E-5592-4341-9850-C6811B4C852A}"/>
    <cellStyle name="Финансовый 3 3 3" xfId="1638" xr:uid="{00000000-0005-0000-0000-0000521B0000}"/>
    <cellStyle name="Финансовый 3 3 3 2" xfId="2597" xr:uid="{00000000-0005-0000-0000-0000531B0000}"/>
    <cellStyle name="Финансовый 3 3 3 2 2" xfId="4869" xr:uid="{00000000-0005-0000-0000-0000541B0000}"/>
    <cellStyle name="Финансовый 3 3 3 2 2 2" xfId="9158" xr:uid="{00000000-0005-0000-0000-0000551B0000}"/>
    <cellStyle name="Финансовый 3 3 3 2 2 2 2" xfId="18375" xr:uid="{0AE2ED76-5FF4-4D5C-8232-D0A2516A4D31}"/>
    <cellStyle name="Финансовый 3 3 3 2 2 3" xfId="14108" xr:uid="{4F26A501-C5FA-41CB-9645-931B5723AF5E}"/>
    <cellStyle name="Финансовый 3 3 3 2 3" xfId="7024" xr:uid="{00000000-0005-0000-0000-0000561B0000}"/>
    <cellStyle name="Финансовый 3 3 3 2 3 2" xfId="16241" xr:uid="{11FAD863-9A38-4563-A88A-55D2FBF885DD}"/>
    <cellStyle name="Финансовый 3 3 3 2 4" xfId="11977" xr:uid="{DAB11167-D7E3-4FBE-8F3A-86377BC240AC}"/>
    <cellStyle name="Финансовый 3 3 3 3" xfId="3919" xr:uid="{00000000-0005-0000-0000-0000571B0000}"/>
    <cellStyle name="Финансовый 3 3 3 3 2" xfId="8210" xr:uid="{00000000-0005-0000-0000-0000581B0000}"/>
    <cellStyle name="Финансовый 3 3 3 3 2 2" xfId="17427" xr:uid="{5CCADCBB-8607-4F82-8D2C-41BB93A3C567}"/>
    <cellStyle name="Финансовый 3 3 3 3 3" xfId="13160" xr:uid="{8E3D4DFD-5AE6-458C-A239-E712810829A8}"/>
    <cellStyle name="Финансовый 3 3 3 4" xfId="6076" xr:uid="{00000000-0005-0000-0000-0000591B0000}"/>
    <cellStyle name="Финансовый 3 3 3 4 2" xfId="15293" xr:uid="{B7241747-F241-4B98-921C-4D9EDFDC033C}"/>
    <cellStyle name="Финансовый 3 3 3 5" xfId="11029" xr:uid="{05E7F458-3CEE-40D8-9E43-0011E2246292}"/>
    <cellStyle name="Финансовый 3 3 4" xfId="2125" xr:uid="{00000000-0005-0000-0000-00005A1B0000}"/>
    <cellStyle name="Финансовый 3 3 4 2" xfId="4397" xr:uid="{00000000-0005-0000-0000-00005B1B0000}"/>
    <cellStyle name="Финансовый 3 3 4 2 2" xfId="8686" xr:uid="{00000000-0005-0000-0000-00005C1B0000}"/>
    <cellStyle name="Финансовый 3 3 4 2 2 2" xfId="17903" xr:uid="{90F972E0-CA7A-4CE5-B753-D998BF841E5A}"/>
    <cellStyle name="Финансовый 3 3 4 2 3" xfId="13636" xr:uid="{82FD3D00-3C9F-4DC8-986B-FD0D75810F3D}"/>
    <cellStyle name="Финансовый 3 3 4 3" xfId="6552" xr:uid="{00000000-0005-0000-0000-00005D1B0000}"/>
    <cellStyle name="Финансовый 3 3 4 3 2" xfId="15769" xr:uid="{CB4E7899-70B9-4A9E-AA40-2408D949224E}"/>
    <cellStyle name="Финансовый 3 3 4 4" xfId="11505" xr:uid="{714E59FB-F19E-4528-9668-EB89E476E52B}"/>
    <cellStyle name="Финансовый 3 3 5" xfId="3447" xr:uid="{00000000-0005-0000-0000-00005E1B0000}"/>
    <cellStyle name="Финансовый 3 3 5 2" xfId="7738" xr:uid="{00000000-0005-0000-0000-00005F1B0000}"/>
    <cellStyle name="Финансовый 3 3 5 2 2" xfId="16955" xr:uid="{FF83A6BC-CF6F-4BAB-838A-6DF6697F2448}"/>
    <cellStyle name="Финансовый 3 3 5 3" xfId="12688" xr:uid="{5E4FF078-9A54-4563-899A-61A001828293}"/>
    <cellStyle name="Финансовый 3 3 6" xfId="5602" xr:uid="{00000000-0005-0000-0000-0000601B0000}"/>
    <cellStyle name="Финансовый 3 3 6 2" xfId="14821" xr:uid="{19DBE8C2-31AD-47F3-879D-F96303690B1E}"/>
    <cellStyle name="Финансовый 3 3 7" xfId="10557" xr:uid="{CEE41A38-798A-4BB1-94DB-8534F5F44D40}"/>
    <cellStyle name="Финансовый 3 4" xfId="2610" xr:uid="{00000000-0005-0000-0000-0000611B0000}"/>
    <cellStyle name="Финансовый 3 4 2" xfId="9567" xr:uid="{00000000-0005-0000-0000-0000621B0000}"/>
    <cellStyle name="Финансовый 3 5" xfId="9494" xr:uid="{00000000-0005-0000-0000-0000631B0000}"/>
    <cellStyle name="Финансовый 3 5 2" xfId="18627" xr:uid="{10A4DB06-5389-4C32-8A06-647751279AF3}"/>
    <cellStyle name="Финансовый 3 6" xfId="9514" xr:uid="{00000000-0005-0000-0000-0000641B0000}"/>
    <cellStyle name="Финансовый 30" xfId="2633" xr:uid="{00000000-0005-0000-0000-0000651B0000}"/>
    <cellStyle name="Финансовый 31" xfId="2634" xr:uid="{00000000-0005-0000-0000-0000661B0000}"/>
    <cellStyle name="Финансовый 32" xfId="2635" xr:uid="{00000000-0005-0000-0000-0000671B0000}"/>
    <cellStyle name="Финансовый 33" xfId="2636" xr:uid="{00000000-0005-0000-0000-0000681B0000}"/>
    <cellStyle name="Финансовый 34" xfId="2637" xr:uid="{00000000-0005-0000-0000-0000691B0000}"/>
    <cellStyle name="Финансовый 35" xfId="2638" xr:uid="{00000000-0005-0000-0000-00006A1B0000}"/>
    <cellStyle name="Финансовый 36" xfId="2639" xr:uid="{00000000-0005-0000-0000-00006B1B0000}"/>
    <cellStyle name="Финансовый 37" xfId="2640" xr:uid="{00000000-0005-0000-0000-00006C1B0000}"/>
    <cellStyle name="Финансовый 38" xfId="2641" xr:uid="{00000000-0005-0000-0000-00006D1B0000}"/>
    <cellStyle name="Финансовый 39" xfId="2642" xr:uid="{00000000-0005-0000-0000-00006E1B0000}"/>
    <cellStyle name="Финансовый 4" xfId="195" xr:uid="{00000000-0005-0000-0000-00006F1B0000}"/>
    <cellStyle name="Финансовый 4 10" xfId="2611" xr:uid="{00000000-0005-0000-0000-0000701B0000}"/>
    <cellStyle name="Финансовый 4 11" xfId="2745" xr:uid="{00000000-0005-0000-0000-0000711B0000}"/>
    <cellStyle name="Финансовый 4 11 2" xfId="4888" xr:uid="{00000000-0005-0000-0000-0000721B0000}"/>
    <cellStyle name="Финансовый 4 11 2 2" xfId="9170" xr:uid="{00000000-0005-0000-0000-0000731B0000}"/>
    <cellStyle name="Финансовый 4 11 2 2 2" xfId="18387" xr:uid="{CEF606B8-15D2-4601-BBAC-1C3D1573F121}"/>
    <cellStyle name="Финансовый 4 11 2 3" xfId="14120" xr:uid="{3F9CCB33-A042-41E7-9B4A-C0954269A0EF}"/>
    <cellStyle name="Финансовый 4 11 3" xfId="7038" xr:uid="{00000000-0005-0000-0000-0000741B0000}"/>
    <cellStyle name="Финансовый 4 11 3 2" xfId="16255" xr:uid="{DD627FDB-0DAA-4F27-94FE-A1D7831092B4}"/>
    <cellStyle name="Финансовый 4 11 4" xfId="11989" xr:uid="{769338FE-05CA-45B4-996B-08F77CECBAEB}"/>
    <cellStyle name="Финансовый 4 12" xfId="2866" xr:uid="{00000000-0005-0000-0000-0000751B0000}"/>
    <cellStyle name="Финансовый 4 12 2" xfId="7157" xr:uid="{00000000-0005-0000-0000-0000761B0000}"/>
    <cellStyle name="Финансовый 4 12 2 2" xfId="16374" xr:uid="{9C88429D-6508-4164-B10D-0F14B4226AA1}"/>
    <cellStyle name="Финансовый 4 12 3" xfId="12107" xr:uid="{AC1250EF-D20E-4540-BCBB-79C3DCACC32F}"/>
    <cellStyle name="Финансовый 4 13" xfId="2980" xr:uid="{00000000-0005-0000-0000-0000771B0000}"/>
    <cellStyle name="Финансовый 4 13 2" xfId="7271" xr:uid="{00000000-0005-0000-0000-0000781B0000}"/>
    <cellStyle name="Финансовый 4 13 2 2" xfId="16488" xr:uid="{D66901DB-920C-45FA-B0CD-39134EFF6371}"/>
    <cellStyle name="Финансовый 4 13 3" xfId="12221" xr:uid="{F0259C23-EA1E-4924-B03E-CDE80E018987}"/>
    <cellStyle name="Финансовый 4 14" xfId="5008" xr:uid="{00000000-0005-0000-0000-0000791B0000}"/>
    <cellStyle name="Финансовый 4 14 2" xfId="9289" xr:uid="{00000000-0005-0000-0000-00007A1B0000}"/>
    <cellStyle name="Финансовый 4 14 2 2" xfId="18506" xr:uid="{B87028EE-B0A1-485B-B743-4E7F6824982D}"/>
    <cellStyle name="Финансовый 4 14 3" xfId="14239" xr:uid="{E496927B-8F08-46FA-8474-0FC5B7AE0146}"/>
    <cellStyle name="Финансовый 4 15" xfId="5126" xr:uid="{00000000-0005-0000-0000-00007B1B0000}"/>
    <cellStyle name="Финансовый 4 15 2" xfId="14353" xr:uid="{696B8EEC-E000-40C3-83C7-64E61F7AAFE8}"/>
    <cellStyle name="Финансовый 4 16" xfId="9422" xr:uid="{00000000-0005-0000-0000-00007C1B0000}"/>
    <cellStyle name="Финансовый 4 17" xfId="9630" xr:uid="{00000000-0005-0000-0000-00007D1B0000}"/>
    <cellStyle name="Финансовый 4 17 2" xfId="18650" xr:uid="{9F90A177-8F58-48AD-9C98-1A64D62DE56C}"/>
    <cellStyle name="Финансовый 4 18" xfId="9744" xr:uid="{E9C41812-F52B-4DF3-950A-F3845098E658}"/>
    <cellStyle name="Финансовый 4 18 2" xfId="18764" xr:uid="{5D286E1E-ACC0-42BE-B193-9EC2122A697E}"/>
    <cellStyle name="Финансовый 4 19" xfId="9858" xr:uid="{6EC591FC-17DB-4AC4-8F42-C1ED07424BED}"/>
    <cellStyle name="Финансовый 4 19 2" xfId="18878" xr:uid="{2AD89897-A08C-42DA-9684-7889D78567CE}"/>
    <cellStyle name="Финансовый 4 2" xfId="277" xr:uid="{00000000-0005-0000-0000-00007E1B0000}"/>
    <cellStyle name="Финансовый 4 2 10" xfId="2876" xr:uid="{00000000-0005-0000-0000-00007F1B0000}"/>
    <cellStyle name="Финансовый 4 2 10 2" xfId="7167" xr:uid="{00000000-0005-0000-0000-0000801B0000}"/>
    <cellStyle name="Финансовый 4 2 10 2 2" xfId="16384" xr:uid="{7792DF6C-B35C-4828-82FF-CDE549CB6BF2}"/>
    <cellStyle name="Финансовый 4 2 10 3" xfId="12117" xr:uid="{597329B8-8268-487F-A9CB-052191598774}"/>
    <cellStyle name="Финансовый 4 2 11" xfId="2990" xr:uid="{00000000-0005-0000-0000-0000811B0000}"/>
    <cellStyle name="Финансовый 4 2 11 2" xfId="7281" xr:uid="{00000000-0005-0000-0000-0000821B0000}"/>
    <cellStyle name="Финансовый 4 2 11 2 2" xfId="16498" xr:uid="{5CA66547-158C-44E3-9C2F-3C4CA4EA4686}"/>
    <cellStyle name="Финансовый 4 2 11 3" xfId="12231" xr:uid="{E316DC22-6BDA-4814-9352-CC3CBAA16D0D}"/>
    <cellStyle name="Финансовый 4 2 12" xfId="5018" xr:uid="{00000000-0005-0000-0000-0000831B0000}"/>
    <cellStyle name="Финансовый 4 2 12 2" xfId="9299" xr:uid="{00000000-0005-0000-0000-0000841B0000}"/>
    <cellStyle name="Финансовый 4 2 12 2 2" xfId="18516" xr:uid="{BEF0B4AF-1E12-43DC-BA71-ACC4C381B0C5}"/>
    <cellStyle name="Финансовый 4 2 12 3" xfId="14249" xr:uid="{C799B27D-848B-4A6B-B871-90742C6E28BC}"/>
    <cellStyle name="Финансовый 4 2 13" xfId="5140" xr:uid="{00000000-0005-0000-0000-0000851B0000}"/>
    <cellStyle name="Финансовый 4 2 13 2" xfId="14364" xr:uid="{AD9E5116-702F-42EA-9B55-00522246DEBC}"/>
    <cellStyle name="Финансовый 4 2 14" xfId="9626" xr:uid="{00000000-0005-0000-0000-0000861B0000}"/>
    <cellStyle name="Финансовый 4 2 14 2" xfId="18646" xr:uid="{830CF8E5-D018-4C46-8257-A24D8074C009}"/>
    <cellStyle name="Финансовый 4 2 15" xfId="9640" xr:uid="{00000000-0005-0000-0000-0000871B0000}"/>
    <cellStyle name="Финансовый 4 2 15 2" xfId="18660" xr:uid="{2F1698A8-EDFB-4596-947C-385040CDE6F7}"/>
    <cellStyle name="Финансовый 4 2 16" xfId="9754" xr:uid="{12761B31-C7B4-4CD3-A1F8-FA40B534BA5B}"/>
    <cellStyle name="Финансовый 4 2 16 2" xfId="18774" xr:uid="{1511BD7D-F998-4F56-BA8E-F0D3E4175DC8}"/>
    <cellStyle name="Финансовый 4 2 17" xfId="9868" xr:uid="{7C607602-A847-4BA0-BAA3-E5745F20D865}"/>
    <cellStyle name="Финансовый 4 2 17 2" xfId="18888" xr:uid="{43FA7501-5BF5-4AA2-8F1F-244BDA7AE5B2}"/>
    <cellStyle name="Финансовый 4 2 18" xfId="9982" xr:uid="{95E8D78C-2B31-40D6-9C83-A76F614A1578}"/>
    <cellStyle name="Финансовый 4 2 18 2" xfId="19002" xr:uid="{1278EB71-90A2-4D4B-8B71-42C63B959BDD}"/>
    <cellStyle name="Финансовый 4 2 19" xfId="10099" xr:uid="{DA1BF9F5-ADCF-4712-B082-59FFDD0A7C8F}"/>
    <cellStyle name="Финансовый 4 2 2" xfId="384" xr:uid="{00000000-0005-0000-0000-0000881B0000}"/>
    <cellStyle name="Финансовый 4 2 2 10" xfId="5037" xr:uid="{00000000-0005-0000-0000-0000891B0000}"/>
    <cellStyle name="Финансовый 4 2 2 10 2" xfId="9318" xr:uid="{00000000-0005-0000-0000-00008A1B0000}"/>
    <cellStyle name="Финансовый 4 2 2 10 2 2" xfId="18535" xr:uid="{CB4DAA58-C4DC-4498-84B4-42CC6BFCBB85}"/>
    <cellStyle name="Финансовый 4 2 2 10 3" xfId="14268" xr:uid="{E1FB2125-490D-4BF5-A57D-970468476D2F}"/>
    <cellStyle name="Финансовый 4 2 2 11" xfId="5159" xr:uid="{00000000-0005-0000-0000-00008B1B0000}"/>
    <cellStyle name="Финансовый 4 2 2 11 2" xfId="14383" xr:uid="{34B435DF-C6E1-45BD-AB9B-26D018D499ED}"/>
    <cellStyle name="Финансовый 4 2 2 12" xfId="9659" xr:uid="{00000000-0005-0000-0000-00008C1B0000}"/>
    <cellStyle name="Финансовый 4 2 2 12 2" xfId="18679" xr:uid="{6DD27605-6B13-4502-9C19-36DC28C497E6}"/>
    <cellStyle name="Финансовый 4 2 2 13" xfId="9773" xr:uid="{EC1966F0-F72A-47D3-A40C-0EE7A7DDB2E3}"/>
    <cellStyle name="Финансовый 4 2 2 13 2" xfId="18793" xr:uid="{93D6F026-FD64-4F5D-B117-2046250809BD}"/>
    <cellStyle name="Финансовый 4 2 2 14" xfId="9887" xr:uid="{D5B6DC9D-1313-4928-B0E5-53F0B69FD019}"/>
    <cellStyle name="Финансовый 4 2 2 14 2" xfId="18907" xr:uid="{4D0256E3-28BB-466F-87CF-91A47EDA751D}"/>
    <cellStyle name="Финансовый 4 2 2 15" xfId="10001" xr:uid="{DE3BB761-3B0B-43A9-874E-4171A13145F2}"/>
    <cellStyle name="Финансовый 4 2 2 15 2" xfId="19021" xr:uid="{FE622CF7-0863-4451-BC51-BEA510576E2B}"/>
    <cellStyle name="Финансовый 4 2 2 16" xfId="10118" xr:uid="{BF333D40-C4C8-4A0E-BA36-C5819665B846}"/>
    <cellStyle name="Финансовый 4 2 2 17" xfId="19139" xr:uid="{79901C53-8966-40C6-914C-098558D7D8E3}"/>
    <cellStyle name="Финансовый 4 2 2 18" xfId="19255" xr:uid="{7BD698E3-F652-49D0-9DDF-6AB4EE7FFFF9}"/>
    <cellStyle name="Финансовый 4 2 2 2" xfId="490" xr:uid="{00000000-0005-0000-0000-00008D1B0000}"/>
    <cellStyle name="Финансовый 4 2 2 2 10" xfId="5217" xr:uid="{00000000-0005-0000-0000-00008E1B0000}"/>
    <cellStyle name="Финансовый 4 2 2 2 10 2" xfId="14440" xr:uid="{C55A2013-4599-473A-9EC3-282BAC14E955}"/>
    <cellStyle name="Финансовый 4 2 2 2 11" xfId="9716" xr:uid="{00000000-0005-0000-0000-00008F1B0000}"/>
    <cellStyle name="Финансовый 4 2 2 2 11 2" xfId="18736" xr:uid="{9DA49E1F-5B09-42CB-B1FE-7F177F07A0B8}"/>
    <cellStyle name="Финансовый 4 2 2 2 12" xfId="9830" xr:uid="{B9EC4BAF-B9F6-46DE-AEC0-0509926ED45D}"/>
    <cellStyle name="Финансовый 4 2 2 2 12 2" xfId="18850" xr:uid="{D06C0487-E643-48D0-B54F-CA534BE5C9C8}"/>
    <cellStyle name="Финансовый 4 2 2 2 13" xfId="9944" xr:uid="{9AD2F6CE-A0FD-4680-AD72-C718E1765BF7}"/>
    <cellStyle name="Финансовый 4 2 2 2 13 2" xfId="18964" xr:uid="{79A425CC-243F-4917-9BFC-5789B12EEABC}"/>
    <cellStyle name="Финансовый 4 2 2 2 14" xfId="10058" xr:uid="{4C68C549-4C5E-4FC2-984B-4858E106045A}"/>
    <cellStyle name="Финансовый 4 2 2 2 14 2" xfId="19078" xr:uid="{67D64B85-71C0-4725-B0A6-41B181FB26A1}"/>
    <cellStyle name="Финансовый 4 2 2 2 15" xfId="10175" xr:uid="{0BD2D297-A5D2-4C9B-8AD0-F1138A5AC672}"/>
    <cellStyle name="Финансовый 4 2 2 2 16" xfId="19196" xr:uid="{D0C980D6-BBAC-4E45-94DE-5FEE2D809585}"/>
    <cellStyle name="Финансовый 4 2 2 2 17" xfId="19312" xr:uid="{D34D9402-108F-4F75-B52D-B6E5516B1630}"/>
    <cellStyle name="Финансовый 4 2 2 2 2" xfId="676" xr:uid="{00000000-0005-0000-0000-0000901B0000}"/>
    <cellStyle name="Финансовый 4 2 2 2 2 2" xfId="997" xr:uid="{00000000-0005-0000-0000-0000911B0000}"/>
    <cellStyle name="Финансовый 4 2 2 2 2 2 2" xfId="1599" xr:uid="{00000000-0005-0000-0000-0000921B0000}"/>
    <cellStyle name="Финансовый 4 2 2 2 2 2 2 2" xfId="2558" xr:uid="{00000000-0005-0000-0000-0000931B0000}"/>
    <cellStyle name="Финансовый 4 2 2 2 2 2 2 2 2" xfId="4830" xr:uid="{00000000-0005-0000-0000-0000941B0000}"/>
    <cellStyle name="Финансовый 4 2 2 2 2 2 2 2 2 2" xfId="9119" xr:uid="{00000000-0005-0000-0000-0000951B0000}"/>
    <cellStyle name="Финансовый 4 2 2 2 2 2 2 2 2 2 2" xfId="18336" xr:uid="{72516B06-9EBA-4C47-BF7C-E1C7DC7B8F0B}"/>
    <cellStyle name="Финансовый 4 2 2 2 2 2 2 2 2 3" xfId="14069" xr:uid="{4BF576A7-3C1F-432B-9E25-B98980282658}"/>
    <cellStyle name="Финансовый 4 2 2 2 2 2 2 2 3" xfId="6985" xr:uid="{00000000-0005-0000-0000-0000961B0000}"/>
    <cellStyle name="Финансовый 4 2 2 2 2 2 2 2 3 2" xfId="16202" xr:uid="{79531604-B52B-436F-82EF-B3385BDE02EC}"/>
    <cellStyle name="Финансовый 4 2 2 2 2 2 2 2 4" xfId="11938" xr:uid="{AB9FCF6A-22FC-4085-8CE2-E43385646ED5}"/>
    <cellStyle name="Финансовый 4 2 2 2 2 2 2 3" xfId="3880" xr:uid="{00000000-0005-0000-0000-0000971B0000}"/>
    <cellStyle name="Финансовый 4 2 2 2 2 2 2 3 2" xfId="8171" xr:uid="{00000000-0005-0000-0000-0000981B0000}"/>
    <cellStyle name="Финансовый 4 2 2 2 2 2 2 3 2 2" xfId="17388" xr:uid="{ABDD98B5-853B-421E-BE18-388AA3A3F749}"/>
    <cellStyle name="Финансовый 4 2 2 2 2 2 2 3 3" xfId="13121" xr:uid="{CCDD3FBC-1D0B-43CF-A880-577BAE4936ED}"/>
    <cellStyle name="Финансовый 4 2 2 2 2 2 2 4" xfId="6037" xr:uid="{00000000-0005-0000-0000-0000991B0000}"/>
    <cellStyle name="Финансовый 4 2 2 2 2 2 2 4 2" xfId="15254" xr:uid="{7443B828-624D-46D8-9947-498EAB0A211E}"/>
    <cellStyle name="Финансовый 4 2 2 2 2 2 2 5" xfId="10990" xr:uid="{D40DD782-2F5D-49CF-8312-3421CAF06CE6}"/>
    <cellStyle name="Финансовый 4 2 2 2 2 2 3" xfId="2086" xr:uid="{00000000-0005-0000-0000-00009A1B0000}"/>
    <cellStyle name="Финансовый 4 2 2 2 2 2 3 2" xfId="4358" xr:uid="{00000000-0005-0000-0000-00009B1B0000}"/>
    <cellStyle name="Финансовый 4 2 2 2 2 2 3 2 2" xfId="8647" xr:uid="{00000000-0005-0000-0000-00009C1B0000}"/>
    <cellStyle name="Финансовый 4 2 2 2 2 2 3 2 2 2" xfId="17864" xr:uid="{79BB2E9A-2FCF-40F6-8AAF-0EEFF285E997}"/>
    <cellStyle name="Финансовый 4 2 2 2 2 2 3 2 3" xfId="13597" xr:uid="{1C0F34C7-12D9-450B-8B4B-2CDE7D27FA5C}"/>
    <cellStyle name="Финансовый 4 2 2 2 2 2 3 3" xfId="6513" xr:uid="{00000000-0005-0000-0000-00009D1B0000}"/>
    <cellStyle name="Финансовый 4 2 2 2 2 2 3 3 2" xfId="15730" xr:uid="{573B0BEB-1A3A-4B83-BEA9-89297AA8FAA8}"/>
    <cellStyle name="Финансовый 4 2 2 2 2 2 3 4" xfId="11466" xr:uid="{101E6A0B-BFD2-41A2-8EF3-D811D234BBD7}"/>
    <cellStyle name="Финансовый 4 2 2 2 2 2 4" xfId="3408" xr:uid="{00000000-0005-0000-0000-00009E1B0000}"/>
    <cellStyle name="Финансовый 4 2 2 2 2 2 4 2" xfId="7699" xr:uid="{00000000-0005-0000-0000-00009F1B0000}"/>
    <cellStyle name="Финансовый 4 2 2 2 2 2 4 2 2" xfId="16916" xr:uid="{550D5B6C-0C3A-43EB-ADBB-D8279928CA4B}"/>
    <cellStyle name="Финансовый 4 2 2 2 2 2 4 3" xfId="12649" xr:uid="{E9BF82AD-3C74-44B3-BA0F-011930412B7E}"/>
    <cellStyle name="Финансовый 4 2 2 2 2 2 5" xfId="5562" xr:uid="{00000000-0005-0000-0000-0000A01B0000}"/>
    <cellStyle name="Финансовый 4 2 2 2 2 2 5 2" xfId="14782" xr:uid="{4F96B634-720B-460C-98A9-90BBE9723A61}"/>
    <cellStyle name="Финансовый 4 2 2 2 2 2 6" xfId="10518" xr:uid="{9970C7D1-EA21-4C57-98D3-8C1C668624E4}"/>
    <cellStyle name="Финансовый 4 2 2 2 2 3" xfId="1371" xr:uid="{00000000-0005-0000-0000-0000A11B0000}"/>
    <cellStyle name="Финансовый 4 2 2 2 2 3 2" xfId="2330" xr:uid="{00000000-0005-0000-0000-0000A21B0000}"/>
    <cellStyle name="Финансовый 4 2 2 2 2 3 2 2" xfId="4602" xr:uid="{00000000-0005-0000-0000-0000A31B0000}"/>
    <cellStyle name="Финансовый 4 2 2 2 2 3 2 2 2" xfId="8891" xr:uid="{00000000-0005-0000-0000-0000A41B0000}"/>
    <cellStyle name="Финансовый 4 2 2 2 2 3 2 2 2 2" xfId="18108" xr:uid="{CA7E1E32-7ED1-4463-BEDF-DD831B90A9A0}"/>
    <cellStyle name="Финансовый 4 2 2 2 2 3 2 2 3" xfId="13841" xr:uid="{4B4EF9CE-EDC1-456A-96DF-7561DB4DCC45}"/>
    <cellStyle name="Финансовый 4 2 2 2 2 3 2 3" xfId="6757" xr:uid="{00000000-0005-0000-0000-0000A51B0000}"/>
    <cellStyle name="Финансовый 4 2 2 2 2 3 2 3 2" xfId="15974" xr:uid="{0B0D4711-017C-4F67-B47B-B334FF16BBF4}"/>
    <cellStyle name="Финансовый 4 2 2 2 2 3 2 4" xfId="11710" xr:uid="{C7F67BD7-F52E-4F3A-9379-A117EA7B0C74}"/>
    <cellStyle name="Финансовый 4 2 2 2 2 3 3" xfId="3652" xr:uid="{00000000-0005-0000-0000-0000A61B0000}"/>
    <cellStyle name="Финансовый 4 2 2 2 2 3 3 2" xfId="7943" xr:uid="{00000000-0005-0000-0000-0000A71B0000}"/>
    <cellStyle name="Финансовый 4 2 2 2 2 3 3 2 2" xfId="17160" xr:uid="{48D59780-6277-4843-BC43-14DB13BD4630}"/>
    <cellStyle name="Финансовый 4 2 2 2 2 3 3 3" xfId="12893" xr:uid="{92506788-5C2C-4958-94E8-E080F6FBA377}"/>
    <cellStyle name="Финансовый 4 2 2 2 2 3 4" xfId="5809" xr:uid="{00000000-0005-0000-0000-0000A81B0000}"/>
    <cellStyle name="Финансовый 4 2 2 2 2 3 4 2" xfId="15026" xr:uid="{9526CD6C-F0DD-45BA-ADA8-391C443B8479}"/>
    <cellStyle name="Финансовый 4 2 2 2 2 3 5" xfId="10762" xr:uid="{12DEF80A-D3D6-497A-B7F9-21DD9C40DED0}"/>
    <cellStyle name="Финансовый 4 2 2 2 2 4" xfId="1857" xr:uid="{00000000-0005-0000-0000-0000A91B0000}"/>
    <cellStyle name="Финансовый 4 2 2 2 2 4 2" xfId="4130" xr:uid="{00000000-0005-0000-0000-0000AA1B0000}"/>
    <cellStyle name="Финансовый 4 2 2 2 2 4 2 2" xfId="8419" xr:uid="{00000000-0005-0000-0000-0000AB1B0000}"/>
    <cellStyle name="Финансовый 4 2 2 2 2 4 2 2 2" xfId="17636" xr:uid="{F5ABBF70-5ABB-4E92-A91C-8E9F81127002}"/>
    <cellStyle name="Финансовый 4 2 2 2 2 4 2 3" xfId="13369" xr:uid="{C7E51AE3-C39B-4BE9-B4BE-4A1150AE7CB6}"/>
    <cellStyle name="Финансовый 4 2 2 2 2 4 3" xfId="6285" xr:uid="{00000000-0005-0000-0000-0000AC1B0000}"/>
    <cellStyle name="Финансовый 4 2 2 2 2 4 3 2" xfId="15502" xr:uid="{BE2A9FA6-7DC7-4C59-A7D3-3EED5981B384}"/>
    <cellStyle name="Финансовый 4 2 2 2 2 4 4" xfId="11238" xr:uid="{01EE593F-F313-4BEC-BD20-FD6CA039DBDE}"/>
    <cellStyle name="Финансовый 4 2 2 2 2 5" xfId="3180" xr:uid="{00000000-0005-0000-0000-0000AD1B0000}"/>
    <cellStyle name="Финансовый 4 2 2 2 2 5 2" xfId="7471" xr:uid="{00000000-0005-0000-0000-0000AE1B0000}"/>
    <cellStyle name="Финансовый 4 2 2 2 2 5 2 2" xfId="16688" xr:uid="{92A9F222-95D0-4493-8944-1E78F342D72B}"/>
    <cellStyle name="Финансовый 4 2 2 2 2 5 3" xfId="12421" xr:uid="{C6588994-5E79-418A-BC09-9571A198E2C4}"/>
    <cellStyle name="Финансовый 4 2 2 2 2 6" xfId="5332" xr:uid="{00000000-0005-0000-0000-0000AF1B0000}"/>
    <cellStyle name="Финансовый 4 2 2 2 2 6 2" xfId="14554" xr:uid="{0E363882-8D55-444D-B445-0329B8082F46}"/>
    <cellStyle name="Финансовый 4 2 2 2 2 7" xfId="10290" xr:uid="{5D2A97E5-F26F-447C-8FBF-6CA50B51D46F}"/>
    <cellStyle name="Финансовый 4 2 2 2 3" xfId="882" xr:uid="{00000000-0005-0000-0000-0000B01B0000}"/>
    <cellStyle name="Финансовый 4 2 2 2 3 2" xfId="1485" xr:uid="{00000000-0005-0000-0000-0000B11B0000}"/>
    <cellStyle name="Финансовый 4 2 2 2 3 2 2" xfId="2444" xr:uid="{00000000-0005-0000-0000-0000B21B0000}"/>
    <cellStyle name="Финансовый 4 2 2 2 3 2 2 2" xfId="4716" xr:uid="{00000000-0005-0000-0000-0000B31B0000}"/>
    <cellStyle name="Финансовый 4 2 2 2 3 2 2 2 2" xfId="9005" xr:uid="{00000000-0005-0000-0000-0000B41B0000}"/>
    <cellStyle name="Финансовый 4 2 2 2 3 2 2 2 2 2" xfId="18222" xr:uid="{4DE5A164-2911-47A7-858A-0FED6DD5AC41}"/>
    <cellStyle name="Финансовый 4 2 2 2 3 2 2 2 3" xfId="13955" xr:uid="{6DBA1E81-A506-4DF7-8427-FBFB67978291}"/>
    <cellStyle name="Финансовый 4 2 2 2 3 2 2 3" xfId="6871" xr:uid="{00000000-0005-0000-0000-0000B51B0000}"/>
    <cellStyle name="Финансовый 4 2 2 2 3 2 2 3 2" xfId="16088" xr:uid="{765C328F-6DAA-449E-9858-F880D4483DCD}"/>
    <cellStyle name="Финансовый 4 2 2 2 3 2 2 4" xfId="11824" xr:uid="{E8CD317D-FFDD-437F-8DFB-E79FB9CFB342}"/>
    <cellStyle name="Финансовый 4 2 2 2 3 2 3" xfId="3766" xr:uid="{00000000-0005-0000-0000-0000B61B0000}"/>
    <cellStyle name="Финансовый 4 2 2 2 3 2 3 2" xfId="8057" xr:uid="{00000000-0005-0000-0000-0000B71B0000}"/>
    <cellStyle name="Финансовый 4 2 2 2 3 2 3 2 2" xfId="17274" xr:uid="{9F4F2EF0-A7A7-4275-9C0E-43EBA9F0FE16}"/>
    <cellStyle name="Финансовый 4 2 2 2 3 2 3 3" xfId="13007" xr:uid="{C4EE867A-2A57-4D74-B6BA-FF260E5C7348}"/>
    <cellStyle name="Финансовый 4 2 2 2 3 2 4" xfId="5923" xr:uid="{00000000-0005-0000-0000-0000B81B0000}"/>
    <cellStyle name="Финансовый 4 2 2 2 3 2 4 2" xfId="15140" xr:uid="{7ECFE424-7DFA-429B-AE2B-D3CEC00C2F81}"/>
    <cellStyle name="Финансовый 4 2 2 2 3 2 5" xfId="10876" xr:uid="{CCC1CCA8-A410-4629-B692-0131A6A9AEE3}"/>
    <cellStyle name="Финансовый 4 2 2 2 3 3" xfId="1972" xr:uid="{00000000-0005-0000-0000-0000B91B0000}"/>
    <cellStyle name="Финансовый 4 2 2 2 3 3 2" xfId="4244" xr:uid="{00000000-0005-0000-0000-0000BA1B0000}"/>
    <cellStyle name="Финансовый 4 2 2 2 3 3 2 2" xfId="8533" xr:uid="{00000000-0005-0000-0000-0000BB1B0000}"/>
    <cellStyle name="Финансовый 4 2 2 2 3 3 2 2 2" xfId="17750" xr:uid="{22B390BB-02C4-4D64-BFB7-389B6598CD55}"/>
    <cellStyle name="Финансовый 4 2 2 2 3 3 2 3" xfId="13483" xr:uid="{4F0C2C5E-A51A-4B4E-9A36-5CE0D379FCF7}"/>
    <cellStyle name="Финансовый 4 2 2 2 3 3 3" xfId="6399" xr:uid="{00000000-0005-0000-0000-0000BC1B0000}"/>
    <cellStyle name="Финансовый 4 2 2 2 3 3 3 2" xfId="15616" xr:uid="{015D614C-49DF-459D-8431-5D08E64018C9}"/>
    <cellStyle name="Финансовый 4 2 2 2 3 3 4" xfId="11352" xr:uid="{7B3C7552-5856-413F-91C6-7BD960318D24}"/>
    <cellStyle name="Финансовый 4 2 2 2 3 4" xfId="3294" xr:uid="{00000000-0005-0000-0000-0000BD1B0000}"/>
    <cellStyle name="Финансовый 4 2 2 2 3 4 2" xfId="7585" xr:uid="{00000000-0005-0000-0000-0000BE1B0000}"/>
    <cellStyle name="Финансовый 4 2 2 2 3 4 2 2" xfId="16802" xr:uid="{E223A2E5-8042-4BB8-97B7-DA94AAE9C129}"/>
    <cellStyle name="Финансовый 4 2 2 2 3 4 3" xfId="12535" xr:uid="{2E422B9D-C929-4EEB-A317-6B79A2B6C8C3}"/>
    <cellStyle name="Финансовый 4 2 2 2 3 5" xfId="5448" xr:uid="{00000000-0005-0000-0000-0000BF1B0000}"/>
    <cellStyle name="Финансовый 4 2 2 2 3 5 2" xfId="14668" xr:uid="{535485A0-D42A-4B6E-BC68-A16AA19087A7}"/>
    <cellStyle name="Финансовый 4 2 2 2 3 6" xfId="10404" xr:uid="{F75D434D-66BC-4F1E-958D-0F0CA8E1CA0F}"/>
    <cellStyle name="Финансовый 4 2 2 2 4" xfId="1256" xr:uid="{00000000-0005-0000-0000-0000C01B0000}"/>
    <cellStyle name="Финансовый 4 2 2 2 4 2" xfId="2216" xr:uid="{00000000-0005-0000-0000-0000C11B0000}"/>
    <cellStyle name="Финансовый 4 2 2 2 4 2 2" xfId="4488" xr:uid="{00000000-0005-0000-0000-0000C21B0000}"/>
    <cellStyle name="Финансовый 4 2 2 2 4 2 2 2" xfId="8777" xr:uid="{00000000-0005-0000-0000-0000C31B0000}"/>
    <cellStyle name="Финансовый 4 2 2 2 4 2 2 2 2" xfId="17994" xr:uid="{7A43179D-99EC-4702-A942-DE58BCDB465A}"/>
    <cellStyle name="Финансовый 4 2 2 2 4 2 2 3" xfId="13727" xr:uid="{58E48858-19F1-4644-952D-FC5EB93F69B5}"/>
    <cellStyle name="Финансовый 4 2 2 2 4 2 3" xfId="6643" xr:uid="{00000000-0005-0000-0000-0000C41B0000}"/>
    <cellStyle name="Финансовый 4 2 2 2 4 2 3 2" xfId="15860" xr:uid="{CCDE84D0-566F-4AAC-AA10-B38108013A7F}"/>
    <cellStyle name="Финансовый 4 2 2 2 4 2 4" xfId="11596" xr:uid="{C46617FC-03F7-4883-B8B7-D057286CE432}"/>
    <cellStyle name="Финансовый 4 2 2 2 4 3" xfId="3538" xr:uid="{00000000-0005-0000-0000-0000C51B0000}"/>
    <cellStyle name="Финансовый 4 2 2 2 4 3 2" xfId="7829" xr:uid="{00000000-0005-0000-0000-0000C61B0000}"/>
    <cellStyle name="Финансовый 4 2 2 2 4 3 2 2" xfId="17046" xr:uid="{696B6EEE-71AD-4DBD-B2F2-B19C82FB93EA}"/>
    <cellStyle name="Финансовый 4 2 2 2 4 3 3" xfId="12779" xr:uid="{12FC2F98-B1B1-4F8A-8E3D-A6C7709B616B}"/>
    <cellStyle name="Финансовый 4 2 2 2 4 4" xfId="5695" xr:uid="{00000000-0005-0000-0000-0000C71B0000}"/>
    <cellStyle name="Финансовый 4 2 2 2 4 4 2" xfId="14912" xr:uid="{B06EAFE3-F90F-4796-AC4C-C3FBA3D6180E}"/>
    <cellStyle name="Финансовый 4 2 2 2 4 5" xfId="10648" xr:uid="{EBFBB246-5E29-4693-90B4-6C674EA09B45}"/>
    <cellStyle name="Финансовый 4 2 2 2 5" xfId="1741" xr:uid="{00000000-0005-0000-0000-0000C81B0000}"/>
    <cellStyle name="Финансовый 4 2 2 2 5 2" xfId="4016" xr:uid="{00000000-0005-0000-0000-0000C91B0000}"/>
    <cellStyle name="Финансовый 4 2 2 2 5 2 2" xfId="8305" xr:uid="{00000000-0005-0000-0000-0000CA1B0000}"/>
    <cellStyle name="Финансовый 4 2 2 2 5 2 2 2" xfId="17522" xr:uid="{757E8E3B-C059-4344-A686-FAAD8F8F39CC}"/>
    <cellStyle name="Финансовый 4 2 2 2 5 2 3" xfId="13255" xr:uid="{F1648E1B-25FB-4123-8B32-514E7BA33F9F}"/>
    <cellStyle name="Финансовый 4 2 2 2 5 3" xfId="6171" xr:uid="{00000000-0005-0000-0000-0000CB1B0000}"/>
    <cellStyle name="Финансовый 4 2 2 2 5 3 2" xfId="15388" xr:uid="{4FDE9C24-15D5-4142-93F2-C14CAF9B05EB}"/>
    <cellStyle name="Финансовый 4 2 2 2 5 4" xfId="11124" xr:uid="{EBEAB144-6664-48ED-9C7C-85269D65A864}"/>
    <cellStyle name="Финансовый 4 2 2 2 6" xfId="2831" xr:uid="{00000000-0005-0000-0000-0000CC1B0000}"/>
    <cellStyle name="Финансовый 4 2 2 2 6 2" xfId="4974" xr:uid="{00000000-0005-0000-0000-0000CD1B0000}"/>
    <cellStyle name="Финансовый 4 2 2 2 6 2 2" xfId="9256" xr:uid="{00000000-0005-0000-0000-0000CE1B0000}"/>
    <cellStyle name="Финансовый 4 2 2 2 6 2 2 2" xfId="18473" xr:uid="{6D6269D6-F94C-4B80-93DA-E9CEE45A5364}"/>
    <cellStyle name="Финансовый 4 2 2 2 6 2 3" xfId="14206" xr:uid="{03DE2FAB-56D1-4760-9A56-1412370C37EE}"/>
    <cellStyle name="Финансовый 4 2 2 2 6 3" xfId="7124" xr:uid="{00000000-0005-0000-0000-0000CF1B0000}"/>
    <cellStyle name="Финансовый 4 2 2 2 6 3 2" xfId="16341" xr:uid="{3F098468-F044-4238-86EA-C958F10CA16E}"/>
    <cellStyle name="Финансовый 4 2 2 2 6 4" xfId="12075" xr:uid="{CDC72C85-73D4-4C7C-B186-A6929EAD9CAF}"/>
    <cellStyle name="Финансовый 4 2 2 2 7" xfId="2952" xr:uid="{00000000-0005-0000-0000-0000D01B0000}"/>
    <cellStyle name="Финансовый 4 2 2 2 7 2" xfId="7243" xr:uid="{00000000-0005-0000-0000-0000D11B0000}"/>
    <cellStyle name="Финансовый 4 2 2 2 7 2 2" xfId="16460" xr:uid="{F9092F11-CAD7-4E94-9268-8593F7DA6244}"/>
    <cellStyle name="Финансовый 4 2 2 2 7 3" xfId="12193" xr:uid="{4E234E8D-412D-41AC-BE21-D91C1187111A}"/>
    <cellStyle name="Финансовый 4 2 2 2 8" xfId="3066" xr:uid="{00000000-0005-0000-0000-0000D21B0000}"/>
    <cellStyle name="Финансовый 4 2 2 2 8 2" xfId="7357" xr:uid="{00000000-0005-0000-0000-0000D31B0000}"/>
    <cellStyle name="Финансовый 4 2 2 2 8 2 2" xfId="16574" xr:uid="{64D1E0CF-4D42-464F-8AD6-E976F5B485DF}"/>
    <cellStyle name="Финансовый 4 2 2 2 8 3" xfId="12307" xr:uid="{94B2B049-394C-4E08-B07A-C86001D8DC04}"/>
    <cellStyle name="Финансовый 4 2 2 2 9" xfId="5094" xr:uid="{00000000-0005-0000-0000-0000D41B0000}"/>
    <cellStyle name="Финансовый 4 2 2 2 9 2" xfId="9375" xr:uid="{00000000-0005-0000-0000-0000D51B0000}"/>
    <cellStyle name="Финансовый 4 2 2 2 9 2 2" xfId="18592" xr:uid="{F55DDF9B-28B5-4534-84B9-CD82A45CAEB1}"/>
    <cellStyle name="Финансовый 4 2 2 2 9 3" xfId="14325" xr:uid="{A8A62370-7EF8-43C1-9E44-2D1CF2CFB4D3}"/>
    <cellStyle name="Финансовый 4 2 2 3" xfId="616" xr:uid="{00000000-0005-0000-0000-0000D61B0000}"/>
    <cellStyle name="Финансовый 4 2 2 3 2" xfId="940" xr:uid="{00000000-0005-0000-0000-0000D71B0000}"/>
    <cellStyle name="Финансовый 4 2 2 3 2 2" xfId="1542" xr:uid="{00000000-0005-0000-0000-0000D81B0000}"/>
    <cellStyle name="Финансовый 4 2 2 3 2 2 2" xfId="2501" xr:uid="{00000000-0005-0000-0000-0000D91B0000}"/>
    <cellStyle name="Финансовый 4 2 2 3 2 2 2 2" xfId="4773" xr:uid="{00000000-0005-0000-0000-0000DA1B0000}"/>
    <cellStyle name="Финансовый 4 2 2 3 2 2 2 2 2" xfId="9062" xr:uid="{00000000-0005-0000-0000-0000DB1B0000}"/>
    <cellStyle name="Финансовый 4 2 2 3 2 2 2 2 2 2" xfId="18279" xr:uid="{34E6A421-4497-4805-B608-A83A9FDEBC53}"/>
    <cellStyle name="Финансовый 4 2 2 3 2 2 2 2 3" xfId="14012" xr:uid="{69982F2B-938C-4C98-8308-47B2C4DB4EA7}"/>
    <cellStyle name="Финансовый 4 2 2 3 2 2 2 3" xfId="6928" xr:uid="{00000000-0005-0000-0000-0000DC1B0000}"/>
    <cellStyle name="Финансовый 4 2 2 3 2 2 2 3 2" xfId="16145" xr:uid="{EA4FFB94-77AB-4B5B-AFF1-0B6CB87A5040}"/>
    <cellStyle name="Финансовый 4 2 2 3 2 2 2 4" xfId="11881" xr:uid="{4108BB99-4E81-4E75-BEB6-BD193A0A1E99}"/>
    <cellStyle name="Финансовый 4 2 2 3 2 2 3" xfId="3823" xr:uid="{00000000-0005-0000-0000-0000DD1B0000}"/>
    <cellStyle name="Финансовый 4 2 2 3 2 2 3 2" xfId="8114" xr:uid="{00000000-0005-0000-0000-0000DE1B0000}"/>
    <cellStyle name="Финансовый 4 2 2 3 2 2 3 2 2" xfId="17331" xr:uid="{E70148D2-CD11-4FE2-B3DA-F588D7DEEE3C}"/>
    <cellStyle name="Финансовый 4 2 2 3 2 2 3 3" xfId="13064" xr:uid="{17AE5F8B-2997-4A1B-977E-2025A60FB250}"/>
    <cellStyle name="Финансовый 4 2 2 3 2 2 4" xfId="5980" xr:uid="{00000000-0005-0000-0000-0000DF1B0000}"/>
    <cellStyle name="Финансовый 4 2 2 3 2 2 4 2" xfId="15197" xr:uid="{D133120C-BE3B-44E6-BB0F-F89F88F855F1}"/>
    <cellStyle name="Финансовый 4 2 2 3 2 2 5" xfId="10933" xr:uid="{3E267812-F92C-4969-A015-8319A60FE72D}"/>
    <cellStyle name="Финансовый 4 2 2 3 2 3" xfId="2029" xr:uid="{00000000-0005-0000-0000-0000E01B0000}"/>
    <cellStyle name="Финансовый 4 2 2 3 2 3 2" xfId="4301" xr:uid="{00000000-0005-0000-0000-0000E11B0000}"/>
    <cellStyle name="Финансовый 4 2 2 3 2 3 2 2" xfId="8590" xr:uid="{00000000-0005-0000-0000-0000E21B0000}"/>
    <cellStyle name="Финансовый 4 2 2 3 2 3 2 2 2" xfId="17807" xr:uid="{47BF6858-E2FD-469B-BD60-D802120D166F}"/>
    <cellStyle name="Финансовый 4 2 2 3 2 3 2 3" xfId="13540" xr:uid="{EDB04787-E0EC-4BFB-961A-67CD349AC2AE}"/>
    <cellStyle name="Финансовый 4 2 2 3 2 3 3" xfId="6456" xr:uid="{00000000-0005-0000-0000-0000E31B0000}"/>
    <cellStyle name="Финансовый 4 2 2 3 2 3 3 2" xfId="15673" xr:uid="{290022D5-2170-4A1B-B9C3-48612D15251C}"/>
    <cellStyle name="Финансовый 4 2 2 3 2 3 4" xfId="11409" xr:uid="{6790B825-AB05-4559-9712-E7206937EA68}"/>
    <cellStyle name="Финансовый 4 2 2 3 2 4" xfId="3351" xr:uid="{00000000-0005-0000-0000-0000E41B0000}"/>
    <cellStyle name="Финансовый 4 2 2 3 2 4 2" xfId="7642" xr:uid="{00000000-0005-0000-0000-0000E51B0000}"/>
    <cellStyle name="Финансовый 4 2 2 3 2 4 2 2" xfId="16859" xr:uid="{6E3FB81B-B2BB-4FF8-9DFC-E6200DC09D48}"/>
    <cellStyle name="Финансовый 4 2 2 3 2 4 3" xfId="12592" xr:uid="{426FA352-7552-4066-817E-22FDBCF41B7F}"/>
    <cellStyle name="Финансовый 4 2 2 3 2 5" xfId="5505" xr:uid="{00000000-0005-0000-0000-0000E61B0000}"/>
    <cellStyle name="Финансовый 4 2 2 3 2 5 2" xfId="14725" xr:uid="{6BB3AB35-C7CF-41CF-87DB-226F5F8CB400}"/>
    <cellStyle name="Финансовый 4 2 2 3 2 6" xfId="10461" xr:uid="{6CB5A5E1-51DD-4D31-98D9-6537EA3A56ED}"/>
    <cellStyle name="Финансовый 4 2 2 3 3" xfId="1314" xr:uid="{00000000-0005-0000-0000-0000E71B0000}"/>
    <cellStyle name="Финансовый 4 2 2 3 3 2" xfId="2273" xr:uid="{00000000-0005-0000-0000-0000E81B0000}"/>
    <cellStyle name="Финансовый 4 2 2 3 3 2 2" xfId="4545" xr:uid="{00000000-0005-0000-0000-0000E91B0000}"/>
    <cellStyle name="Финансовый 4 2 2 3 3 2 2 2" xfId="8834" xr:uid="{00000000-0005-0000-0000-0000EA1B0000}"/>
    <cellStyle name="Финансовый 4 2 2 3 3 2 2 2 2" xfId="18051" xr:uid="{E59FA66E-F5CC-4D80-84CE-16B5DB71CF1B}"/>
    <cellStyle name="Финансовый 4 2 2 3 3 2 2 3" xfId="13784" xr:uid="{8E71B154-606C-4CC1-81DB-333E25D5C12A}"/>
    <cellStyle name="Финансовый 4 2 2 3 3 2 3" xfId="6700" xr:uid="{00000000-0005-0000-0000-0000EB1B0000}"/>
    <cellStyle name="Финансовый 4 2 2 3 3 2 3 2" xfId="15917" xr:uid="{0719C448-39A0-4B95-AE13-5E1810CECE5A}"/>
    <cellStyle name="Финансовый 4 2 2 3 3 2 4" xfId="11653" xr:uid="{4B62BD72-FB18-4735-836C-529B87A68E3E}"/>
    <cellStyle name="Финансовый 4 2 2 3 3 3" xfId="3595" xr:uid="{00000000-0005-0000-0000-0000EC1B0000}"/>
    <cellStyle name="Финансовый 4 2 2 3 3 3 2" xfId="7886" xr:uid="{00000000-0005-0000-0000-0000ED1B0000}"/>
    <cellStyle name="Финансовый 4 2 2 3 3 3 2 2" xfId="17103" xr:uid="{CCF491B1-91B4-40CF-B760-C5C2DFEF575A}"/>
    <cellStyle name="Финансовый 4 2 2 3 3 3 3" xfId="12836" xr:uid="{DBEC9F03-3794-4BEE-93FD-02E7F1C345AB}"/>
    <cellStyle name="Финансовый 4 2 2 3 3 4" xfId="5752" xr:uid="{00000000-0005-0000-0000-0000EE1B0000}"/>
    <cellStyle name="Финансовый 4 2 2 3 3 4 2" xfId="14969" xr:uid="{1B1C9C9B-4A0D-4540-960C-6831553AA5C1}"/>
    <cellStyle name="Финансовый 4 2 2 3 3 5" xfId="10705" xr:uid="{F2B39AE7-4D90-4472-95C3-5738670DC1C4}"/>
    <cellStyle name="Финансовый 4 2 2 3 4" xfId="1800" xr:uid="{00000000-0005-0000-0000-0000EF1B0000}"/>
    <cellStyle name="Финансовый 4 2 2 3 4 2" xfId="4073" xr:uid="{00000000-0005-0000-0000-0000F01B0000}"/>
    <cellStyle name="Финансовый 4 2 2 3 4 2 2" xfId="8362" xr:uid="{00000000-0005-0000-0000-0000F11B0000}"/>
    <cellStyle name="Финансовый 4 2 2 3 4 2 2 2" xfId="17579" xr:uid="{38B2A7D6-3B5B-4DBF-816D-C0EE665D942D}"/>
    <cellStyle name="Финансовый 4 2 2 3 4 2 3" xfId="13312" xr:uid="{04732364-C2ED-4C5F-842E-F41C425F29CA}"/>
    <cellStyle name="Финансовый 4 2 2 3 4 3" xfId="6228" xr:uid="{00000000-0005-0000-0000-0000F21B0000}"/>
    <cellStyle name="Финансовый 4 2 2 3 4 3 2" xfId="15445" xr:uid="{85883137-1BBB-4612-ACBA-59F68DB1EA3D}"/>
    <cellStyle name="Финансовый 4 2 2 3 4 4" xfId="11181" xr:uid="{C3576FB9-72D5-4952-B452-0942133C7023}"/>
    <cellStyle name="Финансовый 4 2 2 3 5" xfId="3123" xr:uid="{00000000-0005-0000-0000-0000F31B0000}"/>
    <cellStyle name="Финансовый 4 2 2 3 5 2" xfId="7414" xr:uid="{00000000-0005-0000-0000-0000F41B0000}"/>
    <cellStyle name="Финансовый 4 2 2 3 5 2 2" xfId="16631" xr:uid="{3D3578FD-2CED-4810-9812-1F42ED869321}"/>
    <cellStyle name="Финансовый 4 2 2 3 5 3" xfId="12364" xr:uid="{3FC6C43E-7869-4F7C-A3A3-860FCFADDEF3}"/>
    <cellStyle name="Финансовый 4 2 2 3 6" xfId="5275" xr:uid="{00000000-0005-0000-0000-0000F51B0000}"/>
    <cellStyle name="Финансовый 4 2 2 3 6 2" xfId="14497" xr:uid="{8C44E696-AF03-4C16-9C5A-ACB97F6F4E26}"/>
    <cellStyle name="Финансовый 4 2 2 3 7" xfId="10233" xr:uid="{E7829BA2-E52C-4E5B-965B-C2C0C5EFF190}"/>
    <cellStyle name="Финансовый 4 2 2 4" xfId="825" xr:uid="{00000000-0005-0000-0000-0000F61B0000}"/>
    <cellStyle name="Финансовый 4 2 2 4 2" xfId="1428" xr:uid="{00000000-0005-0000-0000-0000F71B0000}"/>
    <cellStyle name="Финансовый 4 2 2 4 2 2" xfId="2387" xr:uid="{00000000-0005-0000-0000-0000F81B0000}"/>
    <cellStyle name="Финансовый 4 2 2 4 2 2 2" xfId="4659" xr:uid="{00000000-0005-0000-0000-0000F91B0000}"/>
    <cellStyle name="Финансовый 4 2 2 4 2 2 2 2" xfId="8948" xr:uid="{00000000-0005-0000-0000-0000FA1B0000}"/>
    <cellStyle name="Финансовый 4 2 2 4 2 2 2 2 2" xfId="18165" xr:uid="{CB0911BB-296C-488D-8DE3-D2AFF15AB313}"/>
    <cellStyle name="Финансовый 4 2 2 4 2 2 2 3" xfId="13898" xr:uid="{CB1FC15E-638F-4611-8F1F-9866FF82DBD1}"/>
    <cellStyle name="Финансовый 4 2 2 4 2 2 3" xfId="6814" xr:uid="{00000000-0005-0000-0000-0000FB1B0000}"/>
    <cellStyle name="Финансовый 4 2 2 4 2 2 3 2" xfId="16031" xr:uid="{98891F90-5AE2-41B8-B406-118A872AAF4B}"/>
    <cellStyle name="Финансовый 4 2 2 4 2 2 4" xfId="11767" xr:uid="{2128D6EC-8475-419C-9BE2-C7FE2B98CBA8}"/>
    <cellStyle name="Финансовый 4 2 2 4 2 3" xfId="3709" xr:uid="{00000000-0005-0000-0000-0000FC1B0000}"/>
    <cellStyle name="Финансовый 4 2 2 4 2 3 2" xfId="8000" xr:uid="{00000000-0005-0000-0000-0000FD1B0000}"/>
    <cellStyle name="Финансовый 4 2 2 4 2 3 2 2" xfId="17217" xr:uid="{72F50F58-5758-4713-8F21-1B6A9FFE1BB6}"/>
    <cellStyle name="Финансовый 4 2 2 4 2 3 3" xfId="12950" xr:uid="{15439884-305A-4222-840E-D4A072168A3D}"/>
    <cellStyle name="Финансовый 4 2 2 4 2 4" xfId="5866" xr:uid="{00000000-0005-0000-0000-0000FE1B0000}"/>
    <cellStyle name="Финансовый 4 2 2 4 2 4 2" xfId="15083" xr:uid="{3BCA774B-8431-45AA-AD5E-200940BF6942}"/>
    <cellStyle name="Финансовый 4 2 2 4 2 5" xfId="10819" xr:uid="{E7661B51-0C96-4776-A1F0-1D91F5AD11BE}"/>
    <cellStyle name="Финансовый 4 2 2 4 3" xfId="1915" xr:uid="{00000000-0005-0000-0000-0000FF1B0000}"/>
    <cellStyle name="Финансовый 4 2 2 4 3 2" xfId="4187" xr:uid="{00000000-0005-0000-0000-0000001C0000}"/>
    <cellStyle name="Финансовый 4 2 2 4 3 2 2" xfId="8476" xr:uid="{00000000-0005-0000-0000-0000011C0000}"/>
    <cellStyle name="Финансовый 4 2 2 4 3 2 2 2" xfId="17693" xr:uid="{B08D325A-03A0-41F6-8E32-0BA57AD02B0F}"/>
    <cellStyle name="Финансовый 4 2 2 4 3 2 3" xfId="13426" xr:uid="{E516769D-9D12-4DE1-8684-18EE0544A196}"/>
    <cellStyle name="Финансовый 4 2 2 4 3 3" xfId="6342" xr:uid="{00000000-0005-0000-0000-0000021C0000}"/>
    <cellStyle name="Финансовый 4 2 2 4 3 3 2" xfId="15559" xr:uid="{9AC9D4B0-8678-472A-8A51-A01531130765}"/>
    <cellStyle name="Финансовый 4 2 2 4 3 4" xfId="11295" xr:uid="{D4AEA459-48DA-4CF4-B859-416CD8622054}"/>
    <cellStyle name="Финансовый 4 2 2 4 4" xfId="3237" xr:uid="{00000000-0005-0000-0000-0000031C0000}"/>
    <cellStyle name="Финансовый 4 2 2 4 4 2" xfId="7528" xr:uid="{00000000-0005-0000-0000-0000041C0000}"/>
    <cellStyle name="Финансовый 4 2 2 4 4 2 2" xfId="16745" xr:uid="{85654CCA-E8A9-4005-BEEB-57D547F95C07}"/>
    <cellStyle name="Финансовый 4 2 2 4 4 3" xfId="12478" xr:uid="{4A8695D5-B025-4A34-8226-2EB43672BCBD}"/>
    <cellStyle name="Финансовый 4 2 2 4 5" xfId="5391" xr:uid="{00000000-0005-0000-0000-0000051C0000}"/>
    <cellStyle name="Финансовый 4 2 2 4 5 2" xfId="14611" xr:uid="{B6874109-F4F5-4696-9E52-8C7C4BB95EE2}"/>
    <cellStyle name="Финансовый 4 2 2 4 6" xfId="10347" xr:uid="{30B34685-FDEF-4DF0-9BDD-AED02EAD66BC}"/>
    <cellStyle name="Финансовый 4 2 2 5" xfId="1199" xr:uid="{00000000-0005-0000-0000-0000061C0000}"/>
    <cellStyle name="Финансовый 4 2 2 5 2" xfId="2159" xr:uid="{00000000-0005-0000-0000-0000071C0000}"/>
    <cellStyle name="Финансовый 4 2 2 5 2 2" xfId="4431" xr:uid="{00000000-0005-0000-0000-0000081C0000}"/>
    <cellStyle name="Финансовый 4 2 2 5 2 2 2" xfId="8720" xr:uid="{00000000-0005-0000-0000-0000091C0000}"/>
    <cellStyle name="Финансовый 4 2 2 5 2 2 2 2" xfId="17937" xr:uid="{7FED1BB7-0741-4A9A-8098-1987D2145C9D}"/>
    <cellStyle name="Финансовый 4 2 2 5 2 2 3" xfId="13670" xr:uid="{3469BB67-A06A-4723-A9DD-90A03FD32E0D}"/>
    <cellStyle name="Финансовый 4 2 2 5 2 3" xfId="6586" xr:uid="{00000000-0005-0000-0000-00000A1C0000}"/>
    <cellStyle name="Финансовый 4 2 2 5 2 3 2" xfId="15803" xr:uid="{FE3BDE3B-EAD7-4415-95F5-3885EA9CB263}"/>
    <cellStyle name="Финансовый 4 2 2 5 2 4" xfId="11539" xr:uid="{4AC56AB9-4596-43D6-AA90-6A554A13EEFC}"/>
    <cellStyle name="Финансовый 4 2 2 5 3" xfId="3481" xr:uid="{00000000-0005-0000-0000-00000B1C0000}"/>
    <cellStyle name="Финансовый 4 2 2 5 3 2" xfId="7772" xr:uid="{00000000-0005-0000-0000-00000C1C0000}"/>
    <cellStyle name="Финансовый 4 2 2 5 3 2 2" xfId="16989" xr:uid="{B90EB741-A4C6-4C5D-A1B2-555B574FA46D}"/>
    <cellStyle name="Финансовый 4 2 2 5 3 3" xfId="12722" xr:uid="{CB2ED284-6339-456F-BC65-CA8D50A5860D}"/>
    <cellStyle name="Финансовый 4 2 2 5 4" xfId="5638" xr:uid="{00000000-0005-0000-0000-00000D1C0000}"/>
    <cellStyle name="Финансовый 4 2 2 5 4 2" xfId="14855" xr:uid="{BC2BEC53-6ACC-4A11-92C5-87E582897134}"/>
    <cellStyle name="Финансовый 4 2 2 5 5" xfId="10591" xr:uid="{25CC9B47-ABE6-44B7-86A5-8083DCF05CD7}"/>
    <cellStyle name="Финансовый 4 2 2 6" xfId="1684" xr:uid="{00000000-0005-0000-0000-00000E1C0000}"/>
    <cellStyle name="Финансовый 4 2 2 6 2" xfId="3959" xr:uid="{00000000-0005-0000-0000-00000F1C0000}"/>
    <cellStyle name="Финансовый 4 2 2 6 2 2" xfId="8248" xr:uid="{00000000-0005-0000-0000-0000101C0000}"/>
    <cellStyle name="Финансовый 4 2 2 6 2 2 2" xfId="17465" xr:uid="{CB8FA19F-62B3-4D72-818A-F21C2776C061}"/>
    <cellStyle name="Финансовый 4 2 2 6 2 3" xfId="13198" xr:uid="{E5FF48E3-AE00-4A1B-BB39-DE03A962C3CA}"/>
    <cellStyle name="Финансовый 4 2 2 6 3" xfId="6114" xr:uid="{00000000-0005-0000-0000-0000111C0000}"/>
    <cellStyle name="Финансовый 4 2 2 6 3 2" xfId="15331" xr:uid="{E06E6013-D778-499C-8FA5-81D6530A8DFD}"/>
    <cellStyle name="Финансовый 4 2 2 6 4" xfId="11067" xr:uid="{36A754F9-08C3-4CB1-9362-DE7519FD3F53}"/>
    <cellStyle name="Финансовый 4 2 2 7" xfId="2774" xr:uid="{00000000-0005-0000-0000-0000121C0000}"/>
    <cellStyle name="Финансовый 4 2 2 7 2" xfId="4917" xr:uid="{00000000-0005-0000-0000-0000131C0000}"/>
    <cellStyle name="Финансовый 4 2 2 7 2 2" xfId="9199" xr:uid="{00000000-0005-0000-0000-0000141C0000}"/>
    <cellStyle name="Финансовый 4 2 2 7 2 2 2" xfId="18416" xr:uid="{B3BE7B90-A4E4-4838-A09B-AB359CD0B0E6}"/>
    <cellStyle name="Финансовый 4 2 2 7 2 3" xfId="14149" xr:uid="{5D763A6E-64FE-4970-951A-C93F94D64008}"/>
    <cellStyle name="Финансовый 4 2 2 7 3" xfId="7067" xr:uid="{00000000-0005-0000-0000-0000151C0000}"/>
    <cellStyle name="Финансовый 4 2 2 7 3 2" xfId="16284" xr:uid="{EA0439F7-9E5D-4223-B87F-A3E0190C80EC}"/>
    <cellStyle name="Финансовый 4 2 2 7 4" xfId="12018" xr:uid="{CAA1E359-821B-46CE-B5AE-B10F4BEE838C}"/>
    <cellStyle name="Финансовый 4 2 2 8" xfId="2895" xr:uid="{00000000-0005-0000-0000-0000161C0000}"/>
    <cellStyle name="Финансовый 4 2 2 8 2" xfId="7186" xr:uid="{00000000-0005-0000-0000-0000171C0000}"/>
    <cellStyle name="Финансовый 4 2 2 8 2 2" xfId="16403" xr:uid="{5EAD64A8-CE01-4169-834F-10F5F7930B03}"/>
    <cellStyle name="Финансовый 4 2 2 8 3" xfId="12136" xr:uid="{FC366833-47F8-487D-BB78-9A76088B30BC}"/>
    <cellStyle name="Финансовый 4 2 2 9" xfId="3009" xr:uid="{00000000-0005-0000-0000-0000181C0000}"/>
    <cellStyle name="Финансовый 4 2 2 9 2" xfId="7300" xr:uid="{00000000-0005-0000-0000-0000191C0000}"/>
    <cellStyle name="Финансовый 4 2 2 9 2 2" xfId="16517" xr:uid="{E00878CE-791E-4595-BC6E-A406E51054E7}"/>
    <cellStyle name="Финансовый 4 2 2 9 3" xfId="12250" xr:uid="{3BE9432F-DDB5-4902-82C7-EAA69C01B3A6}"/>
    <cellStyle name="Финансовый 4 2 20" xfId="19120" xr:uid="{3D3F40C7-CFAB-43CC-A88D-DC4090AFD63E}"/>
    <cellStyle name="Финансовый 4 2 21" xfId="19236" xr:uid="{1624FB7E-9765-400F-BFFA-CCCB4B4F14A0}"/>
    <cellStyle name="Финансовый 4 2 3" xfId="408" xr:uid="{00000000-0005-0000-0000-00001A1C0000}"/>
    <cellStyle name="Финансовый 4 2 3 10" xfId="5056" xr:uid="{00000000-0005-0000-0000-00001B1C0000}"/>
    <cellStyle name="Финансовый 4 2 3 10 2" xfId="9337" xr:uid="{00000000-0005-0000-0000-00001C1C0000}"/>
    <cellStyle name="Финансовый 4 2 3 10 2 2" xfId="18554" xr:uid="{7E96C349-51DD-4B33-B43C-2DC84295FB1B}"/>
    <cellStyle name="Финансовый 4 2 3 10 3" xfId="14287" xr:uid="{E138A765-0A3E-4C74-A0F8-BE5A9FB056EC}"/>
    <cellStyle name="Финансовый 4 2 3 11" xfId="5178" xr:uid="{00000000-0005-0000-0000-00001D1C0000}"/>
    <cellStyle name="Финансовый 4 2 3 11 2" xfId="14402" xr:uid="{EFE7C928-2350-4265-A60D-739C32737630}"/>
    <cellStyle name="Финансовый 4 2 3 12" xfId="9678" xr:uid="{00000000-0005-0000-0000-00001E1C0000}"/>
    <cellStyle name="Финансовый 4 2 3 12 2" xfId="18698" xr:uid="{63B159C9-DE1B-4CFE-B69E-218156FD52F4}"/>
    <cellStyle name="Финансовый 4 2 3 13" xfId="9792" xr:uid="{2494B019-3FD7-438F-BA0B-26ACC755F6E9}"/>
    <cellStyle name="Финансовый 4 2 3 13 2" xfId="18812" xr:uid="{CDE28034-7C85-47D2-8216-530323F34768}"/>
    <cellStyle name="Финансовый 4 2 3 14" xfId="9906" xr:uid="{29B769CA-5EDA-4C3F-BFAC-C7D5DF93DB26}"/>
    <cellStyle name="Финансовый 4 2 3 14 2" xfId="18926" xr:uid="{6B384657-0E81-4842-AE8D-FBEF04B6C022}"/>
    <cellStyle name="Финансовый 4 2 3 15" xfId="10020" xr:uid="{64C08773-99D3-4AB6-92C2-6DA5AE6C992F}"/>
    <cellStyle name="Финансовый 4 2 3 15 2" xfId="19040" xr:uid="{BBFC4D1B-01E0-49FA-8DF9-69F427B1A8C7}"/>
    <cellStyle name="Финансовый 4 2 3 16" xfId="10137" xr:uid="{F0CB3AC5-8705-44E5-ADF8-F4873D08EBFD}"/>
    <cellStyle name="Финансовый 4 2 3 17" xfId="19158" xr:uid="{92BF0353-4EE1-4264-9E5F-06A04D4F39FD}"/>
    <cellStyle name="Финансовый 4 2 3 18" xfId="19274" xr:uid="{3DC844A3-CBE9-4312-83E4-80E3ED83F89A}"/>
    <cellStyle name="Финансовый 4 2 3 2" xfId="509" xr:uid="{00000000-0005-0000-0000-00001F1C0000}"/>
    <cellStyle name="Финансовый 4 2 3 2 10" xfId="5236" xr:uid="{00000000-0005-0000-0000-0000201C0000}"/>
    <cellStyle name="Финансовый 4 2 3 2 10 2" xfId="14459" xr:uid="{A6C66234-8BE1-45EF-8AC8-35BB74D27D9D}"/>
    <cellStyle name="Финансовый 4 2 3 2 11" xfId="9735" xr:uid="{00000000-0005-0000-0000-0000211C0000}"/>
    <cellStyle name="Финансовый 4 2 3 2 11 2" xfId="18755" xr:uid="{ADD66FE3-646D-440D-A8EB-556FC0BE6105}"/>
    <cellStyle name="Финансовый 4 2 3 2 12" xfId="9849" xr:uid="{E4748C37-6D6B-4CB7-92DD-C3E71656BABA}"/>
    <cellStyle name="Финансовый 4 2 3 2 12 2" xfId="18869" xr:uid="{E935FB00-18C6-443A-A086-6C8BB73A557C}"/>
    <cellStyle name="Финансовый 4 2 3 2 13" xfId="9963" xr:uid="{679FF73A-C7DF-4F39-923A-D73614DAA512}"/>
    <cellStyle name="Финансовый 4 2 3 2 13 2" xfId="18983" xr:uid="{61025FE2-1D62-46D5-AD9D-ECE0C1F59E9E}"/>
    <cellStyle name="Финансовый 4 2 3 2 14" xfId="10077" xr:uid="{E4DF3234-7196-4167-B0B5-733AA094E552}"/>
    <cellStyle name="Финансовый 4 2 3 2 14 2" xfId="19097" xr:uid="{DF4FC1D9-E1E5-4B0B-840E-B9D914E513FF}"/>
    <cellStyle name="Финансовый 4 2 3 2 15" xfId="10194" xr:uid="{58CD0346-241B-478E-BE6C-054FF0AB935A}"/>
    <cellStyle name="Финансовый 4 2 3 2 16" xfId="19215" xr:uid="{54A96F5C-7661-4A8B-983E-B9EECFBEA89A}"/>
    <cellStyle name="Финансовый 4 2 3 2 17" xfId="19331" xr:uid="{D7677180-4B82-4240-894D-193790C3259C}"/>
    <cellStyle name="Финансовый 4 2 3 2 2" xfId="695" xr:uid="{00000000-0005-0000-0000-0000221C0000}"/>
    <cellStyle name="Финансовый 4 2 3 2 2 2" xfId="1016" xr:uid="{00000000-0005-0000-0000-0000231C0000}"/>
    <cellStyle name="Финансовый 4 2 3 2 2 2 2" xfId="1618" xr:uid="{00000000-0005-0000-0000-0000241C0000}"/>
    <cellStyle name="Финансовый 4 2 3 2 2 2 2 2" xfId="2577" xr:uid="{00000000-0005-0000-0000-0000251C0000}"/>
    <cellStyle name="Финансовый 4 2 3 2 2 2 2 2 2" xfId="4849" xr:uid="{00000000-0005-0000-0000-0000261C0000}"/>
    <cellStyle name="Финансовый 4 2 3 2 2 2 2 2 2 2" xfId="9138" xr:uid="{00000000-0005-0000-0000-0000271C0000}"/>
    <cellStyle name="Финансовый 4 2 3 2 2 2 2 2 2 2 2" xfId="18355" xr:uid="{FA7F21E3-90E9-4B98-9BE7-A6470B0BDAC0}"/>
    <cellStyle name="Финансовый 4 2 3 2 2 2 2 2 2 3" xfId="14088" xr:uid="{4AD76E00-43D4-4DB8-A137-08CA4797E360}"/>
    <cellStyle name="Финансовый 4 2 3 2 2 2 2 2 3" xfId="7004" xr:uid="{00000000-0005-0000-0000-0000281C0000}"/>
    <cellStyle name="Финансовый 4 2 3 2 2 2 2 2 3 2" xfId="16221" xr:uid="{A97420DE-D809-45E7-9B4C-42DF1C5B370B}"/>
    <cellStyle name="Финансовый 4 2 3 2 2 2 2 2 4" xfId="11957" xr:uid="{50B67109-1E8B-40A7-A953-212B3BF79729}"/>
    <cellStyle name="Финансовый 4 2 3 2 2 2 2 3" xfId="3899" xr:uid="{00000000-0005-0000-0000-0000291C0000}"/>
    <cellStyle name="Финансовый 4 2 3 2 2 2 2 3 2" xfId="8190" xr:uid="{00000000-0005-0000-0000-00002A1C0000}"/>
    <cellStyle name="Финансовый 4 2 3 2 2 2 2 3 2 2" xfId="17407" xr:uid="{C5A05F06-03F7-47C7-AEA7-E04EA3FE754A}"/>
    <cellStyle name="Финансовый 4 2 3 2 2 2 2 3 3" xfId="13140" xr:uid="{15B5F7A5-2320-48EC-AB4F-84F3C8899689}"/>
    <cellStyle name="Финансовый 4 2 3 2 2 2 2 4" xfId="6056" xr:uid="{00000000-0005-0000-0000-00002B1C0000}"/>
    <cellStyle name="Финансовый 4 2 3 2 2 2 2 4 2" xfId="15273" xr:uid="{42F7EC06-EFAE-42DE-ABC4-B7E35563D746}"/>
    <cellStyle name="Финансовый 4 2 3 2 2 2 2 5" xfId="11009" xr:uid="{18646704-570D-4756-819B-A864DC06EB01}"/>
    <cellStyle name="Финансовый 4 2 3 2 2 2 3" xfId="2105" xr:uid="{00000000-0005-0000-0000-00002C1C0000}"/>
    <cellStyle name="Финансовый 4 2 3 2 2 2 3 2" xfId="4377" xr:uid="{00000000-0005-0000-0000-00002D1C0000}"/>
    <cellStyle name="Финансовый 4 2 3 2 2 2 3 2 2" xfId="8666" xr:uid="{00000000-0005-0000-0000-00002E1C0000}"/>
    <cellStyle name="Финансовый 4 2 3 2 2 2 3 2 2 2" xfId="17883" xr:uid="{AD5617CF-A47A-416E-828C-010D7CB1CB65}"/>
    <cellStyle name="Финансовый 4 2 3 2 2 2 3 2 3" xfId="13616" xr:uid="{0D4C59A7-AB8C-4024-9A30-9C07738FDA57}"/>
    <cellStyle name="Финансовый 4 2 3 2 2 2 3 3" xfId="6532" xr:uid="{00000000-0005-0000-0000-00002F1C0000}"/>
    <cellStyle name="Финансовый 4 2 3 2 2 2 3 3 2" xfId="15749" xr:uid="{7AA21D27-35E4-476A-B6EF-2AF43533D6C5}"/>
    <cellStyle name="Финансовый 4 2 3 2 2 2 3 4" xfId="11485" xr:uid="{D204D8C6-1F9D-4353-B1D5-34939E08211A}"/>
    <cellStyle name="Финансовый 4 2 3 2 2 2 4" xfId="3427" xr:uid="{00000000-0005-0000-0000-0000301C0000}"/>
    <cellStyle name="Финансовый 4 2 3 2 2 2 4 2" xfId="7718" xr:uid="{00000000-0005-0000-0000-0000311C0000}"/>
    <cellStyle name="Финансовый 4 2 3 2 2 2 4 2 2" xfId="16935" xr:uid="{3EF7CA12-2F1E-4308-ABA0-95AC65F2548F}"/>
    <cellStyle name="Финансовый 4 2 3 2 2 2 4 3" xfId="12668" xr:uid="{23359263-F852-4EB1-B6C5-C2618799E423}"/>
    <cellStyle name="Финансовый 4 2 3 2 2 2 5" xfId="5581" xr:uid="{00000000-0005-0000-0000-0000321C0000}"/>
    <cellStyle name="Финансовый 4 2 3 2 2 2 5 2" xfId="14801" xr:uid="{13DFCD6C-A887-43C7-8B30-59233178A3A1}"/>
    <cellStyle name="Финансовый 4 2 3 2 2 2 6" xfId="10537" xr:uid="{ABBF4037-5527-492E-BABD-674F013C50EA}"/>
    <cellStyle name="Финансовый 4 2 3 2 2 3" xfId="1390" xr:uid="{00000000-0005-0000-0000-0000331C0000}"/>
    <cellStyle name="Финансовый 4 2 3 2 2 3 2" xfId="2349" xr:uid="{00000000-0005-0000-0000-0000341C0000}"/>
    <cellStyle name="Финансовый 4 2 3 2 2 3 2 2" xfId="4621" xr:uid="{00000000-0005-0000-0000-0000351C0000}"/>
    <cellStyle name="Финансовый 4 2 3 2 2 3 2 2 2" xfId="8910" xr:uid="{00000000-0005-0000-0000-0000361C0000}"/>
    <cellStyle name="Финансовый 4 2 3 2 2 3 2 2 2 2" xfId="18127" xr:uid="{9AEF527C-845A-4A33-AD24-65BA9ECF92F7}"/>
    <cellStyle name="Финансовый 4 2 3 2 2 3 2 2 3" xfId="13860" xr:uid="{DA7CD126-1C2D-4505-B57C-BEC9E936FEA2}"/>
    <cellStyle name="Финансовый 4 2 3 2 2 3 2 3" xfId="6776" xr:uid="{00000000-0005-0000-0000-0000371C0000}"/>
    <cellStyle name="Финансовый 4 2 3 2 2 3 2 3 2" xfId="15993" xr:uid="{01BB92BD-3244-417C-BA03-439EC22272FE}"/>
    <cellStyle name="Финансовый 4 2 3 2 2 3 2 4" xfId="11729" xr:uid="{5738FE8B-8580-4923-B865-8D93112AADB9}"/>
    <cellStyle name="Финансовый 4 2 3 2 2 3 3" xfId="3671" xr:uid="{00000000-0005-0000-0000-0000381C0000}"/>
    <cellStyle name="Финансовый 4 2 3 2 2 3 3 2" xfId="7962" xr:uid="{00000000-0005-0000-0000-0000391C0000}"/>
    <cellStyle name="Финансовый 4 2 3 2 2 3 3 2 2" xfId="17179" xr:uid="{28E12AD5-B367-4463-B3D3-0CCE19175747}"/>
    <cellStyle name="Финансовый 4 2 3 2 2 3 3 3" xfId="12912" xr:uid="{9448853B-65ED-4A4F-B750-B660B30007BA}"/>
    <cellStyle name="Финансовый 4 2 3 2 2 3 4" xfId="5828" xr:uid="{00000000-0005-0000-0000-00003A1C0000}"/>
    <cellStyle name="Финансовый 4 2 3 2 2 3 4 2" xfId="15045" xr:uid="{E94509C1-ED69-4C15-B301-099C339E14A4}"/>
    <cellStyle name="Финансовый 4 2 3 2 2 3 5" xfId="10781" xr:uid="{BA608409-640E-418B-A9BD-4534A3818B58}"/>
    <cellStyle name="Финансовый 4 2 3 2 2 4" xfId="1876" xr:uid="{00000000-0005-0000-0000-00003B1C0000}"/>
    <cellStyle name="Финансовый 4 2 3 2 2 4 2" xfId="4149" xr:uid="{00000000-0005-0000-0000-00003C1C0000}"/>
    <cellStyle name="Финансовый 4 2 3 2 2 4 2 2" xfId="8438" xr:uid="{00000000-0005-0000-0000-00003D1C0000}"/>
    <cellStyle name="Финансовый 4 2 3 2 2 4 2 2 2" xfId="17655" xr:uid="{AB205806-E083-4217-87D0-5D3D142116A3}"/>
    <cellStyle name="Финансовый 4 2 3 2 2 4 2 3" xfId="13388" xr:uid="{C8BEACF7-413B-4A88-A020-1BE1B3909BCE}"/>
    <cellStyle name="Финансовый 4 2 3 2 2 4 3" xfId="6304" xr:uid="{00000000-0005-0000-0000-00003E1C0000}"/>
    <cellStyle name="Финансовый 4 2 3 2 2 4 3 2" xfId="15521" xr:uid="{306EBD92-D3AD-4A8D-B89A-2B23DF542AB4}"/>
    <cellStyle name="Финансовый 4 2 3 2 2 4 4" xfId="11257" xr:uid="{09B314F3-9043-43E4-9031-D6B9B5B5FD38}"/>
    <cellStyle name="Финансовый 4 2 3 2 2 5" xfId="3199" xr:uid="{00000000-0005-0000-0000-00003F1C0000}"/>
    <cellStyle name="Финансовый 4 2 3 2 2 5 2" xfId="7490" xr:uid="{00000000-0005-0000-0000-0000401C0000}"/>
    <cellStyle name="Финансовый 4 2 3 2 2 5 2 2" xfId="16707" xr:uid="{45A31860-C133-4AA6-BDAA-2097098415F5}"/>
    <cellStyle name="Финансовый 4 2 3 2 2 5 3" xfId="12440" xr:uid="{70EB0E77-D7D7-4B54-9B81-FF40B20CB729}"/>
    <cellStyle name="Финансовый 4 2 3 2 2 6" xfId="5351" xr:uid="{00000000-0005-0000-0000-0000411C0000}"/>
    <cellStyle name="Финансовый 4 2 3 2 2 6 2" xfId="14573" xr:uid="{D103DAC7-0B8A-4EE0-AF45-970AFAE3C8B2}"/>
    <cellStyle name="Финансовый 4 2 3 2 2 7" xfId="10309" xr:uid="{1D8312B9-4EDD-4A6F-9F51-64C01DB58F17}"/>
    <cellStyle name="Финансовый 4 2 3 2 3" xfId="901" xr:uid="{00000000-0005-0000-0000-0000421C0000}"/>
    <cellStyle name="Финансовый 4 2 3 2 3 2" xfId="1504" xr:uid="{00000000-0005-0000-0000-0000431C0000}"/>
    <cellStyle name="Финансовый 4 2 3 2 3 2 2" xfId="2463" xr:uid="{00000000-0005-0000-0000-0000441C0000}"/>
    <cellStyle name="Финансовый 4 2 3 2 3 2 2 2" xfId="4735" xr:uid="{00000000-0005-0000-0000-0000451C0000}"/>
    <cellStyle name="Финансовый 4 2 3 2 3 2 2 2 2" xfId="9024" xr:uid="{00000000-0005-0000-0000-0000461C0000}"/>
    <cellStyle name="Финансовый 4 2 3 2 3 2 2 2 2 2" xfId="18241" xr:uid="{B952F60A-AB71-4237-AF38-EED82F6203FA}"/>
    <cellStyle name="Финансовый 4 2 3 2 3 2 2 2 3" xfId="13974" xr:uid="{28EA491F-C051-4E79-85C5-77997F99ED68}"/>
    <cellStyle name="Финансовый 4 2 3 2 3 2 2 3" xfId="6890" xr:uid="{00000000-0005-0000-0000-0000471C0000}"/>
    <cellStyle name="Финансовый 4 2 3 2 3 2 2 3 2" xfId="16107" xr:uid="{ABCA9F24-4CE6-4E8A-A64B-F12265C8B89E}"/>
    <cellStyle name="Финансовый 4 2 3 2 3 2 2 4" xfId="11843" xr:uid="{BA708290-279F-49E4-B551-9B2446C14F20}"/>
    <cellStyle name="Финансовый 4 2 3 2 3 2 3" xfId="3785" xr:uid="{00000000-0005-0000-0000-0000481C0000}"/>
    <cellStyle name="Финансовый 4 2 3 2 3 2 3 2" xfId="8076" xr:uid="{00000000-0005-0000-0000-0000491C0000}"/>
    <cellStyle name="Финансовый 4 2 3 2 3 2 3 2 2" xfId="17293" xr:uid="{F8179120-D7CB-47D2-9E95-7A6CF63F0856}"/>
    <cellStyle name="Финансовый 4 2 3 2 3 2 3 3" xfId="13026" xr:uid="{9594BDB4-FBA1-4BC3-B593-15F36264B18A}"/>
    <cellStyle name="Финансовый 4 2 3 2 3 2 4" xfId="5942" xr:uid="{00000000-0005-0000-0000-00004A1C0000}"/>
    <cellStyle name="Финансовый 4 2 3 2 3 2 4 2" xfId="15159" xr:uid="{B8045725-C0EB-4947-B7AB-14C008EAFC74}"/>
    <cellStyle name="Финансовый 4 2 3 2 3 2 5" xfId="10895" xr:uid="{C40E3E89-3AA7-48E4-868B-5C3ED2624D00}"/>
    <cellStyle name="Финансовый 4 2 3 2 3 3" xfId="1991" xr:uid="{00000000-0005-0000-0000-00004B1C0000}"/>
    <cellStyle name="Финансовый 4 2 3 2 3 3 2" xfId="4263" xr:uid="{00000000-0005-0000-0000-00004C1C0000}"/>
    <cellStyle name="Финансовый 4 2 3 2 3 3 2 2" xfId="8552" xr:uid="{00000000-0005-0000-0000-00004D1C0000}"/>
    <cellStyle name="Финансовый 4 2 3 2 3 3 2 2 2" xfId="17769" xr:uid="{D1C41B12-75D7-4E19-8246-E4A92CA8BAF4}"/>
    <cellStyle name="Финансовый 4 2 3 2 3 3 2 3" xfId="13502" xr:uid="{17A4EAF2-93D8-40B5-9322-CFE1582584BE}"/>
    <cellStyle name="Финансовый 4 2 3 2 3 3 3" xfId="6418" xr:uid="{00000000-0005-0000-0000-00004E1C0000}"/>
    <cellStyle name="Финансовый 4 2 3 2 3 3 3 2" xfId="15635" xr:uid="{F4308DF7-CA8C-46A0-8B98-42DE1A4C293F}"/>
    <cellStyle name="Финансовый 4 2 3 2 3 3 4" xfId="11371" xr:uid="{6E37286F-F6DF-480A-9D73-3FA0BB4E06A1}"/>
    <cellStyle name="Финансовый 4 2 3 2 3 4" xfId="3313" xr:uid="{00000000-0005-0000-0000-00004F1C0000}"/>
    <cellStyle name="Финансовый 4 2 3 2 3 4 2" xfId="7604" xr:uid="{00000000-0005-0000-0000-0000501C0000}"/>
    <cellStyle name="Финансовый 4 2 3 2 3 4 2 2" xfId="16821" xr:uid="{3E73D333-4AFF-4B78-A233-E0B6BD596981}"/>
    <cellStyle name="Финансовый 4 2 3 2 3 4 3" xfId="12554" xr:uid="{2283C075-0777-4F02-BA14-EAE290807544}"/>
    <cellStyle name="Финансовый 4 2 3 2 3 5" xfId="5467" xr:uid="{00000000-0005-0000-0000-0000511C0000}"/>
    <cellStyle name="Финансовый 4 2 3 2 3 5 2" xfId="14687" xr:uid="{837E97CD-1769-4DB3-9B0D-16D8B2832F66}"/>
    <cellStyle name="Финансовый 4 2 3 2 3 6" xfId="10423" xr:uid="{AE270720-5B40-40E3-8C7C-A744165298C8}"/>
    <cellStyle name="Финансовый 4 2 3 2 4" xfId="1275" xr:uid="{00000000-0005-0000-0000-0000521C0000}"/>
    <cellStyle name="Финансовый 4 2 3 2 4 2" xfId="2235" xr:uid="{00000000-0005-0000-0000-0000531C0000}"/>
    <cellStyle name="Финансовый 4 2 3 2 4 2 2" xfId="4507" xr:uid="{00000000-0005-0000-0000-0000541C0000}"/>
    <cellStyle name="Финансовый 4 2 3 2 4 2 2 2" xfId="8796" xr:uid="{00000000-0005-0000-0000-0000551C0000}"/>
    <cellStyle name="Финансовый 4 2 3 2 4 2 2 2 2" xfId="18013" xr:uid="{90A19AD0-A031-48E8-A358-13115D4180FC}"/>
    <cellStyle name="Финансовый 4 2 3 2 4 2 2 3" xfId="13746" xr:uid="{B319FBEB-D24B-4712-AC32-0A1D9897AE80}"/>
    <cellStyle name="Финансовый 4 2 3 2 4 2 3" xfId="6662" xr:uid="{00000000-0005-0000-0000-0000561C0000}"/>
    <cellStyle name="Финансовый 4 2 3 2 4 2 3 2" xfId="15879" xr:uid="{293E5845-D599-44FC-9F1D-9AA044150A0D}"/>
    <cellStyle name="Финансовый 4 2 3 2 4 2 4" xfId="11615" xr:uid="{DC46C32B-0F0D-448F-A159-52485E26E8F2}"/>
    <cellStyle name="Финансовый 4 2 3 2 4 3" xfId="3557" xr:uid="{00000000-0005-0000-0000-0000571C0000}"/>
    <cellStyle name="Финансовый 4 2 3 2 4 3 2" xfId="7848" xr:uid="{00000000-0005-0000-0000-0000581C0000}"/>
    <cellStyle name="Финансовый 4 2 3 2 4 3 2 2" xfId="17065" xr:uid="{B81C44E8-4AE3-49E3-A3EA-2FAF980C3791}"/>
    <cellStyle name="Финансовый 4 2 3 2 4 3 3" xfId="12798" xr:uid="{1B84B869-425E-40F7-A44D-64210AE670A7}"/>
    <cellStyle name="Финансовый 4 2 3 2 4 4" xfId="5714" xr:uid="{00000000-0005-0000-0000-0000591C0000}"/>
    <cellStyle name="Финансовый 4 2 3 2 4 4 2" xfId="14931" xr:uid="{3466E9E5-B18A-4CB9-94B7-5FF033CBCAA7}"/>
    <cellStyle name="Финансовый 4 2 3 2 4 5" xfId="10667" xr:uid="{5E1C4A83-4E12-4F1B-ABD4-F5B215114717}"/>
    <cellStyle name="Финансовый 4 2 3 2 5" xfId="1760" xr:uid="{00000000-0005-0000-0000-00005A1C0000}"/>
    <cellStyle name="Финансовый 4 2 3 2 5 2" xfId="4035" xr:uid="{00000000-0005-0000-0000-00005B1C0000}"/>
    <cellStyle name="Финансовый 4 2 3 2 5 2 2" xfId="8324" xr:uid="{00000000-0005-0000-0000-00005C1C0000}"/>
    <cellStyle name="Финансовый 4 2 3 2 5 2 2 2" xfId="17541" xr:uid="{6859C8DC-FABD-4DCF-97DF-6ECB31F8280F}"/>
    <cellStyle name="Финансовый 4 2 3 2 5 2 3" xfId="13274" xr:uid="{CABFF003-B90B-4403-9840-8A59EE93BD0B}"/>
    <cellStyle name="Финансовый 4 2 3 2 5 3" xfId="6190" xr:uid="{00000000-0005-0000-0000-00005D1C0000}"/>
    <cellStyle name="Финансовый 4 2 3 2 5 3 2" xfId="15407" xr:uid="{FCFDFD14-FC15-458D-9EDD-F72547CDEA0B}"/>
    <cellStyle name="Финансовый 4 2 3 2 5 4" xfId="11143" xr:uid="{89472785-07E2-492A-808F-5DA7A49D7BCD}"/>
    <cellStyle name="Финансовый 4 2 3 2 6" xfId="2850" xr:uid="{00000000-0005-0000-0000-00005E1C0000}"/>
    <cellStyle name="Финансовый 4 2 3 2 6 2" xfId="4993" xr:uid="{00000000-0005-0000-0000-00005F1C0000}"/>
    <cellStyle name="Финансовый 4 2 3 2 6 2 2" xfId="9275" xr:uid="{00000000-0005-0000-0000-0000601C0000}"/>
    <cellStyle name="Финансовый 4 2 3 2 6 2 2 2" xfId="18492" xr:uid="{D2CA3AA2-36FE-459C-83E4-390EA5B3D6B4}"/>
    <cellStyle name="Финансовый 4 2 3 2 6 2 3" xfId="14225" xr:uid="{3A0B1C50-D310-4AE6-9459-CB34C9B7E50E}"/>
    <cellStyle name="Финансовый 4 2 3 2 6 3" xfId="7143" xr:uid="{00000000-0005-0000-0000-0000611C0000}"/>
    <cellStyle name="Финансовый 4 2 3 2 6 3 2" xfId="16360" xr:uid="{A786803C-1E3B-4071-A031-049F2C44323A}"/>
    <cellStyle name="Финансовый 4 2 3 2 6 4" xfId="12094" xr:uid="{619DEE6F-AC59-4451-BAFB-3F0875C28BBA}"/>
    <cellStyle name="Финансовый 4 2 3 2 7" xfId="2971" xr:uid="{00000000-0005-0000-0000-0000621C0000}"/>
    <cellStyle name="Финансовый 4 2 3 2 7 2" xfId="7262" xr:uid="{00000000-0005-0000-0000-0000631C0000}"/>
    <cellStyle name="Финансовый 4 2 3 2 7 2 2" xfId="16479" xr:uid="{75C21B08-D9FC-4FED-B790-A7AEE7C382DE}"/>
    <cellStyle name="Финансовый 4 2 3 2 7 3" xfId="12212" xr:uid="{D85711B0-7132-41FC-B10C-19CBAFAC34A9}"/>
    <cellStyle name="Финансовый 4 2 3 2 8" xfId="3085" xr:uid="{00000000-0005-0000-0000-0000641C0000}"/>
    <cellStyle name="Финансовый 4 2 3 2 8 2" xfId="7376" xr:uid="{00000000-0005-0000-0000-0000651C0000}"/>
    <cellStyle name="Финансовый 4 2 3 2 8 2 2" xfId="16593" xr:uid="{07CAA505-1756-4109-B45C-4261179828B4}"/>
    <cellStyle name="Финансовый 4 2 3 2 8 3" xfId="12326" xr:uid="{80086FDC-9402-4456-980B-DBE09169596A}"/>
    <cellStyle name="Финансовый 4 2 3 2 9" xfId="5113" xr:uid="{00000000-0005-0000-0000-0000661C0000}"/>
    <cellStyle name="Финансовый 4 2 3 2 9 2" xfId="9394" xr:uid="{00000000-0005-0000-0000-0000671C0000}"/>
    <cellStyle name="Финансовый 4 2 3 2 9 2 2" xfId="18611" xr:uid="{5A854FE3-B272-47B9-8D4B-125102F48807}"/>
    <cellStyle name="Финансовый 4 2 3 2 9 3" xfId="14344" xr:uid="{B1E78AB2-9928-4BE9-8035-DF4CEF15153A}"/>
    <cellStyle name="Финансовый 4 2 3 3" xfId="636" xr:uid="{00000000-0005-0000-0000-0000681C0000}"/>
    <cellStyle name="Финансовый 4 2 3 3 2" xfId="959" xr:uid="{00000000-0005-0000-0000-0000691C0000}"/>
    <cellStyle name="Финансовый 4 2 3 3 2 2" xfId="1561" xr:uid="{00000000-0005-0000-0000-00006A1C0000}"/>
    <cellStyle name="Финансовый 4 2 3 3 2 2 2" xfId="2520" xr:uid="{00000000-0005-0000-0000-00006B1C0000}"/>
    <cellStyle name="Финансовый 4 2 3 3 2 2 2 2" xfId="4792" xr:uid="{00000000-0005-0000-0000-00006C1C0000}"/>
    <cellStyle name="Финансовый 4 2 3 3 2 2 2 2 2" xfId="9081" xr:uid="{00000000-0005-0000-0000-00006D1C0000}"/>
    <cellStyle name="Финансовый 4 2 3 3 2 2 2 2 2 2" xfId="18298" xr:uid="{045C3DF1-8E6E-4A82-8B7E-0FD948805CDC}"/>
    <cellStyle name="Финансовый 4 2 3 3 2 2 2 2 3" xfId="14031" xr:uid="{C9686D0D-B231-426D-8146-43F85BEA70FF}"/>
    <cellStyle name="Финансовый 4 2 3 3 2 2 2 3" xfId="6947" xr:uid="{00000000-0005-0000-0000-00006E1C0000}"/>
    <cellStyle name="Финансовый 4 2 3 3 2 2 2 3 2" xfId="16164" xr:uid="{A5117DF9-B974-4540-A072-262EBDBEE70F}"/>
    <cellStyle name="Финансовый 4 2 3 3 2 2 2 4" xfId="11900" xr:uid="{EF8957DA-AA71-4B27-9649-57B4BAD4DD0E}"/>
    <cellStyle name="Финансовый 4 2 3 3 2 2 3" xfId="3842" xr:uid="{00000000-0005-0000-0000-00006F1C0000}"/>
    <cellStyle name="Финансовый 4 2 3 3 2 2 3 2" xfId="8133" xr:uid="{00000000-0005-0000-0000-0000701C0000}"/>
    <cellStyle name="Финансовый 4 2 3 3 2 2 3 2 2" xfId="17350" xr:uid="{ACF46B1E-5C08-4C61-BADE-452B2AA7787C}"/>
    <cellStyle name="Финансовый 4 2 3 3 2 2 3 3" xfId="13083" xr:uid="{147B8C1B-09E8-4B52-BF2D-26815638041E}"/>
    <cellStyle name="Финансовый 4 2 3 3 2 2 4" xfId="5999" xr:uid="{00000000-0005-0000-0000-0000711C0000}"/>
    <cellStyle name="Финансовый 4 2 3 3 2 2 4 2" xfId="15216" xr:uid="{513D5828-E6EF-4137-B688-92FB533D7E61}"/>
    <cellStyle name="Финансовый 4 2 3 3 2 2 5" xfId="10952" xr:uid="{228D0A8E-C511-4E8C-B6F4-17DA4D2C6D62}"/>
    <cellStyle name="Финансовый 4 2 3 3 2 3" xfId="2048" xr:uid="{00000000-0005-0000-0000-0000721C0000}"/>
    <cellStyle name="Финансовый 4 2 3 3 2 3 2" xfId="4320" xr:uid="{00000000-0005-0000-0000-0000731C0000}"/>
    <cellStyle name="Финансовый 4 2 3 3 2 3 2 2" xfId="8609" xr:uid="{00000000-0005-0000-0000-0000741C0000}"/>
    <cellStyle name="Финансовый 4 2 3 3 2 3 2 2 2" xfId="17826" xr:uid="{805D7380-6E22-43D3-AB7B-02FF6F2174A5}"/>
    <cellStyle name="Финансовый 4 2 3 3 2 3 2 3" xfId="13559" xr:uid="{133F48CE-F28F-4047-BDAB-4ACAD2FF8FC2}"/>
    <cellStyle name="Финансовый 4 2 3 3 2 3 3" xfId="6475" xr:uid="{00000000-0005-0000-0000-0000751C0000}"/>
    <cellStyle name="Финансовый 4 2 3 3 2 3 3 2" xfId="15692" xr:uid="{8B2004D7-FEED-4D0D-8633-9C4D0AEE91F0}"/>
    <cellStyle name="Финансовый 4 2 3 3 2 3 4" xfId="11428" xr:uid="{4F3FA925-FB66-41A1-9B6D-0D0512D4926F}"/>
    <cellStyle name="Финансовый 4 2 3 3 2 4" xfId="3370" xr:uid="{00000000-0005-0000-0000-0000761C0000}"/>
    <cellStyle name="Финансовый 4 2 3 3 2 4 2" xfId="7661" xr:uid="{00000000-0005-0000-0000-0000771C0000}"/>
    <cellStyle name="Финансовый 4 2 3 3 2 4 2 2" xfId="16878" xr:uid="{0A74B114-ECA1-4C25-BA3E-B548C5BCAAF6}"/>
    <cellStyle name="Финансовый 4 2 3 3 2 4 3" xfId="12611" xr:uid="{66C07600-2BA2-4ED8-82DF-F9ABECD7395B}"/>
    <cellStyle name="Финансовый 4 2 3 3 2 5" xfId="5524" xr:uid="{00000000-0005-0000-0000-0000781C0000}"/>
    <cellStyle name="Финансовый 4 2 3 3 2 5 2" xfId="14744" xr:uid="{31DE735E-A246-4745-AD07-CB82488C1F3C}"/>
    <cellStyle name="Финансовый 4 2 3 3 2 6" xfId="10480" xr:uid="{F742817F-A8AB-418D-8F8D-B5E3016FDB8C}"/>
    <cellStyle name="Финансовый 4 2 3 3 3" xfId="1333" xr:uid="{00000000-0005-0000-0000-0000791C0000}"/>
    <cellStyle name="Финансовый 4 2 3 3 3 2" xfId="2292" xr:uid="{00000000-0005-0000-0000-00007A1C0000}"/>
    <cellStyle name="Финансовый 4 2 3 3 3 2 2" xfId="4564" xr:uid="{00000000-0005-0000-0000-00007B1C0000}"/>
    <cellStyle name="Финансовый 4 2 3 3 3 2 2 2" xfId="8853" xr:uid="{00000000-0005-0000-0000-00007C1C0000}"/>
    <cellStyle name="Финансовый 4 2 3 3 3 2 2 2 2" xfId="18070" xr:uid="{693B3164-BFAF-4D56-AB90-205162C45743}"/>
    <cellStyle name="Финансовый 4 2 3 3 3 2 2 3" xfId="13803" xr:uid="{FCED5A24-8F00-41E4-9A41-4CE773BA3C03}"/>
    <cellStyle name="Финансовый 4 2 3 3 3 2 3" xfId="6719" xr:uid="{00000000-0005-0000-0000-00007D1C0000}"/>
    <cellStyle name="Финансовый 4 2 3 3 3 2 3 2" xfId="15936" xr:uid="{F255BADE-C208-4E7E-B9FA-F12B8F70E2B2}"/>
    <cellStyle name="Финансовый 4 2 3 3 3 2 4" xfId="11672" xr:uid="{3F68F3C5-964B-436C-B388-F2EF8F801A05}"/>
    <cellStyle name="Финансовый 4 2 3 3 3 3" xfId="3614" xr:uid="{00000000-0005-0000-0000-00007E1C0000}"/>
    <cellStyle name="Финансовый 4 2 3 3 3 3 2" xfId="7905" xr:uid="{00000000-0005-0000-0000-00007F1C0000}"/>
    <cellStyle name="Финансовый 4 2 3 3 3 3 2 2" xfId="17122" xr:uid="{04A8DD51-6089-45C8-8916-B6C6A84CFA6E}"/>
    <cellStyle name="Финансовый 4 2 3 3 3 3 3" xfId="12855" xr:uid="{20B2B826-EC13-432E-B9C3-B585640AAEB0}"/>
    <cellStyle name="Финансовый 4 2 3 3 3 4" xfId="5771" xr:uid="{00000000-0005-0000-0000-0000801C0000}"/>
    <cellStyle name="Финансовый 4 2 3 3 3 4 2" xfId="14988" xr:uid="{E1515AB8-7672-4188-9A44-5AD6A73AA6D5}"/>
    <cellStyle name="Финансовый 4 2 3 3 3 5" xfId="10724" xr:uid="{BB80CD9D-50A9-4B4D-B495-23232BCB1473}"/>
    <cellStyle name="Финансовый 4 2 3 3 4" xfId="1819" xr:uid="{00000000-0005-0000-0000-0000811C0000}"/>
    <cellStyle name="Финансовый 4 2 3 3 4 2" xfId="4092" xr:uid="{00000000-0005-0000-0000-0000821C0000}"/>
    <cellStyle name="Финансовый 4 2 3 3 4 2 2" xfId="8381" xr:uid="{00000000-0005-0000-0000-0000831C0000}"/>
    <cellStyle name="Финансовый 4 2 3 3 4 2 2 2" xfId="17598" xr:uid="{B00429AA-F120-4D78-8565-E452A960D18D}"/>
    <cellStyle name="Финансовый 4 2 3 3 4 2 3" xfId="13331" xr:uid="{F7120BC8-16B3-440F-9786-0F50DA760125}"/>
    <cellStyle name="Финансовый 4 2 3 3 4 3" xfId="6247" xr:uid="{00000000-0005-0000-0000-0000841C0000}"/>
    <cellStyle name="Финансовый 4 2 3 3 4 3 2" xfId="15464" xr:uid="{28F92485-4442-4E82-B871-AF11A3276AC1}"/>
    <cellStyle name="Финансовый 4 2 3 3 4 4" xfId="11200" xr:uid="{A912C626-DCBE-431A-8B0C-B71310BA40DB}"/>
    <cellStyle name="Финансовый 4 2 3 3 5" xfId="3142" xr:uid="{00000000-0005-0000-0000-0000851C0000}"/>
    <cellStyle name="Финансовый 4 2 3 3 5 2" xfId="7433" xr:uid="{00000000-0005-0000-0000-0000861C0000}"/>
    <cellStyle name="Финансовый 4 2 3 3 5 2 2" xfId="16650" xr:uid="{C9899C73-BE89-4923-B448-43C32BA3A855}"/>
    <cellStyle name="Финансовый 4 2 3 3 5 3" xfId="12383" xr:uid="{0AEA3FAB-D191-4A12-864F-56CA1342B0B8}"/>
    <cellStyle name="Финансовый 4 2 3 3 6" xfId="5294" xr:uid="{00000000-0005-0000-0000-0000871C0000}"/>
    <cellStyle name="Финансовый 4 2 3 3 6 2" xfId="14516" xr:uid="{99E05A51-0314-4DB7-86CF-8DA463F5B37A}"/>
    <cellStyle name="Финансовый 4 2 3 3 7" xfId="10252" xr:uid="{F34B46BD-F77F-411A-B5D6-3347FDC89666}"/>
    <cellStyle name="Финансовый 4 2 3 4" xfId="844" xr:uid="{00000000-0005-0000-0000-0000881C0000}"/>
    <cellStyle name="Финансовый 4 2 3 4 2" xfId="1447" xr:uid="{00000000-0005-0000-0000-0000891C0000}"/>
    <cellStyle name="Финансовый 4 2 3 4 2 2" xfId="2406" xr:uid="{00000000-0005-0000-0000-00008A1C0000}"/>
    <cellStyle name="Финансовый 4 2 3 4 2 2 2" xfId="4678" xr:uid="{00000000-0005-0000-0000-00008B1C0000}"/>
    <cellStyle name="Финансовый 4 2 3 4 2 2 2 2" xfId="8967" xr:uid="{00000000-0005-0000-0000-00008C1C0000}"/>
    <cellStyle name="Финансовый 4 2 3 4 2 2 2 2 2" xfId="18184" xr:uid="{8058D288-3100-48BD-8F48-D489D7487275}"/>
    <cellStyle name="Финансовый 4 2 3 4 2 2 2 3" xfId="13917" xr:uid="{C4B08A3E-D23A-458F-9698-074AF6047CF6}"/>
    <cellStyle name="Финансовый 4 2 3 4 2 2 3" xfId="6833" xr:uid="{00000000-0005-0000-0000-00008D1C0000}"/>
    <cellStyle name="Финансовый 4 2 3 4 2 2 3 2" xfId="16050" xr:uid="{47C9F6C5-2496-401A-BB81-A7B3CEBC0769}"/>
    <cellStyle name="Финансовый 4 2 3 4 2 2 4" xfId="11786" xr:uid="{4F0953BE-2736-4B1B-88D6-EF3CE94439AD}"/>
    <cellStyle name="Финансовый 4 2 3 4 2 3" xfId="3728" xr:uid="{00000000-0005-0000-0000-00008E1C0000}"/>
    <cellStyle name="Финансовый 4 2 3 4 2 3 2" xfId="8019" xr:uid="{00000000-0005-0000-0000-00008F1C0000}"/>
    <cellStyle name="Финансовый 4 2 3 4 2 3 2 2" xfId="17236" xr:uid="{8F097C6C-8DD9-4F48-BD25-9C983537FA86}"/>
    <cellStyle name="Финансовый 4 2 3 4 2 3 3" xfId="12969" xr:uid="{9E5DF6AC-DEF3-4C7B-ABAE-5317DA74018D}"/>
    <cellStyle name="Финансовый 4 2 3 4 2 4" xfId="5885" xr:uid="{00000000-0005-0000-0000-0000901C0000}"/>
    <cellStyle name="Финансовый 4 2 3 4 2 4 2" xfId="15102" xr:uid="{D5620271-B178-4896-9DE1-31791B5432D3}"/>
    <cellStyle name="Финансовый 4 2 3 4 2 5" xfId="10838" xr:uid="{4FFB5CE7-2CD1-45C6-9FA9-6E0CC881582D}"/>
    <cellStyle name="Финансовый 4 2 3 4 3" xfId="1934" xr:uid="{00000000-0005-0000-0000-0000911C0000}"/>
    <cellStyle name="Финансовый 4 2 3 4 3 2" xfId="4206" xr:uid="{00000000-0005-0000-0000-0000921C0000}"/>
    <cellStyle name="Финансовый 4 2 3 4 3 2 2" xfId="8495" xr:uid="{00000000-0005-0000-0000-0000931C0000}"/>
    <cellStyle name="Финансовый 4 2 3 4 3 2 2 2" xfId="17712" xr:uid="{F96AB633-BFC7-446A-8CAE-91532C11424B}"/>
    <cellStyle name="Финансовый 4 2 3 4 3 2 3" xfId="13445" xr:uid="{AAC53130-087D-4D20-AA2B-54814872B983}"/>
    <cellStyle name="Финансовый 4 2 3 4 3 3" xfId="6361" xr:uid="{00000000-0005-0000-0000-0000941C0000}"/>
    <cellStyle name="Финансовый 4 2 3 4 3 3 2" xfId="15578" xr:uid="{6F27B708-AE03-453B-A131-BCA3383B9DC3}"/>
    <cellStyle name="Финансовый 4 2 3 4 3 4" xfId="11314" xr:uid="{3281A192-E906-425E-A31E-15C04FEDFD1C}"/>
    <cellStyle name="Финансовый 4 2 3 4 4" xfId="3256" xr:uid="{00000000-0005-0000-0000-0000951C0000}"/>
    <cellStyle name="Финансовый 4 2 3 4 4 2" xfId="7547" xr:uid="{00000000-0005-0000-0000-0000961C0000}"/>
    <cellStyle name="Финансовый 4 2 3 4 4 2 2" xfId="16764" xr:uid="{9A888CD8-768A-4189-A13E-3258B3870E52}"/>
    <cellStyle name="Финансовый 4 2 3 4 4 3" xfId="12497" xr:uid="{562630AD-0009-400C-A515-3005884FDFFB}"/>
    <cellStyle name="Финансовый 4 2 3 4 5" xfId="5410" xr:uid="{00000000-0005-0000-0000-0000971C0000}"/>
    <cellStyle name="Финансовый 4 2 3 4 5 2" xfId="14630" xr:uid="{5F13EADC-DDFD-4045-99F3-9D2251668BA6}"/>
    <cellStyle name="Финансовый 4 2 3 4 6" xfId="10366" xr:uid="{B434C8C2-0F9B-4960-9FED-B8760E4E6709}"/>
    <cellStyle name="Финансовый 4 2 3 5" xfId="1218" xr:uid="{00000000-0005-0000-0000-0000981C0000}"/>
    <cellStyle name="Финансовый 4 2 3 5 2" xfId="2178" xr:uid="{00000000-0005-0000-0000-0000991C0000}"/>
    <cellStyle name="Финансовый 4 2 3 5 2 2" xfId="4450" xr:uid="{00000000-0005-0000-0000-00009A1C0000}"/>
    <cellStyle name="Финансовый 4 2 3 5 2 2 2" xfId="8739" xr:uid="{00000000-0005-0000-0000-00009B1C0000}"/>
    <cellStyle name="Финансовый 4 2 3 5 2 2 2 2" xfId="17956" xr:uid="{ED741143-7FC4-404B-B667-682D9C10C008}"/>
    <cellStyle name="Финансовый 4 2 3 5 2 2 3" xfId="13689" xr:uid="{B9545924-8CE2-4114-82D0-0C37E5B81D27}"/>
    <cellStyle name="Финансовый 4 2 3 5 2 3" xfId="6605" xr:uid="{00000000-0005-0000-0000-00009C1C0000}"/>
    <cellStyle name="Финансовый 4 2 3 5 2 3 2" xfId="15822" xr:uid="{F85A2824-A00D-4849-893E-083A1D2BEE1C}"/>
    <cellStyle name="Финансовый 4 2 3 5 2 4" xfId="11558" xr:uid="{69EFA7F3-D8F0-439D-8E87-1F4BA827DFA7}"/>
    <cellStyle name="Финансовый 4 2 3 5 3" xfId="3500" xr:uid="{00000000-0005-0000-0000-00009D1C0000}"/>
    <cellStyle name="Финансовый 4 2 3 5 3 2" xfId="7791" xr:uid="{00000000-0005-0000-0000-00009E1C0000}"/>
    <cellStyle name="Финансовый 4 2 3 5 3 2 2" xfId="17008" xr:uid="{03771AD4-6FC2-4F8A-AB6A-75B18BD3F65A}"/>
    <cellStyle name="Финансовый 4 2 3 5 3 3" xfId="12741" xr:uid="{D7ED741B-CF7A-42D2-9ED3-B5F5E33B8093}"/>
    <cellStyle name="Финансовый 4 2 3 5 4" xfId="5657" xr:uid="{00000000-0005-0000-0000-00009F1C0000}"/>
    <cellStyle name="Финансовый 4 2 3 5 4 2" xfId="14874" xr:uid="{AECD9630-D4E3-44F0-8E2C-7D70D5823BFF}"/>
    <cellStyle name="Финансовый 4 2 3 5 5" xfId="10610" xr:uid="{2914066A-CAE8-4F5C-80C5-80532D0F35C2}"/>
    <cellStyle name="Финансовый 4 2 3 6" xfId="1703" xr:uid="{00000000-0005-0000-0000-0000A01C0000}"/>
    <cellStyle name="Финансовый 4 2 3 6 2" xfId="3978" xr:uid="{00000000-0005-0000-0000-0000A11C0000}"/>
    <cellStyle name="Финансовый 4 2 3 6 2 2" xfId="8267" xr:uid="{00000000-0005-0000-0000-0000A21C0000}"/>
    <cellStyle name="Финансовый 4 2 3 6 2 2 2" xfId="17484" xr:uid="{F7F9DE0E-2F90-4589-845A-F02E58690955}"/>
    <cellStyle name="Финансовый 4 2 3 6 2 3" xfId="13217" xr:uid="{0E5142A4-56A1-44D7-B167-EDFABE041323}"/>
    <cellStyle name="Финансовый 4 2 3 6 3" xfId="6133" xr:uid="{00000000-0005-0000-0000-0000A31C0000}"/>
    <cellStyle name="Финансовый 4 2 3 6 3 2" xfId="15350" xr:uid="{E1EB7DD8-7F18-4051-BD21-E3E7F0E4CA22}"/>
    <cellStyle name="Финансовый 4 2 3 6 4" xfId="11086" xr:uid="{D81B71EE-FCBE-411F-A6F2-F6FEAFBDD966}"/>
    <cellStyle name="Финансовый 4 2 3 7" xfId="2793" xr:uid="{00000000-0005-0000-0000-0000A41C0000}"/>
    <cellStyle name="Финансовый 4 2 3 7 2" xfId="4936" xr:uid="{00000000-0005-0000-0000-0000A51C0000}"/>
    <cellStyle name="Финансовый 4 2 3 7 2 2" xfId="9218" xr:uid="{00000000-0005-0000-0000-0000A61C0000}"/>
    <cellStyle name="Финансовый 4 2 3 7 2 2 2" xfId="18435" xr:uid="{2E19EA76-08C7-465C-B753-EA6EE68DE1D5}"/>
    <cellStyle name="Финансовый 4 2 3 7 2 3" xfId="14168" xr:uid="{FB574E17-E2A5-4EC3-904C-A862D84E5544}"/>
    <cellStyle name="Финансовый 4 2 3 7 3" xfId="7086" xr:uid="{00000000-0005-0000-0000-0000A71C0000}"/>
    <cellStyle name="Финансовый 4 2 3 7 3 2" xfId="16303" xr:uid="{3F4DA7BF-A127-432D-B299-1AA017EB81F2}"/>
    <cellStyle name="Финансовый 4 2 3 7 4" xfId="12037" xr:uid="{821C0B71-334E-4015-8555-D7BA28FEFD4A}"/>
    <cellStyle name="Финансовый 4 2 3 8" xfId="2914" xr:uid="{00000000-0005-0000-0000-0000A81C0000}"/>
    <cellStyle name="Финансовый 4 2 3 8 2" xfId="7205" xr:uid="{00000000-0005-0000-0000-0000A91C0000}"/>
    <cellStyle name="Финансовый 4 2 3 8 2 2" xfId="16422" xr:uid="{38308A95-40B3-42EB-B957-160F59292DCB}"/>
    <cellStyle name="Финансовый 4 2 3 8 3" xfId="12155" xr:uid="{925F864C-2C27-410C-B62D-BE91C77635E7}"/>
    <cellStyle name="Финансовый 4 2 3 9" xfId="3028" xr:uid="{00000000-0005-0000-0000-0000AA1C0000}"/>
    <cellStyle name="Финансовый 4 2 3 9 2" xfId="7319" xr:uid="{00000000-0005-0000-0000-0000AB1C0000}"/>
    <cellStyle name="Финансовый 4 2 3 9 2 2" xfId="16536" xr:uid="{52D0F079-342B-4AC7-BCBF-A460B72CC9E9}"/>
    <cellStyle name="Финансовый 4 2 3 9 3" xfId="12269" xr:uid="{5AD8CA15-9287-40BE-A7B6-B3CA89AD203E}"/>
    <cellStyle name="Финансовый 4 2 4" xfId="471" xr:uid="{00000000-0005-0000-0000-0000AC1C0000}"/>
    <cellStyle name="Финансовый 4 2 4 10" xfId="5198" xr:uid="{00000000-0005-0000-0000-0000AD1C0000}"/>
    <cellStyle name="Финансовый 4 2 4 10 2" xfId="14421" xr:uid="{4DACC853-D084-4B8B-AE3D-3A4F7F7E5DEA}"/>
    <cellStyle name="Финансовый 4 2 4 11" xfId="9697" xr:uid="{00000000-0005-0000-0000-0000AE1C0000}"/>
    <cellStyle name="Финансовый 4 2 4 11 2" xfId="18717" xr:uid="{A8358855-410A-4BD4-BF3A-DA1E24749563}"/>
    <cellStyle name="Финансовый 4 2 4 12" xfId="9811" xr:uid="{91D7916E-B31C-4BB2-BF1E-DA5C53093B2A}"/>
    <cellStyle name="Финансовый 4 2 4 12 2" xfId="18831" xr:uid="{14E57B79-6777-4D03-8D1F-4648C0F028D8}"/>
    <cellStyle name="Финансовый 4 2 4 13" xfId="9925" xr:uid="{7C077508-EC38-4C92-99D2-4D9B3E1FEC15}"/>
    <cellStyle name="Финансовый 4 2 4 13 2" xfId="18945" xr:uid="{42F40432-E900-4D87-9221-BEB42A4673A0}"/>
    <cellStyle name="Финансовый 4 2 4 14" xfId="10039" xr:uid="{171E3286-7F58-47A6-A698-1B9C3BD3B4B4}"/>
    <cellStyle name="Финансовый 4 2 4 14 2" xfId="19059" xr:uid="{ACC91B59-55BE-4F3C-9F7A-037DEEFE1E77}"/>
    <cellStyle name="Финансовый 4 2 4 15" xfId="10156" xr:uid="{87B6F618-032A-4D61-A5AD-283578051AD4}"/>
    <cellStyle name="Финансовый 4 2 4 16" xfId="19177" xr:uid="{AD8BC262-818C-4971-A58C-1C683DE2C8D3}"/>
    <cellStyle name="Финансовый 4 2 4 17" xfId="19293" xr:uid="{2C9C2FB8-CFC0-4FF5-BF9B-69852F555788}"/>
    <cellStyle name="Финансовый 4 2 4 2" xfId="657" xr:uid="{00000000-0005-0000-0000-0000AF1C0000}"/>
    <cellStyle name="Финансовый 4 2 4 2 2" xfId="978" xr:uid="{00000000-0005-0000-0000-0000B01C0000}"/>
    <cellStyle name="Финансовый 4 2 4 2 2 2" xfId="1580" xr:uid="{00000000-0005-0000-0000-0000B11C0000}"/>
    <cellStyle name="Финансовый 4 2 4 2 2 2 2" xfId="2539" xr:uid="{00000000-0005-0000-0000-0000B21C0000}"/>
    <cellStyle name="Финансовый 4 2 4 2 2 2 2 2" xfId="4811" xr:uid="{00000000-0005-0000-0000-0000B31C0000}"/>
    <cellStyle name="Финансовый 4 2 4 2 2 2 2 2 2" xfId="9100" xr:uid="{00000000-0005-0000-0000-0000B41C0000}"/>
    <cellStyle name="Финансовый 4 2 4 2 2 2 2 2 2 2" xfId="18317" xr:uid="{F26F46F1-B577-42C6-819D-B8E0EB420328}"/>
    <cellStyle name="Финансовый 4 2 4 2 2 2 2 2 3" xfId="14050" xr:uid="{FCE73588-A359-45D5-9C5D-9F7BE77A1B23}"/>
    <cellStyle name="Финансовый 4 2 4 2 2 2 2 3" xfId="6966" xr:uid="{00000000-0005-0000-0000-0000B51C0000}"/>
    <cellStyle name="Финансовый 4 2 4 2 2 2 2 3 2" xfId="16183" xr:uid="{4C1A4EBE-D431-4216-B354-7D015DEEF8F3}"/>
    <cellStyle name="Финансовый 4 2 4 2 2 2 2 4" xfId="11919" xr:uid="{496502BB-9030-4997-88E4-2F0940B43BCE}"/>
    <cellStyle name="Финансовый 4 2 4 2 2 2 3" xfId="3861" xr:uid="{00000000-0005-0000-0000-0000B61C0000}"/>
    <cellStyle name="Финансовый 4 2 4 2 2 2 3 2" xfId="8152" xr:uid="{00000000-0005-0000-0000-0000B71C0000}"/>
    <cellStyle name="Финансовый 4 2 4 2 2 2 3 2 2" xfId="17369" xr:uid="{268B68E8-E2D0-4123-9412-6D228387BD8B}"/>
    <cellStyle name="Финансовый 4 2 4 2 2 2 3 3" xfId="13102" xr:uid="{BD3936F6-E640-41C3-A752-A3C3E0FC4717}"/>
    <cellStyle name="Финансовый 4 2 4 2 2 2 4" xfId="6018" xr:uid="{00000000-0005-0000-0000-0000B81C0000}"/>
    <cellStyle name="Финансовый 4 2 4 2 2 2 4 2" xfId="15235" xr:uid="{F537515E-E4B3-48F6-8B0C-22B12CFD0B4C}"/>
    <cellStyle name="Финансовый 4 2 4 2 2 2 5" xfId="10971" xr:uid="{38BF2173-0D85-404A-9A30-01576249CD69}"/>
    <cellStyle name="Финансовый 4 2 4 2 2 3" xfId="2067" xr:uid="{00000000-0005-0000-0000-0000B91C0000}"/>
    <cellStyle name="Финансовый 4 2 4 2 2 3 2" xfId="4339" xr:uid="{00000000-0005-0000-0000-0000BA1C0000}"/>
    <cellStyle name="Финансовый 4 2 4 2 2 3 2 2" xfId="8628" xr:uid="{00000000-0005-0000-0000-0000BB1C0000}"/>
    <cellStyle name="Финансовый 4 2 4 2 2 3 2 2 2" xfId="17845" xr:uid="{3BF25A7A-F1A8-4445-A163-2DBB2FFDC2B5}"/>
    <cellStyle name="Финансовый 4 2 4 2 2 3 2 3" xfId="13578" xr:uid="{14E15B0C-0914-4479-BC90-05E134CD625C}"/>
    <cellStyle name="Финансовый 4 2 4 2 2 3 3" xfId="6494" xr:uid="{00000000-0005-0000-0000-0000BC1C0000}"/>
    <cellStyle name="Финансовый 4 2 4 2 2 3 3 2" xfId="15711" xr:uid="{E1CFD45D-9BD7-4D10-9EED-208945F21AD0}"/>
    <cellStyle name="Финансовый 4 2 4 2 2 3 4" xfId="11447" xr:uid="{449E10AC-E806-4D0C-88F7-1EA01FDE9B32}"/>
    <cellStyle name="Финансовый 4 2 4 2 2 4" xfId="3389" xr:uid="{00000000-0005-0000-0000-0000BD1C0000}"/>
    <cellStyle name="Финансовый 4 2 4 2 2 4 2" xfId="7680" xr:uid="{00000000-0005-0000-0000-0000BE1C0000}"/>
    <cellStyle name="Финансовый 4 2 4 2 2 4 2 2" xfId="16897" xr:uid="{03AB6158-7715-4C0E-A320-07640BDA4598}"/>
    <cellStyle name="Финансовый 4 2 4 2 2 4 3" xfId="12630" xr:uid="{34C2D44D-8300-4C46-BB4E-C33B808763D8}"/>
    <cellStyle name="Финансовый 4 2 4 2 2 5" xfId="5543" xr:uid="{00000000-0005-0000-0000-0000BF1C0000}"/>
    <cellStyle name="Финансовый 4 2 4 2 2 5 2" xfId="14763" xr:uid="{BA4C222B-4D32-4591-A4FC-AFE49E7D1DAF}"/>
    <cellStyle name="Финансовый 4 2 4 2 2 6" xfId="10499" xr:uid="{1E77536E-B295-4838-9B28-086A37AA9F25}"/>
    <cellStyle name="Финансовый 4 2 4 2 3" xfId="1352" xr:uid="{00000000-0005-0000-0000-0000C01C0000}"/>
    <cellStyle name="Финансовый 4 2 4 2 3 2" xfId="2311" xr:uid="{00000000-0005-0000-0000-0000C11C0000}"/>
    <cellStyle name="Финансовый 4 2 4 2 3 2 2" xfId="4583" xr:uid="{00000000-0005-0000-0000-0000C21C0000}"/>
    <cellStyle name="Финансовый 4 2 4 2 3 2 2 2" xfId="8872" xr:uid="{00000000-0005-0000-0000-0000C31C0000}"/>
    <cellStyle name="Финансовый 4 2 4 2 3 2 2 2 2" xfId="18089" xr:uid="{D7DAC970-2ADA-4C11-B898-418FA805AF16}"/>
    <cellStyle name="Финансовый 4 2 4 2 3 2 2 3" xfId="13822" xr:uid="{F4DB6CEF-8F83-49F7-BEBC-178AD7902CEE}"/>
    <cellStyle name="Финансовый 4 2 4 2 3 2 3" xfId="6738" xr:uid="{00000000-0005-0000-0000-0000C41C0000}"/>
    <cellStyle name="Финансовый 4 2 4 2 3 2 3 2" xfId="15955" xr:uid="{21EF65F8-5862-4F35-876B-1426AF117231}"/>
    <cellStyle name="Финансовый 4 2 4 2 3 2 4" xfId="11691" xr:uid="{799F2982-84E1-4F84-817F-87E91F02582C}"/>
    <cellStyle name="Финансовый 4 2 4 2 3 3" xfId="3633" xr:uid="{00000000-0005-0000-0000-0000C51C0000}"/>
    <cellStyle name="Финансовый 4 2 4 2 3 3 2" xfId="7924" xr:uid="{00000000-0005-0000-0000-0000C61C0000}"/>
    <cellStyle name="Финансовый 4 2 4 2 3 3 2 2" xfId="17141" xr:uid="{E19144B4-D4E9-4F52-8C3A-75BFF15524E6}"/>
    <cellStyle name="Финансовый 4 2 4 2 3 3 3" xfId="12874" xr:uid="{549B4B5D-5CB8-4F19-B9CA-6E30A527816D}"/>
    <cellStyle name="Финансовый 4 2 4 2 3 4" xfId="5790" xr:uid="{00000000-0005-0000-0000-0000C71C0000}"/>
    <cellStyle name="Финансовый 4 2 4 2 3 4 2" xfId="15007" xr:uid="{064FC1D3-FF55-4C3B-9B81-7A6C140B84E3}"/>
    <cellStyle name="Финансовый 4 2 4 2 3 5" xfId="10743" xr:uid="{65FB698F-95AD-499D-BCAC-4200D048A9E4}"/>
    <cellStyle name="Финансовый 4 2 4 2 4" xfId="1838" xr:uid="{00000000-0005-0000-0000-0000C81C0000}"/>
    <cellStyle name="Финансовый 4 2 4 2 4 2" xfId="4111" xr:uid="{00000000-0005-0000-0000-0000C91C0000}"/>
    <cellStyle name="Финансовый 4 2 4 2 4 2 2" xfId="8400" xr:uid="{00000000-0005-0000-0000-0000CA1C0000}"/>
    <cellStyle name="Финансовый 4 2 4 2 4 2 2 2" xfId="17617" xr:uid="{50F53363-112D-4280-B023-C83EE0E280CB}"/>
    <cellStyle name="Финансовый 4 2 4 2 4 2 3" xfId="13350" xr:uid="{776FD823-0495-4C8B-AC61-33F2D90F878F}"/>
    <cellStyle name="Финансовый 4 2 4 2 4 3" xfId="6266" xr:uid="{00000000-0005-0000-0000-0000CB1C0000}"/>
    <cellStyle name="Финансовый 4 2 4 2 4 3 2" xfId="15483" xr:uid="{7D1D7B1C-4DD4-458D-80DA-E34C4EDC690C}"/>
    <cellStyle name="Финансовый 4 2 4 2 4 4" xfId="11219" xr:uid="{71FC141C-DD05-4BB4-A9E6-CD1AD2A308E8}"/>
    <cellStyle name="Финансовый 4 2 4 2 5" xfId="3161" xr:uid="{00000000-0005-0000-0000-0000CC1C0000}"/>
    <cellStyle name="Финансовый 4 2 4 2 5 2" xfId="7452" xr:uid="{00000000-0005-0000-0000-0000CD1C0000}"/>
    <cellStyle name="Финансовый 4 2 4 2 5 2 2" xfId="16669" xr:uid="{56DA5382-1B44-4E02-83B5-6E3D9DEEC855}"/>
    <cellStyle name="Финансовый 4 2 4 2 5 3" xfId="12402" xr:uid="{071ED3B3-C6AC-4AF8-AC39-05993656CC70}"/>
    <cellStyle name="Финансовый 4 2 4 2 6" xfId="5313" xr:uid="{00000000-0005-0000-0000-0000CE1C0000}"/>
    <cellStyle name="Финансовый 4 2 4 2 6 2" xfId="14535" xr:uid="{AC66320B-305C-4D09-ABCF-15776973D2BC}"/>
    <cellStyle name="Финансовый 4 2 4 2 7" xfId="10271" xr:uid="{19FECF0F-A1CA-40C2-9A66-539F0AD67A36}"/>
    <cellStyle name="Финансовый 4 2 4 3" xfId="863" xr:uid="{00000000-0005-0000-0000-0000CF1C0000}"/>
    <cellStyle name="Финансовый 4 2 4 3 2" xfId="1466" xr:uid="{00000000-0005-0000-0000-0000D01C0000}"/>
    <cellStyle name="Финансовый 4 2 4 3 2 2" xfId="2425" xr:uid="{00000000-0005-0000-0000-0000D11C0000}"/>
    <cellStyle name="Финансовый 4 2 4 3 2 2 2" xfId="4697" xr:uid="{00000000-0005-0000-0000-0000D21C0000}"/>
    <cellStyle name="Финансовый 4 2 4 3 2 2 2 2" xfId="8986" xr:uid="{00000000-0005-0000-0000-0000D31C0000}"/>
    <cellStyle name="Финансовый 4 2 4 3 2 2 2 2 2" xfId="18203" xr:uid="{115736D2-2828-4495-B957-981C9E9271E4}"/>
    <cellStyle name="Финансовый 4 2 4 3 2 2 2 3" xfId="13936" xr:uid="{2C33A1E6-7E33-49ED-B0F5-3CD3B4591824}"/>
    <cellStyle name="Финансовый 4 2 4 3 2 2 3" xfId="6852" xr:uid="{00000000-0005-0000-0000-0000D41C0000}"/>
    <cellStyle name="Финансовый 4 2 4 3 2 2 3 2" xfId="16069" xr:uid="{6092A33B-B4DC-4F8F-9782-9AE903D41E4F}"/>
    <cellStyle name="Финансовый 4 2 4 3 2 2 4" xfId="11805" xr:uid="{5C9C99BF-F9F5-42FB-A703-912E4FFAB359}"/>
    <cellStyle name="Финансовый 4 2 4 3 2 3" xfId="3747" xr:uid="{00000000-0005-0000-0000-0000D51C0000}"/>
    <cellStyle name="Финансовый 4 2 4 3 2 3 2" xfId="8038" xr:uid="{00000000-0005-0000-0000-0000D61C0000}"/>
    <cellStyle name="Финансовый 4 2 4 3 2 3 2 2" xfId="17255" xr:uid="{444D8544-890E-4D06-84D1-1856C573987A}"/>
    <cellStyle name="Финансовый 4 2 4 3 2 3 3" xfId="12988" xr:uid="{0054D272-7E4A-49DD-B763-AB73B844ED6C}"/>
    <cellStyle name="Финансовый 4 2 4 3 2 4" xfId="5904" xr:uid="{00000000-0005-0000-0000-0000D71C0000}"/>
    <cellStyle name="Финансовый 4 2 4 3 2 4 2" xfId="15121" xr:uid="{5B99C0F7-CD1D-4B1F-AD48-166D4909BBD3}"/>
    <cellStyle name="Финансовый 4 2 4 3 2 5" xfId="10857" xr:uid="{BC069B6C-1BB6-4E28-9C4D-87BC3D01C142}"/>
    <cellStyle name="Финансовый 4 2 4 3 3" xfId="1953" xr:uid="{00000000-0005-0000-0000-0000D81C0000}"/>
    <cellStyle name="Финансовый 4 2 4 3 3 2" xfId="4225" xr:uid="{00000000-0005-0000-0000-0000D91C0000}"/>
    <cellStyle name="Финансовый 4 2 4 3 3 2 2" xfId="8514" xr:uid="{00000000-0005-0000-0000-0000DA1C0000}"/>
    <cellStyle name="Финансовый 4 2 4 3 3 2 2 2" xfId="17731" xr:uid="{E6C6BCAE-F82C-4B78-A786-DB11AB8D0615}"/>
    <cellStyle name="Финансовый 4 2 4 3 3 2 3" xfId="13464" xr:uid="{21DACE62-8DF3-4639-AE8E-E2970BF91B7D}"/>
    <cellStyle name="Финансовый 4 2 4 3 3 3" xfId="6380" xr:uid="{00000000-0005-0000-0000-0000DB1C0000}"/>
    <cellStyle name="Финансовый 4 2 4 3 3 3 2" xfId="15597" xr:uid="{E4F9AC18-04D9-48AE-9397-B15D10432D1C}"/>
    <cellStyle name="Финансовый 4 2 4 3 3 4" xfId="11333" xr:uid="{DFD83C49-D0DB-4D37-8D56-C7C0B90275EB}"/>
    <cellStyle name="Финансовый 4 2 4 3 4" xfId="3275" xr:uid="{00000000-0005-0000-0000-0000DC1C0000}"/>
    <cellStyle name="Финансовый 4 2 4 3 4 2" xfId="7566" xr:uid="{00000000-0005-0000-0000-0000DD1C0000}"/>
    <cellStyle name="Финансовый 4 2 4 3 4 2 2" xfId="16783" xr:uid="{C2D45D28-4139-4C73-B051-99B145981134}"/>
    <cellStyle name="Финансовый 4 2 4 3 4 3" xfId="12516" xr:uid="{602F2308-A1BC-4E4A-9717-AB8975C723A1}"/>
    <cellStyle name="Финансовый 4 2 4 3 5" xfId="5429" xr:uid="{00000000-0005-0000-0000-0000DE1C0000}"/>
    <cellStyle name="Финансовый 4 2 4 3 5 2" xfId="14649" xr:uid="{36703367-753B-4F3D-97C9-6A65EC713F08}"/>
    <cellStyle name="Финансовый 4 2 4 3 6" xfId="10385" xr:uid="{8E36F68A-CB0B-4DA0-9191-548C3F172190}"/>
    <cellStyle name="Финансовый 4 2 4 4" xfId="1237" xr:uid="{00000000-0005-0000-0000-0000DF1C0000}"/>
    <cellStyle name="Финансовый 4 2 4 4 2" xfId="2197" xr:uid="{00000000-0005-0000-0000-0000E01C0000}"/>
    <cellStyle name="Финансовый 4 2 4 4 2 2" xfId="4469" xr:uid="{00000000-0005-0000-0000-0000E11C0000}"/>
    <cellStyle name="Финансовый 4 2 4 4 2 2 2" xfId="8758" xr:uid="{00000000-0005-0000-0000-0000E21C0000}"/>
    <cellStyle name="Финансовый 4 2 4 4 2 2 2 2" xfId="17975" xr:uid="{99091885-094D-455B-BD38-38A5B8AEA0AF}"/>
    <cellStyle name="Финансовый 4 2 4 4 2 2 3" xfId="13708" xr:uid="{27E2D5F1-008C-423D-BC86-C8E6E13CFB70}"/>
    <cellStyle name="Финансовый 4 2 4 4 2 3" xfId="6624" xr:uid="{00000000-0005-0000-0000-0000E31C0000}"/>
    <cellStyle name="Финансовый 4 2 4 4 2 3 2" xfId="15841" xr:uid="{C38977CB-EB6B-49B3-A5B1-686A21316C81}"/>
    <cellStyle name="Финансовый 4 2 4 4 2 4" xfId="11577" xr:uid="{7107EF27-3BED-4924-B273-4B9916505CC5}"/>
    <cellStyle name="Финансовый 4 2 4 4 3" xfId="3519" xr:uid="{00000000-0005-0000-0000-0000E41C0000}"/>
    <cellStyle name="Финансовый 4 2 4 4 3 2" xfId="7810" xr:uid="{00000000-0005-0000-0000-0000E51C0000}"/>
    <cellStyle name="Финансовый 4 2 4 4 3 2 2" xfId="17027" xr:uid="{CAC405DA-264B-4363-834A-C8415F7AAC0B}"/>
    <cellStyle name="Финансовый 4 2 4 4 3 3" xfId="12760" xr:uid="{ED8476E2-7B08-44A4-B73A-AA116246D3E1}"/>
    <cellStyle name="Финансовый 4 2 4 4 4" xfId="5676" xr:uid="{00000000-0005-0000-0000-0000E61C0000}"/>
    <cellStyle name="Финансовый 4 2 4 4 4 2" xfId="14893" xr:uid="{87983B27-287D-4DA1-849F-F4E671668E41}"/>
    <cellStyle name="Финансовый 4 2 4 4 5" xfId="10629" xr:uid="{E074601D-7ED2-4763-82A6-E74A775F2866}"/>
    <cellStyle name="Финансовый 4 2 4 5" xfId="1722" xr:uid="{00000000-0005-0000-0000-0000E71C0000}"/>
    <cellStyle name="Финансовый 4 2 4 5 2" xfId="3997" xr:uid="{00000000-0005-0000-0000-0000E81C0000}"/>
    <cellStyle name="Финансовый 4 2 4 5 2 2" xfId="8286" xr:uid="{00000000-0005-0000-0000-0000E91C0000}"/>
    <cellStyle name="Финансовый 4 2 4 5 2 2 2" xfId="17503" xr:uid="{2AB75EA3-6256-4EA3-A374-0AACD17B5C48}"/>
    <cellStyle name="Финансовый 4 2 4 5 2 3" xfId="13236" xr:uid="{F66673B8-27C7-4DDC-AAE8-AA767C042914}"/>
    <cellStyle name="Финансовый 4 2 4 5 3" xfId="6152" xr:uid="{00000000-0005-0000-0000-0000EA1C0000}"/>
    <cellStyle name="Финансовый 4 2 4 5 3 2" xfId="15369" xr:uid="{0284F85C-074C-4CBC-96C8-92DFCA73B6B7}"/>
    <cellStyle name="Финансовый 4 2 4 5 4" xfId="11105" xr:uid="{DD57A484-C37D-4FC3-878C-357B119A87A0}"/>
    <cellStyle name="Финансовый 4 2 4 6" xfId="2812" xr:uid="{00000000-0005-0000-0000-0000EB1C0000}"/>
    <cellStyle name="Финансовый 4 2 4 6 2" xfId="4955" xr:uid="{00000000-0005-0000-0000-0000EC1C0000}"/>
    <cellStyle name="Финансовый 4 2 4 6 2 2" xfId="9237" xr:uid="{00000000-0005-0000-0000-0000ED1C0000}"/>
    <cellStyle name="Финансовый 4 2 4 6 2 2 2" xfId="18454" xr:uid="{7B3A329A-040C-46CF-B041-3F66EAED6E7F}"/>
    <cellStyle name="Финансовый 4 2 4 6 2 3" xfId="14187" xr:uid="{066D5374-84C1-44C9-AAAD-556FDD76D087}"/>
    <cellStyle name="Финансовый 4 2 4 6 3" xfId="7105" xr:uid="{00000000-0005-0000-0000-0000EE1C0000}"/>
    <cellStyle name="Финансовый 4 2 4 6 3 2" xfId="16322" xr:uid="{1040884A-5F7D-43DA-B978-11570B11758F}"/>
    <cellStyle name="Финансовый 4 2 4 6 4" xfId="12056" xr:uid="{14380E52-2520-4B73-B59E-EB9DA64426E8}"/>
    <cellStyle name="Финансовый 4 2 4 7" xfId="2933" xr:uid="{00000000-0005-0000-0000-0000EF1C0000}"/>
    <cellStyle name="Финансовый 4 2 4 7 2" xfId="7224" xr:uid="{00000000-0005-0000-0000-0000F01C0000}"/>
    <cellStyle name="Финансовый 4 2 4 7 2 2" xfId="16441" xr:uid="{5EA61A6D-3BEC-453D-BA57-CF4F99D40AC8}"/>
    <cellStyle name="Финансовый 4 2 4 7 3" xfId="12174" xr:uid="{C08F5FC9-8900-449F-A45D-1B2386440786}"/>
    <cellStyle name="Финансовый 4 2 4 8" xfId="3047" xr:uid="{00000000-0005-0000-0000-0000F11C0000}"/>
    <cellStyle name="Финансовый 4 2 4 8 2" xfId="7338" xr:uid="{00000000-0005-0000-0000-0000F21C0000}"/>
    <cellStyle name="Финансовый 4 2 4 8 2 2" xfId="16555" xr:uid="{7388DAC6-0922-4DB5-BB2E-1DD70860B63A}"/>
    <cellStyle name="Финансовый 4 2 4 8 3" xfId="12288" xr:uid="{38B35FFE-907F-4909-9270-BF1D7EE2035F}"/>
    <cellStyle name="Финансовый 4 2 4 9" xfId="5075" xr:uid="{00000000-0005-0000-0000-0000F31C0000}"/>
    <cellStyle name="Финансовый 4 2 4 9 2" xfId="9356" xr:uid="{00000000-0005-0000-0000-0000F41C0000}"/>
    <cellStyle name="Финансовый 4 2 4 9 2 2" xfId="18573" xr:uid="{6269BA3E-494F-4065-98F6-C866B6D17D9D}"/>
    <cellStyle name="Финансовый 4 2 4 9 3" xfId="14306" xr:uid="{47F7C27E-61DD-4100-BD48-E81D4F14302A}"/>
    <cellStyle name="Финансовый 4 2 5" xfId="590" xr:uid="{00000000-0005-0000-0000-0000F51C0000}"/>
    <cellStyle name="Финансовый 4 2 5 2" xfId="921" xr:uid="{00000000-0005-0000-0000-0000F61C0000}"/>
    <cellStyle name="Финансовый 4 2 5 2 2" xfId="1523" xr:uid="{00000000-0005-0000-0000-0000F71C0000}"/>
    <cellStyle name="Финансовый 4 2 5 2 2 2" xfId="2482" xr:uid="{00000000-0005-0000-0000-0000F81C0000}"/>
    <cellStyle name="Финансовый 4 2 5 2 2 2 2" xfId="4754" xr:uid="{00000000-0005-0000-0000-0000F91C0000}"/>
    <cellStyle name="Финансовый 4 2 5 2 2 2 2 2" xfId="9043" xr:uid="{00000000-0005-0000-0000-0000FA1C0000}"/>
    <cellStyle name="Финансовый 4 2 5 2 2 2 2 2 2" xfId="18260" xr:uid="{A11EEB3A-2C19-4493-99F6-75DE00D2C12D}"/>
    <cellStyle name="Финансовый 4 2 5 2 2 2 2 3" xfId="13993" xr:uid="{3AE91546-A701-4674-89AD-42B09C953A84}"/>
    <cellStyle name="Финансовый 4 2 5 2 2 2 3" xfId="6909" xr:uid="{00000000-0005-0000-0000-0000FB1C0000}"/>
    <cellStyle name="Финансовый 4 2 5 2 2 2 3 2" xfId="16126" xr:uid="{6E72F8C3-1E92-4D97-976E-F0234021236E}"/>
    <cellStyle name="Финансовый 4 2 5 2 2 2 4" xfId="11862" xr:uid="{C29CB03C-9D16-4E57-AC17-5570FB606E25}"/>
    <cellStyle name="Финансовый 4 2 5 2 2 3" xfId="3804" xr:uid="{00000000-0005-0000-0000-0000FC1C0000}"/>
    <cellStyle name="Финансовый 4 2 5 2 2 3 2" xfId="8095" xr:uid="{00000000-0005-0000-0000-0000FD1C0000}"/>
    <cellStyle name="Финансовый 4 2 5 2 2 3 2 2" xfId="17312" xr:uid="{D1C3C1EE-FCD3-4BF0-937C-36C089935462}"/>
    <cellStyle name="Финансовый 4 2 5 2 2 3 3" xfId="13045" xr:uid="{863AF183-9CB2-468E-94E9-05E22D92A694}"/>
    <cellStyle name="Финансовый 4 2 5 2 2 4" xfId="5961" xr:uid="{00000000-0005-0000-0000-0000FE1C0000}"/>
    <cellStyle name="Финансовый 4 2 5 2 2 4 2" xfId="15178" xr:uid="{C7B01457-F521-4392-B785-6FDFA7227B68}"/>
    <cellStyle name="Финансовый 4 2 5 2 2 5" xfId="10914" xr:uid="{C1209570-44C3-4D44-83A0-9EB262CBA27D}"/>
    <cellStyle name="Финансовый 4 2 5 2 3" xfId="2010" xr:uid="{00000000-0005-0000-0000-0000FF1C0000}"/>
    <cellStyle name="Финансовый 4 2 5 2 3 2" xfId="4282" xr:uid="{00000000-0005-0000-0000-0000001D0000}"/>
    <cellStyle name="Финансовый 4 2 5 2 3 2 2" xfId="8571" xr:uid="{00000000-0005-0000-0000-0000011D0000}"/>
    <cellStyle name="Финансовый 4 2 5 2 3 2 2 2" xfId="17788" xr:uid="{3CDD6293-279B-4A1B-83D0-D903FBEA786D}"/>
    <cellStyle name="Финансовый 4 2 5 2 3 2 3" xfId="13521" xr:uid="{F904CEE3-D836-48F7-89C3-32EFDF976115}"/>
    <cellStyle name="Финансовый 4 2 5 2 3 3" xfId="6437" xr:uid="{00000000-0005-0000-0000-0000021D0000}"/>
    <cellStyle name="Финансовый 4 2 5 2 3 3 2" xfId="15654" xr:uid="{01419EC7-3184-482F-B9FC-501D18FC8910}"/>
    <cellStyle name="Финансовый 4 2 5 2 3 4" xfId="11390" xr:uid="{E3696812-6DDC-4600-AFB0-A28A10C57B7D}"/>
    <cellStyle name="Финансовый 4 2 5 2 4" xfId="3332" xr:uid="{00000000-0005-0000-0000-0000031D0000}"/>
    <cellStyle name="Финансовый 4 2 5 2 4 2" xfId="7623" xr:uid="{00000000-0005-0000-0000-0000041D0000}"/>
    <cellStyle name="Финансовый 4 2 5 2 4 2 2" xfId="16840" xr:uid="{310D8D46-A09F-4CD0-AFDC-11C6D07E37B9}"/>
    <cellStyle name="Финансовый 4 2 5 2 4 3" xfId="12573" xr:uid="{622B61EA-C655-43B4-A353-A29F0DEB13D6}"/>
    <cellStyle name="Финансовый 4 2 5 2 5" xfId="5486" xr:uid="{00000000-0005-0000-0000-0000051D0000}"/>
    <cellStyle name="Финансовый 4 2 5 2 5 2" xfId="14706" xr:uid="{2091699B-5BB2-4417-8B61-94D6ED06F944}"/>
    <cellStyle name="Финансовый 4 2 5 2 6" xfId="10442" xr:uid="{F4C15194-D6BB-41C3-BF82-C5562C40C280}"/>
    <cellStyle name="Финансовый 4 2 5 3" xfId="1295" xr:uid="{00000000-0005-0000-0000-0000061D0000}"/>
    <cellStyle name="Финансовый 4 2 5 3 2" xfId="2254" xr:uid="{00000000-0005-0000-0000-0000071D0000}"/>
    <cellStyle name="Финансовый 4 2 5 3 2 2" xfId="4526" xr:uid="{00000000-0005-0000-0000-0000081D0000}"/>
    <cellStyle name="Финансовый 4 2 5 3 2 2 2" xfId="8815" xr:uid="{00000000-0005-0000-0000-0000091D0000}"/>
    <cellStyle name="Финансовый 4 2 5 3 2 2 2 2" xfId="18032" xr:uid="{B9E07493-7831-4556-8D9F-AE0F39D02C5B}"/>
    <cellStyle name="Финансовый 4 2 5 3 2 2 3" xfId="13765" xr:uid="{6887AA1B-FC75-4D7E-B62A-22D61EC68835}"/>
    <cellStyle name="Финансовый 4 2 5 3 2 3" xfId="6681" xr:uid="{00000000-0005-0000-0000-00000A1D0000}"/>
    <cellStyle name="Финансовый 4 2 5 3 2 3 2" xfId="15898" xr:uid="{4136FB70-8370-4925-A0FC-BA39D184FE77}"/>
    <cellStyle name="Финансовый 4 2 5 3 2 4" xfId="11634" xr:uid="{47123D4A-B7DE-42EF-AABF-872016AE30ED}"/>
    <cellStyle name="Финансовый 4 2 5 3 3" xfId="3576" xr:uid="{00000000-0005-0000-0000-00000B1D0000}"/>
    <cellStyle name="Финансовый 4 2 5 3 3 2" xfId="7867" xr:uid="{00000000-0005-0000-0000-00000C1D0000}"/>
    <cellStyle name="Финансовый 4 2 5 3 3 2 2" xfId="17084" xr:uid="{BFE8DCF8-A880-46AC-BDF7-CD4811CE6394}"/>
    <cellStyle name="Финансовый 4 2 5 3 3 3" xfId="12817" xr:uid="{86F8D193-3ED1-49A9-A52C-0A0B4E95DE5C}"/>
    <cellStyle name="Финансовый 4 2 5 3 4" xfId="5733" xr:uid="{00000000-0005-0000-0000-00000D1D0000}"/>
    <cellStyle name="Финансовый 4 2 5 3 4 2" xfId="14950" xr:uid="{B668FC6E-6009-4293-B116-1599AC3D4231}"/>
    <cellStyle name="Финансовый 4 2 5 3 5" xfId="10686" xr:uid="{35A666B1-8195-4527-96CB-5C82217B8508}"/>
    <cellStyle name="Финансовый 4 2 5 4" xfId="1781" xr:uid="{00000000-0005-0000-0000-00000E1D0000}"/>
    <cellStyle name="Финансовый 4 2 5 4 2" xfId="4054" xr:uid="{00000000-0005-0000-0000-00000F1D0000}"/>
    <cellStyle name="Финансовый 4 2 5 4 2 2" xfId="8343" xr:uid="{00000000-0005-0000-0000-0000101D0000}"/>
    <cellStyle name="Финансовый 4 2 5 4 2 2 2" xfId="17560" xr:uid="{113D1A5A-9477-4F02-A2AE-D59A35EB450F}"/>
    <cellStyle name="Финансовый 4 2 5 4 2 3" xfId="13293" xr:uid="{79462382-5D77-47E4-A9BE-721C173571F1}"/>
    <cellStyle name="Финансовый 4 2 5 4 3" xfId="6209" xr:uid="{00000000-0005-0000-0000-0000111D0000}"/>
    <cellStyle name="Финансовый 4 2 5 4 3 2" xfId="15426" xr:uid="{FD0D5D9B-C027-49BD-BEA9-8ECD633F739D}"/>
    <cellStyle name="Финансовый 4 2 5 4 4" xfId="11162" xr:uid="{DA4EE9F8-445C-40B3-8B21-2E5A0866A854}"/>
    <cellStyle name="Финансовый 4 2 5 5" xfId="3104" xr:uid="{00000000-0005-0000-0000-0000121D0000}"/>
    <cellStyle name="Финансовый 4 2 5 5 2" xfId="7395" xr:uid="{00000000-0005-0000-0000-0000131D0000}"/>
    <cellStyle name="Финансовый 4 2 5 5 2 2" xfId="16612" xr:uid="{D711B9CA-1AC6-45CB-8178-5D2AA1D54B45}"/>
    <cellStyle name="Финансовый 4 2 5 5 3" xfId="12345" xr:uid="{51CDFD68-BF93-4B56-AAF9-78F3743FA13F}"/>
    <cellStyle name="Финансовый 4 2 5 6" xfId="5256" xr:uid="{00000000-0005-0000-0000-0000141D0000}"/>
    <cellStyle name="Финансовый 4 2 5 6 2" xfId="14478" xr:uid="{40C53A54-2492-4207-964F-CAFEC012F41B}"/>
    <cellStyle name="Финансовый 4 2 5 7" xfId="10214" xr:uid="{DCB45474-0813-408D-8752-4DF7196C83E5}"/>
    <cellStyle name="Финансовый 4 2 6" xfId="806" xr:uid="{00000000-0005-0000-0000-0000151D0000}"/>
    <cellStyle name="Финансовый 4 2 6 2" xfId="1409" xr:uid="{00000000-0005-0000-0000-0000161D0000}"/>
    <cellStyle name="Финансовый 4 2 6 2 2" xfId="2368" xr:uid="{00000000-0005-0000-0000-0000171D0000}"/>
    <cellStyle name="Финансовый 4 2 6 2 2 2" xfId="4640" xr:uid="{00000000-0005-0000-0000-0000181D0000}"/>
    <cellStyle name="Финансовый 4 2 6 2 2 2 2" xfId="8929" xr:uid="{00000000-0005-0000-0000-0000191D0000}"/>
    <cellStyle name="Финансовый 4 2 6 2 2 2 2 2" xfId="18146" xr:uid="{0A04EBC1-BF35-436D-AEA3-3A64CF5CEC19}"/>
    <cellStyle name="Финансовый 4 2 6 2 2 2 3" xfId="13879" xr:uid="{8BE10892-6044-4D2C-8A49-4F69F731736C}"/>
    <cellStyle name="Финансовый 4 2 6 2 2 3" xfId="6795" xr:uid="{00000000-0005-0000-0000-00001A1D0000}"/>
    <cellStyle name="Финансовый 4 2 6 2 2 3 2" xfId="16012" xr:uid="{BC23609C-00EB-4BCD-96DA-897A9BA754C2}"/>
    <cellStyle name="Финансовый 4 2 6 2 2 4" xfId="11748" xr:uid="{A7428149-6606-41F6-85BF-C6427A5ECC1F}"/>
    <cellStyle name="Финансовый 4 2 6 2 3" xfId="3690" xr:uid="{00000000-0005-0000-0000-00001B1D0000}"/>
    <cellStyle name="Финансовый 4 2 6 2 3 2" xfId="7981" xr:uid="{00000000-0005-0000-0000-00001C1D0000}"/>
    <cellStyle name="Финансовый 4 2 6 2 3 2 2" xfId="17198" xr:uid="{E84CF750-33B0-499E-A518-38010D02D963}"/>
    <cellStyle name="Финансовый 4 2 6 2 3 3" xfId="12931" xr:uid="{D77CEE53-3F51-483F-87D4-FEE1B8AB1BA5}"/>
    <cellStyle name="Финансовый 4 2 6 2 4" xfId="5847" xr:uid="{00000000-0005-0000-0000-00001D1D0000}"/>
    <cellStyle name="Финансовый 4 2 6 2 4 2" xfId="15064" xr:uid="{6BC32F7D-6186-4288-BFBB-45C917C3E5DE}"/>
    <cellStyle name="Финансовый 4 2 6 2 5" xfId="10800" xr:uid="{54E1D16B-8DE4-45BE-B523-C7F62A62EBD9}"/>
    <cellStyle name="Финансовый 4 2 6 3" xfId="1896" xr:uid="{00000000-0005-0000-0000-00001E1D0000}"/>
    <cellStyle name="Финансовый 4 2 6 3 2" xfId="4168" xr:uid="{00000000-0005-0000-0000-00001F1D0000}"/>
    <cellStyle name="Финансовый 4 2 6 3 2 2" xfId="8457" xr:uid="{00000000-0005-0000-0000-0000201D0000}"/>
    <cellStyle name="Финансовый 4 2 6 3 2 2 2" xfId="17674" xr:uid="{1FD8CE30-B4BF-45DD-AF7A-E0576DECFEBA}"/>
    <cellStyle name="Финансовый 4 2 6 3 2 3" xfId="13407" xr:uid="{2EF94982-5D67-4D2A-A4D3-6DF7F5B9EC7C}"/>
    <cellStyle name="Финансовый 4 2 6 3 3" xfId="6323" xr:uid="{00000000-0005-0000-0000-0000211D0000}"/>
    <cellStyle name="Финансовый 4 2 6 3 3 2" xfId="15540" xr:uid="{7CA7C2D0-26C3-404A-8F86-08B3C05FE842}"/>
    <cellStyle name="Финансовый 4 2 6 3 4" xfId="11276" xr:uid="{155406E4-3601-4E33-9AB3-511F446DFFF3}"/>
    <cellStyle name="Финансовый 4 2 6 4" xfId="3218" xr:uid="{00000000-0005-0000-0000-0000221D0000}"/>
    <cellStyle name="Финансовый 4 2 6 4 2" xfId="7509" xr:uid="{00000000-0005-0000-0000-0000231D0000}"/>
    <cellStyle name="Финансовый 4 2 6 4 2 2" xfId="16726" xr:uid="{D686A977-0650-4086-8B54-485329E2F602}"/>
    <cellStyle name="Финансовый 4 2 6 4 3" xfId="12459" xr:uid="{CD64E3B4-9708-46CA-9426-DF72073B5ADB}"/>
    <cellStyle name="Финансовый 4 2 6 5" xfId="5372" xr:uid="{00000000-0005-0000-0000-0000241D0000}"/>
    <cellStyle name="Финансовый 4 2 6 5 2" xfId="14592" xr:uid="{72FAABBB-CBA1-4051-A5F9-CFD4EA5C79AD}"/>
    <cellStyle name="Финансовый 4 2 6 6" xfId="10328" xr:uid="{B95F8DDD-30A9-4B5C-9090-634A804D2535}"/>
    <cellStyle name="Финансовый 4 2 7" xfId="1180" xr:uid="{00000000-0005-0000-0000-0000251D0000}"/>
    <cellStyle name="Финансовый 4 2 7 2" xfId="2140" xr:uid="{00000000-0005-0000-0000-0000261D0000}"/>
    <cellStyle name="Финансовый 4 2 7 2 2" xfId="4412" xr:uid="{00000000-0005-0000-0000-0000271D0000}"/>
    <cellStyle name="Финансовый 4 2 7 2 2 2" xfId="8701" xr:uid="{00000000-0005-0000-0000-0000281D0000}"/>
    <cellStyle name="Финансовый 4 2 7 2 2 2 2" xfId="17918" xr:uid="{1683E10C-BE91-4F67-9CCA-A14526DADA18}"/>
    <cellStyle name="Финансовый 4 2 7 2 2 3" xfId="13651" xr:uid="{5F9C9419-F18A-46BB-B295-C14E656047F0}"/>
    <cellStyle name="Финансовый 4 2 7 2 3" xfId="6567" xr:uid="{00000000-0005-0000-0000-0000291D0000}"/>
    <cellStyle name="Финансовый 4 2 7 2 3 2" xfId="15784" xr:uid="{E6B969BB-DC1E-4DF2-B453-5FD271EAC880}"/>
    <cellStyle name="Финансовый 4 2 7 2 4" xfId="11520" xr:uid="{22A4C0B0-C269-45CA-AE2A-FD4A065D7410}"/>
    <cellStyle name="Финансовый 4 2 7 3" xfId="3462" xr:uid="{00000000-0005-0000-0000-00002A1D0000}"/>
    <cellStyle name="Финансовый 4 2 7 3 2" xfId="7753" xr:uid="{00000000-0005-0000-0000-00002B1D0000}"/>
    <cellStyle name="Финансовый 4 2 7 3 2 2" xfId="16970" xr:uid="{F1B87995-E61A-4C30-8F1E-3964029CAA52}"/>
    <cellStyle name="Финансовый 4 2 7 3 3" xfId="12703" xr:uid="{5AA0B2AB-878A-41B8-8FC2-AE98FFC56ED2}"/>
    <cellStyle name="Финансовый 4 2 7 4" xfId="5619" xr:uid="{00000000-0005-0000-0000-00002C1D0000}"/>
    <cellStyle name="Финансовый 4 2 7 4 2" xfId="14836" xr:uid="{39145827-7B55-4C75-858D-A4257202F349}"/>
    <cellStyle name="Финансовый 4 2 7 5" xfId="10572" xr:uid="{C91C7BE0-79C4-4EFC-9D1D-3A054A68788F}"/>
    <cellStyle name="Финансовый 4 2 8" xfId="1664" xr:uid="{00000000-0005-0000-0000-00002D1D0000}"/>
    <cellStyle name="Финансовый 4 2 8 2" xfId="3940" xr:uid="{00000000-0005-0000-0000-00002E1D0000}"/>
    <cellStyle name="Финансовый 4 2 8 2 2" xfId="8229" xr:uid="{00000000-0005-0000-0000-00002F1D0000}"/>
    <cellStyle name="Финансовый 4 2 8 2 2 2" xfId="17446" xr:uid="{484E0431-E7D5-45BE-8A92-D49686956EEF}"/>
    <cellStyle name="Финансовый 4 2 8 2 3" xfId="13179" xr:uid="{17556F88-CBCB-47F3-A079-7D288373F06F}"/>
    <cellStyle name="Финансовый 4 2 8 3" xfId="6095" xr:uid="{00000000-0005-0000-0000-0000301D0000}"/>
    <cellStyle name="Финансовый 4 2 8 3 2" xfId="15312" xr:uid="{E95381A4-A4AD-47CD-8A9D-14D8D472E19A}"/>
    <cellStyle name="Финансовый 4 2 8 4" xfId="11048" xr:uid="{00DBAFCC-521B-48F8-9872-DFF49800BD15}"/>
    <cellStyle name="Финансовый 4 2 9" xfId="2755" xr:uid="{00000000-0005-0000-0000-0000311D0000}"/>
    <cellStyle name="Финансовый 4 2 9 2" xfId="4898" xr:uid="{00000000-0005-0000-0000-0000321D0000}"/>
    <cellStyle name="Финансовый 4 2 9 2 2" xfId="9180" xr:uid="{00000000-0005-0000-0000-0000331D0000}"/>
    <cellStyle name="Финансовый 4 2 9 2 2 2" xfId="18397" xr:uid="{C8C8F59F-EE95-4B7D-8BF4-8A7D5466BABF}"/>
    <cellStyle name="Финансовый 4 2 9 2 3" xfId="14130" xr:uid="{FB993A09-9111-4F7E-B84A-B94DF7870244}"/>
    <cellStyle name="Финансовый 4 2 9 3" xfId="7048" xr:uid="{00000000-0005-0000-0000-0000341D0000}"/>
    <cellStyle name="Финансовый 4 2 9 3 2" xfId="16265" xr:uid="{CDD67422-FBDB-4709-89C2-786CF75DC499}"/>
    <cellStyle name="Финансовый 4 2 9 4" xfId="11999" xr:uid="{0010FA9B-0BFC-4E7F-BAF2-A90FFAC55C57}"/>
    <cellStyle name="Финансовый 4 20" xfId="9972" xr:uid="{C2420E16-1587-42B1-98DB-4BEF77189A3F}"/>
    <cellStyle name="Финансовый 4 20 2" xfId="18992" xr:uid="{C2BEF42B-ABED-4021-AC15-CEF3BF054C3C}"/>
    <cellStyle name="Финансовый 4 21" xfId="10089" xr:uid="{EAECF48D-A7D8-4D68-8261-F82CFA994BA8}"/>
    <cellStyle name="Финансовый 4 22" xfId="19110" xr:uid="{3F232CAF-0391-4B24-B9B7-BC90A615807F}"/>
    <cellStyle name="Финансовый 4 23" xfId="19226" xr:uid="{12E4EF9D-CE91-40E9-AEA9-9EE49FF7FA99}"/>
    <cellStyle name="Финансовый 4 3" xfId="370" xr:uid="{00000000-0005-0000-0000-0000351D0000}"/>
    <cellStyle name="Финансовый 4 3 10" xfId="5027" xr:uid="{00000000-0005-0000-0000-0000361D0000}"/>
    <cellStyle name="Финансовый 4 3 10 2" xfId="9308" xr:uid="{00000000-0005-0000-0000-0000371D0000}"/>
    <cellStyle name="Финансовый 4 3 10 2 2" xfId="18525" xr:uid="{706326E4-F5A5-49E7-80D8-7D5103F8BCAB}"/>
    <cellStyle name="Финансовый 4 3 10 3" xfId="14258" xr:uid="{C744DBF0-2046-400F-BF46-A093214D82BC}"/>
    <cellStyle name="Финансовый 4 3 11" xfId="5149" xr:uid="{00000000-0005-0000-0000-0000381D0000}"/>
    <cellStyle name="Финансовый 4 3 11 2" xfId="14373" xr:uid="{084B98C3-F077-4F6E-BDDD-2EAB22706602}"/>
    <cellStyle name="Финансовый 4 3 12" xfId="9649" xr:uid="{00000000-0005-0000-0000-0000391D0000}"/>
    <cellStyle name="Финансовый 4 3 12 2" xfId="18669" xr:uid="{87C2887B-C944-4D50-8F4B-0F7294317FE9}"/>
    <cellStyle name="Финансовый 4 3 13" xfId="9763" xr:uid="{1986749F-E0E8-4568-AD21-031A00D09FFD}"/>
    <cellStyle name="Финансовый 4 3 13 2" xfId="18783" xr:uid="{577EE8A3-8049-41BF-AB1F-2055FEEB4F24}"/>
    <cellStyle name="Финансовый 4 3 14" xfId="9877" xr:uid="{E10BFC65-144F-42CC-A888-BDB2824C80DF}"/>
    <cellStyle name="Финансовый 4 3 14 2" xfId="18897" xr:uid="{E673CBD1-D15F-47E3-A7ED-C578F1D5A484}"/>
    <cellStyle name="Финансовый 4 3 15" xfId="9991" xr:uid="{ECAA19C3-9F7E-49CA-BE8A-964466E27BBC}"/>
    <cellStyle name="Финансовый 4 3 15 2" xfId="19011" xr:uid="{E9C2CE43-5A36-4B41-89DE-B02EBB366A73}"/>
    <cellStyle name="Финансовый 4 3 16" xfId="10108" xr:uid="{427EE1DA-98EE-4529-8D3D-1F34108BDEDD}"/>
    <cellStyle name="Финансовый 4 3 17" xfId="19129" xr:uid="{4A14EBAF-B7FB-4355-9896-757CD3A79D7C}"/>
    <cellStyle name="Финансовый 4 3 18" xfId="19245" xr:uid="{714F9914-935C-411D-9C24-EEC65F1F43B6}"/>
    <cellStyle name="Финансовый 4 3 2" xfId="480" xr:uid="{00000000-0005-0000-0000-00003A1D0000}"/>
    <cellStyle name="Финансовый 4 3 2 10" xfId="5207" xr:uid="{00000000-0005-0000-0000-00003B1D0000}"/>
    <cellStyle name="Финансовый 4 3 2 10 2" xfId="14430" xr:uid="{5FC91A77-7B12-4748-9C3B-45C601E4F4FD}"/>
    <cellStyle name="Финансовый 4 3 2 11" xfId="9706" xr:uid="{00000000-0005-0000-0000-00003C1D0000}"/>
    <cellStyle name="Финансовый 4 3 2 11 2" xfId="18726" xr:uid="{78D72F28-A962-4C29-BB1C-9FAD93A660FA}"/>
    <cellStyle name="Финансовый 4 3 2 12" xfId="9820" xr:uid="{4AF45A46-57CF-496A-889E-CE99BF2CA82E}"/>
    <cellStyle name="Финансовый 4 3 2 12 2" xfId="18840" xr:uid="{C4DD32FD-8241-44F3-A306-01B7E19711CA}"/>
    <cellStyle name="Финансовый 4 3 2 13" xfId="9934" xr:uid="{E8B8C351-B150-4E85-B46A-60DF8C3DD433}"/>
    <cellStyle name="Финансовый 4 3 2 13 2" xfId="18954" xr:uid="{50302D8A-62E7-4E01-9F0D-75379EAF2FA8}"/>
    <cellStyle name="Финансовый 4 3 2 14" xfId="10048" xr:uid="{446B4CD3-F117-4E18-8B56-483FE1250648}"/>
    <cellStyle name="Финансовый 4 3 2 14 2" xfId="19068" xr:uid="{7E95755E-50DB-487E-BE8B-39CD358C5743}"/>
    <cellStyle name="Финансовый 4 3 2 15" xfId="10165" xr:uid="{C4F918E8-3842-4526-A54C-645EEA0D9DAC}"/>
    <cellStyle name="Финансовый 4 3 2 16" xfId="19186" xr:uid="{26E62C36-0287-486B-A067-14C7914C0C7A}"/>
    <cellStyle name="Финансовый 4 3 2 17" xfId="19302" xr:uid="{4613B248-640D-4F50-A73F-FDFD97853807}"/>
    <cellStyle name="Финансовый 4 3 2 2" xfId="666" xr:uid="{00000000-0005-0000-0000-00003D1D0000}"/>
    <cellStyle name="Финансовый 4 3 2 2 2" xfId="987" xr:uid="{00000000-0005-0000-0000-00003E1D0000}"/>
    <cellStyle name="Финансовый 4 3 2 2 2 2" xfId="1589" xr:uid="{00000000-0005-0000-0000-00003F1D0000}"/>
    <cellStyle name="Финансовый 4 3 2 2 2 2 2" xfId="2548" xr:uid="{00000000-0005-0000-0000-0000401D0000}"/>
    <cellStyle name="Финансовый 4 3 2 2 2 2 2 2" xfId="4820" xr:uid="{00000000-0005-0000-0000-0000411D0000}"/>
    <cellStyle name="Финансовый 4 3 2 2 2 2 2 2 2" xfId="9109" xr:uid="{00000000-0005-0000-0000-0000421D0000}"/>
    <cellStyle name="Финансовый 4 3 2 2 2 2 2 2 2 2" xfId="18326" xr:uid="{294103D9-34D8-4C20-8367-5B912F39136C}"/>
    <cellStyle name="Финансовый 4 3 2 2 2 2 2 2 3" xfId="14059" xr:uid="{F843A7BC-2A28-4528-9F2A-3A9B421B49F0}"/>
    <cellStyle name="Финансовый 4 3 2 2 2 2 2 3" xfId="6975" xr:uid="{00000000-0005-0000-0000-0000431D0000}"/>
    <cellStyle name="Финансовый 4 3 2 2 2 2 2 3 2" xfId="16192" xr:uid="{82294751-2769-4EEF-AA36-585BAD8A19F5}"/>
    <cellStyle name="Финансовый 4 3 2 2 2 2 2 4" xfId="11928" xr:uid="{79CA94DE-D000-4EC2-BA08-7E32D9A83F56}"/>
    <cellStyle name="Финансовый 4 3 2 2 2 2 3" xfId="3870" xr:uid="{00000000-0005-0000-0000-0000441D0000}"/>
    <cellStyle name="Финансовый 4 3 2 2 2 2 3 2" xfId="8161" xr:uid="{00000000-0005-0000-0000-0000451D0000}"/>
    <cellStyle name="Финансовый 4 3 2 2 2 2 3 2 2" xfId="17378" xr:uid="{1E5BD81A-FC33-4FFF-B778-38B44F7997A8}"/>
    <cellStyle name="Финансовый 4 3 2 2 2 2 3 3" xfId="13111" xr:uid="{326B65E8-041C-44A2-9320-14899DB55CEB}"/>
    <cellStyle name="Финансовый 4 3 2 2 2 2 4" xfId="6027" xr:uid="{00000000-0005-0000-0000-0000461D0000}"/>
    <cellStyle name="Финансовый 4 3 2 2 2 2 4 2" xfId="15244" xr:uid="{A7726B5C-6C4D-452E-804A-5050A31ABFB3}"/>
    <cellStyle name="Финансовый 4 3 2 2 2 2 5" xfId="10980" xr:uid="{B69EA31D-2FA8-47D4-A12B-45EB2AB8BA79}"/>
    <cellStyle name="Финансовый 4 3 2 2 2 3" xfId="2076" xr:uid="{00000000-0005-0000-0000-0000471D0000}"/>
    <cellStyle name="Финансовый 4 3 2 2 2 3 2" xfId="4348" xr:uid="{00000000-0005-0000-0000-0000481D0000}"/>
    <cellStyle name="Финансовый 4 3 2 2 2 3 2 2" xfId="8637" xr:uid="{00000000-0005-0000-0000-0000491D0000}"/>
    <cellStyle name="Финансовый 4 3 2 2 2 3 2 2 2" xfId="17854" xr:uid="{BEAA84DE-F71C-43AD-A12C-17AD7266634C}"/>
    <cellStyle name="Финансовый 4 3 2 2 2 3 2 3" xfId="13587" xr:uid="{7BD1A515-DB2B-441C-86D6-6E5642D5095B}"/>
    <cellStyle name="Финансовый 4 3 2 2 2 3 3" xfId="6503" xr:uid="{00000000-0005-0000-0000-00004A1D0000}"/>
    <cellStyle name="Финансовый 4 3 2 2 2 3 3 2" xfId="15720" xr:uid="{93E5D9D5-AD22-4268-A75C-1C1DA5628395}"/>
    <cellStyle name="Финансовый 4 3 2 2 2 3 4" xfId="11456" xr:uid="{F265AAA1-5DF1-4CA0-A2DC-836DBD5EFBAA}"/>
    <cellStyle name="Финансовый 4 3 2 2 2 4" xfId="3398" xr:uid="{00000000-0005-0000-0000-00004B1D0000}"/>
    <cellStyle name="Финансовый 4 3 2 2 2 4 2" xfId="7689" xr:uid="{00000000-0005-0000-0000-00004C1D0000}"/>
    <cellStyle name="Финансовый 4 3 2 2 2 4 2 2" xfId="16906" xr:uid="{9B614725-E86C-4128-99C5-EE03E529C8AE}"/>
    <cellStyle name="Финансовый 4 3 2 2 2 4 3" xfId="12639" xr:uid="{34449644-794D-4F48-81BD-CE131AC6E717}"/>
    <cellStyle name="Финансовый 4 3 2 2 2 5" xfId="5552" xr:uid="{00000000-0005-0000-0000-00004D1D0000}"/>
    <cellStyle name="Финансовый 4 3 2 2 2 5 2" xfId="14772" xr:uid="{455421CB-7A63-4FC9-B951-D8E78DB2B131}"/>
    <cellStyle name="Финансовый 4 3 2 2 2 6" xfId="10508" xr:uid="{96E712F7-9CC3-41FC-BB18-E9F6EE12BD9A}"/>
    <cellStyle name="Финансовый 4 3 2 2 3" xfId="1361" xr:uid="{00000000-0005-0000-0000-00004E1D0000}"/>
    <cellStyle name="Финансовый 4 3 2 2 3 2" xfId="2320" xr:uid="{00000000-0005-0000-0000-00004F1D0000}"/>
    <cellStyle name="Финансовый 4 3 2 2 3 2 2" xfId="4592" xr:uid="{00000000-0005-0000-0000-0000501D0000}"/>
    <cellStyle name="Финансовый 4 3 2 2 3 2 2 2" xfId="8881" xr:uid="{00000000-0005-0000-0000-0000511D0000}"/>
    <cellStyle name="Финансовый 4 3 2 2 3 2 2 2 2" xfId="18098" xr:uid="{0D461235-21D0-4B57-A735-8F32DFE1DACB}"/>
    <cellStyle name="Финансовый 4 3 2 2 3 2 2 3" xfId="13831" xr:uid="{A1064515-AAB6-492C-8C13-60DF591CB39C}"/>
    <cellStyle name="Финансовый 4 3 2 2 3 2 3" xfId="6747" xr:uid="{00000000-0005-0000-0000-0000521D0000}"/>
    <cellStyle name="Финансовый 4 3 2 2 3 2 3 2" xfId="15964" xr:uid="{5A78F26B-D918-4BEE-8E59-43C850B90685}"/>
    <cellStyle name="Финансовый 4 3 2 2 3 2 4" xfId="11700" xr:uid="{09DAB51D-2E11-4CB5-B207-47C50B5CF630}"/>
    <cellStyle name="Финансовый 4 3 2 2 3 3" xfId="3642" xr:uid="{00000000-0005-0000-0000-0000531D0000}"/>
    <cellStyle name="Финансовый 4 3 2 2 3 3 2" xfId="7933" xr:uid="{00000000-0005-0000-0000-0000541D0000}"/>
    <cellStyle name="Финансовый 4 3 2 2 3 3 2 2" xfId="17150" xr:uid="{120F1C17-50E9-4C70-BFB7-D3B7B07D4897}"/>
    <cellStyle name="Финансовый 4 3 2 2 3 3 3" xfId="12883" xr:uid="{1B483601-9216-4772-8493-36FF014F65A3}"/>
    <cellStyle name="Финансовый 4 3 2 2 3 4" xfId="5799" xr:uid="{00000000-0005-0000-0000-0000551D0000}"/>
    <cellStyle name="Финансовый 4 3 2 2 3 4 2" xfId="15016" xr:uid="{D54676F5-01A1-43EE-9556-A3FCC3083690}"/>
    <cellStyle name="Финансовый 4 3 2 2 3 5" xfId="10752" xr:uid="{F40CB8A6-506E-49BF-8571-3DDD7890BB55}"/>
    <cellStyle name="Финансовый 4 3 2 2 4" xfId="1847" xr:uid="{00000000-0005-0000-0000-0000561D0000}"/>
    <cellStyle name="Финансовый 4 3 2 2 4 2" xfId="4120" xr:uid="{00000000-0005-0000-0000-0000571D0000}"/>
    <cellStyle name="Финансовый 4 3 2 2 4 2 2" xfId="8409" xr:uid="{00000000-0005-0000-0000-0000581D0000}"/>
    <cellStyle name="Финансовый 4 3 2 2 4 2 2 2" xfId="17626" xr:uid="{5EF1A4F1-B249-4C84-85D3-98DB0C96B5F2}"/>
    <cellStyle name="Финансовый 4 3 2 2 4 2 3" xfId="13359" xr:uid="{BB5F0352-8E08-47B5-A2B9-3888C718161B}"/>
    <cellStyle name="Финансовый 4 3 2 2 4 3" xfId="6275" xr:uid="{00000000-0005-0000-0000-0000591D0000}"/>
    <cellStyle name="Финансовый 4 3 2 2 4 3 2" xfId="15492" xr:uid="{7BFC0C18-D89E-4BEC-85FA-43D0F5AA9BE3}"/>
    <cellStyle name="Финансовый 4 3 2 2 4 4" xfId="11228" xr:uid="{3C7F30B4-E352-47D9-B502-9E4C2977F9A2}"/>
    <cellStyle name="Финансовый 4 3 2 2 5" xfId="3170" xr:uid="{00000000-0005-0000-0000-00005A1D0000}"/>
    <cellStyle name="Финансовый 4 3 2 2 5 2" xfId="7461" xr:uid="{00000000-0005-0000-0000-00005B1D0000}"/>
    <cellStyle name="Финансовый 4 3 2 2 5 2 2" xfId="16678" xr:uid="{197F98B9-5DE9-44B8-90D1-9E564BDE0033}"/>
    <cellStyle name="Финансовый 4 3 2 2 5 3" xfId="12411" xr:uid="{969F3B5C-A9BF-48BB-B2FC-AEDFCD9A3D66}"/>
    <cellStyle name="Финансовый 4 3 2 2 6" xfId="5322" xr:uid="{00000000-0005-0000-0000-00005C1D0000}"/>
    <cellStyle name="Финансовый 4 3 2 2 6 2" xfId="14544" xr:uid="{27CE4256-79D0-420D-93E2-20DB026F56A0}"/>
    <cellStyle name="Финансовый 4 3 2 2 7" xfId="10280" xr:uid="{D022D64F-E449-40A7-AA09-D7AF24BEC92D}"/>
    <cellStyle name="Финансовый 4 3 2 3" xfId="872" xr:uid="{00000000-0005-0000-0000-00005D1D0000}"/>
    <cellStyle name="Финансовый 4 3 2 3 2" xfId="1475" xr:uid="{00000000-0005-0000-0000-00005E1D0000}"/>
    <cellStyle name="Финансовый 4 3 2 3 2 2" xfId="2434" xr:uid="{00000000-0005-0000-0000-00005F1D0000}"/>
    <cellStyle name="Финансовый 4 3 2 3 2 2 2" xfId="4706" xr:uid="{00000000-0005-0000-0000-0000601D0000}"/>
    <cellStyle name="Финансовый 4 3 2 3 2 2 2 2" xfId="8995" xr:uid="{00000000-0005-0000-0000-0000611D0000}"/>
    <cellStyle name="Финансовый 4 3 2 3 2 2 2 2 2" xfId="18212" xr:uid="{0BE34D33-989F-469C-A1AE-A65B34824897}"/>
    <cellStyle name="Финансовый 4 3 2 3 2 2 2 3" xfId="13945" xr:uid="{016550D1-822C-4021-ACCE-1167EE5B5A32}"/>
    <cellStyle name="Финансовый 4 3 2 3 2 2 3" xfId="6861" xr:uid="{00000000-0005-0000-0000-0000621D0000}"/>
    <cellStyle name="Финансовый 4 3 2 3 2 2 3 2" xfId="16078" xr:uid="{BCFF148A-030A-4A08-A34F-AE5363B734AA}"/>
    <cellStyle name="Финансовый 4 3 2 3 2 2 4" xfId="11814" xr:uid="{4FEB7362-C2AD-4FBF-955E-C86F73F2FF89}"/>
    <cellStyle name="Финансовый 4 3 2 3 2 3" xfId="3756" xr:uid="{00000000-0005-0000-0000-0000631D0000}"/>
    <cellStyle name="Финансовый 4 3 2 3 2 3 2" xfId="8047" xr:uid="{00000000-0005-0000-0000-0000641D0000}"/>
    <cellStyle name="Финансовый 4 3 2 3 2 3 2 2" xfId="17264" xr:uid="{FF425A7D-F800-42B2-A6DF-C44BFAA8740E}"/>
    <cellStyle name="Финансовый 4 3 2 3 2 3 3" xfId="12997" xr:uid="{7EE90601-97D8-4D46-A87E-F5A755B517A9}"/>
    <cellStyle name="Финансовый 4 3 2 3 2 4" xfId="5913" xr:uid="{00000000-0005-0000-0000-0000651D0000}"/>
    <cellStyle name="Финансовый 4 3 2 3 2 4 2" xfId="15130" xr:uid="{DCD26B34-01E9-46DF-BB29-CBF2464C2EDE}"/>
    <cellStyle name="Финансовый 4 3 2 3 2 5" xfId="10866" xr:uid="{2A4ED837-250A-4994-A7BB-04F3E7207E54}"/>
    <cellStyle name="Финансовый 4 3 2 3 3" xfId="1962" xr:uid="{00000000-0005-0000-0000-0000661D0000}"/>
    <cellStyle name="Финансовый 4 3 2 3 3 2" xfId="4234" xr:uid="{00000000-0005-0000-0000-0000671D0000}"/>
    <cellStyle name="Финансовый 4 3 2 3 3 2 2" xfId="8523" xr:uid="{00000000-0005-0000-0000-0000681D0000}"/>
    <cellStyle name="Финансовый 4 3 2 3 3 2 2 2" xfId="17740" xr:uid="{D447B98A-112D-4072-99FB-F8B00F9B4D72}"/>
    <cellStyle name="Финансовый 4 3 2 3 3 2 3" xfId="13473" xr:uid="{8D4D7A59-FC94-4DF5-B0F3-3A13312503ED}"/>
    <cellStyle name="Финансовый 4 3 2 3 3 3" xfId="6389" xr:uid="{00000000-0005-0000-0000-0000691D0000}"/>
    <cellStyle name="Финансовый 4 3 2 3 3 3 2" xfId="15606" xr:uid="{98F5F870-3FF5-409B-B4C7-D1BEACBB4EE5}"/>
    <cellStyle name="Финансовый 4 3 2 3 3 4" xfId="11342" xr:uid="{92CD06BB-2E43-4B7C-BA65-2B70AFD93C21}"/>
    <cellStyle name="Финансовый 4 3 2 3 4" xfId="3284" xr:uid="{00000000-0005-0000-0000-00006A1D0000}"/>
    <cellStyle name="Финансовый 4 3 2 3 4 2" xfId="7575" xr:uid="{00000000-0005-0000-0000-00006B1D0000}"/>
    <cellStyle name="Финансовый 4 3 2 3 4 2 2" xfId="16792" xr:uid="{B3F45CDC-8D83-4B1E-9376-4945C43AD6DA}"/>
    <cellStyle name="Финансовый 4 3 2 3 4 3" xfId="12525" xr:uid="{083EE443-FA66-4F69-BACD-C94BAC1C1A91}"/>
    <cellStyle name="Финансовый 4 3 2 3 5" xfId="5438" xr:uid="{00000000-0005-0000-0000-00006C1D0000}"/>
    <cellStyle name="Финансовый 4 3 2 3 5 2" xfId="14658" xr:uid="{0C0501CD-2B08-4E97-ABEE-3EBF504C7E4B}"/>
    <cellStyle name="Финансовый 4 3 2 3 6" xfId="10394" xr:uid="{BD638E86-6B8F-4CAC-920B-6D2C7B7A5CA6}"/>
    <cellStyle name="Финансовый 4 3 2 4" xfId="1246" xr:uid="{00000000-0005-0000-0000-00006D1D0000}"/>
    <cellStyle name="Финансовый 4 3 2 4 2" xfId="2206" xr:uid="{00000000-0005-0000-0000-00006E1D0000}"/>
    <cellStyle name="Финансовый 4 3 2 4 2 2" xfId="4478" xr:uid="{00000000-0005-0000-0000-00006F1D0000}"/>
    <cellStyle name="Финансовый 4 3 2 4 2 2 2" xfId="8767" xr:uid="{00000000-0005-0000-0000-0000701D0000}"/>
    <cellStyle name="Финансовый 4 3 2 4 2 2 2 2" xfId="17984" xr:uid="{6EC0ABA6-D1F7-40A1-A578-5B69E70C0F86}"/>
    <cellStyle name="Финансовый 4 3 2 4 2 2 3" xfId="13717" xr:uid="{53F8ABA9-6F78-4B08-A36F-B639056C9428}"/>
    <cellStyle name="Финансовый 4 3 2 4 2 3" xfId="6633" xr:uid="{00000000-0005-0000-0000-0000711D0000}"/>
    <cellStyle name="Финансовый 4 3 2 4 2 3 2" xfId="15850" xr:uid="{B067D8F4-C402-4020-8360-D44E3D3D9425}"/>
    <cellStyle name="Финансовый 4 3 2 4 2 4" xfId="11586" xr:uid="{04CBE9BC-884C-4BFB-8DA0-A77C4C63ABFA}"/>
    <cellStyle name="Финансовый 4 3 2 4 3" xfId="3528" xr:uid="{00000000-0005-0000-0000-0000721D0000}"/>
    <cellStyle name="Финансовый 4 3 2 4 3 2" xfId="7819" xr:uid="{00000000-0005-0000-0000-0000731D0000}"/>
    <cellStyle name="Финансовый 4 3 2 4 3 2 2" xfId="17036" xr:uid="{DA1D6A04-D495-449C-8E31-2663E052C9B0}"/>
    <cellStyle name="Финансовый 4 3 2 4 3 3" xfId="12769" xr:uid="{E2ED08EF-DF3B-408A-AD7C-E7B336DC5F7F}"/>
    <cellStyle name="Финансовый 4 3 2 4 4" xfId="5685" xr:uid="{00000000-0005-0000-0000-0000741D0000}"/>
    <cellStyle name="Финансовый 4 3 2 4 4 2" xfId="14902" xr:uid="{EA880143-1E24-4BA9-A0DB-DF08715F7EE8}"/>
    <cellStyle name="Финансовый 4 3 2 4 5" xfId="10638" xr:uid="{BDC8C57A-66A2-4349-9AD8-2EA1E22E7385}"/>
    <cellStyle name="Финансовый 4 3 2 5" xfId="1731" xr:uid="{00000000-0005-0000-0000-0000751D0000}"/>
    <cellStyle name="Финансовый 4 3 2 5 2" xfId="4006" xr:uid="{00000000-0005-0000-0000-0000761D0000}"/>
    <cellStyle name="Финансовый 4 3 2 5 2 2" xfId="8295" xr:uid="{00000000-0005-0000-0000-0000771D0000}"/>
    <cellStyle name="Финансовый 4 3 2 5 2 2 2" xfId="17512" xr:uid="{5B55E85C-8624-43E3-9FCB-86F767A2EB74}"/>
    <cellStyle name="Финансовый 4 3 2 5 2 3" xfId="13245" xr:uid="{CE0F34F0-811F-47D5-880F-CCEB79E3E67D}"/>
    <cellStyle name="Финансовый 4 3 2 5 3" xfId="6161" xr:uid="{00000000-0005-0000-0000-0000781D0000}"/>
    <cellStyle name="Финансовый 4 3 2 5 3 2" xfId="15378" xr:uid="{BBC96A69-311F-4564-A64D-37CFE6A2368A}"/>
    <cellStyle name="Финансовый 4 3 2 5 4" xfId="11114" xr:uid="{3E11D128-8513-4857-8253-539EAE2F56D7}"/>
    <cellStyle name="Финансовый 4 3 2 6" xfId="2821" xr:uid="{00000000-0005-0000-0000-0000791D0000}"/>
    <cellStyle name="Финансовый 4 3 2 6 2" xfId="4964" xr:uid="{00000000-0005-0000-0000-00007A1D0000}"/>
    <cellStyle name="Финансовый 4 3 2 6 2 2" xfId="9246" xr:uid="{00000000-0005-0000-0000-00007B1D0000}"/>
    <cellStyle name="Финансовый 4 3 2 6 2 2 2" xfId="18463" xr:uid="{156983E8-3AD0-492B-BF70-6214DF28E4E6}"/>
    <cellStyle name="Финансовый 4 3 2 6 2 3" xfId="14196" xr:uid="{D8EE81F4-E18D-4B9F-8989-B4FB74329B6C}"/>
    <cellStyle name="Финансовый 4 3 2 6 3" xfId="7114" xr:uid="{00000000-0005-0000-0000-00007C1D0000}"/>
    <cellStyle name="Финансовый 4 3 2 6 3 2" xfId="16331" xr:uid="{802E9223-65D9-4AA8-A9E5-DF2585BCA702}"/>
    <cellStyle name="Финансовый 4 3 2 6 4" xfId="12065" xr:uid="{C0A4AAC1-5A98-4051-9262-48E10B2E647A}"/>
    <cellStyle name="Финансовый 4 3 2 7" xfId="2942" xr:uid="{00000000-0005-0000-0000-00007D1D0000}"/>
    <cellStyle name="Финансовый 4 3 2 7 2" xfId="7233" xr:uid="{00000000-0005-0000-0000-00007E1D0000}"/>
    <cellStyle name="Финансовый 4 3 2 7 2 2" xfId="16450" xr:uid="{843D7EB3-767C-4100-9291-9E33A2D60E0F}"/>
    <cellStyle name="Финансовый 4 3 2 7 3" xfId="12183" xr:uid="{4C9248E7-0670-4082-9F00-3C1D63914512}"/>
    <cellStyle name="Финансовый 4 3 2 8" xfId="3056" xr:uid="{00000000-0005-0000-0000-00007F1D0000}"/>
    <cellStyle name="Финансовый 4 3 2 8 2" xfId="7347" xr:uid="{00000000-0005-0000-0000-0000801D0000}"/>
    <cellStyle name="Финансовый 4 3 2 8 2 2" xfId="16564" xr:uid="{95EEAB8B-A17F-452B-820C-E7EBB14D6072}"/>
    <cellStyle name="Финансовый 4 3 2 8 3" xfId="12297" xr:uid="{FD6DBAB9-15A3-4617-B9AC-3825493C58D5}"/>
    <cellStyle name="Финансовый 4 3 2 9" xfId="5084" xr:uid="{00000000-0005-0000-0000-0000811D0000}"/>
    <cellStyle name="Финансовый 4 3 2 9 2" xfId="9365" xr:uid="{00000000-0005-0000-0000-0000821D0000}"/>
    <cellStyle name="Финансовый 4 3 2 9 2 2" xfId="18582" xr:uid="{98F44CDB-B543-485D-A824-E620A3CD379A}"/>
    <cellStyle name="Финансовый 4 3 2 9 3" xfId="14315" xr:uid="{56E5FC26-8772-46B7-85CF-04547718B8DE}"/>
    <cellStyle name="Финансовый 4 3 3" xfId="606" xr:uid="{00000000-0005-0000-0000-0000831D0000}"/>
    <cellStyle name="Финансовый 4 3 3 2" xfId="930" xr:uid="{00000000-0005-0000-0000-0000841D0000}"/>
    <cellStyle name="Финансовый 4 3 3 2 2" xfId="1532" xr:uid="{00000000-0005-0000-0000-0000851D0000}"/>
    <cellStyle name="Финансовый 4 3 3 2 2 2" xfId="2491" xr:uid="{00000000-0005-0000-0000-0000861D0000}"/>
    <cellStyle name="Финансовый 4 3 3 2 2 2 2" xfId="4763" xr:uid="{00000000-0005-0000-0000-0000871D0000}"/>
    <cellStyle name="Финансовый 4 3 3 2 2 2 2 2" xfId="9052" xr:uid="{00000000-0005-0000-0000-0000881D0000}"/>
    <cellStyle name="Финансовый 4 3 3 2 2 2 2 2 2" xfId="18269" xr:uid="{F25F4FCE-7B2F-4A1F-8D21-0FA5942CEB06}"/>
    <cellStyle name="Финансовый 4 3 3 2 2 2 2 3" xfId="14002" xr:uid="{6DD32F08-DE35-4D17-B133-14D050F3A8DB}"/>
    <cellStyle name="Финансовый 4 3 3 2 2 2 3" xfId="6918" xr:uid="{00000000-0005-0000-0000-0000891D0000}"/>
    <cellStyle name="Финансовый 4 3 3 2 2 2 3 2" xfId="16135" xr:uid="{3354B1B1-8234-48D7-A79A-0FCAF805960F}"/>
    <cellStyle name="Финансовый 4 3 3 2 2 2 4" xfId="11871" xr:uid="{254B1C8D-E0A1-4BB3-B2E5-1B3B1FD74F37}"/>
    <cellStyle name="Финансовый 4 3 3 2 2 3" xfId="3813" xr:uid="{00000000-0005-0000-0000-00008A1D0000}"/>
    <cellStyle name="Финансовый 4 3 3 2 2 3 2" xfId="8104" xr:uid="{00000000-0005-0000-0000-00008B1D0000}"/>
    <cellStyle name="Финансовый 4 3 3 2 2 3 2 2" xfId="17321" xr:uid="{41B64B69-DBFC-4AA7-AB03-D1D52B638535}"/>
    <cellStyle name="Финансовый 4 3 3 2 2 3 3" xfId="13054" xr:uid="{39718C41-D371-4835-9A87-1076E7712B84}"/>
    <cellStyle name="Финансовый 4 3 3 2 2 4" xfId="5970" xr:uid="{00000000-0005-0000-0000-00008C1D0000}"/>
    <cellStyle name="Финансовый 4 3 3 2 2 4 2" xfId="15187" xr:uid="{90411DC0-2D09-4EF8-A541-81DB293F1980}"/>
    <cellStyle name="Финансовый 4 3 3 2 2 5" xfId="10923" xr:uid="{6061E827-8124-4DF7-A45C-0EFE6547185B}"/>
    <cellStyle name="Финансовый 4 3 3 2 3" xfId="2019" xr:uid="{00000000-0005-0000-0000-00008D1D0000}"/>
    <cellStyle name="Финансовый 4 3 3 2 3 2" xfId="4291" xr:uid="{00000000-0005-0000-0000-00008E1D0000}"/>
    <cellStyle name="Финансовый 4 3 3 2 3 2 2" xfId="8580" xr:uid="{00000000-0005-0000-0000-00008F1D0000}"/>
    <cellStyle name="Финансовый 4 3 3 2 3 2 2 2" xfId="17797" xr:uid="{3BF3B18F-63C7-4DF7-9183-D1B752B72E2F}"/>
    <cellStyle name="Финансовый 4 3 3 2 3 2 3" xfId="13530" xr:uid="{71DF29BF-690D-434D-8A49-A5CA44A59759}"/>
    <cellStyle name="Финансовый 4 3 3 2 3 3" xfId="6446" xr:uid="{00000000-0005-0000-0000-0000901D0000}"/>
    <cellStyle name="Финансовый 4 3 3 2 3 3 2" xfId="15663" xr:uid="{06C86B20-28F6-48DF-B0DF-18ABC90CF0CB}"/>
    <cellStyle name="Финансовый 4 3 3 2 3 4" xfId="11399" xr:uid="{152703D6-5439-4ECA-AAB9-E72C5DD270A9}"/>
    <cellStyle name="Финансовый 4 3 3 2 4" xfId="3341" xr:uid="{00000000-0005-0000-0000-0000911D0000}"/>
    <cellStyle name="Финансовый 4 3 3 2 4 2" xfId="7632" xr:uid="{00000000-0005-0000-0000-0000921D0000}"/>
    <cellStyle name="Финансовый 4 3 3 2 4 2 2" xfId="16849" xr:uid="{FFEE8BFF-E03D-458A-8035-ADE68176A640}"/>
    <cellStyle name="Финансовый 4 3 3 2 4 3" xfId="12582" xr:uid="{2F1E1389-921D-43C9-B9A5-0C5C773E4216}"/>
    <cellStyle name="Финансовый 4 3 3 2 5" xfId="5495" xr:uid="{00000000-0005-0000-0000-0000931D0000}"/>
    <cellStyle name="Финансовый 4 3 3 2 5 2" xfId="14715" xr:uid="{58FEA496-C2F9-42CA-BC50-DAF2CBB2C764}"/>
    <cellStyle name="Финансовый 4 3 3 2 6" xfId="10451" xr:uid="{3949EB02-322F-4971-9335-7145ACBC0C3C}"/>
    <cellStyle name="Финансовый 4 3 3 3" xfId="1304" xr:uid="{00000000-0005-0000-0000-0000941D0000}"/>
    <cellStyle name="Финансовый 4 3 3 3 2" xfId="2263" xr:uid="{00000000-0005-0000-0000-0000951D0000}"/>
    <cellStyle name="Финансовый 4 3 3 3 2 2" xfId="4535" xr:uid="{00000000-0005-0000-0000-0000961D0000}"/>
    <cellStyle name="Финансовый 4 3 3 3 2 2 2" xfId="8824" xr:uid="{00000000-0005-0000-0000-0000971D0000}"/>
    <cellStyle name="Финансовый 4 3 3 3 2 2 2 2" xfId="18041" xr:uid="{11B2F3FC-EC10-441C-A0D4-B2BAD404E54C}"/>
    <cellStyle name="Финансовый 4 3 3 3 2 2 3" xfId="13774" xr:uid="{47ECD5E7-0773-4186-AE74-B7E2281B64B2}"/>
    <cellStyle name="Финансовый 4 3 3 3 2 3" xfId="6690" xr:uid="{00000000-0005-0000-0000-0000981D0000}"/>
    <cellStyle name="Финансовый 4 3 3 3 2 3 2" xfId="15907" xr:uid="{BDC61604-647C-4F65-B17B-8E7CBA0ADB00}"/>
    <cellStyle name="Финансовый 4 3 3 3 2 4" xfId="11643" xr:uid="{9B88A902-D2E4-4AE3-A633-CD0D87E36EE8}"/>
    <cellStyle name="Финансовый 4 3 3 3 3" xfId="3585" xr:uid="{00000000-0005-0000-0000-0000991D0000}"/>
    <cellStyle name="Финансовый 4 3 3 3 3 2" xfId="7876" xr:uid="{00000000-0005-0000-0000-00009A1D0000}"/>
    <cellStyle name="Финансовый 4 3 3 3 3 2 2" xfId="17093" xr:uid="{E10E651C-14DD-4090-9770-7527EE7F20B7}"/>
    <cellStyle name="Финансовый 4 3 3 3 3 3" xfId="12826" xr:uid="{DD565049-CCD3-4D75-9FD5-6B54F7F51253}"/>
    <cellStyle name="Финансовый 4 3 3 3 4" xfId="5742" xr:uid="{00000000-0005-0000-0000-00009B1D0000}"/>
    <cellStyle name="Финансовый 4 3 3 3 4 2" xfId="14959" xr:uid="{B31DB36A-DF7B-468C-BC5B-CC9FD3F5541E}"/>
    <cellStyle name="Финансовый 4 3 3 3 5" xfId="10695" xr:uid="{D995E05C-7621-4AEE-8ABD-A34FB70E992C}"/>
    <cellStyle name="Финансовый 4 3 3 4" xfId="1790" xr:uid="{00000000-0005-0000-0000-00009C1D0000}"/>
    <cellStyle name="Финансовый 4 3 3 4 2" xfId="4063" xr:uid="{00000000-0005-0000-0000-00009D1D0000}"/>
    <cellStyle name="Финансовый 4 3 3 4 2 2" xfId="8352" xr:uid="{00000000-0005-0000-0000-00009E1D0000}"/>
    <cellStyle name="Финансовый 4 3 3 4 2 2 2" xfId="17569" xr:uid="{AE4DDDAF-8550-4F4F-B91E-CBB187C69553}"/>
    <cellStyle name="Финансовый 4 3 3 4 2 3" xfId="13302" xr:uid="{FEAC1AC1-9AC0-4E4A-9DC0-8ECC37C37362}"/>
    <cellStyle name="Финансовый 4 3 3 4 3" xfId="6218" xr:uid="{00000000-0005-0000-0000-00009F1D0000}"/>
    <cellStyle name="Финансовый 4 3 3 4 3 2" xfId="15435" xr:uid="{F6D15C9F-BF81-4F8D-9626-F1473A29BC0D}"/>
    <cellStyle name="Финансовый 4 3 3 4 4" xfId="11171" xr:uid="{E3EEE800-4AAB-4F94-90B6-6DDE281A8D87}"/>
    <cellStyle name="Финансовый 4 3 3 5" xfId="3113" xr:uid="{00000000-0005-0000-0000-0000A01D0000}"/>
    <cellStyle name="Финансовый 4 3 3 5 2" xfId="7404" xr:uid="{00000000-0005-0000-0000-0000A11D0000}"/>
    <cellStyle name="Финансовый 4 3 3 5 2 2" xfId="16621" xr:uid="{0BF39882-171A-4BF3-A599-73671BC8DC98}"/>
    <cellStyle name="Финансовый 4 3 3 5 3" xfId="12354" xr:uid="{05645BB7-7FB7-441A-9AE7-2DB595B181FB}"/>
    <cellStyle name="Финансовый 4 3 3 6" xfId="5265" xr:uid="{00000000-0005-0000-0000-0000A21D0000}"/>
    <cellStyle name="Финансовый 4 3 3 6 2" xfId="14487" xr:uid="{C3E1BF22-7C50-42C4-BBCC-293D4A301CA0}"/>
    <cellStyle name="Финансовый 4 3 3 7" xfId="10223" xr:uid="{33770A69-E9FC-4882-BF55-BC954A809734}"/>
    <cellStyle name="Финансовый 4 3 4" xfId="815" xr:uid="{00000000-0005-0000-0000-0000A31D0000}"/>
    <cellStyle name="Финансовый 4 3 4 2" xfId="1418" xr:uid="{00000000-0005-0000-0000-0000A41D0000}"/>
    <cellStyle name="Финансовый 4 3 4 2 2" xfId="2377" xr:uid="{00000000-0005-0000-0000-0000A51D0000}"/>
    <cellStyle name="Финансовый 4 3 4 2 2 2" xfId="4649" xr:uid="{00000000-0005-0000-0000-0000A61D0000}"/>
    <cellStyle name="Финансовый 4 3 4 2 2 2 2" xfId="8938" xr:uid="{00000000-0005-0000-0000-0000A71D0000}"/>
    <cellStyle name="Финансовый 4 3 4 2 2 2 2 2" xfId="18155" xr:uid="{90C8A303-EE8C-4B73-A567-1A8D93BB0957}"/>
    <cellStyle name="Финансовый 4 3 4 2 2 2 3" xfId="13888" xr:uid="{E0DBDA0F-45F2-43B6-ACB7-294DF6AC5A75}"/>
    <cellStyle name="Финансовый 4 3 4 2 2 3" xfId="6804" xr:uid="{00000000-0005-0000-0000-0000A81D0000}"/>
    <cellStyle name="Финансовый 4 3 4 2 2 3 2" xfId="16021" xr:uid="{669AA80D-2EFA-46D3-AA41-EAC447A4F7B4}"/>
    <cellStyle name="Финансовый 4 3 4 2 2 4" xfId="11757" xr:uid="{701EA78E-BDAA-4A8E-91A6-B2E7E728D467}"/>
    <cellStyle name="Финансовый 4 3 4 2 3" xfId="3699" xr:uid="{00000000-0005-0000-0000-0000A91D0000}"/>
    <cellStyle name="Финансовый 4 3 4 2 3 2" xfId="7990" xr:uid="{00000000-0005-0000-0000-0000AA1D0000}"/>
    <cellStyle name="Финансовый 4 3 4 2 3 2 2" xfId="17207" xr:uid="{D83A3E8C-E1BE-4CA7-A96C-B576F8E4827D}"/>
    <cellStyle name="Финансовый 4 3 4 2 3 3" xfId="12940" xr:uid="{5B1409B9-F2B4-4EBE-921F-19F2626A7BDD}"/>
    <cellStyle name="Финансовый 4 3 4 2 4" xfId="5856" xr:uid="{00000000-0005-0000-0000-0000AB1D0000}"/>
    <cellStyle name="Финансовый 4 3 4 2 4 2" xfId="15073" xr:uid="{4BEB9DFE-AEFC-4887-866D-B2A7A05FF478}"/>
    <cellStyle name="Финансовый 4 3 4 2 5" xfId="10809" xr:uid="{C0272F08-8049-48F6-94D5-0DE683EDEC08}"/>
    <cellStyle name="Финансовый 4 3 4 3" xfId="1905" xr:uid="{00000000-0005-0000-0000-0000AC1D0000}"/>
    <cellStyle name="Финансовый 4 3 4 3 2" xfId="4177" xr:uid="{00000000-0005-0000-0000-0000AD1D0000}"/>
    <cellStyle name="Финансовый 4 3 4 3 2 2" xfId="8466" xr:uid="{00000000-0005-0000-0000-0000AE1D0000}"/>
    <cellStyle name="Финансовый 4 3 4 3 2 2 2" xfId="17683" xr:uid="{28405ADA-78F1-4D79-9737-9A4785296374}"/>
    <cellStyle name="Финансовый 4 3 4 3 2 3" xfId="13416" xr:uid="{32D6A75D-CFD3-46C0-BF7F-50372ACFBDF5}"/>
    <cellStyle name="Финансовый 4 3 4 3 3" xfId="6332" xr:uid="{00000000-0005-0000-0000-0000AF1D0000}"/>
    <cellStyle name="Финансовый 4 3 4 3 3 2" xfId="15549" xr:uid="{253354F7-000B-40D5-A35E-9566B7881C31}"/>
    <cellStyle name="Финансовый 4 3 4 3 4" xfId="11285" xr:uid="{89C79410-C811-4976-8FBB-F0FE69A7E517}"/>
    <cellStyle name="Финансовый 4 3 4 4" xfId="3227" xr:uid="{00000000-0005-0000-0000-0000B01D0000}"/>
    <cellStyle name="Финансовый 4 3 4 4 2" xfId="7518" xr:uid="{00000000-0005-0000-0000-0000B11D0000}"/>
    <cellStyle name="Финансовый 4 3 4 4 2 2" xfId="16735" xr:uid="{2DA8592F-8B44-4E3E-BF27-C4446271242B}"/>
    <cellStyle name="Финансовый 4 3 4 4 3" xfId="12468" xr:uid="{620A4E10-7A38-4AC2-A035-8FB89436B5F5}"/>
    <cellStyle name="Финансовый 4 3 4 5" xfId="5381" xr:uid="{00000000-0005-0000-0000-0000B21D0000}"/>
    <cellStyle name="Финансовый 4 3 4 5 2" xfId="14601" xr:uid="{01E5CBD0-72F4-487E-A193-16B6CB4793DE}"/>
    <cellStyle name="Финансовый 4 3 4 6" xfId="10337" xr:uid="{8E121954-DE7F-40AE-9C67-D125B2C52AEA}"/>
    <cellStyle name="Финансовый 4 3 5" xfId="1189" xr:uid="{00000000-0005-0000-0000-0000B31D0000}"/>
    <cellStyle name="Финансовый 4 3 5 2" xfId="2149" xr:uid="{00000000-0005-0000-0000-0000B41D0000}"/>
    <cellStyle name="Финансовый 4 3 5 2 2" xfId="4421" xr:uid="{00000000-0005-0000-0000-0000B51D0000}"/>
    <cellStyle name="Финансовый 4 3 5 2 2 2" xfId="8710" xr:uid="{00000000-0005-0000-0000-0000B61D0000}"/>
    <cellStyle name="Финансовый 4 3 5 2 2 2 2" xfId="17927" xr:uid="{86A6AD72-24F0-490C-985B-766AB2759663}"/>
    <cellStyle name="Финансовый 4 3 5 2 2 3" xfId="13660" xr:uid="{84A52FE3-D5BC-4615-98FC-8936D488E6B1}"/>
    <cellStyle name="Финансовый 4 3 5 2 3" xfId="6576" xr:uid="{00000000-0005-0000-0000-0000B71D0000}"/>
    <cellStyle name="Финансовый 4 3 5 2 3 2" xfId="15793" xr:uid="{B74DF4AC-7A9E-4A46-805B-73658FEFE147}"/>
    <cellStyle name="Финансовый 4 3 5 2 4" xfId="11529" xr:uid="{EE503069-84A9-4709-B853-4C7E67595F44}"/>
    <cellStyle name="Финансовый 4 3 5 3" xfId="3471" xr:uid="{00000000-0005-0000-0000-0000B81D0000}"/>
    <cellStyle name="Финансовый 4 3 5 3 2" xfId="7762" xr:uid="{00000000-0005-0000-0000-0000B91D0000}"/>
    <cellStyle name="Финансовый 4 3 5 3 2 2" xfId="16979" xr:uid="{7D5FDC82-8991-498D-A674-0C96E4E0C7BD}"/>
    <cellStyle name="Финансовый 4 3 5 3 3" xfId="12712" xr:uid="{49208CFD-BBEC-43CD-88E2-C062E0E6C8A3}"/>
    <cellStyle name="Финансовый 4 3 5 4" xfId="5628" xr:uid="{00000000-0005-0000-0000-0000BA1D0000}"/>
    <cellStyle name="Финансовый 4 3 5 4 2" xfId="14845" xr:uid="{2EA2DDF6-3E76-49CC-A24F-F64575DFC7EE}"/>
    <cellStyle name="Финансовый 4 3 5 5" xfId="10581" xr:uid="{98F205F9-AD57-478C-801D-0949AC1ECC6B}"/>
    <cellStyle name="Финансовый 4 3 6" xfId="1674" xr:uid="{00000000-0005-0000-0000-0000BB1D0000}"/>
    <cellStyle name="Финансовый 4 3 6 2" xfId="3949" xr:uid="{00000000-0005-0000-0000-0000BC1D0000}"/>
    <cellStyle name="Финансовый 4 3 6 2 2" xfId="8238" xr:uid="{00000000-0005-0000-0000-0000BD1D0000}"/>
    <cellStyle name="Финансовый 4 3 6 2 2 2" xfId="17455" xr:uid="{F820A08A-EDF1-420A-AB1E-D30EF4B2D22E}"/>
    <cellStyle name="Финансовый 4 3 6 2 3" xfId="13188" xr:uid="{BC26ECFB-83E0-4B32-8B02-EDBE8E21C86C}"/>
    <cellStyle name="Финансовый 4 3 6 3" xfId="6104" xr:uid="{00000000-0005-0000-0000-0000BE1D0000}"/>
    <cellStyle name="Финансовый 4 3 6 3 2" xfId="15321" xr:uid="{DCB89914-5CCD-431E-A738-E7C672854B08}"/>
    <cellStyle name="Финансовый 4 3 6 4" xfId="11057" xr:uid="{48AF5A67-A349-44C0-842A-02461918D777}"/>
    <cellStyle name="Финансовый 4 3 7" xfId="2764" xr:uid="{00000000-0005-0000-0000-0000BF1D0000}"/>
    <cellStyle name="Финансовый 4 3 7 2" xfId="4907" xr:uid="{00000000-0005-0000-0000-0000C01D0000}"/>
    <cellStyle name="Финансовый 4 3 7 2 2" xfId="9189" xr:uid="{00000000-0005-0000-0000-0000C11D0000}"/>
    <cellStyle name="Финансовый 4 3 7 2 2 2" xfId="18406" xr:uid="{BC4815CA-02C4-4C21-B88C-38362598AEB6}"/>
    <cellStyle name="Финансовый 4 3 7 2 3" xfId="14139" xr:uid="{060E17C8-F902-438F-8B5C-C52E1848328D}"/>
    <cellStyle name="Финансовый 4 3 7 3" xfId="7057" xr:uid="{00000000-0005-0000-0000-0000C21D0000}"/>
    <cellStyle name="Финансовый 4 3 7 3 2" xfId="16274" xr:uid="{01306076-2C5A-4AE2-BC33-D459BF2535B6}"/>
    <cellStyle name="Финансовый 4 3 7 4" xfId="12008" xr:uid="{B8332BFC-BE88-4794-8D25-61289675348F}"/>
    <cellStyle name="Финансовый 4 3 8" xfId="2885" xr:uid="{00000000-0005-0000-0000-0000C31D0000}"/>
    <cellStyle name="Финансовый 4 3 8 2" xfId="7176" xr:uid="{00000000-0005-0000-0000-0000C41D0000}"/>
    <cellStyle name="Финансовый 4 3 8 2 2" xfId="16393" xr:uid="{84FB437D-479F-4B4A-90A8-D38BA7C2CC46}"/>
    <cellStyle name="Финансовый 4 3 8 3" xfId="12126" xr:uid="{35CBA9F5-38F6-444A-908A-82D3D0467F16}"/>
    <cellStyle name="Финансовый 4 3 9" xfId="2999" xr:uid="{00000000-0005-0000-0000-0000C51D0000}"/>
    <cellStyle name="Финансовый 4 3 9 2" xfId="7290" xr:uid="{00000000-0005-0000-0000-0000C61D0000}"/>
    <cellStyle name="Финансовый 4 3 9 2 2" xfId="16507" xr:uid="{FC02470C-2ABB-4BC3-8F5F-9218ADC51700}"/>
    <cellStyle name="Финансовый 4 3 9 3" xfId="12240" xr:uid="{3C96E171-BA46-4234-8FC5-722158F0400F}"/>
    <cellStyle name="Финансовый 4 4" xfId="398" xr:uid="{00000000-0005-0000-0000-0000C71D0000}"/>
    <cellStyle name="Финансовый 4 4 10" xfId="5046" xr:uid="{00000000-0005-0000-0000-0000C81D0000}"/>
    <cellStyle name="Финансовый 4 4 10 2" xfId="9327" xr:uid="{00000000-0005-0000-0000-0000C91D0000}"/>
    <cellStyle name="Финансовый 4 4 10 2 2" xfId="18544" xr:uid="{E03EB93E-BF05-4AF9-A9CB-EF50A9367E5B}"/>
    <cellStyle name="Финансовый 4 4 10 3" xfId="14277" xr:uid="{25D8C363-4CC0-4754-B63C-6EDB40E24BCA}"/>
    <cellStyle name="Финансовый 4 4 11" xfId="5168" xr:uid="{00000000-0005-0000-0000-0000CA1D0000}"/>
    <cellStyle name="Финансовый 4 4 11 2" xfId="14392" xr:uid="{8539C4D8-8079-4E28-935F-F3D97589FB0A}"/>
    <cellStyle name="Финансовый 4 4 12" xfId="9401" xr:uid="{00000000-0005-0000-0000-0000CB1D0000}"/>
    <cellStyle name="Финансовый 4 4 12 2" xfId="18617" xr:uid="{D12D521D-66F8-4AC8-AF8E-AC9D3AB59E85}"/>
    <cellStyle name="Финансовый 4 4 13" xfId="9668" xr:uid="{00000000-0005-0000-0000-0000CC1D0000}"/>
    <cellStyle name="Финансовый 4 4 13 2" xfId="18688" xr:uid="{B5022ECE-765D-42E4-8675-6AA8E431951C}"/>
    <cellStyle name="Финансовый 4 4 14" xfId="9782" xr:uid="{FAEA222A-B7F3-4D8A-8E4E-C612B1B49530}"/>
    <cellStyle name="Финансовый 4 4 14 2" xfId="18802" xr:uid="{F44F5A55-9F6F-41DF-B3AB-73166DF05232}"/>
    <cellStyle name="Финансовый 4 4 15" xfId="9896" xr:uid="{56B2E2EF-5819-4068-A98E-9F1AF7597558}"/>
    <cellStyle name="Финансовый 4 4 15 2" xfId="18916" xr:uid="{4F717BF9-4C96-4625-AD0D-97906270551B}"/>
    <cellStyle name="Финансовый 4 4 16" xfId="10010" xr:uid="{539E4188-C5F2-4C5F-AA42-DF333C59053C}"/>
    <cellStyle name="Финансовый 4 4 16 2" xfId="19030" xr:uid="{F87EDC91-39AE-42EE-AA7A-444659623F7B}"/>
    <cellStyle name="Финансовый 4 4 17" xfId="10127" xr:uid="{3EAD4D44-79C2-4627-A945-6695A60A7ABC}"/>
    <cellStyle name="Финансовый 4 4 18" xfId="19148" xr:uid="{ACE19D81-C2FF-42C9-8FFB-FC3206AE687F}"/>
    <cellStyle name="Финансовый 4 4 19" xfId="19264" xr:uid="{DCEA4ECA-6742-4CC0-BFBF-AD8F54F57D87}"/>
    <cellStyle name="Финансовый 4 4 2" xfId="499" xr:uid="{00000000-0005-0000-0000-0000CD1D0000}"/>
    <cellStyle name="Финансовый 4 4 2 10" xfId="5226" xr:uid="{00000000-0005-0000-0000-0000CE1D0000}"/>
    <cellStyle name="Финансовый 4 4 2 10 2" xfId="14449" xr:uid="{A018FDFB-ED07-4F2C-AA7D-C8CD4211AB3D}"/>
    <cellStyle name="Финансовый 4 4 2 11" xfId="9725" xr:uid="{00000000-0005-0000-0000-0000CF1D0000}"/>
    <cellStyle name="Финансовый 4 4 2 11 2" xfId="18745" xr:uid="{C2DC71D9-707A-4B63-A502-9291E0B65590}"/>
    <cellStyle name="Финансовый 4 4 2 12" xfId="9839" xr:uid="{C8525DEA-9B6A-4FD7-9724-E50CAAA9BDDB}"/>
    <cellStyle name="Финансовый 4 4 2 12 2" xfId="18859" xr:uid="{AB3E5A30-BA0E-479E-BA68-B3100CE0D508}"/>
    <cellStyle name="Финансовый 4 4 2 13" xfId="9953" xr:uid="{20370DFE-A984-4CDB-8E2B-8858D911C402}"/>
    <cellStyle name="Финансовый 4 4 2 13 2" xfId="18973" xr:uid="{8615AE10-B545-4764-922F-594096409E98}"/>
    <cellStyle name="Финансовый 4 4 2 14" xfId="10067" xr:uid="{05A023AF-6FAB-4847-A1EC-4E516CBB7545}"/>
    <cellStyle name="Финансовый 4 4 2 14 2" xfId="19087" xr:uid="{24068B5E-29BF-49A0-86EF-365FE026772F}"/>
    <cellStyle name="Финансовый 4 4 2 15" xfId="10184" xr:uid="{BA8B4B8D-5643-450D-B8DB-57BB5BBC7F7A}"/>
    <cellStyle name="Финансовый 4 4 2 16" xfId="19205" xr:uid="{76CD3A43-8309-4AB8-8AB4-D1508C8C6576}"/>
    <cellStyle name="Финансовый 4 4 2 17" xfId="19321" xr:uid="{9A51AC25-0EC9-4C1C-9ECB-F04E1BECBB29}"/>
    <cellStyle name="Финансовый 4 4 2 2" xfId="685" xr:uid="{00000000-0005-0000-0000-0000D01D0000}"/>
    <cellStyle name="Финансовый 4 4 2 2 2" xfId="1006" xr:uid="{00000000-0005-0000-0000-0000D11D0000}"/>
    <cellStyle name="Финансовый 4 4 2 2 2 2" xfId="1608" xr:uid="{00000000-0005-0000-0000-0000D21D0000}"/>
    <cellStyle name="Финансовый 4 4 2 2 2 2 2" xfId="2567" xr:uid="{00000000-0005-0000-0000-0000D31D0000}"/>
    <cellStyle name="Финансовый 4 4 2 2 2 2 2 2" xfId="4839" xr:uid="{00000000-0005-0000-0000-0000D41D0000}"/>
    <cellStyle name="Финансовый 4 4 2 2 2 2 2 2 2" xfId="9128" xr:uid="{00000000-0005-0000-0000-0000D51D0000}"/>
    <cellStyle name="Финансовый 4 4 2 2 2 2 2 2 2 2" xfId="18345" xr:uid="{902DE709-E5A7-4B79-BB07-054B3A1465E3}"/>
    <cellStyle name="Финансовый 4 4 2 2 2 2 2 2 3" xfId="14078" xr:uid="{CE345F1E-D71D-48A1-9B17-5FCAADD32B4F}"/>
    <cellStyle name="Финансовый 4 4 2 2 2 2 2 3" xfId="6994" xr:uid="{00000000-0005-0000-0000-0000D61D0000}"/>
    <cellStyle name="Финансовый 4 4 2 2 2 2 2 3 2" xfId="16211" xr:uid="{B6658941-B759-494F-A2A6-E9552EBF793F}"/>
    <cellStyle name="Финансовый 4 4 2 2 2 2 2 4" xfId="11947" xr:uid="{EE49D184-93FE-4BA8-86F5-E7C96679014E}"/>
    <cellStyle name="Финансовый 4 4 2 2 2 2 3" xfId="3889" xr:uid="{00000000-0005-0000-0000-0000D71D0000}"/>
    <cellStyle name="Финансовый 4 4 2 2 2 2 3 2" xfId="8180" xr:uid="{00000000-0005-0000-0000-0000D81D0000}"/>
    <cellStyle name="Финансовый 4 4 2 2 2 2 3 2 2" xfId="17397" xr:uid="{AF0DBBEF-F9F6-4BA5-97D0-92A023EBBABB}"/>
    <cellStyle name="Финансовый 4 4 2 2 2 2 3 3" xfId="13130" xr:uid="{6A0A725B-6B51-4CC1-BE4C-2B59D12584AB}"/>
    <cellStyle name="Финансовый 4 4 2 2 2 2 4" xfId="6046" xr:uid="{00000000-0005-0000-0000-0000D91D0000}"/>
    <cellStyle name="Финансовый 4 4 2 2 2 2 4 2" xfId="15263" xr:uid="{5BBF6667-2D14-4396-883A-A8854E755A56}"/>
    <cellStyle name="Финансовый 4 4 2 2 2 2 5" xfId="10999" xr:uid="{AC516BF0-E035-415E-8418-82EF98423CE0}"/>
    <cellStyle name="Финансовый 4 4 2 2 2 3" xfId="2095" xr:uid="{00000000-0005-0000-0000-0000DA1D0000}"/>
    <cellStyle name="Финансовый 4 4 2 2 2 3 2" xfId="4367" xr:uid="{00000000-0005-0000-0000-0000DB1D0000}"/>
    <cellStyle name="Финансовый 4 4 2 2 2 3 2 2" xfId="8656" xr:uid="{00000000-0005-0000-0000-0000DC1D0000}"/>
    <cellStyle name="Финансовый 4 4 2 2 2 3 2 2 2" xfId="17873" xr:uid="{4356FA38-DD5E-4BE1-B023-C560066FD8C4}"/>
    <cellStyle name="Финансовый 4 4 2 2 2 3 2 3" xfId="13606" xr:uid="{A4C6A23F-7748-4EEE-8A7A-F64E5D757399}"/>
    <cellStyle name="Финансовый 4 4 2 2 2 3 3" xfId="6522" xr:uid="{00000000-0005-0000-0000-0000DD1D0000}"/>
    <cellStyle name="Финансовый 4 4 2 2 2 3 3 2" xfId="15739" xr:uid="{CC490FB6-6A76-4A03-97B9-53CB36B8768E}"/>
    <cellStyle name="Финансовый 4 4 2 2 2 3 4" xfId="11475" xr:uid="{3016648B-E829-41D6-B6D1-CCE925082E34}"/>
    <cellStyle name="Финансовый 4 4 2 2 2 4" xfId="3417" xr:uid="{00000000-0005-0000-0000-0000DE1D0000}"/>
    <cellStyle name="Финансовый 4 4 2 2 2 4 2" xfId="7708" xr:uid="{00000000-0005-0000-0000-0000DF1D0000}"/>
    <cellStyle name="Финансовый 4 4 2 2 2 4 2 2" xfId="16925" xr:uid="{3F827C0B-2282-4D1F-90BD-86CB333C9284}"/>
    <cellStyle name="Финансовый 4 4 2 2 2 4 3" xfId="12658" xr:uid="{E8FC0563-BFEB-4A2D-8B96-6F980C936178}"/>
    <cellStyle name="Финансовый 4 4 2 2 2 5" xfId="5571" xr:uid="{00000000-0005-0000-0000-0000E01D0000}"/>
    <cellStyle name="Финансовый 4 4 2 2 2 5 2" xfId="14791" xr:uid="{EDBEA1D3-7D3B-4CF2-9EB4-24788FCD9C7F}"/>
    <cellStyle name="Финансовый 4 4 2 2 2 6" xfId="10527" xr:uid="{87DD419C-07CB-4C4A-949C-D8245CB595AC}"/>
    <cellStyle name="Финансовый 4 4 2 2 3" xfId="1380" xr:uid="{00000000-0005-0000-0000-0000E11D0000}"/>
    <cellStyle name="Финансовый 4 4 2 2 3 2" xfId="2339" xr:uid="{00000000-0005-0000-0000-0000E21D0000}"/>
    <cellStyle name="Финансовый 4 4 2 2 3 2 2" xfId="4611" xr:uid="{00000000-0005-0000-0000-0000E31D0000}"/>
    <cellStyle name="Финансовый 4 4 2 2 3 2 2 2" xfId="8900" xr:uid="{00000000-0005-0000-0000-0000E41D0000}"/>
    <cellStyle name="Финансовый 4 4 2 2 3 2 2 2 2" xfId="18117" xr:uid="{70A4E626-ABB8-4CE9-AEE5-77EB72C6F004}"/>
    <cellStyle name="Финансовый 4 4 2 2 3 2 2 3" xfId="13850" xr:uid="{7D0BF96D-7D8A-42F9-98BF-95AD129ECAFD}"/>
    <cellStyle name="Финансовый 4 4 2 2 3 2 3" xfId="6766" xr:uid="{00000000-0005-0000-0000-0000E51D0000}"/>
    <cellStyle name="Финансовый 4 4 2 2 3 2 3 2" xfId="15983" xr:uid="{2C690976-5ABB-4798-9C9B-957543D9555F}"/>
    <cellStyle name="Финансовый 4 4 2 2 3 2 4" xfId="11719" xr:uid="{4D839809-00FB-4CD0-A674-6421AFF105F1}"/>
    <cellStyle name="Финансовый 4 4 2 2 3 3" xfId="3661" xr:uid="{00000000-0005-0000-0000-0000E61D0000}"/>
    <cellStyle name="Финансовый 4 4 2 2 3 3 2" xfId="7952" xr:uid="{00000000-0005-0000-0000-0000E71D0000}"/>
    <cellStyle name="Финансовый 4 4 2 2 3 3 2 2" xfId="17169" xr:uid="{FEB6234D-EAA9-4B82-8C6C-B4330A59D954}"/>
    <cellStyle name="Финансовый 4 4 2 2 3 3 3" xfId="12902" xr:uid="{11F28B1B-6C44-49AF-BC13-EF1BECE9DFB4}"/>
    <cellStyle name="Финансовый 4 4 2 2 3 4" xfId="5818" xr:uid="{00000000-0005-0000-0000-0000E81D0000}"/>
    <cellStyle name="Финансовый 4 4 2 2 3 4 2" xfId="15035" xr:uid="{359E5CA5-6D71-432C-8C9C-FE8AEEBE3E11}"/>
    <cellStyle name="Финансовый 4 4 2 2 3 5" xfId="10771" xr:uid="{CD37A7DB-BB50-43B0-BE41-A444D31E11D6}"/>
    <cellStyle name="Финансовый 4 4 2 2 4" xfId="1866" xr:uid="{00000000-0005-0000-0000-0000E91D0000}"/>
    <cellStyle name="Финансовый 4 4 2 2 4 2" xfId="4139" xr:uid="{00000000-0005-0000-0000-0000EA1D0000}"/>
    <cellStyle name="Финансовый 4 4 2 2 4 2 2" xfId="8428" xr:uid="{00000000-0005-0000-0000-0000EB1D0000}"/>
    <cellStyle name="Финансовый 4 4 2 2 4 2 2 2" xfId="17645" xr:uid="{84426178-6A8E-4106-B7B0-8CFBBA4A6C0F}"/>
    <cellStyle name="Финансовый 4 4 2 2 4 2 3" xfId="13378" xr:uid="{7898187F-F696-415B-99E9-E515E606D607}"/>
    <cellStyle name="Финансовый 4 4 2 2 4 3" xfId="6294" xr:uid="{00000000-0005-0000-0000-0000EC1D0000}"/>
    <cellStyle name="Финансовый 4 4 2 2 4 3 2" xfId="15511" xr:uid="{E9A9541E-FF7E-4B31-BE2B-4FA322D995F5}"/>
    <cellStyle name="Финансовый 4 4 2 2 4 4" xfId="11247" xr:uid="{8576A5A0-D5F1-4428-A6A3-EC99D398A709}"/>
    <cellStyle name="Финансовый 4 4 2 2 5" xfId="3189" xr:uid="{00000000-0005-0000-0000-0000ED1D0000}"/>
    <cellStyle name="Финансовый 4 4 2 2 5 2" xfId="7480" xr:uid="{00000000-0005-0000-0000-0000EE1D0000}"/>
    <cellStyle name="Финансовый 4 4 2 2 5 2 2" xfId="16697" xr:uid="{75F86CCB-B4A4-4D16-9990-F76D29946CCE}"/>
    <cellStyle name="Финансовый 4 4 2 2 5 3" xfId="12430" xr:uid="{758FD7E3-B64B-43FF-9574-39A17F462596}"/>
    <cellStyle name="Финансовый 4 4 2 2 6" xfId="5341" xr:uid="{00000000-0005-0000-0000-0000EF1D0000}"/>
    <cellStyle name="Финансовый 4 4 2 2 6 2" xfId="14563" xr:uid="{6F14124A-6CC2-4406-B615-641209487406}"/>
    <cellStyle name="Финансовый 4 4 2 2 7" xfId="10299" xr:uid="{DBFEE561-829A-4F99-B1A8-101B603418EB}"/>
    <cellStyle name="Финансовый 4 4 2 3" xfId="891" xr:uid="{00000000-0005-0000-0000-0000F01D0000}"/>
    <cellStyle name="Финансовый 4 4 2 3 2" xfId="1494" xr:uid="{00000000-0005-0000-0000-0000F11D0000}"/>
    <cellStyle name="Финансовый 4 4 2 3 2 2" xfId="2453" xr:uid="{00000000-0005-0000-0000-0000F21D0000}"/>
    <cellStyle name="Финансовый 4 4 2 3 2 2 2" xfId="4725" xr:uid="{00000000-0005-0000-0000-0000F31D0000}"/>
    <cellStyle name="Финансовый 4 4 2 3 2 2 2 2" xfId="9014" xr:uid="{00000000-0005-0000-0000-0000F41D0000}"/>
    <cellStyle name="Финансовый 4 4 2 3 2 2 2 2 2" xfId="18231" xr:uid="{9AC600DB-3E59-4E29-8105-C2136ED9E2D2}"/>
    <cellStyle name="Финансовый 4 4 2 3 2 2 2 3" xfId="13964" xr:uid="{6092A609-A825-4E37-B94E-EBDF0A9C2B07}"/>
    <cellStyle name="Финансовый 4 4 2 3 2 2 3" xfId="6880" xr:uid="{00000000-0005-0000-0000-0000F51D0000}"/>
    <cellStyle name="Финансовый 4 4 2 3 2 2 3 2" xfId="16097" xr:uid="{76AD5D1C-4465-4293-8FBC-5148478A7E4F}"/>
    <cellStyle name="Финансовый 4 4 2 3 2 2 4" xfId="11833" xr:uid="{77155DBC-B7D1-4CEB-B87F-0A700016552B}"/>
    <cellStyle name="Финансовый 4 4 2 3 2 3" xfId="3775" xr:uid="{00000000-0005-0000-0000-0000F61D0000}"/>
    <cellStyle name="Финансовый 4 4 2 3 2 3 2" xfId="8066" xr:uid="{00000000-0005-0000-0000-0000F71D0000}"/>
    <cellStyle name="Финансовый 4 4 2 3 2 3 2 2" xfId="17283" xr:uid="{11C59962-D2BE-4A5E-B5A8-A040A8AA1B62}"/>
    <cellStyle name="Финансовый 4 4 2 3 2 3 3" xfId="13016" xr:uid="{116FB938-93E4-47CC-928C-BB9C69D04B66}"/>
    <cellStyle name="Финансовый 4 4 2 3 2 4" xfId="5932" xr:uid="{00000000-0005-0000-0000-0000F81D0000}"/>
    <cellStyle name="Финансовый 4 4 2 3 2 4 2" xfId="15149" xr:uid="{78934A36-C461-4468-B305-B582E77C15AB}"/>
    <cellStyle name="Финансовый 4 4 2 3 2 5" xfId="10885" xr:uid="{3F38BE7E-0E9E-4874-A77F-95A52760895A}"/>
    <cellStyle name="Финансовый 4 4 2 3 3" xfId="1981" xr:uid="{00000000-0005-0000-0000-0000F91D0000}"/>
    <cellStyle name="Финансовый 4 4 2 3 3 2" xfId="4253" xr:uid="{00000000-0005-0000-0000-0000FA1D0000}"/>
    <cellStyle name="Финансовый 4 4 2 3 3 2 2" xfId="8542" xr:uid="{00000000-0005-0000-0000-0000FB1D0000}"/>
    <cellStyle name="Финансовый 4 4 2 3 3 2 2 2" xfId="17759" xr:uid="{07A6E19F-2FFF-4EAB-85D5-27445D809C8A}"/>
    <cellStyle name="Финансовый 4 4 2 3 3 2 3" xfId="13492" xr:uid="{6B4A49E4-C405-42B4-A3AC-CC0A04D5624B}"/>
    <cellStyle name="Финансовый 4 4 2 3 3 3" xfId="6408" xr:uid="{00000000-0005-0000-0000-0000FC1D0000}"/>
    <cellStyle name="Финансовый 4 4 2 3 3 3 2" xfId="15625" xr:uid="{4077FC6C-4947-434E-B3AD-B01823D1A03E}"/>
    <cellStyle name="Финансовый 4 4 2 3 3 4" xfId="11361" xr:uid="{001DEB5A-47AE-4B18-B4ED-AE5F49D5C85E}"/>
    <cellStyle name="Финансовый 4 4 2 3 4" xfId="3303" xr:uid="{00000000-0005-0000-0000-0000FD1D0000}"/>
    <cellStyle name="Финансовый 4 4 2 3 4 2" xfId="7594" xr:uid="{00000000-0005-0000-0000-0000FE1D0000}"/>
    <cellStyle name="Финансовый 4 4 2 3 4 2 2" xfId="16811" xr:uid="{4667EB40-0F8A-45F6-8244-A51677E65D2E}"/>
    <cellStyle name="Финансовый 4 4 2 3 4 3" xfId="12544" xr:uid="{43E44E39-A793-4304-A05B-05F5F30655CD}"/>
    <cellStyle name="Финансовый 4 4 2 3 5" xfId="5457" xr:uid="{00000000-0005-0000-0000-0000FF1D0000}"/>
    <cellStyle name="Финансовый 4 4 2 3 5 2" xfId="14677" xr:uid="{2AAE84B3-63C2-47A6-A1FA-69C27ED86F62}"/>
    <cellStyle name="Финансовый 4 4 2 3 6" xfId="10413" xr:uid="{B10812D7-2D85-4F4F-A440-E22189914F76}"/>
    <cellStyle name="Финансовый 4 4 2 4" xfId="1265" xr:uid="{00000000-0005-0000-0000-0000001E0000}"/>
    <cellStyle name="Финансовый 4 4 2 4 2" xfId="2225" xr:uid="{00000000-0005-0000-0000-0000011E0000}"/>
    <cellStyle name="Финансовый 4 4 2 4 2 2" xfId="4497" xr:uid="{00000000-0005-0000-0000-0000021E0000}"/>
    <cellStyle name="Финансовый 4 4 2 4 2 2 2" xfId="8786" xr:uid="{00000000-0005-0000-0000-0000031E0000}"/>
    <cellStyle name="Финансовый 4 4 2 4 2 2 2 2" xfId="18003" xr:uid="{694F2747-AC78-40EE-918E-7612C668773B}"/>
    <cellStyle name="Финансовый 4 4 2 4 2 2 3" xfId="13736" xr:uid="{6FC0F13A-B2CC-4AC1-BC67-C1C7D2DB66FB}"/>
    <cellStyle name="Финансовый 4 4 2 4 2 3" xfId="6652" xr:uid="{00000000-0005-0000-0000-0000041E0000}"/>
    <cellStyle name="Финансовый 4 4 2 4 2 3 2" xfId="15869" xr:uid="{5211637B-3625-4801-951A-1FD53834B1A5}"/>
    <cellStyle name="Финансовый 4 4 2 4 2 4" xfId="11605" xr:uid="{B7AE0C54-B625-44B1-A4F6-E63C886FC780}"/>
    <cellStyle name="Финансовый 4 4 2 4 3" xfId="3547" xr:uid="{00000000-0005-0000-0000-0000051E0000}"/>
    <cellStyle name="Финансовый 4 4 2 4 3 2" xfId="7838" xr:uid="{00000000-0005-0000-0000-0000061E0000}"/>
    <cellStyle name="Финансовый 4 4 2 4 3 2 2" xfId="17055" xr:uid="{F5040781-9D1C-452F-93DA-D187967AE97E}"/>
    <cellStyle name="Финансовый 4 4 2 4 3 3" xfId="12788" xr:uid="{7C303BA6-CE5C-4C77-B11E-D9D40CE2FEAE}"/>
    <cellStyle name="Финансовый 4 4 2 4 4" xfId="5704" xr:uid="{00000000-0005-0000-0000-0000071E0000}"/>
    <cellStyle name="Финансовый 4 4 2 4 4 2" xfId="14921" xr:uid="{290253AE-FAE7-4F0F-82A2-01DD8FE7D11A}"/>
    <cellStyle name="Финансовый 4 4 2 4 5" xfId="10657" xr:uid="{8C3844B7-F143-4B18-8802-6379A338BE51}"/>
    <cellStyle name="Финансовый 4 4 2 5" xfId="1750" xr:uid="{00000000-0005-0000-0000-0000081E0000}"/>
    <cellStyle name="Финансовый 4 4 2 5 2" xfId="4025" xr:uid="{00000000-0005-0000-0000-0000091E0000}"/>
    <cellStyle name="Финансовый 4 4 2 5 2 2" xfId="8314" xr:uid="{00000000-0005-0000-0000-00000A1E0000}"/>
    <cellStyle name="Финансовый 4 4 2 5 2 2 2" xfId="17531" xr:uid="{1C2AC650-62BF-4723-AAAB-DACC3B6CBF77}"/>
    <cellStyle name="Финансовый 4 4 2 5 2 3" xfId="13264" xr:uid="{FC20366D-BC3E-4767-AD9F-DCD3D6078394}"/>
    <cellStyle name="Финансовый 4 4 2 5 3" xfId="6180" xr:uid="{00000000-0005-0000-0000-00000B1E0000}"/>
    <cellStyle name="Финансовый 4 4 2 5 3 2" xfId="15397" xr:uid="{67BF8F15-0AFC-4EC4-8C6D-07F4F87313EE}"/>
    <cellStyle name="Финансовый 4 4 2 5 4" xfId="11133" xr:uid="{7D13B0DC-67F4-4B61-94D7-308AA1EE54A5}"/>
    <cellStyle name="Финансовый 4 4 2 6" xfId="2840" xr:uid="{00000000-0005-0000-0000-00000C1E0000}"/>
    <cellStyle name="Финансовый 4 4 2 6 2" xfId="4983" xr:uid="{00000000-0005-0000-0000-00000D1E0000}"/>
    <cellStyle name="Финансовый 4 4 2 6 2 2" xfId="9265" xr:uid="{00000000-0005-0000-0000-00000E1E0000}"/>
    <cellStyle name="Финансовый 4 4 2 6 2 2 2" xfId="18482" xr:uid="{8D0401A4-7BB5-471F-9F92-6276C71D8CFC}"/>
    <cellStyle name="Финансовый 4 4 2 6 2 3" xfId="14215" xr:uid="{FAB572BD-7101-4F7E-9FCB-41489C768D92}"/>
    <cellStyle name="Финансовый 4 4 2 6 3" xfId="7133" xr:uid="{00000000-0005-0000-0000-00000F1E0000}"/>
    <cellStyle name="Финансовый 4 4 2 6 3 2" xfId="16350" xr:uid="{C5981112-C243-4958-87FA-5EA6E410BEE3}"/>
    <cellStyle name="Финансовый 4 4 2 6 4" xfId="12084" xr:uid="{EECC0CB4-D7BE-4AF7-BA2E-99FF28759386}"/>
    <cellStyle name="Финансовый 4 4 2 7" xfId="2961" xr:uid="{00000000-0005-0000-0000-0000101E0000}"/>
    <cellStyle name="Финансовый 4 4 2 7 2" xfId="7252" xr:uid="{00000000-0005-0000-0000-0000111E0000}"/>
    <cellStyle name="Финансовый 4 4 2 7 2 2" xfId="16469" xr:uid="{79878BBD-6300-4EED-A455-8FD189111D35}"/>
    <cellStyle name="Финансовый 4 4 2 7 3" xfId="12202" xr:uid="{C39BAA0B-7A65-4A1B-B145-B7F18A09DD4A}"/>
    <cellStyle name="Финансовый 4 4 2 8" xfId="3075" xr:uid="{00000000-0005-0000-0000-0000121E0000}"/>
    <cellStyle name="Финансовый 4 4 2 8 2" xfId="7366" xr:uid="{00000000-0005-0000-0000-0000131E0000}"/>
    <cellStyle name="Финансовый 4 4 2 8 2 2" xfId="16583" xr:uid="{40A666E2-ACB1-49A2-9A27-01099651A1C3}"/>
    <cellStyle name="Финансовый 4 4 2 8 3" xfId="12316" xr:uid="{9212CFFB-7B37-4E45-B3FD-0A7031E178F0}"/>
    <cellStyle name="Финансовый 4 4 2 9" xfId="5103" xr:uid="{00000000-0005-0000-0000-0000141E0000}"/>
    <cellStyle name="Финансовый 4 4 2 9 2" xfId="9384" xr:uid="{00000000-0005-0000-0000-0000151E0000}"/>
    <cellStyle name="Финансовый 4 4 2 9 2 2" xfId="18601" xr:uid="{0680654C-4FE0-4A45-A919-7110294123BD}"/>
    <cellStyle name="Финансовый 4 4 2 9 3" xfId="14334" xr:uid="{8F688BB4-0983-4683-BAB3-90E0CC041342}"/>
    <cellStyle name="Финансовый 4 4 3" xfId="626" xr:uid="{00000000-0005-0000-0000-0000161E0000}"/>
    <cellStyle name="Финансовый 4 4 3 2" xfId="949" xr:uid="{00000000-0005-0000-0000-0000171E0000}"/>
    <cellStyle name="Финансовый 4 4 3 2 2" xfId="1551" xr:uid="{00000000-0005-0000-0000-0000181E0000}"/>
    <cellStyle name="Финансовый 4 4 3 2 2 2" xfId="2510" xr:uid="{00000000-0005-0000-0000-0000191E0000}"/>
    <cellStyle name="Финансовый 4 4 3 2 2 2 2" xfId="4782" xr:uid="{00000000-0005-0000-0000-00001A1E0000}"/>
    <cellStyle name="Финансовый 4 4 3 2 2 2 2 2" xfId="9071" xr:uid="{00000000-0005-0000-0000-00001B1E0000}"/>
    <cellStyle name="Финансовый 4 4 3 2 2 2 2 2 2" xfId="18288" xr:uid="{74C8243C-F769-493E-9F50-593C5BD9F5A2}"/>
    <cellStyle name="Финансовый 4 4 3 2 2 2 2 3" xfId="14021" xr:uid="{1FF3A41F-023D-43DF-95F0-621FADE659FD}"/>
    <cellStyle name="Финансовый 4 4 3 2 2 2 3" xfId="6937" xr:uid="{00000000-0005-0000-0000-00001C1E0000}"/>
    <cellStyle name="Финансовый 4 4 3 2 2 2 3 2" xfId="16154" xr:uid="{D4038B1A-24D7-4B5D-8889-503B96E2E3E7}"/>
    <cellStyle name="Финансовый 4 4 3 2 2 2 4" xfId="11890" xr:uid="{94FC2062-2CCF-4D3B-BA17-30A25E2E532F}"/>
    <cellStyle name="Финансовый 4 4 3 2 2 3" xfId="3832" xr:uid="{00000000-0005-0000-0000-00001D1E0000}"/>
    <cellStyle name="Финансовый 4 4 3 2 2 3 2" xfId="8123" xr:uid="{00000000-0005-0000-0000-00001E1E0000}"/>
    <cellStyle name="Финансовый 4 4 3 2 2 3 2 2" xfId="17340" xr:uid="{D45FC441-F981-4FB5-B0EC-A36D5DC920A0}"/>
    <cellStyle name="Финансовый 4 4 3 2 2 3 3" xfId="13073" xr:uid="{C3D0DB99-5233-4204-950D-D98DDB776DEA}"/>
    <cellStyle name="Финансовый 4 4 3 2 2 4" xfId="5989" xr:uid="{00000000-0005-0000-0000-00001F1E0000}"/>
    <cellStyle name="Финансовый 4 4 3 2 2 4 2" xfId="15206" xr:uid="{19395FAF-AB80-4A0C-993E-7EDD211A4E86}"/>
    <cellStyle name="Финансовый 4 4 3 2 2 5" xfId="10942" xr:uid="{9EDAD7F1-E5E9-4BF6-A33C-DD8E172F9161}"/>
    <cellStyle name="Финансовый 4 4 3 2 3" xfId="2038" xr:uid="{00000000-0005-0000-0000-0000201E0000}"/>
    <cellStyle name="Финансовый 4 4 3 2 3 2" xfId="4310" xr:uid="{00000000-0005-0000-0000-0000211E0000}"/>
    <cellStyle name="Финансовый 4 4 3 2 3 2 2" xfId="8599" xr:uid="{00000000-0005-0000-0000-0000221E0000}"/>
    <cellStyle name="Финансовый 4 4 3 2 3 2 2 2" xfId="17816" xr:uid="{12C5DD6C-42E0-41C8-ACDA-A4B1462F3247}"/>
    <cellStyle name="Финансовый 4 4 3 2 3 2 3" xfId="13549" xr:uid="{AD476D48-14F2-4B5F-8686-29C662B5FE20}"/>
    <cellStyle name="Финансовый 4 4 3 2 3 3" xfId="6465" xr:uid="{00000000-0005-0000-0000-0000231E0000}"/>
    <cellStyle name="Финансовый 4 4 3 2 3 3 2" xfId="15682" xr:uid="{90A20F56-88A3-407E-A752-05E68F78B979}"/>
    <cellStyle name="Финансовый 4 4 3 2 3 4" xfId="11418" xr:uid="{6B6FCCD1-6C14-423E-B9E4-2D9E338C9765}"/>
    <cellStyle name="Финансовый 4 4 3 2 4" xfId="3360" xr:uid="{00000000-0005-0000-0000-0000241E0000}"/>
    <cellStyle name="Финансовый 4 4 3 2 4 2" xfId="7651" xr:uid="{00000000-0005-0000-0000-0000251E0000}"/>
    <cellStyle name="Финансовый 4 4 3 2 4 2 2" xfId="16868" xr:uid="{A7EA0CB8-DFDD-4FD2-894D-B20C9C4A3577}"/>
    <cellStyle name="Финансовый 4 4 3 2 4 3" xfId="12601" xr:uid="{10B797DB-75B4-444D-8D59-4A037D4E3B1F}"/>
    <cellStyle name="Финансовый 4 4 3 2 5" xfId="5514" xr:uid="{00000000-0005-0000-0000-0000261E0000}"/>
    <cellStyle name="Финансовый 4 4 3 2 5 2" xfId="14734" xr:uid="{0B6806B7-87D0-4AA4-9256-48BC0B7E5155}"/>
    <cellStyle name="Финансовый 4 4 3 2 6" xfId="10470" xr:uid="{B82761E9-D274-4421-80DB-0872E7BD751B}"/>
    <cellStyle name="Финансовый 4 4 3 3" xfId="1323" xr:uid="{00000000-0005-0000-0000-0000271E0000}"/>
    <cellStyle name="Финансовый 4 4 3 3 2" xfId="2282" xr:uid="{00000000-0005-0000-0000-0000281E0000}"/>
    <cellStyle name="Финансовый 4 4 3 3 2 2" xfId="4554" xr:uid="{00000000-0005-0000-0000-0000291E0000}"/>
    <cellStyle name="Финансовый 4 4 3 3 2 2 2" xfId="8843" xr:uid="{00000000-0005-0000-0000-00002A1E0000}"/>
    <cellStyle name="Финансовый 4 4 3 3 2 2 2 2" xfId="18060" xr:uid="{28473F2B-6467-4F56-8B45-A4220C6177F7}"/>
    <cellStyle name="Финансовый 4 4 3 3 2 2 3" xfId="13793" xr:uid="{17EC9A7E-FCC0-4DA8-9D6A-AE8E5B7E8514}"/>
    <cellStyle name="Финансовый 4 4 3 3 2 3" xfId="6709" xr:uid="{00000000-0005-0000-0000-00002B1E0000}"/>
    <cellStyle name="Финансовый 4 4 3 3 2 3 2" xfId="15926" xr:uid="{FEB10E80-8DB5-4EBF-B55F-0A5F50EB8D93}"/>
    <cellStyle name="Финансовый 4 4 3 3 2 4" xfId="11662" xr:uid="{991732DC-4C79-4426-869E-8E5B5D48D6AC}"/>
    <cellStyle name="Финансовый 4 4 3 3 3" xfId="3604" xr:uid="{00000000-0005-0000-0000-00002C1E0000}"/>
    <cellStyle name="Финансовый 4 4 3 3 3 2" xfId="7895" xr:uid="{00000000-0005-0000-0000-00002D1E0000}"/>
    <cellStyle name="Финансовый 4 4 3 3 3 2 2" xfId="17112" xr:uid="{E9FAE2D9-4060-4CB1-A05E-F52FE9581ED2}"/>
    <cellStyle name="Финансовый 4 4 3 3 3 3" xfId="12845" xr:uid="{E2B56324-F7AF-454A-9A6E-59D2C37B909D}"/>
    <cellStyle name="Финансовый 4 4 3 3 4" xfId="5761" xr:uid="{00000000-0005-0000-0000-00002E1E0000}"/>
    <cellStyle name="Финансовый 4 4 3 3 4 2" xfId="14978" xr:uid="{55D316CF-55C6-4111-AEA8-30C76ED1C3BE}"/>
    <cellStyle name="Финансовый 4 4 3 3 5" xfId="10714" xr:uid="{06FC0CBD-816B-45A2-B363-CB12527F1C22}"/>
    <cellStyle name="Финансовый 4 4 3 4" xfId="1809" xr:uid="{00000000-0005-0000-0000-00002F1E0000}"/>
    <cellStyle name="Финансовый 4 4 3 4 2" xfId="4082" xr:uid="{00000000-0005-0000-0000-0000301E0000}"/>
    <cellStyle name="Финансовый 4 4 3 4 2 2" xfId="8371" xr:uid="{00000000-0005-0000-0000-0000311E0000}"/>
    <cellStyle name="Финансовый 4 4 3 4 2 2 2" xfId="17588" xr:uid="{2E4EC862-BCB4-455C-8735-23257CF1D829}"/>
    <cellStyle name="Финансовый 4 4 3 4 2 3" xfId="13321" xr:uid="{17003215-1121-43C6-A08B-CE3C660EDF86}"/>
    <cellStyle name="Финансовый 4 4 3 4 3" xfId="6237" xr:uid="{00000000-0005-0000-0000-0000321E0000}"/>
    <cellStyle name="Финансовый 4 4 3 4 3 2" xfId="15454" xr:uid="{6D02E16E-AAEE-4098-B651-2F35851078E5}"/>
    <cellStyle name="Финансовый 4 4 3 4 4" xfId="11190" xr:uid="{8B1E495E-1DFE-426D-A7E5-60DF03B4C266}"/>
    <cellStyle name="Финансовый 4 4 3 5" xfId="3132" xr:uid="{00000000-0005-0000-0000-0000331E0000}"/>
    <cellStyle name="Финансовый 4 4 3 5 2" xfId="7423" xr:uid="{00000000-0005-0000-0000-0000341E0000}"/>
    <cellStyle name="Финансовый 4 4 3 5 2 2" xfId="16640" xr:uid="{EE069369-9707-4740-A128-40255E1EBCB5}"/>
    <cellStyle name="Финансовый 4 4 3 5 3" xfId="12373" xr:uid="{E6AC7F58-9549-4D82-8C82-18B72D3C5D54}"/>
    <cellStyle name="Финансовый 4 4 3 6" xfId="5284" xr:uid="{00000000-0005-0000-0000-0000351E0000}"/>
    <cellStyle name="Финансовый 4 4 3 6 2" xfId="14506" xr:uid="{BE1E6F50-8D51-4C3F-A371-76F66C10A7E3}"/>
    <cellStyle name="Финансовый 4 4 3 7" xfId="10242" xr:uid="{1FBAFAAF-8C09-4136-93ED-5F2A45A27E8F}"/>
    <cellStyle name="Финансовый 4 4 4" xfId="834" xr:uid="{00000000-0005-0000-0000-0000361E0000}"/>
    <cellStyle name="Финансовый 4 4 4 2" xfId="1437" xr:uid="{00000000-0005-0000-0000-0000371E0000}"/>
    <cellStyle name="Финансовый 4 4 4 2 2" xfId="2396" xr:uid="{00000000-0005-0000-0000-0000381E0000}"/>
    <cellStyle name="Финансовый 4 4 4 2 2 2" xfId="4668" xr:uid="{00000000-0005-0000-0000-0000391E0000}"/>
    <cellStyle name="Финансовый 4 4 4 2 2 2 2" xfId="8957" xr:uid="{00000000-0005-0000-0000-00003A1E0000}"/>
    <cellStyle name="Финансовый 4 4 4 2 2 2 2 2" xfId="18174" xr:uid="{481F51BF-E34D-4823-BA8F-21E99274D2E7}"/>
    <cellStyle name="Финансовый 4 4 4 2 2 2 3" xfId="13907" xr:uid="{5C1A602B-BEC0-4AF4-BEEE-A9A8CD305084}"/>
    <cellStyle name="Финансовый 4 4 4 2 2 3" xfId="6823" xr:uid="{00000000-0005-0000-0000-00003B1E0000}"/>
    <cellStyle name="Финансовый 4 4 4 2 2 3 2" xfId="16040" xr:uid="{9586E1F8-300F-4024-ABF0-C7432FCBB615}"/>
    <cellStyle name="Финансовый 4 4 4 2 2 4" xfId="11776" xr:uid="{4CB38C0B-472F-41BE-BFAE-05258EDE32F3}"/>
    <cellStyle name="Финансовый 4 4 4 2 3" xfId="3718" xr:uid="{00000000-0005-0000-0000-00003C1E0000}"/>
    <cellStyle name="Финансовый 4 4 4 2 3 2" xfId="8009" xr:uid="{00000000-0005-0000-0000-00003D1E0000}"/>
    <cellStyle name="Финансовый 4 4 4 2 3 2 2" xfId="17226" xr:uid="{F75F14F0-DCFE-43FF-9D1F-DCB6580C3911}"/>
    <cellStyle name="Финансовый 4 4 4 2 3 3" xfId="12959" xr:uid="{8D08719D-2526-471B-9B38-EA485CA0FF09}"/>
    <cellStyle name="Финансовый 4 4 4 2 4" xfId="5875" xr:uid="{00000000-0005-0000-0000-00003E1E0000}"/>
    <cellStyle name="Финансовый 4 4 4 2 4 2" xfId="15092" xr:uid="{9D6FF6FF-1893-453C-8681-9AE2D0B894B0}"/>
    <cellStyle name="Финансовый 4 4 4 2 5" xfId="10828" xr:uid="{8E693660-E773-4560-9E73-9E977297D1D9}"/>
    <cellStyle name="Финансовый 4 4 4 3" xfId="1924" xr:uid="{00000000-0005-0000-0000-00003F1E0000}"/>
    <cellStyle name="Финансовый 4 4 4 3 2" xfId="4196" xr:uid="{00000000-0005-0000-0000-0000401E0000}"/>
    <cellStyle name="Финансовый 4 4 4 3 2 2" xfId="8485" xr:uid="{00000000-0005-0000-0000-0000411E0000}"/>
    <cellStyle name="Финансовый 4 4 4 3 2 2 2" xfId="17702" xr:uid="{C0345DF0-18A5-42D8-B550-695B2BC03627}"/>
    <cellStyle name="Финансовый 4 4 4 3 2 3" xfId="13435" xr:uid="{1D1085F9-AB25-484A-B2C2-695E35CC984E}"/>
    <cellStyle name="Финансовый 4 4 4 3 3" xfId="6351" xr:uid="{00000000-0005-0000-0000-0000421E0000}"/>
    <cellStyle name="Финансовый 4 4 4 3 3 2" xfId="15568" xr:uid="{24D94BFD-E5E9-4E94-913C-DFBDFD839A19}"/>
    <cellStyle name="Финансовый 4 4 4 3 4" xfId="11304" xr:uid="{A2738307-C776-42EC-8826-D62E5FF00FA8}"/>
    <cellStyle name="Финансовый 4 4 4 4" xfId="3246" xr:uid="{00000000-0005-0000-0000-0000431E0000}"/>
    <cellStyle name="Финансовый 4 4 4 4 2" xfId="7537" xr:uid="{00000000-0005-0000-0000-0000441E0000}"/>
    <cellStyle name="Финансовый 4 4 4 4 2 2" xfId="16754" xr:uid="{0A9C0C0F-9232-428F-83DD-357E8AABB784}"/>
    <cellStyle name="Финансовый 4 4 4 4 3" xfId="12487" xr:uid="{30FAB423-0038-4A0B-A492-4805FD228FBE}"/>
    <cellStyle name="Финансовый 4 4 4 5" xfId="5400" xr:uid="{00000000-0005-0000-0000-0000451E0000}"/>
    <cellStyle name="Финансовый 4 4 4 5 2" xfId="14620" xr:uid="{C46BEF89-56AA-4049-9BDB-D183A025E7F5}"/>
    <cellStyle name="Финансовый 4 4 4 6" xfId="10356" xr:uid="{7371C2CC-F850-4AAF-9EAE-82A7D4DCC17F}"/>
    <cellStyle name="Финансовый 4 4 5" xfId="1208" xr:uid="{00000000-0005-0000-0000-0000461E0000}"/>
    <cellStyle name="Финансовый 4 4 5 2" xfId="2168" xr:uid="{00000000-0005-0000-0000-0000471E0000}"/>
    <cellStyle name="Финансовый 4 4 5 2 2" xfId="4440" xr:uid="{00000000-0005-0000-0000-0000481E0000}"/>
    <cellStyle name="Финансовый 4 4 5 2 2 2" xfId="8729" xr:uid="{00000000-0005-0000-0000-0000491E0000}"/>
    <cellStyle name="Финансовый 4 4 5 2 2 2 2" xfId="17946" xr:uid="{F157DC97-FA1D-4F42-814C-A9BF6647CBF6}"/>
    <cellStyle name="Финансовый 4 4 5 2 2 3" xfId="13679" xr:uid="{FD267776-A019-438C-B4A9-D2578929C440}"/>
    <cellStyle name="Финансовый 4 4 5 2 3" xfId="6595" xr:uid="{00000000-0005-0000-0000-00004A1E0000}"/>
    <cellStyle name="Финансовый 4 4 5 2 3 2" xfId="15812" xr:uid="{B38808B8-8CA0-4224-ACA3-D1F86E8DF50E}"/>
    <cellStyle name="Финансовый 4 4 5 2 4" xfId="11548" xr:uid="{4B65E1E3-0A82-4CA5-AAED-B299375C1B54}"/>
    <cellStyle name="Финансовый 4 4 5 3" xfId="3490" xr:uid="{00000000-0005-0000-0000-00004B1E0000}"/>
    <cellStyle name="Финансовый 4 4 5 3 2" xfId="7781" xr:uid="{00000000-0005-0000-0000-00004C1E0000}"/>
    <cellStyle name="Финансовый 4 4 5 3 2 2" xfId="16998" xr:uid="{27FC98C2-FD00-40AE-93FA-90C415B444C7}"/>
    <cellStyle name="Финансовый 4 4 5 3 3" xfId="12731" xr:uid="{66756A78-50A8-44BE-871D-8BA471B3354B}"/>
    <cellStyle name="Финансовый 4 4 5 4" xfId="5647" xr:uid="{00000000-0005-0000-0000-00004D1E0000}"/>
    <cellStyle name="Финансовый 4 4 5 4 2" xfId="14864" xr:uid="{BE18B54E-85C8-498C-B84B-480B96378D9E}"/>
    <cellStyle name="Финансовый 4 4 5 5" xfId="10600" xr:uid="{AA55D5F3-9C8B-43BC-8DFC-8C3D31720927}"/>
    <cellStyle name="Финансовый 4 4 6" xfId="1693" xr:uid="{00000000-0005-0000-0000-00004E1E0000}"/>
    <cellStyle name="Финансовый 4 4 6 2" xfId="3968" xr:uid="{00000000-0005-0000-0000-00004F1E0000}"/>
    <cellStyle name="Финансовый 4 4 6 2 2" xfId="8257" xr:uid="{00000000-0005-0000-0000-0000501E0000}"/>
    <cellStyle name="Финансовый 4 4 6 2 2 2" xfId="17474" xr:uid="{06C0B52D-FED9-45F7-9D66-DEF4CBF41EDA}"/>
    <cellStyle name="Финансовый 4 4 6 2 3" xfId="13207" xr:uid="{A5E36BAB-DBA6-4C80-9E01-CC9A39608DA7}"/>
    <cellStyle name="Финансовый 4 4 6 3" xfId="6123" xr:uid="{00000000-0005-0000-0000-0000511E0000}"/>
    <cellStyle name="Финансовый 4 4 6 3 2" xfId="15340" xr:uid="{83AA8235-666B-417B-AD94-AD245392EC8D}"/>
    <cellStyle name="Финансовый 4 4 6 4" xfId="11076" xr:uid="{9DFFDB2E-90B9-4C52-ABB8-F805736683FF}"/>
    <cellStyle name="Финансовый 4 4 7" xfId="2783" xr:uid="{00000000-0005-0000-0000-0000521E0000}"/>
    <cellStyle name="Финансовый 4 4 7 2" xfId="4926" xr:uid="{00000000-0005-0000-0000-0000531E0000}"/>
    <cellStyle name="Финансовый 4 4 7 2 2" xfId="9208" xr:uid="{00000000-0005-0000-0000-0000541E0000}"/>
    <cellStyle name="Финансовый 4 4 7 2 2 2" xfId="18425" xr:uid="{0F042242-0B48-463F-B0CE-F829FB456C25}"/>
    <cellStyle name="Финансовый 4 4 7 2 3" xfId="14158" xr:uid="{CF5E18C3-2775-49D7-BA8A-38BAE25B56DC}"/>
    <cellStyle name="Финансовый 4 4 7 3" xfId="7076" xr:uid="{00000000-0005-0000-0000-0000551E0000}"/>
    <cellStyle name="Финансовый 4 4 7 3 2" xfId="16293" xr:uid="{D5F27FC0-6DA5-4F5B-8B19-A28E88F59612}"/>
    <cellStyle name="Финансовый 4 4 7 4" xfId="12027" xr:uid="{571E97D4-ECFB-40F5-8518-A054F9EBADB9}"/>
    <cellStyle name="Финансовый 4 4 8" xfId="2904" xr:uid="{00000000-0005-0000-0000-0000561E0000}"/>
    <cellStyle name="Финансовый 4 4 8 2" xfId="7195" xr:uid="{00000000-0005-0000-0000-0000571E0000}"/>
    <cellStyle name="Финансовый 4 4 8 2 2" xfId="16412" xr:uid="{1BA2DE0A-6C28-4773-9918-DAA5493E7302}"/>
    <cellStyle name="Финансовый 4 4 8 3" xfId="12145" xr:uid="{2AA983EB-073C-4D00-9DBA-376BE261707F}"/>
    <cellStyle name="Финансовый 4 4 9" xfId="3018" xr:uid="{00000000-0005-0000-0000-0000581E0000}"/>
    <cellStyle name="Финансовый 4 4 9 2" xfId="7309" xr:uid="{00000000-0005-0000-0000-0000591E0000}"/>
    <cellStyle name="Финансовый 4 4 9 2 2" xfId="16526" xr:uid="{12CEB4C9-A61F-46F2-8534-F5DA4FECFB41}"/>
    <cellStyle name="Финансовый 4 4 9 3" xfId="12259" xr:uid="{47A0A893-C248-4AC2-A58A-F61DF8249252}"/>
    <cellStyle name="Финансовый 4 5" xfId="460" xr:uid="{00000000-0005-0000-0000-00005A1E0000}"/>
    <cellStyle name="Финансовый 4 5 10" xfId="5188" xr:uid="{00000000-0005-0000-0000-00005B1E0000}"/>
    <cellStyle name="Финансовый 4 5 10 2" xfId="14411" xr:uid="{098334A0-7985-4886-9362-C0E488F47F5D}"/>
    <cellStyle name="Финансовый 4 5 11" xfId="9687" xr:uid="{00000000-0005-0000-0000-00005C1E0000}"/>
    <cellStyle name="Финансовый 4 5 11 2" xfId="18707" xr:uid="{4B743C14-3575-4CBE-99B8-FF5FDA31A374}"/>
    <cellStyle name="Финансовый 4 5 12" xfId="9801" xr:uid="{06B9643E-7C4D-43F0-AF38-2E9426F1469F}"/>
    <cellStyle name="Финансовый 4 5 12 2" xfId="18821" xr:uid="{60F6822C-8D0A-478A-9383-01C4D698678D}"/>
    <cellStyle name="Финансовый 4 5 13" xfId="9915" xr:uid="{D5D01FCD-33CB-489F-A0BA-9222DCCD1504}"/>
    <cellStyle name="Финансовый 4 5 13 2" xfId="18935" xr:uid="{BA2555AD-90E7-4A34-96BD-B55D30E8FEB3}"/>
    <cellStyle name="Финансовый 4 5 14" xfId="10029" xr:uid="{DAFD345A-F4FE-403C-B84B-415D2DF251B4}"/>
    <cellStyle name="Финансовый 4 5 14 2" xfId="19049" xr:uid="{2A69EA2C-A65D-459A-8C4F-23189E67B032}"/>
    <cellStyle name="Финансовый 4 5 15" xfId="10146" xr:uid="{BA853299-2AFA-409B-8A98-6E8B64A8F108}"/>
    <cellStyle name="Финансовый 4 5 16" xfId="19167" xr:uid="{70070C8F-E462-4212-A45A-6BD92F443483}"/>
    <cellStyle name="Финансовый 4 5 17" xfId="19283" xr:uid="{C96571A8-E109-43C5-A07E-364D607CCBD0}"/>
    <cellStyle name="Финансовый 4 5 2" xfId="647" xr:uid="{00000000-0005-0000-0000-00005D1E0000}"/>
    <cellStyle name="Финансовый 4 5 2 2" xfId="968" xr:uid="{00000000-0005-0000-0000-00005E1E0000}"/>
    <cellStyle name="Финансовый 4 5 2 2 2" xfId="1570" xr:uid="{00000000-0005-0000-0000-00005F1E0000}"/>
    <cellStyle name="Финансовый 4 5 2 2 2 2" xfId="2529" xr:uid="{00000000-0005-0000-0000-0000601E0000}"/>
    <cellStyle name="Финансовый 4 5 2 2 2 2 2" xfId="4801" xr:uid="{00000000-0005-0000-0000-0000611E0000}"/>
    <cellStyle name="Финансовый 4 5 2 2 2 2 2 2" xfId="9090" xr:uid="{00000000-0005-0000-0000-0000621E0000}"/>
    <cellStyle name="Финансовый 4 5 2 2 2 2 2 2 2" xfId="18307" xr:uid="{A49FAA1A-C120-493F-8515-477CF94EC034}"/>
    <cellStyle name="Финансовый 4 5 2 2 2 2 2 3" xfId="14040" xr:uid="{089FD480-D7BB-4036-A0F9-3A867CF3A508}"/>
    <cellStyle name="Финансовый 4 5 2 2 2 2 3" xfId="6956" xr:uid="{00000000-0005-0000-0000-0000631E0000}"/>
    <cellStyle name="Финансовый 4 5 2 2 2 2 3 2" xfId="16173" xr:uid="{6170A7A4-09B4-499C-BF31-29AA13D5AF5E}"/>
    <cellStyle name="Финансовый 4 5 2 2 2 2 4" xfId="11909" xr:uid="{52DB0BEF-C459-49BB-9AFC-0ED42C8F0FB7}"/>
    <cellStyle name="Финансовый 4 5 2 2 2 3" xfId="3851" xr:uid="{00000000-0005-0000-0000-0000641E0000}"/>
    <cellStyle name="Финансовый 4 5 2 2 2 3 2" xfId="8142" xr:uid="{00000000-0005-0000-0000-0000651E0000}"/>
    <cellStyle name="Финансовый 4 5 2 2 2 3 2 2" xfId="17359" xr:uid="{2E4EFCD7-D1ED-4851-B150-61A3F0B3E6A8}"/>
    <cellStyle name="Финансовый 4 5 2 2 2 3 3" xfId="13092" xr:uid="{1BA04A6B-4A84-4C0D-BADD-4FFA22798DF8}"/>
    <cellStyle name="Финансовый 4 5 2 2 2 4" xfId="6008" xr:uid="{00000000-0005-0000-0000-0000661E0000}"/>
    <cellStyle name="Финансовый 4 5 2 2 2 4 2" xfId="15225" xr:uid="{4DBA8A60-72C7-4C6D-BC3D-63577B961428}"/>
    <cellStyle name="Финансовый 4 5 2 2 2 5" xfId="10961" xr:uid="{DA2E5CAC-6323-42B0-8CB7-7591C7A07C0F}"/>
    <cellStyle name="Финансовый 4 5 2 2 3" xfId="2057" xr:uid="{00000000-0005-0000-0000-0000671E0000}"/>
    <cellStyle name="Финансовый 4 5 2 2 3 2" xfId="4329" xr:uid="{00000000-0005-0000-0000-0000681E0000}"/>
    <cellStyle name="Финансовый 4 5 2 2 3 2 2" xfId="8618" xr:uid="{00000000-0005-0000-0000-0000691E0000}"/>
    <cellStyle name="Финансовый 4 5 2 2 3 2 2 2" xfId="17835" xr:uid="{BDC989A5-0109-4474-B19E-8102E019A774}"/>
    <cellStyle name="Финансовый 4 5 2 2 3 2 3" xfId="13568" xr:uid="{B26FB63C-240A-42F3-A650-1909293324C8}"/>
    <cellStyle name="Финансовый 4 5 2 2 3 3" xfId="6484" xr:uid="{00000000-0005-0000-0000-00006A1E0000}"/>
    <cellStyle name="Финансовый 4 5 2 2 3 3 2" xfId="15701" xr:uid="{4055A5B3-61D6-4E08-847C-DD9125D4B195}"/>
    <cellStyle name="Финансовый 4 5 2 2 3 4" xfId="11437" xr:uid="{314950CA-4B13-4A72-B261-24D85428FB20}"/>
    <cellStyle name="Финансовый 4 5 2 2 4" xfId="3379" xr:uid="{00000000-0005-0000-0000-00006B1E0000}"/>
    <cellStyle name="Финансовый 4 5 2 2 4 2" xfId="7670" xr:uid="{00000000-0005-0000-0000-00006C1E0000}"/>
    <cellStyle name="Финансовый 4 5 2 2 4 2 2" xfId="16887" xr:uid="{39397196-53F0-4C12-9CAB-422915BC5F94}"/>
    <cellStyle name="Финансовый 4 5 2 2 4 3" xfId="12620" xr:uid="{09391C4E-99E9-43B6-A51E-43C16051C19B}"/>
    <cellStyle name="Финансовый 4 5 2 2 5" xfId="5533" xr:uid="{00000000-0005-0000-0000-00006D1E0000}"/>
    <cellStyle name="Финансовый 4 5 2 2 5 2" xfId="14753" xr:uid="{1F8BCC1A-ACF4-49FC-8A44-D3D9036C40DC}"/>
    <cellStyle name="Финансовый 4 5 2 2 6" xfId="10489" xr:uid="{52B894B9-818C-41D2-AC32-033BB95CAA6D}"/>
    <cellStyle name="Финансовый 4 5 2 3" xfId="1342" xr:uid="{00000000-0005-0000-0000-00006E1E0000}"/>
    <cellStyle name="Финансовый 4 5 2 3 2" xfId="2301" xr:uid="{00000000-0005-0000-0000-00006F1E0000}"/>
    <cellStyle name="Финансовый 4 5 2 3 2 2" xfId="4573" xr:uid="{00000000-0005-0000-0000-0000701E0000}"/>
    <cellStyle name="Финансовый 4 5 2 3 2 2 2" xfId="8862" xr:uid="{00000000-0005-0000-0000-0000711E0000}"/>
    <cellStyle name="Финансовый 4 5 2 3 2 2 2 2" xfId="18079" xr:uid="{1C5F44EA-A9AB-4AD5-867E-01AECF6BF0A5}"/>
    <cellStyle name="Финансовый 4 5 2 3 2 2 3" xfId="13812" xr:uid="{CD5D6C2F-77E0-4257-AC48-6A3630A6B6F1}"/>
    <cellStyle name="Финансовый 4 5 2 3 2 3" xfId="6728" xr:uid="{00000000-0005-0000-0000-0000721E0000}"/>
    <cellStyle name="Финансовый 4 5 2 3 2 3 2" xfId="15945" xr:uid="{889C62CB-DB79-4FDE-B048-40BF46A1FB18}"/>
    <cellStyle name="Финансовый 4 5 2 3 2 4" xfId="11681" xr:uid="{120E8BFE-1840-4564-8BC0-ECF27B75A79F}"/>
    <cellStyle name="Финансовый 4 5 2 3 3" xfId="3623" xr:uid="{00000000-0005-0000-0000-0000731E0000}"/>
    <cellStyle name="Финансовый 4 5 2 3 3 2" xfId="7914" xr:uid="{00000000-0005-0000-0000-0000741E0000}"/>
    <cellStyle name="Финансовый 4 5 2 3 3 2 2" xfId="17131" xr:uid="{FEE858E9-6B9F-423E-AE2E-31463677C842}"/>
    <cellStyle name="Финансовый 4 5 2 3 3 3" xfId="12864" xr:uid="{DF509079-329D-41FD-A730-EEA2D822D2BF}"/>
    <cellStyle name="Финансовый 4 5 2 3 4" xfId="5780" xr:uid="{00000000-0005-0000-0000-0000751E0000}"/>
    <cellStyle name="Финансовый 4 5 2 3 4 2" xfId="14997" xr:uid="{DF338903-7BB9-4431-ADE9-98AE2ACBE03A}"/>
    <cellStyle name="Финансовый 4 5 2 3 5" xfId="10733" xr:uid="{AEA80FB3-C671-47D5-B42B-0DDC56F9F8F0}"/>
    <cellStyle name="Финансовый 4 5 2 4" xfId="1828" xr:uid="{00000000-0005-0000-0000-0000761E0000}"/>
    <cellStyle name="Финансовый 4 5 2 4 2" xfId="4101" xr:uid="{00000000-0005-0000-0000-0000771E0000}"/>
    <cellStyle name="Финансовый 4 5 2 4 2 2" xfId="8390" xr:uid="{00000000-0005-0000-0000-0000781E0000}"/>
    <cellStyle name="Финансовый 4 5 2 4 2 2 2" xfId="17607" xr:uid="{169861EC-7F2B-45D4-9AA3-EC4B00C9E322}"/>
    <cellStyle name="Финансовый 4 5 2 4 2 3" xfId="13340" xr:uid="{939D853C-3E04-44E8-8A6E-A11B8AB9726E}"/>
    <cellStyle name="Финансовый 4 5 2 4 3" xfId="6256" xr:uid="{00000000-0005-0000-0000-0000791E0000}"/>
    <cellStyle name="Финансовый 4 5 2 4 3 2" xfId="15473" xr:uid="{55ABDC57-6019-4A88-8553-88DD224D606D}"/>
    <cellStyle name="Финансовый 4 5 2 4 4" xfId="11209" xr:uid="{3A428EBA-DF77-4360-B8CE-A4324F64A464}"/>
    <cellStyle name="Финансовый 4 5 2 5" xfId="3151" xr:uid="{00000000-0005-0000-0000-00007A1E0000}"/>
    <cellStyle name="Финансовый 4 5 2 5 2" xfId="7442" xr:uid="{00000000-0005-0000-0000-00007B1E0000}"/>
    <cellStyle name="Финансовый 4 5 2 5 2 2" xfId="16659" xr:uid="{55ED82ED-8C48-43CD-BFFA-A158FA1F7A45}"/>
    <cellStyle name="Финансовый 4 5 2 5 3" xfId="12392" xr:uid="{1A39A05C-D1E1-493D-B488-4FE3E3780DF1}"/>
    <cellStyle name="Финансовый 4 5 2 6" xfId="5303" xr:uid="{00000000-0005-0000-0000-00007C1E0000}"/>
    <cellStyle name="Финансовый 4 5 2 6 2" xfId="14525" xr:uid="{0C740047-A178-43C8-BB0D-040D05B1F7B6}"/>
    <cellStyle name="Финансовый 4 5 2 7" xfId="10261" xr:uid="{4D64E619-9933-4B24-ACDE-6226A5E2CB56}"/>
    <cellStyle name="Финансовый 4 5 3" xfId="853" xr:uid="{00000000-0005-0000-0000-00007D1E0000}"/>
    <cellStyle name="Финансовый 4 5 3 2" xfId="1456" xr:uid="{00000000-0005-0000-0000-00007E1E0000}"/>
    <cellStyle name="Финансовый 4 5 3 2 2" xfId="2415" xr:uid="{00000000-0005-0000-0000-00007F1E0000}"/>
    <cellStyle name="Финансовый 4 5 3 2 2 2" xfId="4687" xr:uid="{00000000-0005-0000-0000-0000801E0000}"/>
    <cellStyle name="Финансовый 4 5 3 2 2 2 2" xfId="8976" xr:uid="{00000000-0005-0000-0000-0000811E0000}"/>
    <cellStyle name="Финансовый 4 5 3 2 2 2 2 2" xfId="18193" xr:uid="{C2DBF153-C58A-4432-A76E-FEA6F05300BE}"/>
    <cellStyle name="Финансовый 4 5 3 2 2 2 3" xfId="13926" xr:uid="{31BE5494-DA08-4645-BF6F-F17C4CE9B121}"/>
    <cellStyle name="Финансовый 4 5 3 2 2 3" xfId="6842" xr:uid="{00000000-0005-0000-0000-0000821E0000}"/>
    <cellStyle name="Финансовый 4 5 3 2 2 3 2" xfId="16059" xr:uid="{89CC0491-4F95-48AA-8597-6F52EA11F1DD}"/>
    <cellStyle name="Финансовый 4 5 3 2 2 4" xfId="11795" xr:uid="{88FC654E-8C65-42F9-8F14-A3B3DE0C31D8}"/>
    <cellStyle name="Финансовый 4 5 3 2 3" xfId="3737" xr:uid="{00000000-0005-0000-0000-0000831E0000}"/>
    <cellStyle name="Финансовый 4 5 3 2 3 2" xfId="8028" xr:uid="{00000000-0005-0000-0000-0000841E0000}"/>
    <cellStyle name="Финансовый 4 5 3 2 3 2 2" xfId="17245" xr:uid="{EA31F25E-B3B4-4732-977E-AB7A78CC1516}"/>
    <cellStyle name="Финансовый 4 5 3 2 3 3" xfId="12978" xr:uid="{2C5AAAF0-31AD-4485-82AF-36644FF55C28}"/>
    <cellStyle name="Финансовый 4 5 3 2 4" xfId="5894" xr:uid="{00000000-0005-0000-0000-0000851E0000}"/>
    <cellStyle name="Финансовый 4 5 3 2 4 2" xfId="15111" xr:uid="{58D8AE7F-72F6-459C-B344-13AA0E020486}"/>
    <cellStyle name="Финансовый 4 5 3 2 5" xfId="10847" xr:uid="{83374D72-1D4B-43F7-98C2-E8C5616CBB28}"/>
    <cellStyle name="Финансовый 4 5 3 3" xfId="1943" xr:uid="{00000000-0005-0000-0000-0000861E0000}"/>
    <cellStyle name="Финансовый 4 5 3 3 2" xfId="4215" xr:uid="{00000000-0005-0000-0000-0000871E0000}"/>
    <cellStyle name="Финансовый 4 5 3 3 2 2" xfId="8504" xr:uid="{00000000-0005-0000-0000-0000881E0000}"/>
    <cellStyle name="Финансовый 4 5 3 3 2 2 2" xfId="17721" xr:uid="{2BD15030-8D02-499C-9B9C-4B9030304E62}"/>
    <cellStyle name="Финансовый 4 5 3 3 2 3" xfId="13454" xr:uid="{19FB3497-23E4-412A-A726-0382F0F9D3BC}"/>
    <cellStyle name="Финансовый 4 5 3 3 3" xfId="6370" xr:uid="{00000000-0005-0000-0000-0000891E0000}"/>
    <cellStyle name="Финансовый 4 5 3 3 3 2" xfId="15587" xr:uid="{45DD28AB-DCD0-4486-8891-7852633CBE36}"/>
    <cellStyle name="Финансовый 4 5 3 3 4" xfId="11323" xr:uid="{46383E71-3EE5-4A9E-AADB-B84886491C66}"/>
    <cellStyle name="Финансовый 4 5 3 4" xfId="3265" xr:uid="{00000000-0005-0000-0000-00008A1E0000}"/>
    <cellStyle name="Финансовый 4 5 3 4 2" xfId="7556" xr:uid="{00000000-0005-0000-0000-00008B1E0000}"/>
    <cellStyle name="Финансовый 4 5 3 4 2 2" xfId="16773" xr:uid="{6E6C3A68-15DB-47C6-B327-DE79561746A1}"/>
    <cellStyle name="Финансовый 4 5 3 4 3" xfId="12506" xr:uid="{1CE93604-CDF6-4962-B0C3-2B64A1D7F2CA}"/>
    <cellStyle name="Финансовый 4 5 3 5" xfId="5419" xr:uid="{00000000-0005-0000-0000-00008C1E0000}"/>
    <cellStyle name="Финансовый 4 5 3 5 2" xfId="14639" xr:uid="{4CD8C717-74F3-4D10-A1B4-08672A623964}"/>
    <cellStyle name="Финансовый 4 5 3 6" xfId="10375" xr:uid="{91EF5415-4C22-4B33-8806-FF0FDE603F7D}"/>
    <cellStyle name="Финансовый 4 5 4" xfId="1227" xr:uid="{00000000-0005-0000-0000-00008D1E0000}"/>
    <cellStyle name="Финансовый 4 5 4 2" xfId="2187" xr:uid="{00000000-0005-0000-0000-00008E1E0000}"/>
    <cellStyle name="Финансовый 4 5 4 2 2" xfId="4459" xr:uid="{00000000-0005-0000-0000-00008F1E0000}"/>
    <cellStyle name="Финансовый 4 5 4 2 2 2" xfId="8748" xr:uid="{00000000-0005-0000-0000-0000901E0000}"/>
    <cellStyle name="Финансовый 4 5 4 2 2 2 2" xfId="17965" xr:uid="{251DBC59-0C78-4945-8CE8-26AA8F256E67}"/>
    <cellStyle name="Финансовый 4 5 4 2 2 3" xfId="13698" xr:uid="{F12BB063-811B-4E73-A9DA-ADC28421A6D5}"/>
    <cellStyle name="Финансовый 4 5 4 2 3" xfId="6614" xr:uid="{00000000-0005-0000-0000-0000911E0000}"/>
    <cellStyle name="Финансовый 4 5 4 2 3 2" xfId="15831" xr:uid="{B7DE713F-18E7-4769-A8A4-17981528C9A4}"/>
    <cellStyle name="Финансовый 4 5 4 2 4" xfId="11567" xr:uid="{00877433-BB77-4DA8-89E2-F14253E4E208}"/>
    <cellStyle name="Финансовый 4 5 4 3" xfId="3509" xr:uid="{00000000-0005-0000-0000-0000921E0000}"/>
    <cellStyle name="Финансовый 4 5 4 3 2" xfId="7800" xr:uid="{00000000-0005-0000-0000-0000931E0000}"/>
    <cellStyle name="Финансовый 4 5 4 3 2 2" xfId="17017" xr:uid="{F79980D0-2555-400C-824C-3CD966DEB115}"/>
    <cellStyle name="Финансовый 4 5 4 3 3" xfId="12750" xr:uid="{A4C2FA0F-302E-4AC5-97F9-95D2DEB411E0}"/>
    <cellStyle name="Финансовый 4 5 4 4" xfId="5666" xr:uid="{00000000-0005-0000-0000-0000941E0000}"/>
    <cellStyle name="Финансовый 4 5 4 4 2" xfId="14883" xr:uid="{75325E05-64CD-4C64-A856-16E1729D7148}"/>
    <cellStyle name="Финансовый 4 5 4 5" xfId="10619" xr:uid="{918EF53B-1909-481C-8319-C3B51D8ADFFC}"/>
    <cellStyle name="Финансовый 4 5 5" xfId="1712" xr:uid="{00000000-0005-0000-0000-0000951E0000}"/>
    <cellStyle name="Финансовый 4 5 5 2" xfId="3987" xr:uid="{00000000-0005-0000-0000-0000961E0000}"/>
    <cellStyle name="Финансовый 4 5 5 2 2" xfId="8276" xr:uid="{00000000-0005-0000-0000-0000971E0000}"/>
    <cellStyle name="Финансовый 4 5 5 2 2 2" xfId="17493" xr:uid="{E6D0E583-E304-49BC-A0E9-A4A8DE34795F}"/>
    <cellStyle name="Финансовый 4 5 5 2 3" xfId="13226" xr:uid="{2266A405-B26A-4767-8144-AF1D41DFBD97}"/>
    <cellStyle name="Финансовый 4 5 5 3" xfId="6142" xr:uid="{00000000-0005-0000-0000-0000981E0000}"/>
    <cellStyle name="Финансовый 4 5 5 3 2" xfId="15359" xr:uid="{C60E609A-AB96-4847-B23A-EFF631637E49}"/>
    <cellStyle name="Финансовый 4 5 5 4" xfId="11095" xr:uid="{F3116EA2-9835-42D9-9A1F-B657DCAB3CE9}"/>
    <cellStyle name="Финансовый 4 5 6" xfId="2802" xr:uid="{00000000-0005-0000-0000-0000991E0000}"/>
    <cellStyle name="Финансовый 4 5 6 2" xfId="4945" xr:uid="{00000000-0005-0000-0000-00009A1E0000}"/>
    <cellStyle name="Финансовый 4 5 6 2 2" xfId="9227" xr:uid="{00000000-0005-0000-0000-00009B1E0000}"/>
    <cellStyle name="Финансовый 4 5 6 2 2 2" xfId="18444" xr:uid="{1906D5D5-A230-43B1-A08F-FD484458F10B}"/>
    <cellStyle name="Финансовый 4 5 6 2 3" xfId="14177" xr:uid="{007FE482-E6FD-4429-A15A-2AD63A3662F1}"/>
    <cellStyle name="Финансовый 4 5 6 3" xfId="7095" xr:uid="{00000000-0005-0000-0000-00009C1E0000}"/>
    <cellStyle name="Финансовый 4 5 6 3 2" xfId="16312" xr:uid="{FAAA3E20-AEF0-4E93-974A-F31612F21773}"/>
    <cellStyle name="Финансовый 4 5 6 4" xfId="12046" xr:uid="{DF8C090A-D4B1-4602-A830-D85D8385E3BE}"/>
    <cellStyle name="Финансовый 4 5 7" xfId="2923" xr:uid="{00000000-0005-0000-0000-00009D1E0000}"/>
    <cellStyle name="Финансовый 4 5 7 2" xfId="7214" xr:uid="{00000000-0005-0000-0000-00009E1E0000}"/>
    <cellStyle name="Финансовый 4 5 7 2 2" xfId="16431" xr:uid="{2661C2DA-3134-465F-8AD1-E44C7412C622}"/>
    <cellStyle name="Финансовый 4 5 7 3" xfId="12164" xr:uid="{F8D11895-E042-4FF2-BEC5-F6D5102B6CDC}"/>
    <cellStyle name="Финансовый 4 5 8" xfId="3037" xr:uid="{00000000-0005-0000-0000-00009F1E0000}"/>
    <cellStyle name="Финансовый 4 5 8 2" xfId="7328" xr:uid="{00000000-0005-0000-0000-0000A01E0000}"/>
    <cellStyle name="Финансовый 4 5 8 2 2" xfId="16545" xr:uid="{B136D89D-A196-4BA7-9909-843E790BE482}"/>
    <cellStyle name="Финансовый 4 5 8 3" xfId="12278" xr:uid="{4614A984-AC30-4CDA-BEC1-5BD9C655553B}"/>
    <cellStyle name="Финансовый 4 5 9" xfId="5065" xr:uid="{00000000-0005-0000-0000-0000A11E0000}"/>
    <cellStyle name="Финансовый 4 5 9 2" xfId="9346" xr:uid="{00000000-0005-0000-0000-0000A21E0000}"/>
    <cellStyle name="Финансовый 4 5 9 2 2" xfId="18563" xr:uid="{9A09B720-FF2C-4B11-B3FC-2BA5B0D6CF20}"/>
    <cellStyle name="Финансовый 4 5 9 3" xfId="14296" xr:uid="{7DD656BB-CE39-47B2-9204-17B76ECA37DC}"/>
    <cellStyle name="Финансовый 4 6" xfId="574" xr:uid="{00000000-0005-0000-0000-0000A31E0000}"/>
    <cellStyle name="Финансовый 4 6 2" xfId="911" xr:uid="{00000000-0005-0000-0000-0000A41E0000}"/>
    <cellStyle name="Финансовый 4 6 2 2" xfId="1513" xr:uid="{00000000-0005-0000-0000-0000A51E0000}"/>
    <cellStyle name="Финансовый 4 6 2 2 2" xfId="2472" xr:uid="{00000000-0005-0000-0000-0000A61E0000}"/>
    <cellStyle name="Финансовый 4 6 2 2 2 2" xfId="4744" xr:uid="{00000000-0005-0000-0000-0000A71E0000}"/>
    <cellStyle name="Финансовый 4 6 2 2 2 2 2" xfId="9033" xr:uid="{00000000-0005-0000-0000-0000A81E0000}"/>
    <cellStyle name="Финансовый 4 6 2 2 2 2 2 2" xfId="18250" xr:uid="{3F5C5574-16B9-4BA3-BC15-5FC45C2E64ED}"/>
    <cellStyle name="Финансовый 4 6 2 2 2 2 3" xfId="13983" xr:uid="{A0B1C009-A8C7-4D64-BB29-6A706F3F80F0}"/>
    <cellStyle name="Финансовый 4 6 2 2 2 3" xfId="6899" xr:uid="{00000000-0005-0000-0000-0000A91E0000}"/>
    <cellStyle name="Финансовый 4 6 2 2 2 3 2" xfId="16116" xr:uid="{34CECA57-F8CD-43D8-BAE8-6F63AB9D795B}"/>
    <cellStyle name="Финансовый 4 6 2 2 2 4" xfId="11852" xr:uid="{E5E5E2B2-1D52-4645-BE37-806F4AF9D595}"/>
    <cellStyle name="Финансовый 4 6 2 2 3" xfId="3794" xr:uid="{00000000-0005-0000-0000-0000AA1E0000}"/>
    <cellStyle name="Финансовый 4 6 2 2 3 2" xfId="8085" xr:uid="{00000000-0005-0000-0000-0000AB1E0000}"/>
    <cellStyle name="Финансовый 4 6 2 2 3 2 2" xfId="17302" xr:uid="{EA0598C6-D6EF-41AA-91CC-C2275840E334}"/>
    <cellStyle name="Финансовый 4 6 2 2 3 3" xfId="13035" xr:uid="{112C7B39-9CD1-4FD6-9D66-ED717BB00E06}"/>
    <cellStyle name="Финансовый 4 6 2 2 4" xfId="5951" xr:uid="{00000000-0005-0000-0000-0000AC1E0000}"/>
    <cellStyle name="Финансовый 4 6 2 2 4 2" xfId="15168" xr:uid="{4637FE8A-B011-4B32-8065-D8439807E43C}"/>
    <cellStyle name="Финансовый 4 6 2 2 5" xfId="10904" xr:uid="{02DC5BDC-C0DD-4013-AE68-851254E91E5D}"/>
    <cellStyle name="Финансовый 4 6 2 3" xfId="2000" xr:uid="{00000000-0005-0000-0000-0000AD1E0000}"/>
    <cellStyle name="Финансовый 4 6 2 3 2" xfId="4272" xr:uid="{00000000-0005-0000-0000-0000AE1E0000}"/>
    <cellStyle name="Финансовый 4 6 2 3 2 2" xfId="8561" xr:uid="{00000000-0005-0000-0000-0000AF1E0000}"/>
    <cellStyle name="Финансовый 4 6 2 3 2 2 2" xfId="17778" xr:uid="{3796D0A0-B1DD-4A67-9200-88618A684945}"/>
    <cellStyle name="Финансовый 4 6 2 3 2 3" xfId="13511" xr:uid="{FE7A5CA4-52AE-4783-890E-9230034442FA}"/>
    <cellStyle name="Финансовый 4 6 2 3 3" xfId="6427" xr:uid="{00000000-0005-0000-0000-0000B01E0000}"/>
    <cellStyle name="Финансовый 4 6 2 3 3 2" xfId="15644" xr:uid="{5A689A2D-267A-4D9C-88E6-99ADFA19413B}"/>
    <cellStyle name="Финансовый 4 6 2 3 4" xfId="11380" xr:uid="{7B25706B-0745-4CAC-9E00-C91B987BC827}"/>
    <cellStyle name="Финансовый 4 6 2 4" xfId="3322" xr:uid="{00000000-0005-0000-0000-0000B11E0000}"/>
    <cellStyle name="Финансовый 4 6 2 4 2" xfId="7613" xr:uid="{00000000-0005-0000-0000-0000B21E0000}"/>
    <cellStyle name="Финансовый 4 6 2 4 2 2" xfId="16830" xr:uid="{46F730D1-4DA3-4ED5-9181-DB15CA5C5A25}"/>
    <cellStyle name="Финансовый 4 6 2 4 3" xfId="12563" xr:uid="{7179C5F2-F4FA-4479-AE71-BAB984FC1C24}"/>
    <cellStyle name="Финансовый 4 6 2 5" xfId="5476" xr:uid="{00000000-0005-0000-0000-0000B31E0000}"/>
    <cellStyle name="Финансовый 4 6 2 5 2" xfId="14696" xr:uid="{C1060922-EE94-4FB3-A41A-F7272036089C}"/>
    <cellStyle name="Финансовый 4 6 2 6" xfId="10432" xr:uid="{FAAC6B17-1BE0-4524-8182-365356F729FA}"/>
    <cellStyle name="Финансовый 4 6 3" xfId="1285" xr:uid="{00000000-0005-0000-0000-0000B41E0000}"/>
    <cellStyle name="Финансовый 4 6 3 2" xfId="2244" xr:uid="{00000000-0005-0000-0000-0000B51E0000}"/>
    <cellStyle name="Финансовый 4 6 3 2 2" xfId="4516" xr:uid="{00000000-0005-0000-0000-0000B61E0000}"/>
    <cellStyle name="Финансовый 4 6 3 2 2 2" xfId="8805" xr:uid="{00000000-0005-0000-0000-0000B71E0000}"/>
    <cellStyle name="Финансовый 4 6 3 2 2 2 2" xfId="18022" xr:uid="{B0C25C4B-9C7C-463C-9018-7C63E22E4640}"/>
    <cellStyle name="Финансовый 4 6 3 2 2 3" xfId="13755" xr:uid="{DA9E6879-D756-43DE-8E29-B37053C8DC38}"/>
    <cellStyle name="Финансовый 4 6 3 2 3" xfId="6671" xr:uid="{00000000-0005-0000-0000-0000B81E0000}"/>
    <cellStyle name="Финансовый 4 6 3 2 3 2" xfId="15888" xr:uid="{E3DFBF42-E930-4AA5-883D-34112F773B48}"/>
    <cellStyle name="Финансовый 4 6 3 2 4" xfId="11624" xr:uid="{216796E9-EF7A-4A1C-A992-29101A7D2807}"/>
    <cellStyle name="Финансовый 4 6 3 3" xfId="3566" xr:uid="{00000000-0005-0000-0000-0000B91E0000}"/>
    <cellStyle name="Финансовый 4 6 3 3 2" xfId="7857" xr:uid="{00000000-0005-0000-0000-0000BA1E0000}"/>
    <cellStyle name="Финансовый 4 6 3 3 2 2" xfId="17074" xr:uid="{12B2E4DF-CE6D-4223-90AA-46BFBB8AAD61}"/>
    <cellStyle name="Финансовый 4 6 3 3 3" xfId="12807" xr:uid="{7AEF066C-5FFB-4275-8865-B916CDC5C41F}"/>
    <cellStyle name="Финансовый 4 6 3 4" xfId="5723" xr:uid="{00000000-0005-0000-0000-0000BB1E0000}"/>
    <cellStyle name="Финансовый 4 6 3 4 2" xfId="14940" xr:uid="{FB77AC93-B3CB-4924-8DE0-1DDC39EAF400}"/>
    <cellStyle name="Финансовый 4 6 3 5" xfId="10676" xr:uid="{3BC17490-1C19-4B8A-9388-7AE93864A968}"/>
    <cellStyle name="Финансовый 4 6 4" xfId="1770" xr:uid="{00000000-0005-0000-0000-0000BC1E0000}"/>
    <cellStyle name="Финансовый 4 6 4 2" xfId="4044" xr:uid="{00000000-0005-0000-0000-0000BD1E0000}"/>
    <cellStyle name="Финансовый 4 6 4 2 2" xfId="8333" xr:uid="{00000000-0005-0000-0000-0000BE1E0000}"/>
    <cellStyle name="Финансовый 4 6 4 2 2 2" xfId="17550" xr:uid="{57C59EC5-3CE4-4508-A562-5E045F223E90}"/>
    <cellStyle name="Финансовый 4 6 4 2 3" xfId="13283" xr:uid="{9F8EE63C-7C3C-41AE-BDF2-1BD16CAC184F}"/>
    <cellStyle name="Финансовый 4 6 4 3" xfId="6199" xr:uid="{00000000-0005-0000-0000-0000BF1E0000}"/>
    <cellStyle name="Финансовый 4 6 4 3 2" xfId="15416" xr:uid="{4A975293-F986-4B8C-96FC-98B66EC0ED6A}"/>
    <cellStyle name="Финансовый 4 6 4 4" xfId="11152" xr:uid="{9A77E4B3-423F-415A-A9D6-1B7AC51703DB}"/>
    <cellStyle name="Финансовый 4 6 5" xfId="3094" xr:uid="{00000000-0005-0000-0000-0000C01E0000}"/>
    <cellStyle name="Финансовый 4 6 5 2" xfId="7385" xr:uid="{00000000-0005-0000-0000-0000C11E0000}"/>
    <cellStyle name="Финансовый 4 6 5 2 2" xfId="16602" xr:uid="{B7C9AC23-F308-4F8C-8ADB-2A2918413C74}"/>
    <cellStyle name="Финансовый 4 6 5 3" xfId="12335" xr:uid="{C3237BFC-DFC6-449B-B759-BE9B1E66B42D}"/>
    <cellStyle name="Финансовый 4 6 6" xfId="5245" xr:uid="{00000000-0005-0000-0000-0000C21E0000}"/>
    <cellStyle name="Финансовый 4 6 6 2" xfId="14468" xr:uid="{D650644C-3D73-42BD-9998-FCACA9C7CC3A}"/>
    <cellStyle name="Финансовый 4 6 7" xfId="10204" xr:uid="{F2CBAD27-6AC8-4756-A5C5-1AEA1DF8DC3B}"/>
    <cellStyle name="Финансовый 4 7" xfId="796" xr:uid="{00000000-0005-0000-0000-0000C31E0000}"/>
    <cellStyle name="Финансовый 4 7 2" xfId="1399" xr:uid="{00000000-0005-0000-0000-0000C41E0000}"/>
    <cellStyle name="Финансовый 4 7 2 2" xfId="2358" xr:uid="{00000000-0005-0000-0000-0000C51E0000}"/>
    <cellStyle name="Финансовый 4 7 2 2 2" xfId="4630" xr:uid="{00000000-0005-0000-0000-0000C61E0000}"/>
    <cellStyle name="Финансовый 4 7 2 2 2 2" xfId="8919" xr:uid="{00000000-0005-0000-0000-0000C71E0000}"/>
    <cellStyle name="Финансовый 4 7 2 2 2 2 2" xfId="18136" xr:uid="{0EE4D641-5003-4BC1-A9C6-FABF6B556D8E}"/>
    <cellStyle name="Финансовый 4 7 2 2 2 3" xfId="13869" xr:uid="{8F2E1880-FEB9-47C7-A3FA-20C782C9AB77}"/>
    <cellStyle name="Финансовый 4 7 2 2 3" xfId="6785" xr:uid="{00000000-0005-0000-0000-0000C81E0000}"/>
    <cellStyle name="Финансовый 4 7 2 2 3 2" xfId="16002" xr:uid="{0DF10FE2-68DB-4121-84E1-DD4E26FF2FB8}"/>
    <cellStyle name="Финансовый 4 7 2 2 4" xfId="11738" xr:uid="{3F9CC0CB-7F55-4546-9CB2-20441F26681B}"/>
    <cellStyle name="Финансовый 4 7 2 3" xfId="3680" xr:uid="{00000000-0005-0000-0000-0000C91E0000}"/>
    <cellStyle name="Финансовый 4 7 2 3 2" xfId="7971" xr:uid="{00000000-0005-0000-0000-0000CA1E0000}"/>
    <cellStyle name="Финансовый 4 7 2 3 2 2" xfId="17188" xr:uid="{74EFBBA0-69AF-49A2-AA2B-407FEEC42150}"/>
    <cellStyle name="Финансовый 4 7 2 3 3" xfId="12921" xr:uid="{AF9B94BC-7417-4164-8142-1F5B2B7CB745}"/>
    <cellStyle name="Финансовый 4 7 2 4" xfId="5837" xr:uid="{00000000-0005-0000-0000-0000CB1E0000}"/>
    <cellStyle name="Финансовый 4 7 2 4 2" xfId="15054" xr:uid="{2C8DD476-011B-4E48-A860-CBB59515BB2C}"/>
    <cellStyle name="Финансовый 4 7 2 5" xfId="10790" xr:uid="{3C21F9DD-BD01-4ED9-888A-96E03F4CB231}"/>
    <cellStyle name="Финансовый 4 7 3" xfId="1886" xr:uid="{00000000-0005-0000-0000-0000CC1E0000}"/>
    <cellStyle name="Финансовый 4 7 3 2" xfId="4158" xr:uid="{00000000-0005-0000-0000-0000CD1E0000}"/>
    <cellStyle name="Финансовый 4 7 3 2 2" xfId="8447" xr:uid="{00000000-0005-0000-0000-0000CE1E0000}"/>
    <cellStyle name="Финансовый 4 7 3 2 2 2" xfId="17664" xr:uid="{9F1ED3FB-04B5-4655-9E5B-8DA85B8990C6}"/>
    <cellStyle name="Финансовый 4 7 3 2 3" xfId="13397" xr:uid="{94528AA0-F193-4736-BFC0-523C9A75847E}"/>
    <cellStyle name="Финансовый 4 7 3 3" xfId="6313" xr:uid="{00000000-0005-0000-0000-0000CF1E0000}"/>
    <cellStyle name="Финансовый 4 7 3 3 2" xfId="15530" xr:uid="{1017FD2A-A904-45D3-97AE-46E6E79DC308}"/>
    <cellStyle name="Финансовый 4 7 3 4" xfId="11266" xr:uid="{F221BAE8-C3E8-473F-A3E6-DB9F573737E9}"/>
    <cellStyle name="Финансовый 4 7 4" xfId="3208" xr:uid="{00000000-0005-0000-0000-0000D01E0000}"/>
    <cellStyle name="Финансовый 4 7 4 2" xfId="7499" xr:uid="{00000000-0005-0000-0000-0000D11E0000}"/>
    <cellStyle name="Финансовый 4 7 4 2 2" xfId="16716" xr:uid="{8C0F1EEB-4BB8-41BF-84E2-FA88F1BFD70E}"/>
    <cellStyle name="Финансовый 4 7 4 3" xfId="12449" xr:uid="{FF8CE071-540C-4515-8DD6-FBE0E0EF4C54}"/>
    <cellStyle name="Финансовый 4 7 5" xfId="5362" xr:uid="{00000000-0005-0000-0000-0000D21E0000}"/>
    <cellStyle name="Финансовый 4 7 5 2" xfId="14582" xr:uid="{6FED795C-ABCD-48C0-A712-B7C38A18F2DC}"/>
    <cellStyle name="Финансовый 4 7 6" xfId="10318" xr:uid="{2D0566FD-C4FB-4AAB-AF1D-93815B165D12}"/>
    <cellStyle name="Финансовый 4 8" xfId="1170" xr:uid="{00000000-0005-0000-0000-0000D31E0000}"/>
    <cellStyle name="Финансовый 4 8 2" xfId="2130" xr:uid="{00000000-0005-0000-0000-0000D41E0000}"/>
    <cellStyle name="Финансовый 4 8 2 2" xfId="4402" xr:uid="{00000000-0005-0000-0000-0000D51E0000}"/>
    <cellStyle name="Финансовый 4 8 2 2 2" xfId="8691" xr:uid="{00000000-0005-0000-0000-0000D61E0000}"/>
    <cellStyle name="Финансовый 4 8 2 2 2 2" xfId="17908" xr:uid="{D6D5CB2D-B129-4396-86E2-7ACD4FF81543}"/>
    <cellStyle name="Финансовый 4 8 2 2 3" xfId="13641" xr:uid="{87041A2D-50D9-4E19-B0B1-800F9C143EAE}"/>
    <cellStyle name="Финансовый 4 8 2 3" xfId="6557" xr:uid="{00000000-0005-0000-0000-0000D71E0000}"/>
    <cellStyle name="Финансовый 4 8 2 3 2" xfId="15774" xr:uid="{AD0E8288-996E-4342-BFA3-B7B977937CF7}"/>
    <cellStyle name="Финансовый 4 8 2 4" xfId="11510" xr:uid="{BF553958-2DE3-4A57-BF59-4E0055A04FCF}"/>
    <cellStyle name="Финансовый 4 8 3" xfId="3452" xr:uid="{00000000-0005-0000-0000-0000D81E0000}"/>
    <cellStyle name="Финансовый 4 8 3 2" xfId="7743" xr:uid="{00000000-0005-0000-0000-0000D91E0000}"/>
    <cellStyle name="Финансовый 4 8 3 2 2" xfId="16960" xr:uid="{03BE5C59-62D3-406E-96E4-72CBF031D563}"/>
    <cellStyle name="Финансовый 4 8 3 3" xfId="12693" xr:uid="{DE2601A1-0E66-4AE8-89AA-CCCEACBC919A}"/>
    <cellStyle name="Финансовый 4 8 4" xfId="5609" xr:uid="{00000000-0005-0000-0000-0000DA1E0000}"/>
    <cellStyle name="Финансовый 4 8 4 2" xfId="14826" xr:uid="{2EFA36BC-DE65-4192-826F-5D6FE88CEF68}"/>
    <cellStyle name="Финансовый 4 8 5" xfId="10562" xr:uid="{6D4A10FB-0360-4679-B28A-BEE31FB8F500}"/>
    <cellStyle name="Финансовый 4 9" xfId="1653" xr:uid="{00000000-0005-0000-0000-0000DB1E0000}"/>
    <cellStyle name="Финансовый 4 9 2" xfId="3930" xr:uid="{00000000-0005-0000-0000-0000DC1E0000}"/>
    <cellStyle name="Финансовый 4 9 2 2" xfId="8219" xr:uid="{00000000-0005-0000-0000-0000DD1E0000}"/>
    <cellStyle name="Финансовый 4 9 2 2 2" xfId="17436" xr:uid="{CF37CEC9-E03C-4773-B905-4C1B77135BAE}"/>
    <cellStyle name="Финансовый 4 9 2 3" xfId="13169" xr:uid="{1AEE7DA4-E31F-402A-A140-5D803489D1C5}"/>
    <cellStyle name="Финансовый 4 9 3" xfId="6085" xr:uid="{00000000-0005-0000-0000-0000DE1E0000}"/>
    <cellStyle name="Финансовый 4 9 3 2" xfId="15302" xr:uid="{31682D27-2360-4678-B2FE-DEABD579CF63}"/>
    <cellStyle name="Финансовый 4 9 4" xfId="11038" xr:uid="{8353A5A4-C6ED-4F68-AD3A-CB8035BB00E1}"/>
    <cellStyle name="Финансовый 40" xfId="2643" xr:uid="{00000000-0005-0000-0000-0000DF1E0000}"/>
    <cellStyle name="Финансовый 41" xfId="2644" xr:uid="{00000000-0005-0000-0000-0000E01E0000}"/>
    <cellStyle name="Финансовый 42" xfId="2645" xr:uid="{00000000-0005-0000-0000-0000E11E0000}"/>
    <cellStyle name="Финансовый 43" xfId="2646" xr:uid="{00000000-0005-0000-0000-0000E21E0000}"/>
    <cellStyle name="Финансовый 44" xfId="2647" xr:uid="{00000000-0005-0000-0000-0000E31E0000}"/>
    <cellStyle name="Финансовый 45" xfId="2648" xr:uid="{00000000-0005-0000-0000-0000E41E0000}"/>
    <cellStyle name="Финансовый 46" xfId="2649" xr:uid="{00000000-0005-0000-0000-0000E51E0000}"/>
    <cellStyle name="Финансовый 47" xfId="2650" xr:uid="{00000000-0005-0000-0000-0000E61E0000}"/>
    <cellStyle name="Финансовый 471" xfId="2681" xr:uid="{00000000-0005-0000-0000-0000E71E0000}"/>
    <cellStyle name="Финансовый 48" xfId="2651" xr:uid="{00000000-0005-0000-0000-0000E81E0000}"/>
    <cellStyle name="Финансовый 49" xfId="2652" xr:uid="{00000000-0005-0000-0000-0000E91E0000}"/>
    <cellStyle name="Финансовый 5" xfId="204" xr:uid="{00000000-0005-0000-0000-0000EA1E0000}"/>
    <cellStyle name="Финансовый 5 10" xfId="2612" xr:uid="{00000000-0005-0000-0000-0000EB1E0000}"/>
    <cellStyle name="Финансовый 5 11" xfId="2749" xr:uid="{00000000-0005-0000-0000-0000EC1E0000}"/>
    <cellStyle name="Финансовый 5 11 2" xfId="4892" xr:uid="{00000000-0005-0000-0000-0000ED1E0000}"/>
    <cellStyle name="Финансовый 5 11 2 2" xfId="9174" xr:uid="{00000000-0005-0000-0000-0000EE1E0000}"/>
    <cellStyle name="Финансовый 5 11 2 2 2" xfId="18391" xr:uid="{22CF341B-A7ED-4499-B4DE-498069E56A46}"/>
    <cellStyle name="Финансовый 5 11 2 3" xfId="14124" xr:uid="{B13DD12E-42D8-4CC7-ABC5-0777EE1F6D4A}"/>
    <cellStyle name="Финансовый 5 11 3" xfId="7042" xr:uid="{00000000-0005-0000-0000-0000EF1E0000}"/>
    <cellStyle name="Финансовый 5 11 3 2" xfId="16259" xr:uid="{86CE540E-7585-4C61-9988-D3E3335A0C0C}"/>
    <cellStyle name="Финансовый 5 11 4" xfId="11993" xr:uid="{85174ACA-AD79-474B-9F4D-49BAEED024C8}"/>
    <cellStyle name="Финансовый 5 12" xfId="2870" xr:uid="{00000000-0005-0000-0000-0000F01E0000}"/>
    <cellStyle name="Финансовый 5 12 2" xfId="7161" xr:uid="{00000000-0005-0000-0000-0000F11E0000}"/>
    <cellStyle name="Финансовый 5 12 2 2" xfId="16378" xr:uid="{54FECFF8-36A6-403C-BB0C-A93D67A5CAF7}"/>
    <cellStyle name="Финансовый 5 12 3" xfId="12111" xr:uid="{7E83116A-B20A-458D-82E2-B2E546A2FC49}"/>
    <cellStyle name="Финансовый 5 13" xfId="2984" xr:uid="{00000000-0005-0000-0000-0000F21E0000}"/>
    <cellStyle name="Финансовый 5 13 2" xfId="7275" xr:uid="{00000000-0005-0000-0000-0000F31E0000}"/>
    <cellStyle name="Финансовый 5 13 2 2" xfId="16492" xr:uid="{D36CD531-B51D-41FE-B7D9-0BB2B79C9201}"/>
    <cellStyle name="Финансовый 5 13 3" xfId="12225" xr:uid="{BEF0ACB2-05DD-4BB1-90B0-304A08E3B7DF}"/>
    <cellStyle name="Финансовый 5 14" xfId="5012" xr:uid="{00000000-0005-0000-0000-0000F41E0000}"/>
    <cellStyle name="Финансовый 5 14 2" xfId="9293" xr:uid="{00000000-0005-0000-0000-0000F51E0000}"/>
    <cellStyle name="Финансовый 5 14 2 2" xfId="18510" xr:uid="{A465B891-4274-42FE-9920-2498FDDE82FF}"/>
    <cellStyle name="Финансовый 5 14 3" xfId="14243" xr:uid="{BEB073F6-8BFF-4D56-AD6F-822D472141DC}"/>
    <cellStyle name="Финансовый 5 15" xfId="5130" xr:uid="{00000000-0005-0000-0000-0000F61E0000}"/>
    <cellStyle name="Финансовый 5 15 2" xfId="14357" xr:uid="{A09BEEDB-3854-4D7D-8768-BEC519BF0334}"/>
    <cellStyle name="Финансовый 5 16" xfId="9582" xr:uid="{00000000-0005-0000-0000-0000F71E0000}"/>
    <cellStyle name="Финансовый 5 16 2" xfId="18637" xr:uid="{3744A183-FE6C-4CC7-8A35-705E246CDFAC}"/>
    <cellStyle name="Финансовый 5 17" xfId="9634" xr:uid="{00000000-0005-0000-0000-0000F81E0000}"/>
    <cellStyle name="Финансовый 5 17 2" xfId="18654" xr:uid="{D781B56E-C543-4D80-B934-9C06C5D3C739}"/>
    <cellStyle name="Финансовый 5 18" xfId="9748" xr:uid="{EC14125C-C4E9-46CD-B5B4-3DDD3F949D9D}"/>
    <cellStyle name="Финансовый 5 18 2" xfId="18768" xr:uid="{F2B36970-CC31-475C-A8F8-FBCB3FE6075D}"/>
    <cellStyle name="Финансовый 5 19" xfId="9862" xr:uid="{34CC76DB-F784-4794-B1AE-0E0CEC9F8FC5}"/>
    <cellStyle name="Финансовый 5 19 2" xfId="18882" xr:uid="{55BD6B41-856E-455D-934A-ABCD23369D11}"/>
    <cellStyle name="Финансовый 5 2" xfId="281" xr:uid="{00000000-0005-0000-0000-0000F91E0000}"/>
    <cellStyle name="Финансовый 5 2 10" xfId="2880" xr:uid="{00000000-0005-0000-0000-0000FA1E0000}"/>
    <cellStyle name="Финансовый 5 2 10 2" xfId="7171" xr:uid="{00000000-0005-0000-0000-0000FB1E0000}"/>
    <cellStyle name="Финансовый 5 2 10 2 2" xfId="16388" xr:uid="{DA82EC5E-40F0-4C0B-AD48-1BD869F24138}"/>
    <cellStyle name="Финансовый 5 2 10 3" xfId="12121" xr:uid="{DADC85D0-377D-41E3-B467-054303324E11}"/>
    <cellStyle name="Финансовый 5 2 11" xfId="2994" xr:uid="{00000000-0005-0000-0000-0000FC1E0000}"/>
    <cellStyle name="Финансовый 5 2 11 2" xfId="7285" xr:uid="{00000000-0005-0000-0000-0000FD1E0000}"/>
    <cellStyle name="Финансовый 5 2 11 2 2" xfId="16502" xr:uid="{9025A9FF-89DB-477F-A5F4-E9A4A9B9BF28}"/>
    <cellStyle name="Финансовый 5 2 11 3" xfId="12235" xr:uid="{1A89D31D-A513-4E01-8161-4A57A40F19E4}"/>
    <cellStyle name="Финансовый 5 2 12" xfId="5022" xr:uid="{00000000-0005-0000-0000-0000FE1E0000}"/>
    <cellStyle name="Финансовый 5 2 12 2" xfId="9303" xr:uid="{00000000-0005-0000-0000-0000FF1E0000}"/>
    <cellStyle name="Финансовый 5 2 12 2 2" xfId="18520" xr:uid="{B1831B12-F586-4FCC-9DEF-B4261D011DED}"/>
    <cellStyle name="Финансовый 5 2 12 3" xfId="14253" xr:uid="{29561C3F-146B-4772-869F-910CF4EEF975}"/>
    <cellStyle name="Финансовый 5 2 13" xfId="5144" xr:uid="{00000000-0005-0000-0000-0000001F0000}"/>
    <cellStyle name="Финансовый 5 2 13 2" xfId="14368" xr:uid="{02235253-5E79-445F-ACC5-7AE237644AE2}"/>
    <cellStyle name="Финансовый 5 2 14" xfId="9620" xr:uid="{00000000-0005-0000-0000-0000011F0000}"/>
    <cellStyle name="Финансовый 5 2 14 2" xfId="18645" xr:uid="{516FA984-2BBD-48D9-9034-72C132221AA4}"/>
    <cellStyle name="Финансовый 5 2 15" xfId="9644" xr:uid="{00000000-0005-0000-0000-0000021F0000}"/>
    <cellStyle name="Финансовый 5 2 15 2" xfId="18664" xr:uid="{521B9959-625E-4F22-A331-0EE8F2F66E1A}"/>
    <cellStyle name="Финансовый 5 2 16" xfId="9758" xr:uid="{E208955C-CE1D-42A9-B899-FAD7EF94A09F}"/>
    <cellStyle name="Финансовый 5 2 16 2" xfId="18778" xr:uid="{87C43826-2200-4246-9519-1E4DA8902788}"/>
    <cellStyle name="Финансовый 5 2 17" xfId="9872" xr:uid="{721992E2-373A-47A1-ACC7-B605CDEFA481}"/>
    <cellStyle name="Финансовый 5 2 17 2" xfId="18892" xr:uid="{2A22B5B2-5309-41F4-A98B-CB924DAB9AA3}"/>
    <cellStyle name="Финансовый 5 2 18" xfId="9986" xr:uid="{7BBCDB02-2C8D-4434-A5E3-E0DD7FE348AF}"/>
    <cellStyle name="Финансовый 5 2 18 2" xfId="19006" xr:uid="{810D3E05-2AB8-42C1-8760-47A663BDBCBE}"/>
    <cellStyle name="Финансовый 5 2 19" xfId="10103" xr:uid="{0DBB4020-B7C8-4502-B1F6-51781D179BB8}"/>
    <cellStyle name="Финансовый 5 2 2" xfId="388" xr:uid="{00000000-0005-0000-0000-0000031F0000}"/>
    <cellStyle name="Финансовый 5 2 2 10" xfId="5041" xr:uid="{00000000-0005-0000-0000-0000041F0000}"/>
    <cellStyle name="Финансовый 5 2 2 10 2" xfId="9322" xr:uid="{00000000-0005-0000-0000-0000051F0000}"/>
    <cellStyle name="Финансовый 5 2 2 10 2 2" xfId="18539" xr:uid="{F3DF5770-1E58-46D7-9AE6-BED9161BF351}"/>
    <cellStyle name="Финансовый 5 2 2 10 3" xfId="14272" xr:uid="{C9990F31-88BB-4A43-AAB9-FC41A17BE5A7}"/>
    <cellStyle name="Финансовый 5 2 2 11" xfId="5163" xr:uid="{00000000-0005-0000-0000-0000061F0000}"/>
    <cellStyle name="Финансовый 5 2 2 11 2" xfId="14387" xr:uid="{ED89F4A5-77B8-4343-BD62-8AFFCB69F1E6}"/>
    <cellStyle name="Финансовый 5 2 2 12" xfId="9663" xr:uid="{00000000-0005-0000-0000-0000071F0000}"/>
    <cellStyle name="Финансовый 5 2 2 12 2" xfId="18683" xr:uid="{589EFAA7-0841-414D-A203-48FBC16EB3E0}"/>
    <cellStyle name="Финансовый 5 2 2 13" xfId="9777" xr:uid="{54FC5CC3-C09E-4363-89AE-ABF85EBD49E5}"/>
    <cellStyle name="Финансовый 5 2 2 13 2" xfId="18797" xr:uid="{1C3D8E71-2ADC-4035-B33B-20E17191C6F8}"/>
    <cellStyle name="Финансовый 5 2 2 14" xfId="9891" xr:uid="{F16E7E56-9A97-4D7F-B813-14BCC2678ECF}"/>
    <cellStyle name="Финансовый 5 2 2 14 2" xfId="18911" xr:uid="{3B86884D-3A0D-46E5-BD12-03833D257562}"/>
    <cellStyle name="Финансовый 5 2 2 15" xfId="10005" xr:uid="{DE27E8E4-0A4F-4B1C-BD61-97D27C58932B}"/>
    <cellStyle name="Финансовый 5 2 2 15 2" xfId="19025" xr:uid="{1F2D3453-2AF2-4DAE-B209-02C0906C6CCB}"/>
    <cellStyle name="Финансовый 5 2 2 16" xfId="10122" xr:uid="{5B39DC13-C668-41C4-AF89-A03FDABE11A4}"/>
    <cellStyle name="Финансовый 5 2 2 17" xfId="19143" xr:uid="{040102D4-CAF3-4DBA-8CAB-4207622526EF}"/>
    <cellStyle name="Финансовый 5 2 2 18" xfId="19259" xr:uid="{D03BEAF9-A223-4E5C-A8F4-5E7722D43A10}"/>
    <cellStyle name="Финансовый 5 2 2 2" xfId="494" xr:uid="{00000000-0005-0000-0000-0000081F0000}"/>
    <cellStyle name="Финансовый 5 2 2 2 10" xfId="5221" xr:uid="{00000000-0005-0000-0000-0000091F0000}"/>
    <cellStyle name="Финансовый 5 2 2 2 10 2" xfId="14444" xr:uid="{8DEC91EC-4F4C-4382-8C10-FC5DD1897E8A}"/>
    <cellStyle name="Финансовый 5 2 2 2 11" xfId="9720" xr:uid="{00000000-0005-0000-0000-00000A1F0000}"/>
    <cellStyle name="Финансовый 5 2 2 2 11 2" xfId="18740" xr:uid="{0E0ED82A-E202-4D15-88B1-F5C1E90B23BE}"/>
    <cellStyle name="Финансовый 5 2 2 2 12" xfId="9834" xr:uid="{6CED6CF1-B8E5-4A63-A826-8766830CA983}"/>
    <cellStyle name="Финансовый 5 2 2 2 12 2" xfId="18854" xr:uid="{3E628252-5A65-40A1-B14F-FD0573EA7D59}"/>
    <cellStyle name="Финансовый 5 2 2 2 13" xfId="9948" xr:uid="{4016B990-C7C9-4F1B-A785-28B2FD313F82}"/>
    <cellStyle name="Финансовый 5 2 2 2 13 2" xfId="18968" xr:uid="{C6606F4A-C4A4-4D17-9B01-D8987FDF22CC}"/>
    <cellStyle name="Финансовый 5 2 2 2 14" xfId="10062" xr:uid="{65DC1F43-CA2D-4846-AE78-7A7D617B5F81}"/>
    <cellStyle name="Финансовый 5 2 2 2 14 2" xfId="19082" xr:uid="{AB1B15B4-22E3-4D7C-B630-25704B6AAEB2}"/>
    <cellStyle name="Финансовый 5 2 2 2 15" xfId="10179" xr:uid="{719C1D91-60EA-473B-823D-E0496011A8E6}"/>
    <cellStyle name="Финансовый 5 2 2 2 16" xfId="19200" xr:uid="{4C1AA2EC-609C-46E2-83B2-24904036BEA7}"/>
    <cellStyle name="Финансовый 5 2 2 2 17" xfId="19316" xr:uid="{BD366AAD-42F5-4521-AB00-57BFF3DB9F30}"/>
    <cellStyle name="Финансовый 5 2 2 2 2" xfId="680" xr:uid="{00000000-0005-0000-0000-00000B1F0000}"/>
    <cellStyle name="Финансовый 5 2 2 2 2 2" xfId="1001" xr:uid="{00000000-0005-0000-0000-00000C1F0000}"/>
    <cellStyle name="Финансовый 5 2 2 2 2 2 2" xfId="1603" xr:uid="{00000000-0005-0000-0000-00000D1F0000}"/>
    <cellStyle name="Финансовый 5 2 2 2 2 2 2 2" xfId="2562" xr:uid="{00000000-0005-0000-0000-00000E1F0000}"/>
    <cellStyle name="Финансовый 5 2 2 2 2 2 2 2 2" xfId="4834" xr:uid="{00000000-0005-0000-0000-00000F1F0000}"/>
    <cellStyle name="Финансовый 5 2 2 2 2 2 2 2 2 2" xfId="9123" xr:uid="{00000000-0005-0000-0000-0000101F0000}"/>
    <cellStyle name="Финансовый 5 2 2 2 2 2 2 2 2 2 2" xfId="18340" xr:uid="{CBA3A6A6-EE71-4708-82BE-8E1779259F4F}"/>
    <cellStyle name="Финансовый 5 2 2 2 2 2 2 2 2 3" xfId="14073" xr:uid="{30D1E815-2CE9-4C02-9B6F-B3EC6B229775}"/>
    <cellStyle name="Финансовый 5 2 2 2 2 2 2 2 3" xfId="6989" xr:uid="{00000000-0005-0000-0000-0000111F0000}"/>
    <cellStyle name="Финансовый 5 2 2 2 2 2 2 2 3 2" xfId="16206" xr:uid="{A7545D54-1239-47E2-92BE-074CB937E20B}"/>
    <cellStyle name="Финансовый 5 2 2 2 2 2 2 2 4" xfId="11942" xr:uid="{0FB36497-E01E-449F-A976-A49587BDF089}"/>
    <cellStyle name="Финансовый 5 2 2 2 2 2 2 3" xfId="3884" xr:uid="{00000000-0005-0000-0000-0000121F0000}"/>
    <cellStyle name="Финансовый 5 2 2 2 2 2 2 3 2" xfId="8175" xr:uid="{00000000-0005-0000-0000-0000131F0000}"/>
    <cellStyle name="Финансовый 5 2 2 2 2 2 2 3 2 2" xfId="17392" xr:uid="{B5FAE960-6A10-4C80-97A9-E2F29D2506E0}"/>
    <cellStyle name="Финансовый 5 2 2 2 2 2 2 3 3" xfId="13125" xr:uid="{DD95CA69-7AD4-4285-BB3F-04238F657FC2}"/>
    <cellStyle name="Финансовый 5 2 2 2 2 2 2 4" xfId="6041" xr:uid="{00000000-0005-0000-0000-0000141F0000}"/>
    <cellStyle name="Финансовый 5 2 2 2 2 2 2 4 2" xfId="15258" xr:uid="{1E2A3FBC-52DC-4F26-AE01-B12EC75C0BE3}"/>
    <cellStyle name="Финансовый 5 2 2 2 2 2 2 5" xfId="10994" xr:uid="{A3F91790-1E19-4EF7-A28E-808C843D7D24}"/>
    <cellStyle name="Финансовый 5 2 2 2 2 2 3" xfId="2090" xr:uid="{00000000-0005-0000-0000-0000151F0000}"/>
    <cellStyle name="Финансовый 5 2 2 2 2 2 3 2" xfId="4362" xr:uid="{00000000-0005-0000-0000-0000161F0000}"/>
    <cellStyle name="Финансовый 5 2 2 2 2 2 3 2 2" xfId="8651" xr:uid="{00000000-0005-0000-0000-0000171F0000}"/>
    <cellStyle name="Финансовый 5 2 2 2 2 2 3 2 2 2" xfId="17868" xr:uid="{64668D7B-CA66-4876-A741-69EB1B76C9D1}"/>
    <cellStyle name="Финансовый 5 2 2 2 2 2 3 2 3" xfId="13601" xr:uid="{AAB11D94-DAFB-4E16-B257-AE8FDEEC0112}"/>
    <cellStyle name="Финансовый 5 2 2 2 2 2 3 3" xfId="6517" xr:uid="{00000000-0005-0000-0000-0000181F0000}"/>
    <cellStyle name="Финансовый 5 2 2 2 2 2 3 3 2" xfId="15734" xr:uid="{83A1B157-3E4D-4FF0-BA9A-119553D04973}"/>
    <cellStyle name="Финансовый 5 2 2 2 2 2 3 4" xfId="11470" xr:uid="{3E1358DF-782C-4615-B1C1-97ED4606779D}"/>
    <cellStyle name="Финансовый 5 2 2 2 2 2 4" xfId="3412" xr:uid="{00000000-0005-0000-0000-0000191F0000}"/>
    <cellStyle name="Финансовый 5 2 2 2 2 2 4 2" xfId="7703" xr:uid="{00000000-0005-0000-0000-00001A1F0000}"/>
    <cellStyle name="Финансовый 5 2 2 2 2 2 4 2 2" xfId="16920" xr:uid="{618DDF5E-8F61-4B86-B01A-D5850C04D14F}"/>
    <cellStyle name="Финансовый 5 2 2 2 2 2 4 3" xfId="12653" xr:uid="{969CE359-0FC8-4FCB-99D9-DCDDEABBDBEA}"/>
    <cellStyle name="Финансовый 5 2 2 2 2 2 5" xfId="5566" xr:uid="{00000000-0005-0000-0000-00001B1F0000}"/>
    <cellStyle name="Финансовый 5 2 2 2 2 2 5 2" xfId="14786" xr:uid="{CCBF9CB5-FECC-4658-9507-00BAAF45E22D}"/>
    <cellStyle name="Финансовый 5 2 2 2 2 2 6" xfId="10522" xr:uid="{B63D20A5-E8B7-4F76-A51B-A2D7B9CE7A71}"/>
    <cellStyle name="Финансовый 5 2 2 2 2 3" xfId="1375" xr:uid="{00000000-0005-0000-0000-00001C1F0000}"/>
    <cellStyle name="Финансовый 5 2 2 2 2 3 2" xfId="2334" xr:uid="{00000000-0005-0000-0000-00001D1F0000}"/>
    <cellStyle name="Финансовый 5 2 2 2 2 3 2 2" xfId="4606" xr:uid="{00000000-0005-0000-0000-00001E1F0000}"/>
    <cellStyle name="Финансовый 5 2 2 2 2 3 2 2 2" xfId="8895" xr:uid="{00000000-0005-0000-0000-00001F1F0000}"/>
    <cellStyle name="Финансовый 5 2 2 2 2 3 2 2 2 2" xfId="18112" xr:uid="{413ECD0B-E388-4A70-8852-D3368FCACB7D}"/>
    <cellStyle name="Финансовый 5 2 2 2 2 3 2 2 3" xfId="13845" xr:uid="{C254A8B5-B729-4F9D-ADAB-F82B41A952B0}"/>
    <cellStyle name="Финансовый 5 2 2 2 2 3 2 3" xfId="6761" xr:uid="{00000000-0005-0000-0000-0000201F0000}"/>
    <cellStyle name="Финансовый 5 2 2 2 2 3 2 3 2" xfId="15978" xr:uid="{4604BECF-0B6C-4AA5-B37D-3F3FC3B79FCF}"/>
    <cellStyle name="Финансовый 5 2 2 2 2 3 2 4" xfId="11714" xr:uid="{08D68624-9EDA-4EFB-9B1F-825BCDE920D2}"/>
    <cellStyle name="Финансовый 5 2 2 2 2 3 3" xfId="3656" xr:uid="{00000000-0005-0000-0000-0000211F0000}"/>
    <cellStyle name="Финансовый 5 2 2 2 2 3 3 2" xfId="7947" xr:uid="{00000000-0005-0000-0000-0000221F0000}"/>
    <cellStyle name="Финансовый 5 2 2 2 2 3 3 2 2" xfId="17164" xr:uid="{A227F756-8B93-4955-9E19-640C90578CC8}"/>
    <cellStyle name="Финансовый 5 2 2 2 2 3 3 3" xfId="12897" xr:uid="{54A077A4-EABE-45DB-B9B0-7643C45710B0}"/>
    <cellStyle name="Финансовый 5 2 2 2 2 3 4" xfId="5813" xr:uid="{00000000-0005-0000-0000-0000231F0000}"/>
    <cellStyle name="Финансовый 5 2 2 2 2 3 4 2" xfId="15030" xr:uid="{262F0FF5-E4DC-4C16-A9EB-399B2D70DDFA}"/>
    <cellStyle name="Финансовый 5 2 2 2 2 3 5" xfId="10766" xr:uid="{189361A0-77E3-40FD-86DF-2AAD4753B5E4}"/>
    <cellStyle name="Финансовый 5 2 2 2 2 4" xfId="1861" xr:uid="{00000000-0005-0000-0000-0000241F0000}"/>
    <cellStyle name="Финансовый 5 2 2 2 2 4 2" xfId="4134" xr:uid="{00000000-0005-0000-0000-0000251F0000}"/>
    <cellStyle name="Финансовый 5 2 2 2 2 4 2 2" xfId="8423" xr:uid="{00000000-0005-0000-0000-0000261F0000}"/>
    <cellStyle name="Финансовый 5 2 2 2 2 4 2 2 2" xfId="17640" xr:uid="{00E2E94E-DD34-465E-8CAA-9ED2E015CE03}"/>
    <cellStyle name="Финансовый 5 2 2 2 2 4 2 3" xfId="13373" xr:uid="{3DAA33FE-CF29-4FA4-B54F-F2F480374543}"/>
    <cellStyle name="Финансовый 5 2 2 2 2 4 3" xfId="6289" xr:uid="{00000000-0005-0000-0000-0000271F0000}"/>
    <cellStyle name="Финансовый 5 2 2 2 2 4 3 2" xfId="15506" xr:uid="{12FBCDDB-AFA5-4A43-8404-36EAE872035F}"/>
    <cellStyle name="Финансовый 5 2 2 2 2 4 4" xfId="11242" xr:uid="{C0F0E13A-E816-43C1-9E95-DA3C2C10ED30}"/>
    <cellStyle name="Финансовый 5 2 2 2 2 5" xfId="3184" xr:uid="{00000000-0005-0000-0000-0000281F0000}"/>
    <cellStyle name="Финансовый 5 2 2 2 2 5 2" xfId="7475" xr:uid="{00000000-0005-0000-0000-0000291F0000}"/>
    <cellStyle name="Финансовый 5 2 2 2 2 5 2 2" xfId="16692" xr:uid="{313CDEE4-35F0-4397-BF49-09B57F5EBA51}"/>
    <cellStyle name="Финансовый 5 2 2 2 2 5 3" xfId="12425" xr:uid="{0FB57D7A-2BC3-4A2D-82C3-275277DCDF18}"/>
    <cellStyle name="Финансовый 5 2 2 2 2 6" xfId="5336" xr:uid="{00000000-0005-0000-0000-00002A1F0000}"/>
    <cellStyle name="Финансовый 5 2 2 2 2 6 2" xfId="14558" xr:uid="{BFF4AC38-CEAB-41A0-BDEE-CAD9DBA6E042}"/>
    <cellStyle name="Финансовый 5 2 2 2 2 7" xfId="10294" xr:uid="{889E62A6-1D48-4241-859B-0F68B4327ECE}"/>
    <cellStyle name="Финансовый 5 2 2 2 3" xfId="886" xr:uid="{00000000-0005-0000-0000-00002B1F0000}"/>
    <cellStyle name="Финансовый 5 2 2 2 3 2" xfId="1489" xr:uid="{00000000-0005-0000-0000-00002C1F0000}"/>
    <cellStyle name="Финансовый 5 2 2 2 3 2 2" xfId="2448" xr:uid="{00000000-0005-0000-0000-00002D1F0000}"/>
    <cellStyle name="Финансовый 5 2 2 2 3 2 2 2" xfId="4720" xr:uid="{00000000-0005-0000-0000-00002E1F0000}"/>
    <cellStyle name="Финансовый 5 2 2 2 3 2 2 2 2" xfId="9009" xr:uid="{00000000-0005-0000-0000-00002F1F0000}"/>
    <cellStyle name="Финансовый 5 2 2 2 3 2 2 2 2 2" xfId="18226" xr:uid="{3776E7CD-6739-4618-83DA-705493492DA9}"/>
    <cellStyle name="Финансовый 5 2 2 2 3 2 2 2 3" xfId="13959" xr:uid="{C397FE94-6683-4A14-B251-B48282150072}"/>
    <cellStyle name="Финансовый 5 2 2 2 3 2 2 3" xfId="6875" xr:uid="{00000000-0005-0000-0000-0000301F0000}"/>
    <cellStyle name="Финансовый 5 2 2 2 3 2 2 3 2" xfId="16092" xr:uid="{289F1CEC-7DFB-4F24-BB79-CA8132103668}"/>
    <cellStyle name="Финансовый 5 2 2 2 3 2 2 4" xfId="11828" xr:uid="{9447D8A0-66B5-46CD-821B-2EC68DEEEFBD}"/>
    <cellStyle name="Финансовый 5 2 2 2 3 2 3" xfId="3770" xr:uid="{00000000-0005-0000-0000-0000311F0000}"/>
    <cellStyle name="Финансовый 5 2 2 2 3 2 3 2" xfId="8061" xr:uid="{00000000-0005-0000-0000-0000321F0000}"/>
    <cellStyle name="Финансовый 5 2 2 2 3 2 3 2 2" xfId="17278" xr:uid="{56AD0F95-9B30-48A6-86A4-9142C3A7A11B}"/>
    <cellStyle name="Финансовый 5 2 2 2 3 2 3 3" xfId="13011" xr:uid="{FDE3D4FA-4D2E-4456-B39E-EA9905DC74A9}"/>
    <cellStyle name="Финансовый 5 2 2 2 3 2 4" xfId="5927" xr:uid="{00000000-0005-0000-0000-0000331F0000}"/>
    <cellStyle name="Финансовый 5 2 2 2 3 2 4 2" xfId="15144" xr:uid="{1A5B54F4-EE20-412E-8CCB-C1385EB188C7}"/>
    <cellStyle name="Финансовый 5 2 2 2 3 2 5" xfId="10880" xr:uid="{6B6723F6-4DC1-4EE2-BC30-BF683A971004}"/>
    <cellStyle name="Финансовый 5 2 2 2 3 3" xfId="1976" xr:uid="{00000000-0005-0000-0000-0000341F0000}"/>
    <cellStyle name="Финансовый 5 2 2 2 3 3 2" xfId="4248" xr:uid="{00000000-0005-0000-0000-0000351F0000}"/>
    <cellStyle name="Финансовый 5 2 2 2 3 3 2 2" xfId="8537" xr:uid="{00000000-0005-0000-0000-0000361F0000}"/>
    <cellStyle name="Финансовый 5 2 2 2 3 3 2 2 2" xfId="17754" xr:uid="{0F98BF92-06C3-48B1-BD25-39D3BE46CF73}"/>
    <cellStyle name="Финансовый 5 2 2 2 3 3 2 3" xfId="13487" xr:uid="{F987A0E0-6510-4DBB-945D-4A7FA72C5040}"/>
    <cellStyle name="Финансовый 5 2 2 2 3 3 3" xfId="6403" xr:uid="{00000000-0005-0000-0000-0000371F0000}"/>
    <cellStyle name="Финансовый 5 2 2 2 3 3 3 2" xfId="15620" xr:uid="{520D5673-EE2B-40DC-8AE6-A45D9709EB24}"/>
    <cellStyle name="Финансовый 5 2 2 2 3 3 4" xfId="11356" xr:uid="{58093D80-05F8-4D1B-B186-AAFADF6666E5}"/>
    <cellStyle name="Финансовый 5 2 2 2 3 4" xfId="3298" xr:uid="{00000000-0005-0000-0000-0000381F0000}"/>
    <cellStyle name="Финансовый 5 2 2 2 3 4 2" xfId="7589" xr:uid="{00000000-0005-0000-0000-0000391F0000}"/>
    <cellStyle name="Финансовый 5 2 2 2 3 4 2 2" xfId="16806" xr:uid="{91AA2B36-36A6-4E50-95FD-606DE84B565B}"/>
    <cellStyle name="Финансовый 5 2 2 2 3 4 3" xfId="12539" xr:uid="{0D3A95F2-10DB-47A5-900B-62262982AF54}"/>
    <cellStyle name="Финансовый 5 2 2 2 3 5" xfId="5452" xr:uid="{00000000-0005-0000-0000-00003A1F0000}"/>
    <cellStyle name="Финансовый 5 2 2 2 3 5 2" xfId="14672" xr:uid="{BD4C699C-E221-415D-B541-C9294F39EE23}"/>
    <cellStyle name="Финансовый 5 2 2 2 3 6" xfId="10408" xr:uid="{4E586FCD-A0C6-4321-88C7-F99F8BFC2828}"/>
    <cellStyle name="Финансовый 5 2 2 2 4" xfId="1260" xr:uid="{00000000-0005-0000-0000-00003B1F0000}"/>
    <cellStyle name="Финансовый 5 2 2 2 4 2" xfId="2220" xr:uid="{00000000-0005-0000-0000-00003C1F0000}"/>
    <cellStyle name="Финансовый 5 2 2 2 4 2 2" xfId="4492" xr:uid="{00000000-0005-0000-0000-00003D1F0000}"/>
    <cellStyle name="Финансовый 5 2 2 2 4 2 2 2" xfId="8781" xr:uid="{00000000-0005-0000-0000-00003E1F0000}"/>
    <cellStyle name="Финансовый 5 2 2 2 4 2 2 2 2" xfId="17998" xr:uid="{BF2C2F4F-2F3B-487E-9C69-1D8951EA69B3}"/>
    <cellStyle name="Финансовый 5 2 2 2 4 2 2 3" xfId="13731" xr:uid="{D4D23AB3-D619-468F-9446-F841E648BE88}"/>
    <cellStyle name="Финансовый 5 2 2 2 4 2 3" xfId="6647" xr:uid="{00000000-0005-0000-0000-00003F1F0000}"/>
    <cellStyle name="Финансовый 5 2 2 2 4 2 3 2" xfId="15864" xr:uid="{435E2D10-775B-4AF7-A4F1-686FD8B46DD1}"/>
    <cellStyle name="Финансовый 5 2 2 2 4 2 4" xfId="11600" xr:uid="{70176398-7408-4642-85F4-5EDD87A2A29E}"/>
    <cellStyle name="Финансовый 5 2 2 2 4 3" xfId="3542" xr:uid="{00000000-0005-0000-0000-0000401F0000}"/>
    <cellStyle name="Финансовый 5 2 2 2 4 3 2" xfId="7833" xr:uid="{00000000-0005-0000-0000-0000411F0000}"/>
    <cellStyle name="Финансовый 5 2 2 2 4 3 2 2" xfId="17050" xr:uid="{E7850F57-4E43-448A-B4A2-186F583CFD1B}"/>
    <cellStyle name="Финансовый 5 2 2 2 4 3 3" xfId="12783" xr:uid="{C97F4E39-9CC5-4D2D-8B24-A9ECE8081146}"/>
    <cellStyle name="Финансовый 5 2 2 2 4 4" xfId="5699" xr:uid="{00000000-0005-0000-0000-0000421F0000}"/>
    <cellStyle name="Финансовый 5 2 2 2 4 4 2" xfId="14916" xr:uid="{5B1B0462-8CCC-4AD9-B6CD-8A1EEC778E06}"/>
    <cellStyle name="Финансовый 5 2 2 2 4 5" xfId="10652" xr:uid="{FB05ACB5-B549-4828-886C-53EC3D2DE264}"/>
    <cellStyle name="Финансовый 5 2 2 2 5" xfId="1745" xr:uid="{00000000-0005-0000-0000-0000431F0000}"/>
    <cellStyle name="Финансовый 5 2 2 2 5 2" xfId="4020" xr:uid="{00000000-0005-0000-0000-0000441F0000}"/>
    <cellStyle name="Финансовый 5 2 2 2 5 2 2" xfId="8309" xr:uid="{00000000-0005-0000-0000-0000451F0000}"/>
    <cellStyle name="Финансовый 5 2 2 2 5 2 2 2" xfId="17526" xr:uid="{43A513D3-AB64-4065-8D5E-4BE35A6C0B81}"/>
    <cellStyle name="Финансовый 5 2 2 2 5 2 3" xfId="13259" xr:uid="{BE1380B9-BC11-4022-96FA-B404E6AA183B}"/>
    <cellStyle name="Финансовый 5 2 2 2 5 3" xfId="6175" xr:uid="{00000000-0005-0000-0000-0000461F0000}"/>
    <cellStyle name="Финансовый 5 2 2 2 5 3 2" xfId="15392" xr:uid="{755CE0CF-089B-4694-9203-BC112D542C8D}"/>
    <cellStyle name="Финансовый 5 2 2 2 5 4" xfId="11128" xr:uid="{ADE65A8E-A0A9-4562-93C1-109EFA4A4CF7}"/>
    <cellStyle name="Финансовый 5 2 2 2 6" xfId="2835" xr:uid="{00000000-0005-0000-0000-0000471F0000}"/>
    <cellStyle name="Финансовый 5 2 2 2 6 2" xfId="4978" xr:uid="{00000000-0005-0000-0000-0000481F0000}"/>
    <cellStyle name="Финансовый 5 2 2 2 6 2 2" xfId="9260" xr:uid="{00000000-0005-0000-0000-0000491F0000}"/>
    <cellStyle name="Финансовый 5 2 2 2 6 2 2 2" xfId="18477" xr:uid="{9C3E22CA-1CF6-4A08-920A-548299ADE3D2}"/>
    <cellStyle name="Финансовый 5 2 2 2 6 2 3" xfId="14210" xr:uid="{7EDB6AA4-7F4C-4089-BEB4-0F7CEA443532}"/>
    <cellStyle name="Финансовый 5 2 2 2 6 3" xfId="7128" xr:uid="{00000000-0005-0000-0000-00004A1F0000}"/>
    <cellStyle name="Финансовый 5 2 2 2 6 3 2" xfId="16345" xr:uid="{E7E7C21C-5AE6-40E6-8A59-98457F3C29A4}"/>
    <cellStyle name="Финансовый 5 2 2 2 6 4" xfId="12079" xr:uid="{959EF1FB-AB80-4CF2-9827-7B9B536978B2}"/>
    <cellStyle name="Финансовый 5 2 2 2 7" xfId="2956" xr:uid="{00000000-0005-0000-0000-00004B1F0000}"/>
    <cellStyle name="Финансовый 5 2 2 2 7 2" xfId="7247" xr:uid="{00000000-0005-0000-0000-00004C1F0000}"/>
    <cellStyle name="Финансовый 5 2 2 2 7 2 2" xfId="16464" xr:uid="{B9C33BBD-0E08-464B-BFE6-3C932E9AF42B}"/>
    <cellStyle name="Финансовый 5 2 2 2 7 3" xfId="12197" xr:uid="{750E1AF9-E995-49AA-9C0C-508618F3BA81}"/>
    <cellStyle name="Финансовый 5 2 2 2 8" xfId="3070" xr:uid="{00000000-0005-0000-0000-00004D1F0000}"/>
    <cellStyle name="Финансовый 5 2 2 2 8 2" xfId="7361" xr:uid="{00000000-0005-0000-0000-00004E1F0000}"/>
    <cellStyle name="Финансовый 5 2 2 2 8 2 2" xfId="16578" xr:uid="{55F11303-9E75-4DEA-B803-5DC6151ACF35}"/>
    <cellStyle name="Финансовый 5 2 2 2 8 3" xfId="12311" xr:uid="{67466029-3E79-4A26-8417-6539EDDDBA07}"/>
    <cellStyle name="Финансовый 5 2 2 2 9" xfId="5098" xr:uid="{00000000-0005-0000-0000-00004F1F0000}"/>
    <cellStyle name="Финансовый 5 2 2 2 9 2" xfId="9379" xr:uid="{00000000-0005-0000-0000-0000501F0000}"/>
    <cellStyle name="Финансовый 5 2 2 2 9 2 2" xfId="18596" xr:uid="{4A223551-7D68-4DF0-BB4C-0BDBCF1EF01C}"/>
    <cellStyle name="Финансовый 5 2 2 2 9 3" xfId="14329" xr:uid="{C39D9865-2F7E-40DA-ADB5-833C2D0071AD}"/>
    <cellStyle name="Финансовый 5 2 2 3" xfId="620" xr:uid="{00000000-0005-0000-0000-0000511F0000}"/>
    <cellStyle name="Финансовый 5 2 2 3 2" xfId="944" xr:uid="{00000000-0005-0000-0000-0000521F0000}"/>
    <cellStyle name="Финансовый 5 2 2 3 2 2" xfId="1546" xr:uid="{00000000-0005-0000-0000-0000531F0000}"/>
    <cellStyle name="Финансовый 5 2 2 3 2 2 2" xfId="2505" xr:uid="{00000000-0005-0000-0000-0000541F0000}"/>
    <cellStyle name="Финансовый 5 2 2 3 2 2 2 2" xfId="4777" xr:uid="{00000000-0005-0000-0000-0000551F0000}"/>
    <cellStyle name="Финансовый 5 2 2 3 2 2 2 2 2" xfId="9066" xr:uid="{00000000-0005-0000-0000-0000561F0000}"/>
    <cellStyle name="Финансовый 5 2 2 3 2 2 2 2 2 2" xfId="18283" xr:uid="{ADF2CC5A-C977-4471-B520-24B9DBD715E6}"/>
    <cellStyle name="Финансовый 5 2 2 3 2 2 2 2 3" xfId="14016" xr:uid="{4540E76C-7BC9-4227-9BFB-8495893EEE57}"/>
    <cellStyle name="Финансовый 5 2 2 3 2 2 2 3" xfId="6932" xr:uid="{00000000-0005-0000-0000-0000571F0000}"/>
    <cellStyle name="Финансовый 5 2 2 3 2 2 2 3 2" xfId="16149" xr:uid="{89E35E77-88AA-4DE6-85F8-EA23CC6E2822}"/>
    <cellStyle name="Финансовый 5 2 2 3 2 2 2 4" xfId="11885" xr:uid="{B41CB5C6-A1C9-4B94-9F34-F8D20F66F7DE}"/>
    <cellStyle name="Финансовый 5 2 2 3 2 2 3" xfId="3827" xr:uid="{00000000-0005-0000-0000-0000581F0000}"/>
    <cellStyle name="Финансовый 5 2 2 3 2 2 3 2" xfId="8118" xr:uid="{00000000-0005-0000-0000-0000591F0000}"/>
    <cellStyle name="Финансовый 5 2 2 3 2 2 3 2 2" xfId="17335" xr:uid="{BE27B199-026A-43C0-B0B7-E06BD025AAE9}"/>
    <cellStyle name="Финансовый 5 2 2 3 2 2 3 3" xfId="13068" xr:uid="{DBEE9260-0AFF-498D-95D7-A26B79176B90}"/>
    <cellStyle name="Финансовый 5 2 2 3 2 2 4" xfId="5984" xr:uid="{00000000-0005-0000-0000-00005A1F0000}"/>
    <cellStyle name="Финансовый 5 2 2 3 2 2 4 2" xfId="15201" xr:uid="{5DBDD692-BFE6-4101-BFE1-85B756C04A7B}"/>
    <cellStyle name="Финансовый 5 2 2 3 2 2 5" xfId="10937" xr:uid="{A8ADA1A3-43E6-4236-BE68-64EA26E0444A}"/>
    <cellStyle name="Финансовый 5 2 2 3 2 3" xfId="2033" xr:uid="{00000000-0005-0000-0000-00005B1F0000}"/>
    <cellStyle name="Финансовый 5 2 2 3 2 3 2" xfId="4305" xr:uid="{00000000-0005-0000-0000-00005C1F0000}"/>
    <cellStyle name="Финансовый 5 2 2 3 2 3 2 2" xfId="8594" xr:uid="{00000000-0005-0000-0000-00005D1F0000}"/>
    <cellStyle name="Финансовый 5 2 2 3 2 3 2 2 2" xfId="17811" xr:uid="{6817E786-B0B5-47D2-A238-017DF06FC0FF}"/>
    <cellStyle name="Финансовый 5 2 2 3 2 3 2 3" xfId="13544" xr:uid="{CE443C29-34D6-4AF5-A314-7A2783BC90FD}"/>
    <cellStyle name="Финансовый 5 2 2 3 2 3 3" xfId="6460" xr:uid="{00000000-0005-0000-0000-00005E1F0000}"/>
    <cellStyle name="Финансовый 5 2 2 3 2 3 3 2" xfId="15677" xr:uid="{921B23A8-8BBB-49BD-ACE0-2ADDDB8E61EE}"/>
    <cellStyle name="Финансовый 5 2 2 3 2 3 4" xfId="11413" xr:uid="{0A3EB270-E8CC-4F63-BA77-8226C111EAD7}"/>
    <cellStyle name="Финансовый 5 2 2 3 2 4" xfId="3355" xr:uid="{00000000-0005-0000-0000-00005F1F0000}"/>
    <cellStyle name="Финансовый 5 2 2 3 2 4 2" xfId="7646" xr:uid="{00000000-0005-0000-0000-0000601F0000}"/>
    <cellStyle name="Финансовый 5 2 2 3 2 4 2 2" xfId="16863" xr:uid="{16C4E59A-64E8-4900-B959-ECCE06EA65A4}"/>
    <cellStyle name="Финансовый 5 2 2 3 2 4 3" xfId="12596" xr:uid="{2C9C3BFF-BB3D-4CDB-BEB0-FB57E97FDB0D}"/>
    <cellStyle name="Финансовый 5 2 2 3 2 5" xfId="5509" xr:uid="{00000000-0005-0000-0000-0000611F0000}"/>
    <cellStyle name="Финансовый 5 2 2 3 2 5 2" xfId="14729" xr:uid="{6EBD886B-AA1D-4D48-B1B4-12D3E3D40F06}"/>
    <cellStyle name="Финансовый 5 2 2 3 2 6" xfId="10465" xr:uid="{20C8994E-A898-467E-9BDC-F495026423D6}"/>
    <cellStyle name="Финансовый 5 2 2 3 3" xfId="1318" xr:uid="{00000000-0005-0000-0000-0000621F0000}"/>
    <cellStyle name="Финансовый 5 2 2 3 3 2" xfId="2277" xr:uid="{00000000-0005-0000-0000-0000631F0000}"/>
    <cellStyle name="Финансовый 5 2 2 3 3 2 2" xfId="4549" xr:uid="{00000000-0005-0000-0000-0000641F0000}"/>
    <cellStyle name="Финансовый 5 2 2 3 3 2 2 2" xfId="8838" xr:uid="{00000000-0005-0000-0000-0000651F0000}"/>
    <cellStyle name="Финансовый 5 2 2 3 3 2 2 2 2" xfId="18055" xr:uid="{0FED2243-76F6-4491-BF9E-DD7197218F8A}"/>
    <cellStyle name="Финансовый 5 2 2 3 3 2 2 3" xfId="13788" xr:uid="{337F2518-8B0B-4180-BC7F-02BA9100C74E}"/>
    <cellStyle name="Финансовый 5 2 2 3 3 2 3" xfId="6704" xr:uid="{00000000-0005-0000-0000-0000661F0000}"/>
    <cellStyle name="Финансовый 5 2 2 3 3 2 3 2" xfId="15921" xr:uid="{EBC53018-50D6-43A7-A61C-846712E52B5B}"/>
    <cellStyle name="Финансовый 5 2 2 3 3 2 4" xfId="11657" xr:uid="{0D6423DE-FEEB-4982-AF6C-75435AE5C5B2}"/>
    <cellStyle name="Финансовый 5 2 2 3 3 3" xfId="3599" xr:uid="{00000000-0005-0000-0000-0000671F0000}"/>
    <cellStyle name="Финансовый 5 2 2 3 3 3 2" xfId="7890" xr:uid="{00000000-0005-0000-0000-0000681F0000}"/>
    <cellStyle name="Финансовый 5 2 2 3 3 3 2 2" xfId="17107" xr:uid="{932A20CA-93B3-44FB-875B-717621C05F0B}"/>
    <cellStyle name="Финансовый 5 2 2 3 3 3 3" xfId="12840" xr:uid="{AB098F79-99D3-4FCD-A29D-D6E2C78C12D4}"/>
    <cellStyle name="Финансовый 5 2 2 3 3 4" xfId="5756" xr:uid="{00000000-0005-0000-0000-0000691F0000}"/>
    <cellStyle name="Финансовый 5 2 2 3 3 4 2" xfId="14973" xr:uid="{70FAA5F0-24D5-43A1-9001-E1333B8F0F1F}"/>
    <cellStyle name="Финансовый 5 2 2 3 3 5" xfId="10709" xr:uid="{0A6DE38C-9018-4385-8450-1E093EE4B970}"/>
    <cellStyle name="Финансовый 5 2 2 3 4" xfId="1804" xr:uid="{00000000-0005-0000-0000-00006A1F0000}"/>
    <cellStyle name="Финансовый 5 2 2 3 4 2" xfId="4077" xr:uid="{00000000-0005-0000-0000-00006B1F0000}"/>
    <cellStyle name="Финансовый 5 2 2 3 4 2 2" xfId="8366" xr:uid="{00000000-0005-0000-0000-00006C1F0000}"/>
    <cellStyle name="Финансовый 5 2 2 3 4 2 2 2" xfId="17583" xr:uid="{E0DAD5A8-F93B-4297-93FA-9FF10174825E}"/>
    <cellStyle name="Финансовый 5 2 2 3 4 2 3" xfId="13316" xr:uid="{264D4BB5-B2C6-40BC-BBB2-DC41B4CBA2AD}"/>
    <cellStyle name="Финансовый 5 2 2 3 4 3" xfId="6232" xr:uid="{00000000-0005-0000-0000-00006D1F0000}"/>
    <cellStyle name="Финансовый 5 2 2 3 4 3 2" xfId="15449" xr:uid="{6166C602-18AB-40B7-95F4-1ACF9C5E2C44}"/>
    <cellStyle name="Финансовый 5 2 2 3 4 4" xfId="11185" xr:uid="{11544169-F59C-487A-8259-9B3F92E2FB41}"/>
    <cellStyle name="Финансовый 5 2 2 3 5" xfId="3127" xr:uid="{00000000-0005-0000-0000-00006E1F0000}"/>
    <cellStyle name="Финансовый 5 2 2 3 5 2" xfId="7418" xr:uid="{00000000-0005-0000-0000-00006F1F0000}"/>
    <cellStyle name="Финансовый 5 2 2 3 5 2 2" xfId="16635" xr:uid="{9AB1AF74-FDFD-4B77-8AD2-8F9ED2BD7EF2}"/>
    <cellStyle name="Финансовый 5 2 2 3 5 3" xfId="12368" xr:uid="{CF7FC564-FB77-42D5-A8F5-72AE90AED561}"/>
    <cellStyle name="Финансовый 5 2 2 3 6" xfId="5279" xr:uid="{00000000-0005-0000-0000-0000701F0000}"/>
    <cellStyle name="Финансовый 5 2 2 3 6 2" xfId="14501" xr:uid="{8D49F32C-9580-4816-9048-E95B6FE991D9}"/>
    <cellStyle name="Финансовый 5 2 2 3 7" xfId="10237" xr:uid="{DBE319B8-9135-45D4-A328-4B3DFE544269}"/>
    <cellStyle name="Финансовый 5 2 2 4" xfId="829" xr:uid="{00000000-0005-0000-0000-0000711F0000}"/>
    <cellStyle name="Финансовый 5 2 2 4 2" xfId="1432" xr:uid="{00000000-0005-0000-0000-0000721F0000}"/>
    <cellStyle name="Финансовый 5 2 2 4 2 2" xfId="2391" xr:uid="{00000000-0005-0000-0000-0000731F0000}"/>
    <cellStyle name="Финансовый 5 2 2 4 2 2 2" xfId="4663" xr:uid="{00000000-0005-0000-0000-0000741F0000}"/>
    <cellStyle name="Финансовый 5 2 2 4 2 2 2 2" xfId="8952" xr:uid="{00000000-0005-0000-0000-0000751F0000}"/>
    <cellStyle name="Финансовый 5 2 2 4 2 2 2 2 2" xfId="18169" xr:uid="{E80FFBF2-CA21-4DE1-9302-093FF4C73814}"/>
    <cellStyle name="Финансовый 5 2 2 4 2 2 2 3" xfId="13902" xr:uid="{0EAD331D-346D-4D73-B0BA-724167F42005}"/>
    <cellStyle name="Финансовый 5 2 2 4 2 2 3" xfId="6818" xr:uid="{00000000-0005-0000-0000-0000761F0000}"/>
    <cellStyle name="Финансовый 5 2 2 4 2 2 3 2" xfId="16035" xr:uid="{68AC6421-DDF7-4364-A8A9-71633D0528BA}"/>
    <cellStyle name="Финансовый 5 2 2 4 2 2 4" xfId="11771" xr:uid="{1D4BE38B-8CC9-49D6-BAEA-7DF3BE7340A7}"/>
    <cellStyle name="Финансовый 5 2 2 4 2 3" xfId="3713" xr:uid="{00000000-0005-0000-0000-0000771F0000}"/>
    <cellStyle name="Финансовый 5 2 2 4 2 3 2" xfId="8004" xr:uid="{00000000-0005-0000-0000-0000781F0000}"/>
    <cellStyle name="Финансовый 5 2 2 4 2 3 2 2" xfId="17221" xr:uid="{0D675588-CE31-4D63-81AD-8823F9D14C25}"/>
    <cellStyle name="Финансовый 5 2 2 4 2 3 3" xfId="12954" xr:uid="{CEFE8995-61AA-47F5-ABE7-E4DCDE74BEC0}"/>
    <cellStyle name="Финансовый 5 2 2 4 2 4" xfId="5870" xr:uid="{00000000-0005-0000-0000-0000791F0000}"/>
    <cellStyle name="Финансовый 5 2 2 4 2 4 2" xfId="15087" xr:uid="{F613C2B9-7B1B-45F6-8F48-978E02BFAF74}"/>
    <cellStyle name="Финансовый 5 2 2 4 2 5" xfId="10823" xr:uid="{B6619B76-D1B9-454F-B6BF-34A4CFB45AF5}"/>
    <cellStyle name="Финансовый 5 2 2 4 3" xfId="1919" xr:uid="{00000000-0005-0000-0000-00007A1F0000}"/>
    <cellStyle name="Финансовый 5 2 2 4 3 2" xfId="4191" xr:uid="{00000000-0005-0000-0000-00007B1F0000}"/>
    <cellStyle name="Финансовый 5 2 2 4 3 2 2" xfId="8480" xr:uid="{00000000-0005-0000-0000-00007C1F0000}"/>
    <cellStyle name="Финансовый 5 2 2 4 3 2 2 2" xfId="17697" xr:uid="{AB67DA60-9D0F-4843-ADC0-6EE0365A6B3F}"/>
    <cellStyle name="Финансовый 5 2 2 4 3 2 3" xfId="13430" xr:uid="{4376E3F6-187D-49D5-9A92-0F9B7D968B01}"/>
    <cellStyle name="Финансовый 5 2 2 4 3 3" xfId="6346" xr:uid="{00000000-0005-0000-0000-00007D1F0000}"/>
    <cellStyle name="Финансовый 5 2 2 4 3 3 2" xfId="15563" xr:uid="{C39A0C45-CA91-4904-8091-96ABA0C85EF9}"/>
    <cellStyle name="Финансовый 5 2 2 4 3 4" xfId="11299" xr:uid="{7C28E8D0-6BDE-4B8A-AD90-84DD444F7608}"/>
    <cellStyle name="Финансовый 5 2 2 4 4" xfId="3241" xr:uid="{00000000-0005-0000-0000-00007E1F0000}"/>
    <cellStyle name="Финансовый 5 2 2 4 4 2" xfId="7532" xr:uid="{00000000-0005-0000-0000-00007F1F0000}"/>
    <cellStyle name="Финансовый 5 2 2 4 4 2 2" xfId="16749" xr:uid="{6F996A8B-CEAC-4205-A866-F018D312C6B4}"/>
    <cellStyle name="Финансовый 5 2 2 4 4 3" xfId="12482" xr:uid="{5043D7F6-06A3-42EC-842B-7A23ADDA98B6}"/>
    <cellStyle name="Финансовый 5 2 2 4 5" xfId="5395" xr:uid="{00000000-0005-0000-0000-0000801F0000}"/>
    <cellStyle name="Финансовый 5 2 2 4 5 2" xfId="14615" xr:uid="{A6D8E4F8-287B-4000-9DC1-4DBF18A417C3}"/>
    <cellStyle name="Финансовый 5 2 2 4 6" xfId="10351" xr:uid="{5F1D1249-C536-4E4F-B75C-BFED4989F5C8}"/>
    <cellStyle name="Финансовый 5 2 2 5" xfId="1203" xr:uid="{00000000-0005-0000-0000-0000811F0000}"/>
    <cellStyle name="Финансовый 5 2 2 5 2" xfId="2163" xr:uid="{00000000-0005-0000-0000-0000821F0000}"/>
    <cellStyle name="Финансовый 5 2 2 5 2 2" xfId="4435" xr:uid="{00000000-0005-0000-0000-0000831F0000}"/>
    <cellStyle name="Финансовый 5 2 2 5 2 2 2" xfId="8724" xr:uid="{00000000-0005-0000-0000-0000841F0000}"/>
    <cellStyle name="Финансовый 5 2 2 5 2 2 2 2" xfId="17941" xr:uid="{C1405E48-CAB1-4C9A-AC2D-432CD6CF016D}"/>
    <cellStyle name="Финансовый 5 2 2 5 2 2 3" xfId="13674" xr:uid="{C928A852-780D-45B6-AC1F-F66D9FFF6B6B}"/>
    <cellStyle name="Финансовый 5 2 2 5 2 3" xfId="6590" xr:uid="{00000000-0005-0000-0000-0000851F0000}"/>
    <cellStyle name="Финансовый 5 2 2 5 2 3 2" xfId="15807" xr:uid="{7CAD6219-9831-47D7-B2CE-2182E844198A}"/>
    <cellStyle name="Финансовый 5 2 2 5 2 4" xfId="11543" xr:uid="{287271FC-E46C-4402-BFE3-CA98EC8B9067}"/>
    <cellStyle name="Финансовый 5 2 2 5 3" xfId="3485" xr:uid="{00000000-0005-0000-0000-0000861F0000}"/>
    <cellStyle name="Финансовый 5 2 2 5 3 2" xfId="7776" xr:uid="{00000000-0005-0000-0000-0000871F0000}"/>
    <cellStyle name="Финансовый 5 2 2 5 3 2 2" xfId="16993" xr:uid="{D92E556C-EE91-4DEB-B65A-39733DD797C9}"/>
    <cellStyle name="Финансовый 5 2 2 5 3 3" xfId="12726" xr:uid="{06E501DD-8637-4068-A610-1616ABBA5835}"/>
    <cellStyle name="Финансовый 5 2 2 5 4" xfId="5642" xr:uid="{00000000-0005-0000-0000-0000881F0000}"/>
    <cellStyle name="Финансовый 5 2 2 5 4 2" xfId="14859" xr:uid="{2BFAAAD5-B10A-420F-901D-26753C282275}"/>
    <cellStyle name="Финансовый 5 2 2 5 5" xfId="10595" xr:uid="{5621148E-8630-4BD3-A0D2-15782185BD1E}"/>
    <cellStyle name="Финансовый 5 2 2 6" xfId="1688" xr:uid="{00000000-0005-0000-0000-0000891F0000}"/>
    <cellStyle name="Финансовый 5 2 2 6 2" xfId="3963" xr:uid="{00000000-0005-0000-0000-00008A1F0000}"/>
    <cellStyle name="Финансовый 5 2 2 6 2 2" xfId="8252" xr:uid="{00000000-0005-0000-0000-00008B1F0000}"/>
    <cellStyle name="Финансовый 5 2 2 6 2 2 2" xfId="17469" xr:uid="{38897B68-A349-4BC9-B8A1-A1413A73657A}"/>
    <cellStyle name="Финансовый 5 2 2 6 2 3" xfId="13202" xr:uid="{800D9DFF-60AB-4577-914E-2C74CA282A63}"/>
    <cellStyle name="Финансовый 5 2 2 6 3" xfId="6118" xr:uid="{00000000-0005-0000-0000-00008C1F0000}"/>
    <cellStyle name="Финансовый 5 2 2 6 3 2" xfId="15335" xr:uid="{090FFC45-6EEF-4AF8-8017-57770ACF17DC}"/>
    <cellStyle name="Финансовый 5 2 2 6 4" xfId="11071" xr:uid="{AEB80339-EF6E-41A3-9BBB-DC2C73053BCA}"/>
    <cellStyle name="Финансовый 5 2 2 7" xfId="2778" xr:uid="{00000000-0005-0000-0000-00008D1F0000}"/>
    <cellStyle name="Финансовый 5 2 2 7 2" xfId="4921" xr:uid="{00000000-0005-0000-0000-00008E1F0000}"/>
    <cellStyle name="Финансовый 5 2 2 7 2 2" xfId="9203" xr:uid="{00000000-0005-0000-0000-00008F1F0000}"/>
    <cellStyle name="Финансовый 5 2 2 7 2 2 2" xfId="18420" xr:uid="{0B07434D-FD35-48D9-ABC0-F7E27B24BDE4}"/>
    <cellStyle name="Финансовый 5 2 2 7 2 3" xfId="14153" xr:uid="{C687D5F9-D1AC-4B73-B84F-3C03E211FF40}"/>
    <cellStyle name="Финансовый 5 2 2 7 3" xfId="7071" xr:uid="{00000000-0005-0000-0000-0000901F0000}"/>
    <cellStyle name="Финансовый 5 2 2 7 3 2" xfId="16288" xr:uid="{6B002C65-CA74-431F-839B-FF101AA25BD3}"/>
    <cellStyle name="Финансовый 5 2 2 7 4" xfId="12022" xr:uid="{E5F15577-CBE8-4A36-9329-F064ECB2E499}"/>
    <cellStyle name="Финансовый 5 2 2 8" xfId="2899" xr:uid="{00000000-0005-0000-0000-0000911F0000}"/>
    <cellStyle name="Финансовый 5 2 2 8 2" xfId="7190" xr:uid="{00000000-0005-0000-0000-0000921F0000}"/>
    <cellStyle name="Финансовый 5 2 2 8 2 2" xfId="16407" xr:uid="{BB76CE8D-4148-4C8A-ABFE-AC378CF5EA6E}"/>
    <cellStyle name="Финансовый 5 2 2 8 3" xfId="12140" xr:uid="{21D75B80-F7E5-447D-BBF2-5F081CACB747}"/>
    <cellStyle name="Финансовый 5 2 2 9" xfId="3013" xr:uid="{00000000-0005-0000-0000-0000931F0000}"/>
    <cellStyle name="Финансовый 5 2 2 9 2" xfId="7304" xr:uid="{00000000-0005-0000-0000-0000941F0000}"/>
    <cellStyle name="Финансовый 5 2 2 9 2 2" xfId="16521" xr:uid="{588141CB-33B6-4669-8907-A918AC61EB70}"/>
    <cellStyle name="Финансовый 5 2 2 9 3" xfId="12254" xr:uid="{338A378C-46E9-477C-9F5F-090C7EDA88AE}"/>
    <cellStyle name="Финансовый 5 2 20" xfId="19124" xr:uid="{EA439BC5-2787-4C17-9926-F52C48FED585}"/>
    <cellStyle name="Финансовый 5 2 21" xfId="19240" xr:uid="{8C35CDC7-CDC0-4120-9EBD-CF6F3C58BECD}"/>
    <cellStyle name="Финансовый 5 2 3" xfId="412" xr:uid="{00000000-0005-0000-0000-0000951F0000}"/>
    <cellStyle name="Финансовый 5 2 3 10" xfId="5060" xr:uid="{00000000-0005-0000-0000-0000961F0000}"/>
    <cellStyle name="Финансовый 5 2 3 10 2" xfId="9341" xr:uid="{00000000-0005-0000-0000-0000971F0000}"/>
    <cellStyle name="Финансовый 5 2 3 10 2 2" xfId="18558" xr:uid="{F4E26D13-825E-43E0-971D-3916A188EB85}"/>
    <cellStyle name="Финансовый 5 2 3 10 3" xfId="14291" xr:uid="{22E9BE24-2870-48D2-AD63-5551C7102CEB}"/>
    <cellStyle name="Финансовый 5 2 3 11" xfId="5182" xr:uid="{00000000-0005-0000-0000-0000981F0000}"/>
    <cellStyle name="Финансовый 5 2 3 11 2" xfId="14406" xr:uid="{357FECFC-2982-4033-8769-AF3A5C231EBF}"/>
    <cellStyle name="Финансовый 5 2 3 12" xfId="9682" xr:uid="{00000000-0005-0000-0000-0000991F0000}"/>
    <cellStyle name="Финансовый 5 2 3 12 2" xfId="18702" xr:uid="{363F07DF-817E-4F4D-875F-76DE78F8F682}"/>
    <cellStyle name="Финансовый 5 2 3 13" xfId="9796" xr:uid="{FFC735EE-96A2-40F4-B0F2-675E2301188C}"/>
    <cellStyle name="Финансовый 5 2 3 13 2" xfId="18816" xr:uid="{0BB0284D-3907-41BE-B5DA-8165BC2110C1}"/>
    <cellStyle name="Финансовый 5 2 3 14" xfId="9910" xr:uid="{0C0D8788-70F5-47CA-B2A0-07F1AEFA7E9B}"/>
    <cellStyle name="Финансовый 5 2 3 14 2" xfId="18930" xr:uid="{2BD93DAE-4EDE-40CB-8C48-1A4B2E575749}"/>
    <cellStyle name="Финансовый 5 2 3 15" xfId="10024" xr:uid="{20DD5AD5-F74F-4075-8DD4-7467F984154F}"/>
    <cellStyle name="Финансовый 5 2 3 15 2" xfId="19044" xr:uid="{07EAA07B-6AE3-44E4-8C0B-8628613A9658}"/>
    <cellStyle name="Финансовый 5 2 3 16" xfId="10141" xr:uid="{EF140488-0B79-47E8-BCDC-F2FDC550F0E6}"/>
    <cellStyle name="Финансовый 5 2 3 17" xfId="19162" xr:uid="{03B3866F-6891-44B8-B35A-4CA9C7CB3DEC}"/>
    <cellStyle name="Финансовый 5 2 3 18" xfId="19278" xr:uid="{72756025-7937-447F-B1F0-860B0D72EAE5}"/>
    <cellStyle name="Финансовый 5 2 3 2" xfId="513" xr:uid="{00000000-0005-0000-0000-00009A1F0000}"/>
    <cellStyle name="Финансовый 5 2 3 2 10" xfId="5240" xr:uid="{00000000-0005-0000-0000-00009B1F0000}"/>
    <cellStyle name="Финансовый 5 2 3 2 10 2" xfId="14463" xr:uid="{B471A5F1-AF45-4A78-9A62-1FF53617B8B9}"/>
    <cellStyle name="Финансовый 5 2 3 2 11" xfId="9739" xr:uid="{00000000-0005-0000-0000-00009C1F0000}"/>
    <cellStyle name="Финансовый 5 2 3 2 11 2" xfId="18759" xr:uid="{CC44F543-5FE2-4B08-939C-4BD3C6AEE007}"/>
    <cellStyle name="Финансовый 5 2 3 2 12" xfId="9853" xr:uid="{E3B63777-7567-40EC-8222-192F77D4BE1D}"/>
    <cellStyle name="Финансовый 5 2 3 2 12 2" xfId="18873" xr:uid="{B88C080A-B560-4F83-9A72-DD34AEADFD25}"/>
    <cellStyle name="Финансовый 5 2 3 2 13" xfId="9967" xr:uid="{0731D6C7-ECED-412C-BC9A-B5B2799ECC47}"/>
    <cellStyle name="Финансовый 5 2 3 2 13 2" xfId="18987" xr:uid="{2B9914B8-36E5-4AD5-A6C9-53320E507836}"/>
    <cellStyle name="Финансовый 5 2 3 2 14" xfId="10081" xr:uid="{E87D69C8-4A78-4445-B1B0-647E19D37A96}"/>
    <cellStyle name="Финансовый 5 2 3 2 14 2" xfId="19101" xr:uid="{BC394A61-1B3B-4830-BF98-5449CFE59AA0}"/>
    <cellStyle name="Финансовый 5 2 3 2 15" xfId="10198" xr:uid="{259EEDD2-0832-4813-B260-DAA806114DE0}"/>
    <cellStyle name="Финансовый 5 2 3 2 16" xfId="19219" xr:uid="{E3705785-458A-49B4-9211-05318A9E004A}"/>
    <cellStyle name="Финансовый 5 2 3 2 17" xfId="19335" xr:uid="{7A2D79C8-0F35-40DD-AA6E-4EB43DD08872}"/>
    <cellStyle name="Финансовый 5 2 3 2 2" xfId="699" xr:uid="{00000000-0005-0000-0000-00009D1F0000}"/>
    <cellStyle name="Финансовый 5 2 3 2 2 2" xfId="1020" xr:uid="{00000000-0005-0000-0000-00009E1F0000}"/>
    <cellStyle name="Финансовый 5 2 3 2 2 2 2" xfId="1622" xr:uid="{00000000-0005-0000-0000-00009F1F0000}"/>
    <cellStyle name="Финансовый 5 2 3 2 2 2 2 2" xfId="2581" xr:uid="{00000000-0005-0000-0000-0000A01F0000}"/>
    <cellStyle name="Финансовый 5 2 3 2 2 2 2 2 2" xfId="4853" xr:uid="{00000000-0005-0000-0000-0000A11F0000}"/>
    <cellStyle name="Финансовый 5 2 3 2 2 2 2 2 2 2" xfId="9142" xr:uid="{00000000-0005-0000-0000-0000A21F0000}"/>
    <cellStyle name="Финансовый 5 2 3 2 2 2 2 2 2 2 2" xfId="18359" xr:uid="{DB999CC2-2603-44CE-B787-2CDB192A57AA}"/>
    <cellStyle name="Финансовый 5 2 3 2 2 2 2 2 2 3" xfId="14092" xr:uid="{3FC17458-4F0B-4FC8-858D-1A2404D3084D}"/>
    <cellStyle name="Финансовый 5 2 3 2 2 2 2 2 3" xfId="7008" xr:uid="{00000000-0005-0000-0000-0000A31F0000}"/>
    <cellStyle name="Финансовый 5 2 3 2 2 2 2 2 3 2" xfId="16225" xr:uid="{943E20E7-E9C5-4FD3-8C88-8FD6617D050F}"/>
    <cellStyle name="Финансовый 5 2 3 2 2 2 2 2 4" xfId="11961" xr:uid="{CC386062-D4A2-4954-8454-9C75A3F3C7F2}"/>
    <cellStyle name="Финансовый 5 2 3 2 2 2 2 3" xfId="3903" xr:uid="{00000000-0005-0000-0000-0000A41F0000}"/>
    <cellStyle name="Финансовый 5 2 3 2 2 2 2 3 2" xfId="8194" xr:uid="{00000000-0005-0000-0000-0000A51F0000}"/>
    <cellStyle name="Финансовый 5 2 3 2 2 2 2 3 2 2" xfId="17411" xr:uid="{15989C49-9587-4600-92CB-46D9E5D89967}"/>
    <cellStyle name="Финансовый 5 2 3 2 2 2 2 3 3" xfId="13144" xr:uid="{83E4C61D-10E8-425A-BA4C-5EDC47B3FB88}"/>
    <cellStyle name="Финансовый 5 2 3 2 2 2 2 4" xfId="6060" xr:uid="{00000000-0005-0000-0000-0000A61F0000}"/>
    <cellStyle name="Финансовый 5 2 3 2 2 2 2 4 2" xfId="15277" xr:uid="{BD145308-A053-422A-A869-2B826763D6DD}"/>
    <cellStyle name="Финансовый 5 2 3 2 2 2 2 5" xfId="11013" xr:uid="{90A1A005-A294-4BEB-9953-0F0547F830D8}"/>
    <cellStyle name="Финансовый 5 2 3 2 2 2 3" xfId="2109" xr:uid="{00000000-0005-0000-0000-0000A71F0000}"/>
    <cellStyle name="Финансовый 5 2 3 2 2 2 3 2" xfId="4381" xr:uid="{00000000-0005-0000-0000-0000A81F0000}"/>
    <cellStyle name="Финансовый 5 2 3 2 2 2 3 2 2" xfId="8670" xr:uid="{00000000-0005-0000-0000-0000A91F0000}"/>
    <cellStyle name="Финансовый 5 2 3 2 2 2 3 2 2 2" xfId="17887" xr:uid="{913B49A5-9ADF-429C-9F6B-9977BE52A26C}"/>
    <cellStyle name="Финансовый 5 2 3 2 2 2 3 2 3" xfId="13620" xr:uid="{4C330AE3-3314-4048-A554-1CE96B8D7916}"/>
    <cellStyle name="Финансовый 5 2 3 2 2 2 3 3" xfId="6536" xr:uid="{00000000-0005-0000-0000-0000AA1F0000}"/>
    <cellStyle name="Финансовый 5 2 3 2 2 2 3 3 2" xfId="15753" xr:uid="{80CE605C-1A65-49C0-AFE2-082EC87B3055}"/>
    <cellStyle name="Финансовый 5 2 3 2 2 2 3 4" xfId="11489" xr:uid="{16168C7B-A1DE-42C0-8137-747FECFE20C0}"/>
    <cellStyle name="Финансовый 5 2 3 2 2 2 4" xfId="3431" xr:uid="{00000000-0005-0000-0000-0000AB1F0000}"/>
    <cellStyle name="Финансовый 5 2 3 2 2 2 4 2" xfId="7722" xr:uid="{00000000-0005-0000-0000-0000AC1F0000}"/>
    <cellStyle name="Финансовый 5 2 3 2 2 2 4 2 2" xfId="16939" xr:uid="{B4FAEF5B-6D78-43B2-B43F-74E7DDA65C92}"/>
    <cellStyle name="Финансовый 5 2 3 2 2 2 4 3" xfId="12672" xr:uid="{07B009CA-A3A4-461C-A796-1DADC5B16AB8}"/>
    <cellStyle name="Финансовый 5 2 3 2 2 2 5" xfId="5585" xr:uid="{00000000-0005-0000-0000-0000AD1F0000}"/>
    <cellStyle name="Финансовый 5 2 3 2 2 2 5 2" xfId="14805" xr:uid="{CD9EB1D1-E182-4220-A3C5-E6353F05733B}"/>
    <cellStyle name="Финансовый 5 2 3 2 2 2 6" xfId="10541" xr:uid="{E3FFD9B1-E981-41B0-9ACA-9E139CD408F1}"/>
    <cellStyle name="Финансовый 5 2 3 2 2 3" xfId="1394" xr:uid="{00000000-0005-0000-0000-0000AE1F0000}"/>
    <cellStyle name="Финансовый 5 2 3 2 2 3 2" xfId="2353" xr:uid="{00000000-0005-0000-0000-0000AF1F0000}"/>
    <cellStyle name="Финансовый 5 2 3 2 2 3 2 2" xfId="4625" xr:uid="{00000000-0005-0000-0000-0000B01F0000}"/>
    <cellStyle name="Финансовый 5 2 3 2 2 3 2 2 2" xfId="8914" xr:uid="{00000000-0005-0000-0000-0000B11F0000}"/>
    <cellStyle name="Финансовый 5 2 3 2 2 3 2 2 2 2" xfId="18131" xr:uid="{93776EA5-FD62-4BBE-A1BB-137F5CB488E9}"/>
    <cellStyle name="Финансовый 5 2 3 2 2 3 2 2 3" xfId="13864" xr:uid="{F2E04A76-23A9-4D2F-89A6-44D46C3AE285}"/>
    <cellStyle name="Финансовый 5 2 3 2 2 3 2 3" xfId="6780" xr:uid="{00000000-0005-0000-0000-0000B21F0000}"/>
    <cellStyle name="Финансовый 5 2 3 2 2 3 2 3 2" xfId="15997" xr:uid="{EB359BB3-0FF5-4156-8E59-2FA1DD27FE7E}"/>
    <cellStyle name="Финансовый 5 2 3 2 2 3 2 4" xfId="11733" xr:uid="{0CA083A5-72CF-47F1-B4ED-EF01C445DC5E}"/>
    <cellStyle name="Финансовый 5 2 3 2 2 3 3" xfId="3675" xr:uid="{00000000-0005-0000-0000-0000B31F0000}"/>
    <cellStyle name="Финансовый 5 2 3 2 2 3 3 2" xfId="7966" xr:uid="{00000000-0005-0000-0000-0000B41F0000}"/>
    <cellStyle name="Финансовый 5 2 3 2 2 3 3 2 2" xfId="17183" xr:uid="{9CC68A14-B495-465F-B070-4401D4EDABB4}"/>
    <cellStyle name="Финансовый 5 2 3 2 2 3 3 3" xfId="12916" xr:uid="{58A306D9-8BDA-4F85-9190-D36236BFD762}"/>
    <cellStyle name="Финансовый 5 2 3 2 2 3 4" xfId="5832" xr:uid="{00000000-0005-0000-0000-0000B51F0000}"/>
    <cellStyle name="Финансовый 5 2 3 2 2 3 4 2" xfId="15049" xr:uid="{99D601A4-EECA-4C84-BDCB-8C956E47B9E4}"/>
    <cellStyle name="Финансовый 5 2 3 2 2 3 5" xfId="10785" xr:uid="{C1BBE83A-1650-4BF1-AD38-74B87CCC70EC}"/>
    <cellStyle name="Финансовый 5 2 3 2 2 4" xfId="1880" xr:uid="{00000000-0005-0000-0000-0000B61F0000}"/>
    <cellStyle name="Финансовый 5 2 3 2 2 4 2" xfId="4153" xr:uid="{00000000-0005-0000-0000-0000B71F0000}"/>
    <cellStyle name="Финансовый 5 2 3 2 2 4 2 2" xfId="8442" xr:uid="{00000000-0005-0000-0000-0000B81F0000}"/>
    <cellStyle name="Финансовый 5 2 3 2 2 4 2 2 2" xfId="17659" xr:uid="{6E8A8D2D-250A-4FB3-9D51-9F9FBC877138}"/>
    <cellStyle name="Финансовый 5 2 3 2 2 4 2 3" xfId="13392" xr:uid="{AF02952D-3160-4D2D-8AD9-F82531FCF8C7}"/>
    <cellStyle name="Финансовый 5 2 3 2 2 4 3" xfId="6308" xr:uid="{00000000-0005-0000-0000-0000B91F0000}"/>
    <cellStyle name="Финансовый 5 2 3 2 2 4 3 2" xfId="15525" xr:uid="{62CD0023-8961-427E-94D1-5D4B48183D3D}"/>
    <cellStyle name="Финансовый 5 2 3 2 2 4 4" xfId="11261" xr:uid="{10D1F760-7C9C-4FF3-A26D-2CAB5187DB9E}"/>
    <cellStyle name="Финансовый 5 2 3 2 2 5" xfId="3203" xr:uid="{00000000-0005-0000-0000-0000BA1F0000}"/>
    <cellStyle name="Финансовый 5 2 3 2 2 5 2" xfId="7494" xr:uid="{00000000-0005-0000-0000-0000BB1F0000}"/>
    <cellStyle name="Финансовый 5 2 3 2 2 5 2 2" xfId="16711" xr:uid="{5997A695-811F-441E-86B9-7A7811BA20D7}"/>
    <cellStyle name="Финансовый 5 2 3 2 2 5 3" xfId="12444" xr:uid="{AE954717-E060-4380-B0D7-A97E24B03BA6}"/>
    <cellStyle name="Финансовый 5 2 3 2 2 6" xfId="5355" xr:uid="{00000000-0005-0000-0000-0000BC1F0000}"/>
    <cellStyle name="Финансовый 5 2 3 2 2 6 2" xfId="14577" xr:uid="{DCDDBBC2-BA2C-4336-A8DF-B22EC672EE2A}"/>
    <cellStyle name="Финансовый 5 2 3 2 2 7" xfId="10313" xr:uid="{A8A08E93-4B5D-440F-A4B5-32535BB23A10}"/>
    <cellStyle name="Финансовый 5 2 3 2 3" xfId="905" xr:uid="{00000000-0005-0000-0000-0000BD1F0000}"/>
    <cellStyle name="Финансовый 5 2 3 2 3 2" xfId="1508" xr:uid="{00000000-0005-0000-0000-0000BE1F0000}"/>
    <cellStyle name="Финансовый 5 2 3 2 3 2 2" xfId="2467" xr:uid="{00000000-0005-0000-0000-0000BF1F0000}"/>
    <cellStyle name="Финансовый 5 2 3 2 3 2 2 2" xfId="4739" xr:uid="{00000000-0005-0000-0000-0000C01F0000}"/>
    <cellStyle name="Финансовый 5 2 3 2 3 2 2 2 2" xfId="9028" xr:uid="{00000000-0005-0000-0000-0000C11F0000}"/>
    <cellStyle name="Финансовый 5 2 3 2 3 2 2 2 2 2" xfId="18245" xr:uid="{078CA918-A105-4B4F-95B3-1F58DF6AC68A}"/>
    <cellStyle name="Финансовый 5 2 3 2 3 2 2 2 3" xfId="13978" xr:uid="{718E11A4-A417-4B4E-8825-784DEF9BA595}"/>
    <cellStyle name="Финансовый 5 2 3 2 3 2 2 3" xfId="6894" xr:uid="{00000000-0005-0000-0000-0000C21F0000}"/>
    <cellStyle name="Финансовый 5 2 3 2 3 2 2 3 2" xfId="16111" xr:uid="{FD553278-AC60-467D-9DA6-B67F9F92ECC7}"/>
    <cellStyle name="Финансовый 5 2 3 2 3 2 2 4" xfId="11847" xr:uid="{A9807C51-529B-4588-865C-FA9F69F9DC9A}"/>
    <cellStyle name="Финансовый 5 2 3 2 3 2 3" xfId="3789" xr:uid="{00000000-0005-0000-0000-0000C31F0000}"/>
    <cellStyle name="Финансовый 5 2 3 2 3 2 3 2" xfId="8080" xr:uid="{00000000-0005-0000-0000-0000C41F0000}"/>
    <cellStyle name="Финансовый 5 2 3 2 3 2 3 2 2" xfId="17297" xr:uid="{7F187B7F-1F52-414C-BBB8-C8BDFE16B35C}"/>
    <cellStyle name="Финансовый 5 2 3 2 3 2 3 3" xfId="13030" xr:uid="{565154CA-4C5C-4B66-ACF4-5FE6222A0EB8}"/>
    <cellStyle name="Финансовый 5 2 3 2 3 2 4" xfId="5946" xr:uid="{00000000-0005-0000-0000-0000C51F0000}"/>
    <cellStyle name="Финансовый 5 2 3 2 3 2 4 2" xfId="15163" xr:uid="{EF836631-86D2-4D2B-AA77-85D74A569F8D}"/>
    <cellStyle name="Финансовый 5 2 3 2 3 2 5" xfId="10899" xr:uid="{8CCC0EE5-03B3-4393-A9B9-B8644D34C340}"/>
    <cellStyle name="Финансовый 5 2 3 2 3 3" xfId="1995" xr:uid="{00000000-0005-0000-0000-0000C61F0000}"/>
    <cellStyle name="Финансовый 5 2 3 2 3 3 2" xfId="4267" xr:uid="{00000000-0005-0000-0000-0000C71F0000}"/>
    <cellStyle name="Финансовый 5 2 3 2 3 3 2 2" xfId="8556" xr:uid="{00000000-0005-0000-0000-0000C81F0000}"/>
    <cellStyle name="Финансовый 5 2 3 2 3 3 2 2 2" xfId="17773" xr:uid="{33848A90-7E20-427B-8837-8D67CC262692}"/>
    <cellStyle name="Финансовый 5 2 3 2 3 3 2 3" xfId="13506" xr:uid="{F544EE75-12DD-49D1-932F-1C811EC41779}"/>
    <cellStyle name="Финансовый 5 2 3 2 3 3 3" xfId="6422" xr:uid="{00000000-0005-0000-0000-0000C91F0000}"/>
    <cellStyle name="Финансовый 5 2 3 2 3 3 3 2" xfId="15639" xr:uid="{BA1935CC-BF08-41E3-B4CE-2F32281D7680}"/>
    <cellStyle name="Финансовый 5 2 3 2 3 3 4" xfId="11375" xr:uid="{45985928-6D1F-4935-89BC-AE895272C10B}"/>
    <cellStyle name="Финансовый 5 2 3 2 3 4" xfId="3317" xr:uid="{00000000-0005-0000-0000-0000CA1F0000}"/>
    <cellStyle name="Финансовый 5 2 3 2 3 4 2" xfId="7608" xr:uid="{00000000-0005-0000-0000-0000CB1F0000}"/>
    <cellStyle name="Финансовый 5 2 3 2 3 4 2 2" xfId="16825" xr:uid="{40ED3EBB-07B2-4678-B21E-BA93F80024AD}"/>
    <cellStyle name="Финансовый 5 2 3 2 3 4 3" xfId="12558" xr:uid="{F93F0268-9EEA-450A-B646-41DE32EEF7C4}"/>
    <cellStyle name="Финансовый 5 2 3 2 3 5" xfId="5471" xr:uid="{00000000-0005-0000-0000-0000CC1F0000}"/>
    <cellStyle name="Финансовый 5 2 3 2 3 5 2" xfId="14691" xr:uid="{A33D11B5-0F52-46A8-8C17-28ABAA5ECEE8}"/>
    <cellStyle name="Финансовый 5 2 3 2 3 6" xfId="10427" xr:uid="{3EF8FB91-C10A-47D9-9875-1E5A81235C7C}"/>
    <cellStyle name="Финансовый 5 2 3 2 4" xfId="1279" xr:uid="{00000000-0005-0000-0000-0000CD1F0000}"/>
    <cellStyle name="Финансовый 5 2 3 2 4 2" xfId="2239" xr:uid="{00000000-0005-0000-0000-0000CE1F0000}"/>
    <cellStyle name="Финансовый 5 2 3 2 4 2 2" xfId="4511" xr:uid="{00000000-0005-0000-0000-0000CF1F0000}"/>
    <cellStyle name="Финансовый 5 2 3 2 4 2 2 2" xfId="8800" xr:uid="{00000000-0005-0000-0000-0000D01F0000}"/>
    <cellStyle name="Финансовый 5 2 3 2 4 2 2 2 2" xfId="18017" xr:uid="{246390ED-1AAE-467A-8F80-D9ADAA66FB6A}"/>
    <cellStyle name="Финансовый 5 2 3 2 4 2 2 3" xfId="13750" xr:uid="{CD1373E2-F856-4CEB-B4B5-84DEAB7355D4}"/>
    <cellStyle name="Финансовый 5 2 3 2 4 2 3" xfId="6666" xr:uid="{00000000-0005-0000-0000-0000D11F0000}"/>
    <cellStyle name="Финансовый 5 2 3 2 4 2 3 2" xfId="15883" xr:uid="{5B794BC7-9EAD-4657-A72B-15C2C1FB69B3}"/>
    <cellStyle name="Финансовый 5 2 3 2 4 2 4" xfId="11619" xr:uid="{FE8ADC8D-0E87-4A00-9350-BEDBEAD79AAF}"/>
    <cellStyle name="Финансовый 5 2 3 2 4 3" xfId="3561" xr:uid="{00000000-0005-0000-0000-0000D21F0000}"/>
    <cellStyle name="Финансовый 5 2 3 2 4 3 2" xfId="7852" xr:uid="{00000000-0005-0000-0000-0000D31F0000}"/>
    <cellStyle name="Финансовый 5 2 3 2 4 3 2 2" xfId="17069" xr:uid="{45214992-6E2F-4444-BE73-CDDE64DF2D96}"/>
    <cellStyle name="Финансовый 5 2 3 2 4 3 3" xfId="12802" xr:uid="{DAF27909-3665-4BA2-B643-5F107A8318FC}"/>
    <cellStyle name="Финансовый 5 2 3 2 4 4" xfId="5718" xr:uid="{00000000-0005-0000-0000-0000D41F0000}"/>
    <cellStyle name="Финансовый 5 2 3 2 4 4 2" xfId="14935" xr:uid="{B3BCD34E-32BE-43FB-A986-E92A421D5ACC}"/>
    <cellStyle name="Финансовый 5 2 3 2 4 5" xfId="10671" xr:uid="{FCBED6C9-7844-4966-9116-B9A61C621DEB}"/>
    <cellStyle name="Финансовый 5 2 3 2 5" xfId="1764" xr:uid="{00000000-0005-0000-0000-0000D51F0000}"/>
    <cellStyle name="Финансовый 5 2 3 2 5 2" xfId="4039" xr:uid="{00000000-0005-0000-0000-0000D61F0000}"/>
    <cellStyle name="Финансовый 5 2 3 2 5 2 2" xfId="8328" xr:uid="{00000000-0005-0000-0000-0000D71F0000}"/>
    <cellStyle name="Финансовый 5 2 3 2 5 2 2 2" xfId="17545" xr:uid="{7F41AAE8-3D88-4DCF-BDDE-BFDD8DC36A80}"/>
    <cellStyle name="Финансовый 5 2 3 2 5 2 3" xfId="13278" xr:uid="{3E42AC2E-825C-4E93-B5F8-62D729E3B686}"/>
    <cellStyle name="Финансовый 5 2 3 2 5 3" xfId="6194" xr:uid="{00000000-0005-0000-0000-0000D81F0000}"/>
    <cellStyle name="Финансовый 5 2 3 2 5 3 2" xfId="15411" xr:uid="{0B0223BE-067C-4A22-8652-A47F0D4DD05F}"/>
    <cellStyle name="Финансовый 5 2 3 2 5 4" xfId="11147" xr:uid="{59777269-939A-42F5-9BD6-4CEB4DBE5F0B}"/>
    <cellStyle name="Финансовый 5 2 3 2 6" xfId="2854" xr:uid="{00000000-0005-0000-0000-0000D91F0000}"/>
    <cellStyle name="Финансовый 5 2 3 2 6 2" xfId="4997" xr:uid="{00000000-0005-0000-0000-0000DA1F0000}"/>
    <cellStyle name="Финансовый 5 2 3 2 6 2 2" xfId="9279" xr:uid="{00000000-0005-0000-0000-0000DB1F0000}"/>
    <cellStyle name="Финансовый 5 2 3 2 6 2 2 2" xfId="18496" xr:uid="{A39FEA80-4A49-4C91-84E9-587B90307ADB}"/>
    <cellStyle name="Финансовый 5 2 3 2 6 2 3" xfId="14229" xr:uid="{202B466C-3372-4B08-BA65-E00EEA2DEAA9}"/>
    <cellStyle name="Финансовый 5 2 3 2 6 3" xfId="7147" xr:uid="{00000000-0005-0000-0000-0000DC1F0000}"/>
    <cellStyle name="Финансовый 5 2 3 2 6 3 2" xfId="16364" xr:uid="{A89AD64E-6F82-43B4-A59F-8FA8A34631A4}"/>
    <cellStyle name="Финансовый 5 2 3 2 6 4" xfId="12098" xr:uid="{3F5642C2-B69F-45FF-9B45-9F2A2D82E589}"/>
    <cellStyle name="Финансовый 5 2 3 2 7" xfId="2975" xr:uid="{00000000-0005-0000-0000-0000DD1F0000}"/>
    <cellStyle name="Финансовый 5 2 3 2 7 2" xfId="7266" xr:uid="{00000000-0005-0000-0000-0000DE1F0000}"/>
    <cellStyle name="Финансовый 5 2 3 2 7 2 2" xfId="16483" xr:uid="{DE55E01A-03F4-4173-9B2E-4D18C7D5CBB6}"/>
    <cellStyle name="Финансовый 5 2 3 2 7 3" xfId="12216" xr:uid="{AFD5A3FA-5E85-474D-AAE6-6442F1E94A37}"/>
    <cellStyle name="Финансовый 5 2 3 2 8" xfId="3089" xr:uid="{00000000-0005-0000-0000-0000DF1F0000}"/>
    <cellStyle name="Финансовый 5 2 3 2 8 2" xfId="7380" xr:uid="{00000000-0005-0000-0000-0000E01F0000}"/>
    <cellStyle name="Финансовый 5 2 3 2 8 2 2" xfId="16597" xr:uid="{E7D18DCB-B7A7-4804-92DE-885AE693A0B7}"/>
    <cellStyle name="Финансовый 5 2 3 2 8 3" xfId="12330" xr:uid="{3F5040E6-4A9E-441F-AA41-B471BC8EDE62}"/>
    <cellStyle name="Финансовый 5 2 3 2 9" xfId="5117" xr:uid="{00000000-0005-0000-0000-0000E11F0000}"/>
    <cellStyle name="Финансовый 5 2 3 2 9 2" xfId="9398" xr:uid="{00000000-0005-0000-0000-0000E21F0000}"/>
    <cellStyle name="Финансовый 5 2 3 2 9 2 2" xfId="18615" xr:uid="{276D3AB6-8318-405C-A748-334296365E92}"/>
    <cellStyle name="Финансовый 5 2 3 2 9 3" xfId="14348" xr:uid="{FD59E558-C5C1-460A-9290-65D489D881EA}"/>
    <cellStyle name="Финансовый 5 2 3 3" xfId="640" xr:uid="{00000000-0005-0000-0000-0000E31F0000}"/>
    <cellStyle name="Финансовый 5 2 3 3 2" xfId="963" xr:uid="{00000000-0005-0000-0000-0000E41F0000}"/>
    <cellStyle name="Финансовый 5 2 3 3 2 2" xfId="1565" xr:uid="{00000000-0005-0000-0000-0000E51F0000}"/>
    <cellStyle name="Финансовый 5 2 3 3 2 2 2" xfId="2524" xr:uid="{00000000-0005-0000-0000-0000E61F0000}"/>
    <cellStyle name="Финансовый 5 2 3 3 2 2 2 2" xfId="4796" xr:uid="{00000000-0005-0000-0000-0000E71F0000}"/>
    <cellStyle name="Финансовый 5 2 3 3 2 2 2 2 2" xfId="9085" xr:uid="{00000000-0005-0000-0000-0000E81F0000}"/>
    <cellStyle name="Финансовый 5 2 3 3 2 2 2 2 2 2" xfId="18302" xr:uid="{07BC7731-EB7D-40B1-A50E-3324AC2C7B36}"/>
    <cellStyle name="Финансовый 5 2 3 3 2 2 2 2 3" xfId="14035" xr:uid="{34FB7C15-83DB-4E01-B946-47C954EC2B5E}"/>
    <cellStyle name="Финансовый 5 2 3 3 2 2 2 3" xfId="6951" xr:uid="{00000000-0005-0000-0000-0000E91F0000}"/>
    <cellStyle name="Финансовый 5 2 3 3 2 2 2 3 2" xfId="16168" xr:uid="{C93FE8AA-6DE7-4AFC-9FC2-B4091108E226}"/>
    <cellStyle name="Финансовый 5 2 3 3 2 2 2 4" xfId="11904" xr:uid="{2E7B1278-42D7-46F6-B263-3CF3E050C7A3}"/>
    <cellStyle name="Финансовый 5 2 3 3 2 2 3" xfId="3846" xr:uid="{00000000-0005-0000-0000-0000EA1F0000}"/>
    <cellStyle name="Финансовый 5 2 3 3 2 2 3 2" xfId="8137" xr:uid="{00000000-0005-0000-0000-0000EB1F0000}"/>
    <cellStyle name="Финансовый 5 2 3 3 2 2 3 2 2" xfId="17354" xr:uid="{EE991C2E-1982-4C7D-9CA8-713D0A801FD4}"/>
    <cellStyle name="Финансовый 5 2 3 3 2 2 3 3" xfId="13087" xr:uid="{A49C969E-B153-42A2-956C-A4B865BCD23F}"/>
    <cellStyle name="Финансовый 5 2 3 3 2 2 4" xfId="6003" xr:uid="{00000000-0005-0000-0000-0000EC1F0000}"/>
    <cellStyle name="Финансовый 5 2 3 3 2 2 4 2" xfId="15220" xr:uid="{48FA06DE-38A2-4CB2-BC81-5B1A90B3DCF5}"/>
    <cellStyle name="Финансовый 5 2 3 3 2 2 5" xfId="10956" xr:uid="{D25095FC-6531-49E6-A8F1-B77440F67292}"/>
    <cellStyle name="Финансовый 5 2 3 3 2 3" xfId="2052" xr:uid="{00000000-0005-0000-0000-0000ED1F0000}"/>
    <cellStyle name="Финансовый 5 2 3 3 2 3 2" xfId="4324" xr:uid="{00000000-0005-0000-0000-0000EE1F0000}"/>
    <cellStyle name="Финансовый 5 2 3 3 2 3 2 2" xfId="8613" xr:uid="{00000000-0005-0000-0000-0000EF1F0000}"/>
    <cellStyle name="Финансовый 5 2 3 3 2 3 2 2 2" xfId="17830" xr:uid="{9B796EC4-608A-4088-95B1-6D967106B450}"/>
    <cellStyle name="Финансовый 5 2 3 3 2 3 2 3" xfId="13563" xr:uid="{68487F5F-E345-40BA-8599-1098EA98D454}"/>
    <cellStyle name="Финансовый 5 2 3 3 2 3 3" xfId="6479" xr:uid="{00000000-0005-0000-0000-0000F01F0000}"/>
    <cellStyle name="Финансовый 5 2 3 3 2 3 3 2" xfId="15696" xr:uid="{2BE49A39-35D5-48F0-8365-29FEB9E74915}"/>
    <cellStyle name="Финансовый 5 2 3 3 2 3 4" xfId="11432" xr:uid="{0EF2B0C3-2748-4E72-BCBB-0E5CD06A8327}"/>
    <cellStyle name="Финансовый 5 2 3 3 2 4" xfId="3374" xr:uid="{00000000-0005-0000-0000-0000F11F0000}"/>
    <cellStyle name="Финансовый 5 2 3 3 2 4 2" xfId="7665" xr:uid="{00000000-0005-0000-0000-0000F21F0000}"/>
    <cellStyle name="Финансовый 5 2 3 3 2 4 2 2" xfId="16882" xr:uid="{AE062949-6A00-4F95-B29A-8D7A6D8A56ED}"/>
    <cellStyle name="Финансовый 5 2 3 3 2 4 3" xfId="12615" xr:uid="{D6AA10BE-B021-4ED7-A6DE-739216F7C901}"/>
    <cellStyle name="Финансовый 5 2 3 3 2 5" xfId="5528" xr:uid="{00000000-0005-0000-0000-0000F31F0000}"/>
    <cellStyle name="Финансовый 5 2 3 3 2 5 2" xfId="14748" xr:uid="{2669C561-6681-431B-A814-D0C530039A63}"/>
    <cellStyle name="Финансовый 5 2 3 3 2 6" xfId="10484" xr:uid="{A95EB7F0-CFDD-4620-BDC0-740644ED379D}"/>
    <cellStyle name="Финансовый 5 2 3 3 3" xfId="1337" xr:uid="{00000000-0005-0000-0000-0000F41F0000}"/>
    <cellStyle name="Финансовый 5 2 3 3 3 2" xfId="2296" xr:uid="{00000000-0005-0000-0000-0000F51F0000}"/>
    <cellStyle name="Финансовый 5 2 3 3 3 2 2" xfId="4568" xr:uid="{00000000-0005-0000-0000-0000F61F0000}"/>
    <cellStyle name="Финансовый 5 2 3 3 3 2 2 2" xfId="8857" xr:uid="{00000000-0005-0000-0000-0000F71F0000}"/>
    <cellStyle name="Финансовый 5 2 3 3 3 2 2 2 2" xfId="18074" xr:uid="{B8D65EF7-F191-4F49-9C3B-EFA6AF8464A0}"/>
    <cellStyle name="Финансовый 5 2 3 3 3 2 2 3" xfId="13807" xr:uid="{A526BF1C-56F7-4392-BD14-D381E7D738B8}"/>
    <cellStyle name="Финансовый 5 2 3 3 3 2 3" xfId="6723" xr:uid="{00000000-0005-0000-0000-0000F81F0000}"/>
    <cellStyle name="Финансовый 5 2 3 3 3 2 3 2" xfId="15940" xr:uid="{A7EF0BF6-FC62-44BF-AAFA-FD0F162320F0}"/>
    <cellStyle name="Финансовый 5 2 3 3 3 2 4" xfId="11676" xr:uid="{28FE7F6C-1006-4CF8-8B25-03E858E6C9FF}"/>
    <cellStyle name="Финансовый 5 2 3 3 3 3" xfId="3618" xr:uid="{00000000-0005-0000-0000-0000F91F0000}"/>
    <cellStyle name="Финансовый 5 2 3 3 3 3 2" xfId="7909" xr:uid="{00000000-0005-0000-0000-0000FA1F0000}"/>
    <cellStyle name="Финансовый 5 2 3 3 3 3 2 2" xfId="17126" xr:uid="{C9F3BF56-2F37-4B35-892C-269846DE28B4}"/>
    <cellStyle name="Финансовый 5 2 3 3 3 3 3" xfId="12859" xr:uid="{5F2E7228-D42F-4FA5-95A9-6176EB0CD197}"/>
    <cellStyle name="Финансовый 5 2 3 3 3 4" xfId="5775" xr:uid="{00000000-0005-0000-0000-0000FB1F0000}"/>
    <cellStyle name="Финансовый 5 2 3 3 3 4 2" xfId="14992" xr:uid="{4ED1A7E3-A833-402E-A519-8FE152276076}"/>
    <cellStyle name="Финансовый 5 2 3 3 3 5" xfId="10728" xr:uid="{BEE561B8-93D8-4FA4-8A52-44D65F24BBF3}"/>
    <cellStyle name="Финансовый 5 2 3 3 4" xfId="1823" xr:uid="{00000000-0005-0000-0000-0000FC1F0000}"/>
    <cellStyle name="Финансовый 5 2 3 3 4 2" xfId="4096" xr:uid="{00000000-0005-0000-0000-0000FD1F0000}"/>
    <cellStyle name="Финансовый 5 2 3 3 4 2 2" xfId="8385" xr:uid="{00000000-0005-0000-0000-0000FE1F0000}"/>
    <cellStyle name="Финансовый 5 2 3 3 4 2 2 2" xfId="17602" xr:uid="{79FC5E37-A183-4EBA-8EF6-CC1273E6F6AF}"/>
    <cellStyle name="Финансовый 5 2 3 3 4 2 3" xfId="13335" xr:uid="{02792C7E-08ED-4357-BE74-0A26C05675DF}"/>
    <cellStyle name="Финансовый 5 2 3 3 4 3" xfId="6251" xr:uid="{00000000-0005-0000-0000-0000FF1F0000}"/>
    <cellStyle name="Финансовый 5 2 3 3 4 3 2" xfId="15468" xr:uid="{67C0E7C2-6439-4572-BC3E-BF38DC78DBC3}"/>
    <cellStyle name="Финансовый 5 2 3 3 4 4" xfId="11204" xr:uid="{3119BC01-62D7-4AE8-B19D-222895A71CB0}"/>
    <cellStyle name="Финансовый 5 2 3 3 5" xfId="3146" xr:uid="{00000000-0005-0000-0000-000000200000}"/>
    <cellStyle name="Финансовый 5 2 3 3 5 2" xfId="7437" xr:uid="{00000000-0005-0000-0000-000001200000}"/>
    <cellStyle name="Финансовый 5 2 3 3 5 2 2" xfId="16654" xr:uid="{7ED163B3-FF32-43B5-AB4F-AC911435FC7B}"/>
    <cellStyle name="Финансовый 5 2 3 3 5 3" xfId="12387" xr:uid="{EE6F8091-0150-420C-AC8A-3920E9BA765A}"/>
    <cellStyle name="Финансовый 5 2 3 3 6" xfId="5298" xr:uid="{00000000-0005-0000-0000-000002200000}"/>
    <cellStyle name="Финансовый 5 2 3 3 6 2" xfId="14520" xr:uid="{5606CC03-1EFF-4991-AF98-8C594544EFBA}"/>
    <cellStyle name="Финансовый 5 2 3 3 7" xfId="10256" xr:uid="{29773989-DA94-42D5-AD59-34863C1C0049}"/>
    <cellStyle name="Финансовый 5 2 3 4" xfId="848" xr:uid="{00000000-0005-0000-0000-000003200000}"/>
    <cellStyle name="Финансовый 5 2 3 4 2" xfId="1451" xr:uid="{00000000-0005-0000-0000-000004200000}"/>
    <cellStyle name="Финансовый 5 2 3 4 2 2" xfId="2410" xr:uid="{00000000-0005-0000-0000-000005200000}"/>
    <cellStyle name="Финансовый 5 2 3 4 2 2 2" xfId="4682" xr:uid="{00000000-0005-0000-0000-000006200000}"/>
    <cellStyle name="Финансовый 5 2 3 4 2 2 2 2" xfId="8971" xr:uid="{00000000-0005-0000-0000-000007200000}"/>
    <cellStyle name="Финансовый 5 2 3 4 2 2 2 2 2" xfId="18188" xr:uid="{EBAE38D6-3EE6-4764-86C3-E961178ED204}"/>
    <cellStyle name="Финансовый 5 2 3 4 2 2 2 3" xfId="13921" xr:uid="{989CC214-D774-439B-A676-A8C5DEF792D0}"/>
    <cellStyle name="Финансовый 5 2 3 4 2 2 3" xfId="6837" xr:uid="{00000000-0005-0000-0000-000008200000}"/>
    <cellStyle name="Финансовый 5 2 3 4 2 2 3 2" xfId="16054" xr:uid="{2A35BA9E-26E1-4782-906E-5E38142A8921}"/>
    <cellStyle name="Финансовый 5 2 3 4 2 2 4" xfId="11790" xr:uid="{F359661B-7960-404D-A92D-E61B5026E7D6}"/>
    <cellStyle name="Финансовый 5 2 3 4 2 3" xfId="3732" xr:uid="{00000000-0005-0000-0000-000009200000}"/>
    <cellStyle name="Финансовый 5 2 3 4 2 3 2" xfId="8023" xr:uid="{00000000-0005-0000-0000-00000A200000}"/>
    <cellStyle name="Финансовый 5 2 3 4 2 3 2 2" xfId="17240" xr:uid="{394B9B7D-5034-41D1-AC1F-BCDDA638FA8E}"/>
    <cellStyle name="Финансовый 5 2 3 4 2 3 3" xfId="12973" xr:uid="{5DF88889-B3F9-4A63-A231-494B729B7416}"/>
    <cellStyle name="Финансовый 5 2 3 4 2 4" xfId="5889" xr:uid="{00000000-0005-0000-0000-00000B200000}"/>
    <cellStyle name="Финансовый 5 2 3 4 2 4 2" xfId="15106" xr:uid="{C9C2B72B-7C46-4F23-B8DA-FF5FC367DBB2}"/>
    <cellStyle name="Финансовый 5 2 3 4 2 5" xfId="10842" xr:uid="{F5CC9FB0-ABE3-46F0-97F6-1D5A10C3111A}"/>
    <cellStyle name="Финансовый 5 2 3 4 3" xfId="1938" xr:uid="{00000000-0005-0000-0000-00000C200000}"/>
    <cellStyle name="Финансовый 5 2 3 4 3 2" xfId="4210" xr:uid="{00000000-0005-0000-0000-00000D200000}"/>
    <cellStyle name="Финансовый 5 2 3 4 3 2 2" xfId="8499" xr:uid="{00000000-0005-0000-0000-00000E200000}"/>
    <cellStyle name="Финансовый 5 2 3 4 3 2 2 2" xfId="17716" xr:uid="{66240B3B-0FD9-40C7-ABFB-2CD6B656DCA1}"/>
    <cellStyle name="Финансовый 5 2 3 4 3 2 3" xfId="13449" xr:uid="{7B092F39-72ED-4398-82DC-B12AA8E90039}"/>
    <cellStyle name="Финансовый 5 2 3 4 3 3" xfId="6365" xr:uid="{00000000-0005-0000-0000-00000F200000}"/>
    <cellStyle name="Финансовый 5 2 3 4 3 3 2" xfId="15582" xr:uid="{0E3F01F5-EE59-4448-9949-054B9FE2AF9B}"/>
    <cellStyle name="Финансовый 5 2 3 4 3 4" xfId="11318" xr:uid="{62CCA004-EF8B-4EF2-AA81-DC234B02041C}"/>
    <cellStyle name="Финансовый 5 2 3 4 4" xfId="3260" xr:uid="{00000000-0005-0000-0000-000010200000}"/>
    <cellStyle name="Финансовый 5 2 3 4 4 2" xfId="7551" xr:uid="{00000000-0005-0000-0000-000011200000}"/>
    <cellStyle name="Финансовый 5 2 3 4 4 2 2" xfId="16768" xr:uid="{0A6A26D8-8A4B-4039-9CF5-64391A2271D0}"/>
    <cellStyle name="Финансовый 5 2 3 4 4 3" xfId="12501" xr:uid="{B96153B8-9E20-4A1F-AEC2-DF2E988EE94C}"/>
    <cellStyle name="Финансовый 5 2 3 4 5" xfId="5414" xr:uid="{00000000-0005-0000-0000-000012200000}"/>
    <cellStyle name="Финансовый 5 2 3 4 5 2" xfId="14634" xr:uid="{093359E5-8521-4E38-AD79-C885DCFB8EC6}"/>
    <cellStyle name="Финансовый 5 2 3 4 6" xfId="10370" xr:uid="{29E24165-2FE4-48B8-B6E0-F47B3265B4F8}"/>
    <cellStyle name="Финансовый 5 2 3 5" xfId="1222" xr:uid="{00000000-0005-0000-0000-000013200000}"/>
    <cellStyle name="Финансовый 5 2 3 5 2" xfId="2182" xr:uid="{00000000-0005-0000-0000-000014200000}"/>
    <cellStyle name="Финансовый 5 2 3 5 2 2" xfId="4454" xr:uid="{00000000-0005-0000-0000-000015200000}"/>
    <cellStyle name="Финансовый 5 2 3 5 2 2 2" xfId="8743" xr:uid="{00000000-0005-0000-0000-000016200000}"/>
    <cellStyle name="Финансовый 5 2 3 5 2 2 2 2" xfId="17960" xr:uid="{89C4C75B-2A87-42BA-A66A-213E6B59612D}"/>
    <cellStyle name="Финансовый 5 2 3 5 2 2 3" xfId="13693" xr:uid="{0C18B1EA-DE98-488F-8062-6844701A274E}"/>
    <cellStyle name="Финансовый 5 2 3 5 2 3" xfId="6609" xr:uid="{00000000-0005-0000-0000-000017200000}"/>
    <cellStyle name="Финансовый 5 2 3 5 2 3 2" xfId="15826" xr:uid="{FA972E1C-B5B0-4F4B-B599-22D673409DBF}"/>
    <cellStyle name="Финансовый 5 2 3 5 2 4" xfId="11562" xr:uid="{07828FBC-488C-4728-9708-BD05B6B05D4F}"/>
    <cellStyle name="Финансовый 5 2 3 5 3" xfId="3504" xr:uid="{00000000-0005-0000-0000-000018200000}"/>
    <cellStyle name="Финансовый 5 2 3 5 3 2" xfId="7795" xr:uid="{00000000-0005-0000-0000-000019200000}"/>
    <cellStyle name="Финансовый 5 2 3 5 3 2 2" xfId="17012" xr:uid="{7FC8EDAB-32E0-450F-9AE0-B2EA3AD37140}"/>
    <cellStyle name="Финансовый 5 2 3 5 3 3" xfId="12745" xr:uid="{4F577CF8-FBC9-4232-AD1B-7506CA6E15E1}"/>
    <cellStyle name="Финансовый 5 2 3 5 4" xfId="5661" xr:uid="{00000000-0005-0000-0000-00001A200000}"/>
    <cellStyle name="Финансовый 5 2 3 5 4 2" xfId="14878" xr:uid="{8F47063E-CACC-4B05-8658-2F7C43824BF1}"/>
    <cellStyle name="Финансовый 5 2 3 5 5" xfId="10614" xr:uid="{4D625C6E-CB49-42F9-9BF7-426E5D70B5FB}"/>
    <cellStyle name="Финансовый 5 2 3 6" xfId="1707" xr:uid="{00000000-0005-0000-0000-00001B200000}"/>
    <cellStyle name="Финансовый 5 2 3 6 2" xfId="3982" xr:uid="{00000000-0005-0000-0000-00001C200000}"/>
    <cellStyle name="Финансовый 5 2 3 6 2 2" xfId="8271" xr:uid="{00000000-0005-0000-0000-00001D200000}"/>
    <cellStyle name="Финансовый 5 2 3 6 2 2 2" xfId="17488" xr:uid="{5EB120C4-F1E4-4FEB-966A-B42B2F624098}"/>
    <cellStyle name="Финансовый 5 2 3 6 2 3" xfId="13221" xr:uid="{1A0A6BE8-936F-46FA-A927-773A0183E251}"/>
    <cellStyle name="Финансовый 5 2 3 6 3" xfId="6137" xr:uid="{00000000-0005-0000-0000-00001E200000}"/>
    <cellStyle name="Финансовый 5 2 3 6 3 2" xfId="15354" xr:uid="{758A29B0-D43C-4DB6-8ED4-EC2D2C6B90FE}"/>
    <cellStyle name="Финансовый 5 2 3 6 4" xfId="11090" xr:uid="{9097538F-0B66-45CB-B6CD-14DA2E7F2EE6}"/>
    <cellStyle name="Финансовый 5 2 3 7" xfId="2797" xr:uid="{00000000-0005-0000-0000-00001F200000}"/>
    <cellStyle name="Финансовый 5 2 3 7 2" xfId="4940" xr:uid="{00000000-0005-0000-0000-000020200000}"/>
    <cellStyle name="Финансовый 5 2 3 7 2 2" xfId="9222" xr:uid="{00000000-0005-0000-0000-000021200000}"/>
    <cellStyle name="Финансовый 5 2 3 7 2 2 2" xfId="18439" xr:uid="{74801F27-7ECE-4D83-81AD-F543D9629EE8}"/>
    <cellStyle name="Финансовый 5 2 3 7 2 3" xfId="14172" xr:uid="{46A116D2-E18E-4271-8E07-0B4137FBDEB6}"/>
    <cellStyle name="Финансовый 5 2 3 7 3" xfId="7090" xr:uid="{00000000-0005-0000-0000-000022200000}"/>
    <cellStyle name="Финансовый 5 2 3 7 3 2" xfId="16307" xr:uid="{A0F73DF5-3C88-456C-968B-93D2C94E05DE}"/>
    <cellStyle name="Финансовый 5 2 3 7 4" xfId="12041" xr:uid="{FF48F63A-E9B7-45EB-8140-274609B914B6}"/>
    <cellStyle name="Финансовый 5 2 3 8" xfId="2918" xr:uid="{00000000-0005-0000-0000-000023200000}"/>
    <cellStyle name="Финансовый 5 2 3 8 2" xfId="7209" xr:uid="{00000000-0005-0000-0000-000024200000}"/>
    <cellStyle name="Финансовый 5 2 3 8 2 2" xfId="16426" xr:uid="{AE81A1EC-4D44-4A7A-9BFB-462BE3001F6C}"/>
    <cellStyle name="Финансовый 5 2 3 8 3" xfId="12159" xr:uid="{64906FC5-87F1-49C1-A9A5-DC0670C97183}"/>
    <cellStyle name="Финансовый 5 2 3 9" xfId="3032" xr:uid="{00000000-0005-0000-0000-000025200000}"/>
    <cellStyle name="Финансовый 5 2 3 9 2" xfId="7323" xr:uid="{00000000-0005-0000-0000-000026200000}"/>
    <cellStyle name="Финансовый 5 2 3 9 2 2" xfId="16540" xr:uid="{E2BB3235-0527-4371-A490-7984CFEE5C3C}"/>
    <cellStyle name="Финансовый 5 2 3 9 3" xfId="12273" xr:uid="{7C666222-0A46-48E2-954E-6ACAA69BC8BD}"/>
    <cellStyle name="Финансовый 5 2 4" xfId="475" xr:uid="{00000000-0005-0000-0000-000027200000}"/>
    <cellStyle name="Финансовый 5 2 4 10" xfId="5202" xr:uid="{00000000-0005-0000-0000-000028200000}"/>
    <cellStyle name="Финансовый 5 2 4 10 2" xfId="14425" xr:uid="{9B60A69B-77A8-456A-9514-ED9AD5979597}"/>
    <cellStyle name="Финансовый 5 2 4 11" xfId="9701" xr:uid="{00000000-0005-0000-0000-000029200000}"/>
    <cellStyle name="Финансовый 5 2 4 11 2" xfId="18721" xr:uid="{CD538BDA-1839-4884-B617-FD85913A752D}"/>
    <cellStyle name="Финансовый 5 2 4 12" xfId="9815" xr:uid="{218C3723-77FE-48F3-B9DF-4E6413B03028}"/>
    <cellStyle name="Финансовый 5 2 4 12 2" xfId="18835" xr:uid="{0D0E4502-55D1-4D05-BCD6-8FE7FBDB1EF4}"/>
    <cellStyle name="Финансовый 5 2 4 13" xfId="9929" xr:uid="{6FD11065-ABB8-43F3-BA62-9ED03E330D3D}"/>
    <cellStyle name="Финансовый 5 2 4 13 2" xfId="18949" xr:uid="{E0E84239-33F7-4B4D-A2BC-848EA0303CAF}"/>
    <cellStyle name="Финансовый 5 2 4 14" xfId="10043" xr:uid="{C8554C01-936C-4D7B-B8EC-775B8F68316A}"/>
    <cellStyle name="Финансовый 5 2 4 14 2" xfId="19063" xr:uid="{87C01A10-FE13-408F-BC87-E782D3B9AE36}"/>
    <cellStyle name="Финансовый 5 2 4 15" xfId="10160" xr:uid="{F3AA12D0-AECD-4E7E-8335-BAB6B2211260}"/>
    <cellStyle name="Финансовый 5 2 4 16" xfId="19181" xr:uid="{3E77DA0E-865B-4F18-8392-7AB3C9CCA295}"/>
    <cellStyle name="Финансовый 5 2 4 17" xfId="19297" xr:uid="{8B60E053-D487-4379-86F9-42005EB24005}"/>
    <cellStyle name="Финансовый 5 2 4 2" xfId="661" xr:uid="{00000000-0005-0000-0000-00002A200000}"/>
    <cellStyle name="Финансовый 5 2 4 2 2" xfId="982" xr:uid="{00000000-0005-0000-0000-00002B200000}"/>
    <cellStyle name="Финансовый 5 2 4 2 2 2" xfId="1584" xr:uid="{00000000-0005-0000-0000-00002C200000}"/>
    <cellStyle name="Финансовый 5 2 4 2 2 2 2" xfId="2543" xr:uid="{00000000-0005-0000-0000-00002D200000}"/>
    <cellStyle name="Финансовый 5 2 4 2 2 2 2 2" xfId="4815" xr:uid="{00000000-0005-0000-0000-00002E200000}"/>
    <cellStyle name="Финансовый 5 2 4 2 2 2 2 2 2" xfId="9104" xr:uid="{00000000-0005-0000-0000-00002F200000}"/>
    <cellStyle name="Финансовый 5 2 4 2 2 2 2 2 2 2" xfId="18321" xr:uid="{2F7A4BD7-52F9-4D8F-B511-EFA486F4B68C}"/>
    <cellStyle name="Финансовый 5 2 4 2 2 2 2 2 3" xfId="14054" xr:uid="{57CD1351-B96F-431D-8854-73CA731C0AC3}"/>
    <cellStyle name="Финансовый 5 2 4 2 2 2 2 3" xfId="6970" xr:uid="{00000000-0005-0000-0000-000030200000}"/>
    <cellStyle name="Финансовый 5 2 4 2 2 2 2 3 2" xfId="16187" xr:uid="{B7B65962-BA05-40B0-A29F-B992467327FF}"/>
    <cellStyle name="Финансовый 5 2 4 2 2 2 2 4" xfId="11923" xr:uid="{38D9246C-2EBC-4526-87AA-D6A6AE50D213}"/>
    <cellStyle name="Финансовый 5 2 4 2 2 2 3" xfId="3865" xr:uid="{00000000-0005-0000-0000-000031200000}"/>
    <cellStyle name="Финансовый 5 2 4 2 2 2 3 2" xfId="8156" xr:uid="{00000000-0005-0000-0000-000032200000}"/>
    <cellStyle name="Финансовый 5 2 4 2 2 2 3 2 2" xfId="17373" xr:uid="{C4294D9C-04A6-4C24-AE28-4286A96DC2D5}"/>
    <cellStyle name="Финансовый 5 2 4 2 2 2 3 3" xfId="13106" xr:uid="{C4EDE0C9-D092-46E8-99B6-1D8F86F44185}"/>
    <cellStyle name="Финансовый 5 2 4 2 2 2 4" xfId="6022" xr:uid="{00000000-0005-0000-0000-000033200000}"/>
    <cellStyle name="Финансовый 5 2 4 2 2 2 4 2" xfId="15239" xr:uid="{6CADF9E7-4123-4CBD-9DDF-958AB3209C92}"/>
    <cellStyle name="Финансовый 5 2 4 2 2 2 5" xfId="10975" xr:uid="{D79431F2-895D-416F-BBD2-E7A38071D70D}"/>
    <cellStyle name="Финансовый 5 2 4 2 2 3" xfId="2071" xr:uid="{00000000-0005-0000-0000-000034200000}"/>
    <cellStyle name="Финансовый 5 2 4 2 2 3 2" xfId="4343" xr:uid="{00000000-0005-0000-0000-000035200000}"/>
    <cellStyle name="Финансовый 5 2 4 2 2 3 2 2" xfId="8632" xr:uid="{00000000-0005-0000-0000-000036200000}"/>
    <cellStyle name="Финансовый 5 2 4 2 2 3 2 2 2" xfId="17849" xr:uid="{90DB5521-596C-46B1-AB6E-0F814993F602}"/>
    <cellStyle name="Финансовый 5 2 4 2 2 3 2 3" xfId="13582" xr:uid="{510D9844-4D78-43B7-AE41-65F278E33DE5}"/>
    <cellStyle name="Финансовый 5 2 4 2 2 3 3" xfId="6498" xr:uid="{00000000-0005-0000-0000-000037200000}"/>
    <cellStyle name="Финансовый 5 2 4 2 2 3 3 2" xfId="15715" xr:uid="{3F88C3EF-619E-406F-A109-8181A154A4EB}"/>
    <cellStyle name="Финансовый 5 2 4 2 2 3 4" xfId="11451" xr:uid="{BD670B91-B28A-4F70-AE35-F9EE9133FD5D}"/>
    <cellStyle name="Финансовый 5 2 4 2 2 4" xfId="3393" xr:uid="{00000000-0005-0000-0000-000038200000}"/>
    <cellStyle name="Финансовый 5 2 4 2 2 4 2" xfId="7684" xr:uid="{00000000-0005-0000-0000-000039200000}"/>
    <cellStyle name="Финансовый 5 2 4 2 2 4 2 2" xfId="16901" xr:uid="{983642E9-D7F3-4CDA-A42B-3D12E783FB62}"/>
    <cellStyle name="Финансовый 5 2 4 2 2 4 3" xfId="12634" xr:uid="{A2F1C44A-4E14-45F6-9A00-614563319B27}"/>
    <cellStyle name="Финансовый 5 2 4 2 2 5" xfId="5547" xr:uid="{00000000-0005-0000-0000-00003A200000}"/>
    <cellStyle name="Финансовый 5 2 4 2 2 5 2" xfId="14767" xr:uid="{0E14E777-AE3F-44A7-95F9-2523A63C0ECE}"/>
    <cellStyle name="Финансовый 5 2 4 2 2 6" xfId="10503" xr:uid="{B9BF0C94-6ECD-4214-8B0D-7A8A6423B259}"/>
    <cellStyle name="Финансовый 5 2 4 2 3" xfId="1356" xr:uid="{00000000-0005-0000-0000-00003B200000}"/>
    <cellStyle name="Финансовый 5 2 4 2 3 2" xfId="2315" xr:uid="{00000000-0005-0000-0000-00003C200000}"/>
    <cellStyle name="Финансовый 5 2 4 2 3 2 2" xfId="4587" xr:uid="{00000000-0005-0000-0000-00003D200000}"/>
    <cellStyle name="Финансовый 5 2 4 2 3 2 2 2" xfId="8876" xr:uid="{00000000-0005-0000-0000-00003E200000}"/>
    <cellStyle name="Финансовый 5 2 4 2 3 2 2 2 2" xfId="18093" xr:uid="{5C0E7639-A14E-4C6F-94CA-C037089592F1}"/>
    <cellStyle name="Финансовый 5 2 4 2 3 2 2 3" xfId="13826" xr:uid="{188BE0C2-9FAA-4196-8C4D-DECC00283F52}"/>
    <cellStyle name="Финансовый 5 2 4 2 3 2 3" xfId="6742" xr:uid="{00000000-0005-0000-0000-00003F200000}"/>
    <cellStyle name="Финансовый 5 2 4 2 3 2 3 2" xfId="15959" xr:uid="{4C431B0A-C69B-4680-9D56-C6D75E3F132B}"/>
    <cellStyle name="Финансовый 5 2 4 2 3 2 4" xfId="11695" xr:uid="{A53A9F26-A577-4B01-A604-4649365DA92C}"/>
    <cellStyle name="Финансовый 5 2 4 2 3 3" xfId="3637" xr:uid="{00000000-0005-0000-0000-000040200000}"/>
    <cellStyle name="Финансовый 5 2 4 2 3 3 2" xfId="7928" xr:uid="{00000000-0005-0000-0000-000041200000}"/>
    <cellStyle name="Финансовый 5 2 4 2 3 3 2 2" xfId="17145" xr:uid="{3443A914-875B-4B16-BCBA-02071CAA8994}"/>
    <cellStyle name="Финансовый 5 2 4 2 3 3 3" xfId="12878" xr:uid="{D002E26F-B722-4B1B-9A07-C0800B44E52C}"/>
    <cellStyle name="Финансовый 5 2 4 2 3 4" xfId="5794" xr:uid="{00000000-0005-0000-0000-000042200000}"/>
    <cellStyle name="Финансовый 5 2 4 2 3 4 2" xfId="15011" xr:uid="{F75667A3-5144-486F-A963-8CB3591D6BC3}"/>
    <cellStyle name="Финансовый 5 2 4 2 3 5" xfId="10747" xr:uid="{0BCCE5BD-7318-4748-8B85-04B36BE72C27}"/>
    <cellStyle name="Финансовый 5 2 4 2 4" xfId="1842" xr:uid="{00000000-0005-0000-0000-000043200000}"/>
    <cellStyle name="Финансовый 5 2 4 2 4 2" xfId="4115" xr:uid="{00000000-0005-0000-0000-000044200000}"/>
    <cellStyle name="Финансовый 5 2 4 2 4 2 2" xfId="8404" xr:uid="{00000000-0005-0000-0000-000045200000}"/>
    <cellStyle name="Финансовый 5 2 4 2 4 2 2 2" xfId="17621" xr:uid="{8E8FDF8F-765C-4237-A378-805C5CC2028D}"/>
    <cellStyle name="Финансовый 5 2 4 2 4 2 3" xfId="13354" xr:uid="{89D43481-1247-4F46-A9CD-3EC783C7416D}"/>
    <cellStyle name="Финансовый 5 2 4 2 4 3" xfId="6270" xr:uid="{00000000-0005-0000-0000-000046200000}"/>
    <cellStyle name="Финансовый 5 2 4 2 4 3 2" xfId="15487" xr:uid="{403E629B-E804-46FC-80CC-595BFB8AD90E}"/>
    <cellStyle name="Финансовый 5 2 4 2 4 4" xfId="11223" xr:uid="{5A6C6EE9-9E39-4573-B69D-22C0CDE92BD7}"/>
    <cellStyle name="Финансовый 5 2 4 2 5" xfId="3165" xr:uid="{00000000-0005-0000-0000-000047200000}"/>
    <cellStyle name="Финансовый 5 2 4 2 5 2" xfId="7456" xr:uid="{00000000-0005-0000-0000-000048200000}"/>
    <cellStyle name="Финансовый 5 2 4 2 5 2 2" xfId="16673" xr:uid="{4EE49B6D-30E4-4CA4-A9DA-CA3A8C461DF3}"/>
    <cellStyle name="Финансовый 5 2 4 2 5 3" xfId="12406" xr:uid="{4DF9A662-5B72-481F-AD28-C6B6567F1B72}"/>
    <cellStyle name="Финансовый 5 2 4 2 6" xfId="5317" xr:uid="{00000000-0005-0000-0000-000049200000}"/>
    <cellStyle name="Финансовый 5 2 4 2 6 2" xfId="14539" xr:uid="{ABEE8B01-175D-4CC5-B96D-353303F604E6}"/>
    <cellStyle name="Финансовый 5 2 4 2 7" xfId="10275" xr:uid="{73E1B646-7925-4B76-92F8-DE8F3363B5D6}"/>
    <cellStyle name="Финансовый 5 2 4 3" xfId="867" xr:uid="{00000000-0005-0000-0000-00004A200000}"/>
    <cellStyle name="Финансовый 5 2 4 3 2" xfId="1470" xr:uid="{00000000-0005-0000-0000-00004B200000}"/>
    <cellStyle name="Финансовый 5 2 4 3 2 2" xfId="2429" xr:uid="{00000000-0005-0000-0000-00004C200000}"/>
    <cellStyle name="Финансовый 5 2 4 3 2 2 2" xfId="4701" xr:uid="{00000000-0005-0000-0000-00004D200000}"/>
    <cellStyle name="Финансовый 5 2 4 3 2 2 2 2" xfId="8990" xr:uid="{00000000-0005-0000-0000-00004E200000}"/>
    <cellStyle name="Финансовый 5 2 4 3 2 2 2 2 2" xfId="18207" xr:uid="{2A73BBD2-F506-4886-8942-C9692DB2A4C3}"/>
    <cellStyle name="Финансовый 5 2 4 3 2 2 2 3" xfId="13940" xr:uid="{116B8FCA-1EDB-47C0-8FD7-1F0142B48AF0}"/>
    <cellStyle name="Финансовый 5 2 4 3 2 2 3" xfId="6856" xr:uid="{00000000-0005-0000-0000-00004F200000}"/>
    <cellStyle name="Финансовый 5 2 4 3 2 2 3 2" xfId="16073" xr:uid="{D07BDE03-6DBE-495B-93EC-B0F4D302A37A}"/>
    <cellStyle name="Финансовый 5 2 4 3 2 2 4" xfId="11809" xr:uid="{E77A5910-8E7F-4974-BE3A-AFD1173E24E8}"/>
    <cellStyle name="Финансовый 5 2 4 3 2 3" xfId="3751" xr:uid="{00000000-0005-0000-0000-000050200000}"/>
    <cellStyle name="Финансовый 5 2 4 3 2 3 2" xfId="8042" xr:uid="{00000000-0005-0000-0000-000051200000}"/>
    <cellStyle name="Финансовый 5 2 4 3 2 3 2 2" xfId="17259" xr:uid="{CB637C47-B122-4D1C-BE17-7ED6652FFA10}"/>
    <cellStyle name="Финансовый 5 2 4 3 2 3 3" xfId="12992" xr:uid="{E9054C49-3077-4AAE-9E7A-8EC33B3145DE}"/>
    <cellStyle name="Финансовый 5 2 4 3 2 4" xfId="5908" xr:uid="{00000000-0005-0000-0000-000052200000}"/>
    <cellStyle name="Финансовый 5 2 4 3 2 4 2" xfId="15125" xr:uid="{DCC0D5B6-24DD-4400-82ED-92C44B3BBC71}"/>
    <cellStyle name="Финансовый 5 2 4 3 2 5" xfId="10861" xr:uid="{B3ED91AD-40B6-4861-BF04-A44C8E5F6210}"/>
    <cellStyle name="Финансовый 5 2 4 3 3" xfId="1957" xr:uid="{00000000-0005-0000-0000-000053200000}"/>
    <cellStyle name="Финансовый 5 2 4 3 3 2" xfId="4229" xr:uid="{00000000-0005-0000-0000-000054200000}"/>
    <cellStyle name="Финансовый 5 2 4 3 3 2 2" xfId="8518" xr:uid="{00000000-0005-0000-0000-000055200000}"/>
    <cellStyle name="Финансовый 5 2 4 3 3 2 2 2" xfId="17735" xr:uid="{BD7FF96F-90C2-4AD2-95C0-F571C8D0BC99}"/>
    <cellStyle name="Финансовый 5 2 4 3 3 2 3" xfId="13468" xr:uid="{4EA6DEB6-14D2-4606-B5BA-8906F27A4EB6}"/>
    <cellStyle name="Финансовый 5 2 4 3 3 3" xfId="6384" xr:uid="{00000000-0005-0000-0000-000056200000}"/>
    <cellStyle name="Финансовый 5 2 4 3 3 3 2" xfId="15601" xr:uid="{588F1C51-6060-4E51-9AE0-056B4D47C1CF}"/>
    <cellStyle name="Финансовый 5 2 4 3 3 4" xfId="11337" xr:uid="{61B5355D-FA5D-45BC-BAF1-CE89B70B70AC}"/>
    <cellStyle name="Финансовый 5 2 4 3 4" xfId="3279" xr:uid="{00000000-0005-0000-0000-000057200000}"/>
    <cellStyle name="Финансовый 5 2 4 3 4 2" xfId="7570" xr:uid="{00000000-0005-0000-0000-000058200000}"/>
    <cellStyle name="Финансовый 5 2 4 3 4 2 2" xfId="16787" xr:uid="{99CDC561-6651-4239-AB50-1A9CFF1ADE98}"/>
    <cellStyle name="Финансовый 5 2 4 3 4 3" xfId="12520" xr:uid="{4D2AA71A-4964-4AB5-AC7D-518884F32E45}"/>
    <cellStyle name="Финансовый 5 2 4 3 5" xfId="5433" xr:uid="{00000000-0005-0000-0000-000059200000}"/>
    <cellStyle name="Финансовый 5 2 4 3 5 2" xfId="14653" xr:uid="{96337582-B806-4B31-AC8D-22076D97768E}"/>
    <cellStyle name="Финансовый 5 2 4 3 6" xfId="10389" xr:uid="{037188B9-2F9C-44C5-8BC0-5A0B324B0598}"/>
    <cellStyle name="Финансовый 5 2 4 4" xfId="1241" xr:uid="{00000000-0005-0000-0000-00005A200000}"/>
    <cellStyle name="Финансовый 5 2 4 4 2" xfId="2201" xr:uid="{00000000-0005-0000-0000-00005B200000}"/>
    <cellStyle name="Финансовый 5 2 4 4 2 2" xfId="4473" xr:uid="{00000000-0005-0000-0000-00005C200000}"/>
    <cellStyle name="Финансовый 5 2 4 4 2 2 2" xfId="8762" xr:uid="{00000000-0005-0000-0000-00005D200000}"/>
    <cellStyle name="Финансовый 5 2 4 4 2 2 2 2" xfId="17979" xr:uid="{B5ECF314-DA5B-4AAB-BCC0-887C75BB9974}"/>
    <cellStyle name="Финансовый 5 2 4 4 2 2 3" xfId="13712" xr:uid="{756CEFF9-B527-4C1A-B91A-4B961B6E03C6}"/>
    <cellStyle name="Финансовый 5 2 4 4 2 3" xfId="6628" xr:uid="{00000000-0005-0000-0000-00005E200000}"/>
    <cellStyle name="Финансовый 5 2 4 4 2 3 2" xfId="15845" xr:uid="{58496EFF-5DD1-4072-A121-BC430B99C968}"/>
    <cellStyle name="Финансовый 5 2 4 4 2 4" xfId="11581" xr:uid="{0C49EB18-892D-4D35-8FF0-2E1434DCBBA1}"/>
    <cellStyle name="Финансовый 5 2 4 4 3" xfId="3523" xr:uid="{00000000-0005-0000-0000-00005F200000}"/>
    <cellStyle name="Финансовый 5 2 4 4 3 2" xfId="7814" xr:uid="{00000000-0005-0000-0000-000060200000}"/>
    <cellStyle name="Финансовый 5 2 4 4 3 2 2" xfId="17031" xr:uid="{5A8D1533-0C1A-4FF1-882A-5E52D816E34F}"/>
    <cellStyle name="Финансовый 5 2 4 4 3 3" xfId="12764" xr:uid="{FA5CF391-4E24-4E68-9474-0F11BF49F670}"/>
    <cellStyle name="Финансовый 5 2 4 4 4" xfId="5680" xr:uid="{00000000-0005-0000-0000-000061200000}"/>
    <cellStyle name="Финансовый 5 2 4 4 4 2" xfId="14897" xr:uid="{005A84EE-30E4-4760-88B5-544955D09203}"/>
    <cellStyle name="Финансовый 5 2 4 4 5" xfId="10633" xr:uid="{37ED42EC-0507-4D44-9193-C4FC2771BF48}"/>
    <cellStyle name="Финансовый 5 2 4 5" xfId="1726" xr:uid="{00000000-0005-0000-0000-000062200000}"/>
    <cellStyle name="Финансовый 5 2 4 5 2" xfId="4001" xr:uid="{00000000-0005-0000-0000-000063200000}"/>
    <cellStyle name="Финансовый 5 2 4 5 2 2" xfId="8290" xr:uid="{00000000-0005-0000-0000-000064200000}"/>
    <cellStyle name="Финансовый 5 2 4 5 2 2 2" xfId="17507" xr:uid="{EDD88B4A-0747-45DA-9CB8-D2328F917896}"/>
    <cellStyle name="Финансовый 5 2 4 5 2 3" xfId="13240" xr:uid="{55489983-73DF-4B07-95D3-07CECF012D40}"/>
    <cellStyle name="Финансовый 5 2 4 5 3" xfId="6156" xr:uid="{00000000-0005-0000-0000-000065200000}"/>
    <cellStyle name="Финансовый 5 2 4 5 3 2" xfId="15373" xr:uid="{AF9FCEC4-1F3E-4867-AC5B-F6D3665425BD}"/>
    <cellStyle name="Финансовый 5 2 4 5 4" xfId="11109" xr:uid="{970CD560-D5E3-44F9-8933-821B9E511BEB}"/>
    <cellStyle name="Финансовый 5 2 4 6" xfId="2816" xr:uid="{00000000-0005-0000-0000-000066200000}"/>
    <cellStyle name="Финансовый 5 2 4 6 2" xfId="4959" xr:uid="{00000000-0005-0000-0000-000067200000}"/>
    <cellStyle name="Финансовый 5 2 4 6 2 2" xfId="9241" xr:uid="{00000000-0005-0000-0000-000068200000}"/>
    <cellStyle name="Финансовый 5 2 4 6 2 2 2" xfId="18458" xr:uid="{326F29A6-AE91-43F7-8AE0-6CC9AD3D8F1E}"/>
    <cellStyle name="Финансовый 5 2 4 6 2 3" xfId="14191" xr:uid="{CD7A92A6-3C3C-48F8-B6CD-8EE99F5AFDDE}"/>
    <cellStyle name="Финансовый 5 2 4 6 3" xfId="7109" xr:uid="{00000000-0005-0000-0000-000069200000}"/>
    <cellStyle name="Финансовый 5 2 4 6 3 2" xfId="16326" xr:uid="{1ECA05C3-C5FD-45E4-9846-0A0AC051BAA6}"/>
    <cellStyle name="Финансовый 5 2 4 6 4" xfId="12060" xr:uid="{C3AC35E6-829A-418D-9A31-A8E444A2EC82}"/>
    <cellStyle name="Финансовый 5 2 4 7" xfId="2937" xr:uid="{00000000-0005-0000-0000-00006A200000}"/>
    <cellStyle name="Финансовый 5 2 4 7 2" xfId="7228" xr:uid="{00000000-0005-0000-0000-00006B200000}"/>
    <cellStyle name="Финансовый 5 2 4 7 2 2" xfId="16445" xr:uid="{78B607CA-FFF5-4085-BD4D-3CA153976D22}"/>
    <cellStyle name="Финансовый 5 2 4 7 3" xfId="12178" xr:uid="{3BAE9ADF-DB64-4273-A4C6-78D61FC4FE39}"/>
    <cellStyle name="Финансовый 5 2 4 8" xfId="3051" xr:uid="{00000000-0005-0000-0000-00006C200000}"/>
    <cellStyle name="Финансовый 5 2 4 8 2" xfId="7342" xr:uid="{00000000-0005-0000-0000-00006D200000}"/>
    <cellStyle name="Финансовый 5 2 4 8 2 2" xfId="16559" xr:uid="{A859B01C-76D7-47B0-81AF-B414838A8CCC}"/>
    <cellStyle name="Финансовый 5 2 4 8 3" xfId="12292" xr:uid="{FFCD2CC0-CCB5-4FC6-9351-FB1E0CF5034E}"/>
    <cellStyle name="Финансовый 5 2 4 9" xfId="5079" xr:uid="{00000000-0005-0000-0000-00006E200000}"/>
    <cellStyle name="Финансовый 5 2 4 9 2" xfId="9360" xr:uid="{00000000-0005-0000-0000-00006F200000}"/>
    <cellStyle name="Финансовый 5 2 4 9 2 2" xfId="18577" xr:uid="{518164B0-9581-4FDD-89D6-59B6A6B6AC86}"/>
    <cellStyle name="Финансовый 5 2 4 9 3" xfId="14310" xr:uid="{5CD2845D-421B-41EE-B714-EEA8FAE802DC}"/>
    <cellStyle name="Финансовый 5 2 5" xfId="594" xr:uid="{00000000-0005-0000-0000-000070200000}"/>
    <cellStyle name="Финансовый 5 2 5 2" xfId="925" xr:uid="{00000000-0005-0000-0000-000071200000}"/>
    <cellStyle name="Финансовый 5 2 5 2 2" xfId="1527" xr:uid="{00000000-0005-0000-0000-000072200000}"/>
    <cellStyle name="Финансовый 5 2 5 2 2 2" xfId="2486" xr:uid="{00000000-0005-0000-0000-000073200000}"/>
    <cellStyle name="Финансовый 5 2 5 2 2 2 2" xfId="4758" xr:uid="{00000000-0005-0000-0000-000074200000}"/>
    <cellStyle name="Финансовый 5 2 5 2 2 2 2 2" xfId="9047" xr:uid="{00000000-0005-0000-0000-000075200000}"/>
    <cellStyle name="Финансовый 5 2 5 2 2 2 2 2 2" xfId="18264" xr:uid="{1DF5C5E7-8098-42DD-8A32-45DB585E05E6}"/>
    <cellStyle name="Финансовый 5 2 5 2 2 2 2 3" xfId="13997" xr:uid="{3CCD46D3-76AE-4AC4-95B2-1CDE172F14CC}"/>
    <cellStyle name="Финансовый 5 2 5 2 2 2 3" xfId="6913" xr:uid="{00000000-0005-0000-0000-000076200000}"/>
    <cellStyle name="Финансовый 5 2 5 2 2 2 3 2" xfId="16130" xr:uid="{599A934B-FE35-4A35-8DA2-23F68EC790C5}"/>
    <cellStyle name="Финансовый 5 2 5 2 2 2 4" xfId="11866" xr:uid="{7AD567F3-8643-419E-B7EF-971A47A0EA30}"/>
    <cellStyle name="Финансовый 5 2 5 2 2 3" xfId="3808" xr:uid="{00000000-0005-0000-0000-000077200000}"/>
    <cellStyle name="Финансовый 5 2 5 2 2 3 2" xfId="8099" xr:uid="{00000000-0005-0000-0000-000078200000}"/>
    <cellStyle name="Финансовый 5 2 5 2 2 3 2 2" xfId="17316" xr:uid="{E32CCE5A-A533-40FF-9117-E65DA1E4A31E}"/>
    <cellStyle name="Финансовый 5 2 5 2 2 3 3" xfId="13049" xr:uid="{E3239A76-808A-4105-8659-551FECB7A6B6}"/>
    <cellStyle name="Финансовый 5 2 5 2 2 4" xfId="5965" xr:uid="{00000000-0005-0000-0000-000079200000}"/>
    <cellStyle name="Финансовый 5 2 5 2 2 4 2" xfId="15182" xr:uid="{962B6412-84E1-4BD8-93C5-EA32F3EF5027}"/>
    <cellStyle name="Финансовый 5 2 5 2 2 5" xfId="10918" xr:uid="{E05FC47E-545E-4727-B581-E068809493C9}"/>
    <cellStyle name="Финансовый 5 2 5 2 3" xfId="2014" xr:uid="{00000000-0005-0000-0000-00007A200000}"/>
    <cellStyle name="Финансовый 5 2 5 2 3 2" xfId="4286" xr:uid="{00000000-0005-0000-0000-00007B200000}"/>
    <cellStyle name="Финансовый 5 2 5 2 3 2 2" xfId="8575" xr:uid="{00000000-0005-0000-0000-00007C200000}"/>
    <cellStyle name="Финансовый 5 2 5 2 3 2 2 2" xfId="17792" xr:uid="{A552CDA8-2923-49FE-A0B5-937F272F289F}"/>
    <cellStyle name="Финансовый 5 2 5 2 3 2 3" xfId="13525" xr:uid="{95D7FF37-8D78-4913-B09B-80C0B0991584}"/>
    <cellStyle name="Финансовый 5 2 5 2 3 3" xfId="6441" xr:uid="{00000000-0005-0000-0000-00007D200000}"/>
    <cellStyle name="Финансовый 5 2 5 2 3 3 2" xfId="15658" xr:uid="{4C6C4918-836D-4CC3-B42B-75263C3C48A3}"/>
    <cellStyle name="Финансовый 5 2 5 2 3 4" xfId="11394" xr:uid="{063BC0A6-8D41-4DF7-9D45-6BEDED1B3005}"/>
    <cellStyle name="Финансовый 5 2 5 2 4" xfId="3336" xr:uid="{00000000-0005-0000-0000-00007E200000}"/>
    <cellStyle name="Финансовый 5 2 5 2 4 2" xfId="7627" xr:uid="{00000000-0005-0000-0000-00007F200000}"/>
    <cellStyle name="Финансовый 5 2 5 2 4 2 2" xfId="16844" xr:uid="{893FD171-E32B-41D4-A035-001D49094BF0}"/>
    <cellStyle name="Финансовый 5 2 5 2 4 3" xfId="12577" xr:uid="{E8BC491E-3520-49C4-ADE4-BC8D4B04925B}"/>
    <cellStyle name="Финансовый 5 2 5 2 5" xfId="5490" xr:uid="{00000000-0005-0000-0000-000080200000}"/>
    <cellStyle name="Финансовый 5 2 5 2 5 2" xfId="14710" xr:uid="{5134E3FD-C9E8-427C-9E63-C9BFE8BD75C5}"/>
    <cellStyle name="Финансовый 5 2 5 2 6" xfId="10446" xr:uid="{72AB6EF6-CF7E-445B-B0EA-0926D4725078}"/>
    <cellStyle name="Финансовый 5 2 5 3" xfId="1299" xr:uid="{00000000-0005-0000-0000-000081200000}"/>
    <cellStyle name="Финансовый 5 2 5 3 2" xfId="2258" xr:uid="{00000000-0005-0000-0000-000082200000}"/>
    <cellStyle name="Финансовый 5 2 5 3 2 2" xfId="4530" xr:uid="{00000000-0005-0000-0000-000083200000}"/>
    <cellStyle name="Финансовый 5 2 5 3 2 2 2" xfId="8819" xr:uid="{00000000-0005-0000-0000-000084200000}"/>
    <cellStyle name="Финансовый 5 2 5 3 2 2 2 2" xfId="18036" xr:uid="{FE1C37D8-9C15-4F9B-883C-49B767616F32}"/>
    <cellStyle name="Финансовый 5 2 5 3 2 2 3" xfId="13769" xr:uid="{BCB723EA-8D3C-4083-8D45-5712BA50DDF9}"/>
    <cellStyle name="Финансовый 5 2 5 3 2 3" xfId="6685" xr:uid="{00000000-0005-0000-0000-000085200000}"/>
    <cellStyle name="Финансовый 5 2 5 3 2 3 2" xfId="15902" xr:uid="{22D9BFA9-A650-41BD-9F7A-B2F52BEF3AD4}"/>
    <cellStyle name="Финансовый 5 2 5 3 2 4" xfId="11638" xr:uid="{C96E38DD-12DB-4F15-BEAF-BA5BDBAA5ECA}"/>
    <cellStyle name="Финансовый 5 2 5 3 3" xfId="3580" xr:uid="{00000000-0005-0000-0000-000086200000}"/>
    <cellStyle name="Финансовый 5 2 5 3 3 2" xfId="7871" xr:uid="{00000000-0005-0000-0000-000087200000}"/>
    <cellStyle name="Финансовый 5 2 5 3 3 2 2" xfId="17088" xr:uid="{DD726202-C5D0-44E1-AFA8-0CFADF5237D6}"/>
    <cellStyle name="Финансовый 5 2 5 3 3 3" xfId="12821" xr:uid="{81438B5F-7FE1-424B-86D7-18C4C5B3F136}"/>
    <cellStyle name="Финансовый 5 2 5 3 4" xfId="5737" xr:uid="{00000000-0005-0000-0000-000088200000}"/>
    <cellStyle name="Финансовый 5 2 5 3 4 2" xfId="14954" xr:uid="{0931ED7E-471E-4409-9DB9-16D1896BAA7D}"/>
    <cellStyle name="Финансовый 5 2 5 3 5" xfId="10690" xr:uid="{A48FEBA3-7DEB-4635-A6EA-C1A2B64D26D6}"/>
    <cellStyle name="Финансовый 5 2 5 4" xfId="1785" xr:uid="{00000000-0005-0000-0000-000089200000}"/>
    <cellStyle name="Финансовый 5 2 5 4 2" xfId="4058" xr:uid="{00000000-0005-0000-0000-00008A200000}"/>
    <cellStyle name="Финансовый 5 2 5 4 2 2" xfId="8347" xr:uid="{00000000-0005-0000-0000-00008B200000}"/>
    <cellStyle name="Финансовый 5 2 5 4 2 2 2" xfId="17564" xr:uid="{008FF199-5814-4B52-A50F-29932B834244}"/>
    <cellStyle name="Финансовый 5 2 5 4 2 3" xfId="13297" xr:uid="{C6F1D4B4-43E8-470A-B0AF-96A5DB35E6AE}"/>
    <cellStyle name="Финансовый 5 2 5 4 3" xfId="6213" xr:uid="{00000000-0005-0000-0000-00008C200000}"/>
    <cellStyle name="Финансовый 5 2 5 4 3 2" xfId="15430" xr:uid="{A9A180E3-CBB1-4BB3-A10E-DEA91F189AC4}"/>
    <cellStyle name="Финансовый 5 2 5 4 4" xfId="11166" xr:uid="{C0B01CE7-3911-47CB-B455-533C00C5A532}"/>
    <cellStyle name="Финансовый 5 2 5 5" xfId="3108" xr:uid="{00000000-0005-0000-0000-00008D200000}"/>
    <cellStyle name="Финансовый 5 2 5 5 2" xfId="7399" xr:uid="{00000000-0005-0000-0000-00008E200000}"/>
    <cellStyle name="Финансовый 5 2 5 5 2 2" xfId="16616" xr:uid="{38C16555-CD89-48CA-9A65-62D210F02EAE}"/>
    <cellStyle name="Финансовый 5 2 5 5 3" xfId="12349" xr:uid="{2C153E39-B359-43DB-B7B8-0BEF6A737574}"/>
    <cellStyle name="Финансовый 5 2 5 6" xfId="5260" xr:uid="{00000000-0005-0000-0000-00008F200000}"/>
    <cellStyle name="Финансовый 5 2 5 6 2" xfId="14482" xr:uid="{70B70983-26FC-413B-A5EB-43794D127F33}"/>
    <cellStyle name="Финансовый 5 2 5 7" xfId="10218" xr:uid="{41BB8427-7350-4255-AFC1-B74996442260}"/>
    <cellStyle name="Финансовый 5 2 6" xfId="810" xr:uid="{00000000-0005-0000-0000-000090200000}"/>
    <cellStyle name="Финансовый 5 2 6 2" xfId="1413" xr:uid="{00000000-0005-0000-0000-000091200000}"/>
    <cellStyle name="Финансовый 5 2 6 2 2" xfId="2372" xr:uid="{00000000-0005-0000-0000-000092200000}"/>
    <cellStyle name="Финансовый 5 2 6 2 2 2" xfId="4644" xr:uid="{00000000-0005-0000-0000-000093200000}"/>
    <cellStyle name="Финансовый 5 2 6 2 2 2 2" xfId="8933" xr:uid="{00000000-0005-0000-0000-000094200000}"/>
    <cellStyle name="Финансовый 5 2 6 2 2 2 2 2" xfId="18150" xr:uid="{630D91F4-73C7-4043-B2CF-B6CD2F789ADE}"/>
    <cellStyle name="Финансовый 5 2 6 2 2 2 3" xfId="13883" xr:uid="{01291003-7747-4DFE-BC60-A4543B795FD3}"/>
    <cellStyle name="Финансовый 5 2 6 2 2 3" xfId="6799" xr:uid="{00000000-0005-0000-0000-000095200000}"/>
    <cellStyle name="Финансовый 5 2 6 2 2 3 2" xfId="16016" xr:uid="{7181719E-3619-444A-BD48-6616C0331ECD}"/>
    <cellStyle name="Финансовый 5 2 6 2 2 4" xfId="11752" xr:uid="{D8A5EA26-01B7-4F9C-9A61-1AAB8B7E55D4}"/>
    <cellStyle name="Финансовый 5 2 6 2 3" xfId="3694" xr:uid="{00000000-0005-0000-0000-000096200000}"/>
    <cellStyle name="Финансовый 5 2 6 2 3 2" xfId="7985" xr:uid="{00000000-0005-0000-0000-000097200000}"/>
    <cellStyle name="Финансовый 5 2 6 2 3 2 2" xfId="17202" xr:uid="{8C0F3498-DB79-47A4-A803-740F15AB65EB}"/>
    <cellStyle name="Финансовый 5 2 6 2 3 3" xfId="12935" xr:uid="{ACAFDB67-F5B5-4C3D-A683-D136F3C4C49E}"/>
    <cellStyle name="Финансовый 5 2 6 2 4" xfId="5851" xr:uid="{00000000-0005-0000-0000-000098200000}"/>
    <cellStyle name="Финансовый 5 2 6 2 4 2" xfId="15068" xr:uid="{C32B60F0-8E69-4C8B-B8B6-AF7D65E9CA01}"/>
    <cellStyle name="Финансовый 5 2 6 2 5" xfId="10804" xr:uid="{526B8902-6AAB-47D9-B99F-94484814F20C}"/>
    <cellStyle name="Финансовый 5 2 6 3" xfId="1900" xr:uid="{00000000-0005-0000-0000-000099200000}"/>
    <cellStyle name="Финансовый 5 2 6 3 2" xfId="4172" xr:uid="{00000000-0005-0000-0000-00009A200000}"/>
    <cellStyle name="Финансовый 5 2 6 3 2 2" xfId="8461" xr:uid="{00000000-0005-0000-0000-00009B200000}"/>
    <cellStyle name="Финансовый 5 2 6 3 2 2 2" xfId="17678" xr:uid="{DF0755C9-7C2F-4C31-BF66-7DA7427D4965}"/>
    <cellStyle name="Финансовый 5 2 6 3 2 3" xfId="13411" xr:uid="{5AEFD6E6-3CC1-49D6-A1F6-2910BA526B7E}"/>
    <cellStyle name="Финансовый 5 2 6 3 3" xfId="6327" xr:uid="{00000000-0005-0000-0000-00009C200000}"/>
    <cellStyle name="Финансовый 5 2 6 3 3 2" xfId="15544" xr:uid="{AD5197D0-34E0-457B-93E8-168F1C83BCE3}"/>
    <cellStyle name="Финансовый 5 2 6 3 4" xfId="11280" xr:uid="{CDDA7A8E-1B2E-4068-B6DD-59CB66356051}"/>
    <cellStyle name="Финансовый 5 2 6 4" xfId="3222" xr:uid="{00000000-0005-0000-0000-00009D200000}"/>
    <cellStyle name="Финансовый 5 2 6 4 2" xfId="7513" xr:uid="{00000000-0005-0000-0000-00009E200000}"/>
    <cellStyle name="Финансовый 5 2 6 4 2 2" xfId="16730" xr:uid="{D6E69942-9B99-4C37-B0F4-BBFF6D285CDC}"/>
    <cellStyle name="Финансовый 5 2 6 4 3" xfId="12463" xr:uid="{6AC20260-C3C8-4A17-9FA2-8AB01DD00B58}"/>
    <cellStyle name="Финансовый 5 2 6 5" xfId="5376" xr:uid="{00000000-0005-0000-0000-00009F200000}"/>
    <cellStyle name="Финансовый 5 2 6 5 2" xfId="14596" xr:uid="{9C7101A8-CA97-4003-8DAE-C5009DC50FF0}"/>
    <cellStyle name="Финансовый 5 2 6 6" xfId="10332" xr:uid="{8439456A-94AD-49C7-8B2C-E7A4221E2EF5}"/>
    <cellStyle name="Финансовый 5 2 7" xfId="1184" xr:uid="{00000000-0005-0000-0000-0000A0200000}"/>
    <cellStyle name="Финансовый 5 2 7 2" xfId="2144" xr:uid="{00000000-0005-0000-0000-0000A1200000}"/>
    <cellStyle name="Финансовый 5 2 7 2 2" xfId="4416" xr:uid="{00000000-0005-0000-0000-0000A2200000}"/>
    <cellStyle name="Финансовый 5 2 7 2 2 2" xfId="8705" xr:uid="{00000000-0005-0000-0000-0000A3200000}"/>
    <cellStyle name="Финансовый 5 2 7 2 2 2 2" xfId="17922" xr:uid="{18327B4C-AADA-4634-9D76-77FE1C409E3D}"/>
    <cellStyle name="Финансовый 5 2 7 2 2 3" xfId="13655" xr:uid="{34661A59-3E3D-4B4C-B93E-0CFF754D7887}"/>
    <cellStyle name="Финансовый 5 2 7 2 3" xfId="6571" xr:uid="{00000000-0005-0000-0000-0000A4200000}"/>
    <cellStyle name="Финансовый 5 2 7 2 3 2" xfId="15788" xr:uid="{8184173B-9BE1-481C-B9F7-CDB9540ECBB8}"/>
    <cellStyle name="Финансовый 5 2 7 2 4" xfId="11524" xr:uid="{253B239B-1B68-4D13-8A2A-152EC29862EE}"/>
    <cellStyle name="Финансовый 5 2 7 3" xfId="3466" xr:uid="{00000000-0005-0000-0000-0000A5200000}"/>
    <cellStyle name="Финансовый 5 2 7 3 2" xfId="7757" xr:uid="{00000000-0005-0000-0000-0000A6200000}"/>
    <cellStyle name="Финансовый 5 2 7 3 2 2" xfId="16974" xr:uid="{4F066E94-490F-4ABE-9CB1-FF9B1438008C}"/>
    <cellStyle name="Финансовый 5 2 7 3 3" xfId="12707" xr:uid="{580D5711-A07B-4AD4-BEEB-5D8C72FDB124}"/>
    <cellStyle name="Финансовый 5 2 7 4" xfId="5623" xr:uid="{00000000-0005-0000-0000-0000A7200000}"/>
    <cellStyle name="Финансовый 5 2 7 4 2" xfId="14840" xr:uid="{AAF8090A-A956-4A99-B240-6AFC35F99C11}"/>
    <cellStyle name="Финансовый 5 2 7 5" xfId="10576" xr:uid="{863F0AD4-84C0-4BBE-AE41-4D91C8114A0F}"/>
    <cellStyle name="Финансовый 5 2 8" xfId="1668" xr:uid="{00000000-0005-0000-0000-0000A8200000}"/>
    <cellStyle name="Финансовый 5 2 8 2" xfId="3944" xr:uid="{00000000-0005-0000-0000-0000A9200000}"/>
    <cellStyle name="Финансовый 5 2 8 2 2" xfId="8233" xr:uid="{00000000-0005-0000-0000-0000AA200000}"/>
    <cellStyle name="Финансовый 5 2 8 2 2 2" xfId="17450" xr:uid="{098C2DC1-0114-465E-ADFD-8ECF63AA7ED1}"/>
    <cellStyle name="Финансовый 5 2 8 2 3" xfId="13183" xr:uid="{E26E2BE9-68B7-4049-931F-47973EACC817}"/>
    <cellStyle name="Финансовый 5 2 8 3" xfId="6099" xr:uid="{00000000-0005-0000-0000-0000AB200000}"/>
    <cellStyle name="Финансовый 5 2 8 3 2" xfId="15316" xr:uid="{ECD5F4ED-F6A3-4985-86A5-BD8CA605E01A}"/>
    <cellStyle name="Финансовый 5 2 8 4" xfId="11052" xr:uid="{77860F3B-2E19-495C-A627-BC6A12E7CA7E}"/>
    <cellStyle name="Финансовый 5 2 9" xfId="2759" xr:uid="{00000000-0005-0000-0000-0000AC200000}"/>
    <cellStyle name="Финансовый 5 2 9 2" xfId="4902" xr:uid="{00000000-0005-0000-0000-0000AD200000}"/>
    <cellStyle name="Финансовый 5 2 9 2 2" xfId="9184" xr:uid="{00000000-0005-0000-0000-0000AE200000}"/>
    <cellStyle name="Финансовый 5 2 9 2 2 2" xfId="18401" xr:uid="{857D43B1-5B26-4BAC-9BF2-D8932CE47419}"/>
    <cellStyle name="Финансовый 5 2 9 2 3" xfId="14134" xr:uid="{F6C7D2F7-E999-40EF-8EF1-4D519B91564E}"/>
    <cellStyle name="Финансовый 5 2 9 3" xfId="7052" xr:uid="{00000000-0005-0000-0000-0000AF200000}"/>
    <cellStyle name="Финансовый 5 2 9 3 2" xfId="16269" xr:uid="{97BDD184-1886-47CC-B9CC-DCA554381190}"/>
    <cellStyle name="Финансовый 5 2 9 4" xfId="12003" xr:uid="{9D141829-F29D-411C-AD3D-9C5B24ADF462}"/>
    <cellStyle name="Финансовый 5 20" xfId="9976" xr:uid="{9B2FCA32-D8CC-42EC-92E9-AC36736E794C}"/>
    <cellStyle name="Финансовый 5 20 2" xfId="18996" xr:uid="{7CD0C871-4F83-4388-82BA-1B324E53E02B}"/>
    <cellStyle name="Финансовый 5 21" xfId="10093" xr:uid="{BC690A5E-1E1F-460C-BF78-9B0905E4286E}"/>
    <cellStyle name="Финансовый 5 22" xfId="19114" xr:uid="{0EF7FC74-FDB1-4A78-9232-2D6FE6D7B5B1}"/>
    <cellStyle name="Финансовый 5 23" xfId="19230" xr:uid="{42538BCA-4D17-4E4A-B6EA-DAD71F9B6F3B}"/>
    <cellStyle name="Финансовый 5 3" xfId="374" xr:uid="{00000000-0005-0000-0000-0000B0200000}"/>
    <cellStyle name="Финансовый 5 3 10" xfId="5031" xr:uid="{00000000-0005-0000-0000-0000B1200000}"/>
    <cellStyle name="Финансовый 5 3 10 2" xfId="9312" xr:uid="{00000000-0005-0000-0000-0000B2200000}"/>
    <cellStyle name="Финансовый 5 3 10 2 2" xfId="18529" xr:uid="{3B62C67E-E6DA-4B59-A582-D7D4A77C8623}"/>
    <cellStyle name="Финансовый 5 3 10 3" xfId="14262" xr:uid="{55CB0162-C957-4079-8935-2B7283BA0355}"/>
    <cellStyle name="Финансовый 5 3 11" xfId="5153" xr:uid="{00000000-0005-0000-0000-0000B3200000}"/>
    <cellStyle name="Финансовый 5 3 11 2" xfId="14377" xr:uid="{75BEE9B1-CE1A-466F-AAD5-786D78635D8E}"/>
    <cellStyle name="Финансовый 5 3 12" xfId="9609" xr:uid="{00000000-0005-0000-0000-0000B4200000}"/>
    <cellStyle name="Финансовый 5 3 13" xfId="9653" xr:uid="{00000000-0005-0000-0000-0000B5200000}"/>
    <cellStyle name="Финансовый 5 3 13 2" xfId="18673" xr:uid="{D3AB017A-1C60-41E7-9E8C-876C76A07A93}"/>
    <cellStyle name="Финансовый 5 3 14" xfId="9767" xr:uid="{EA7D2C45-30CE-41D5-8A01-DE54DA93B1C6}"/>
    <cellStyle name="Финансовый 5 3 14 2" xfId="18787" xr:uid="{2F3567FA-9727-4190-B281-BB373442CB75}"/>
    <cellStyle name="Финансовый 5 3 15" xfId="9881" xr:uid="{6720C844-2A0E-4BFB-9748-9BEF420F94E7}"/>
    <cellStyle name="Финансовый 5 3 15 2" xfId="18901" xr:uid="{82A03972-8855-4E97-83BA-BF6E12E051A4}"/>
    <cellStyle name="Финансовый 5 3 16" xfId="9995" xr:uid="{1A5CC654-4199-4A00-8AAE-36A3E23AB2D7}"/>
    <cellStyle name="Финансовый 5 3 16 2" xfId="19015" xr:uid="{EAB8877E-5707-46D3-9C87-72959B04E179}"/>
    <cellStyle name="Финансовый 5 3 17" xfId="10112" xr:uid="{88E97B0C-D68E-4E0F-A188-292E46E6C6E2}"/>
    <cellStyle name="Финансовый 5 3 18" xfId="19133" xr:uid="{0BF359DF-13EC-4656-8F7A-66085C027E7D}"/>
    <cellStyle name="Финансовый 5 3 19" xfId="19249" xr:uid="{3A70AF8E-E8E8-4612-B36D-535A7CFE266A}"/>
    <cellStyle name="Финансовый 5 3 2" xfId="484" xr:uid="{00000000-0005-0000-0000-0000B6200000}"/>
    <cellStyle name="Финансовый 5 3 2 10" xfId="5211" xr:uid="{00000000-0005-0000-0000-0000B7200000}"/>
    <cellStyle name="Финансовый 5 3 2 10 2" xfId="14434" xr:uid="{39A2BF32-FAD6-4EC7-AF53-2BAD324CE037}"/>
    <cellStyle name="Финансовый 5 3 2 11" xfId="9710" xr:uid="{00000000-0005-0000-0000-0000B8200000}"/>
    <cellStyle name="Финансовый 5 3 2 11 2" xfId="18730" xr:uid="{F1CFBF8F-38FC-4EE3-87C5-9B466D50D10C}"/>
    <cellStyle name="Финансовый 5 3 2 12" xfId="9824" xr:uid="{3C824EB8-833E-459D-B5C9-98DCB4103D60}"/>
    <cellStyle name="Финансовый 5 3 2 12 2" xfId="18844" xr:uid="{C31F99AD-22C2-41E5-9858-5ED64CB54219}"/>
    <cellStyle name="Финансовый 5 3 2 13" xfId="9938" xr:uid="{BAB30A68-536F-4B97-B3C2-0857C66AA87B}"/>
    <cellStyle name="Финансовый 5 3 2 13 2" xfId="18958" xr:uid="{99D3589F-8B03-409C-8EE6-91F9F7FEA696}"/>
    <cellStyle name="Финансовый 5 3 2 14" xfId="10052" xr:uid="{ED0B788B-14E8-4298-A7A2-74B25F18BBB1}"/>
    <cellStyle name="Финансовый 5 3 2 14 2" xfId="19072" xr:uid="{2B186721-F40C-4132-89B2-FAAE5CFB6A29}"/>
    <cellStyle name="Финансовый 5 3 2 15" xfId="10169" xr:uid="{E6C00664-3C1B-4360-BCF7-6125C6E704FF}"/>
    <cellStyle name="Финансовый 5 3 2 16" xfId="19190" xr:uid="{9795990C-702B-48A2-BA30-02DFFAA59047}"/>
    <cellStyle name="Финансовый 5 3 2 17" xfId="19306" xr:uid="{2DE0445D-C520-4DD9-8EBE-F1F3C3DD242C}"/>
    <cellStyle name="Финансовый 5 3 2 2" xfId="670" xr:uid="{00000000-0005-0000-0000-0000B9200000}"/>
    <cellStyle name="Финансовый 5 3 2 2 2" xfId="991" xr:uid="{00000000-0005-0000-0000-0000BA200000}"/>
    <cellStyle name="Финансовый 5 3 2 2 2 2" xfId="1593" xr:uid="{00000000-0005-0000-0000-0000BB200000}"/>
    <cellStyle name="Финансовый 5 3 2 2 2 2 2" xfId="2552" xr:uid="{00000000-0005-0000-0000-0000BC200000}"/>
    <cellStyle name="Финансовый 5 3 2 2 2 2 2 2" xfId="4824" xr:uid="{00000000-0005-0000-0000-0000BD200000}"/>
    <cellStyle name="Финансовый 5 3 2 2 2 2 2 2 2" xfId="9113" xr:uid="{00000000-0005-0000-0000-0000BE200000}"/>
    <cellStyle name="Финансовый 5 3 2 2 2 2 2 2 2 2" xfId="18330" xr:uid="{D459C903-95FD-47B6-AA9A-1B6453F7442E}"/>
    <cellStyle name="Финансовый 5 3 2 2 2 2 2 2 3" xfId="14063" xr:uid="{FB17C472-8687-405A-9769-E72F2973B0D5}"/>
    <cellStyle name="Финансовый 5 3 2 2 2 2 2 3" xfId="6979" xr:uid="{00000000-0005-0000-0000-0000BF200000}"/>
    <cellStyle name="Финансовый 5 3 2 2 2 2 2 3 2" xfId="16196" xr:uid="{80E03FE4-C53B-4DD4-940C-BA4FA4F58F79}"/>
    <cellStyle name="Финансовый 5 3 2 2 2 2 2 4" xfId="11932" xr:uid="{407C21CA-EAF1-4BFC-B877-27AA58C76A1A}"/>
    <cellStyle name="Финансовый 5 3 2 2 2 2 3" xfId="3874" xr:uid="{00000000-0005-0000-0000-0000C0200000}"/>
    <cellStyle name="Финансовый 5 3 2 2 2 2 3 2" xfId="8165" xr:uid="{00000000-0005-0000-0000-0000C1200000}"/>
    <cellStyle name="Финансовый 5 3 2 2 2 2 3 2 2" xfId="17382" xr:uid="{891DF1A9-DBEE-47E4-9E83-8D224C7CDC4C}"/>
    <cellStyle name="Финансовый 5 3 2 2 2 2 3 3" xfId="13115" xr:uid="{0629AECC-1C8E-4A4E-8BF5-7D208CC238ED}"/>
    <cellStyle name="Финансовый 5 3 2 2 2 2 4" xfId="6031" xr:uid="{00000000-0005-0000-0000-0000C2200000}"/>
    <cellStyle name="Финансовый 5 3 2 2 2 2 4 2" xfId="15248" xr:uid="{782A4283-A692-4AB0-8FED-A8D74FC767CA}"/>
    <cellStyle name="Финансовый 5 3 2 2 2 2 5" xfId="10984" xr:uid="{32C9934C-9A34-454D-8FFC-A3693D1C85FF}"/>
    <cellStyle name="Финансовый 5 3 2 2 2 3" xfId="2080" xr:uid="{00000000-0005-0000-0000-0000C3200000}"/>
    <cellStyle name="Финансовый 5 3 2 2 2 3 2" xfId="4352" xr:uid="{00000000-0005-0000-0000-0000C4200000}"/>
    <cellStyle name="Финансовый 5 3 2 2 2 3 2 2" xfId="8641" xr:uid="{00000000-0005-0000-0000-0000C5200000}"/>
    <cellStyle name="Финансовый 5 3 2 2 2 3 2 2 2" xfId="17858" xr:uid="{D2945EE0-3199-435E-B0A5-69C265FE4490}"/>
    <cellStyle name="Финансовый 5 3 2 2 2 3 2 3" xfId="13591" xr:uid="{D102416B-B835-4307-ABF2-5B3DD63E66DA}"/>
    <cellStyle name="Финансовый 5 3 2 2 2 3 3" xfId="6507" xr:uid="{00000000-0005-0000-0000-0000C6200000}"/>
    <cellStyle name="Финансовый 5 3 2 2 2 3 3 2" xfId="15724" xr:uid="{41C9213B-230D-44C8-A1D6-96A118DBC5D1}"/>
    <cellStyle name="Финансовый 5 3 2 2 2 3 4" xfId="11460" xr:uid="{FBFFD838-D893-4C42-8CC3-0459DCCD7A62}"/>
    <cellStyle name="Финансовый 5 3 2 2 2 4" xfId="3402" xr:uid="{00000000-0005-0000-0000-0000C7200000}"/>
    <cellStyle name="Финансовый 5 3 2 2 2 4 2" xfId="7693" xr:uid="{00000000-0005-0000-0000-0000C8200000}"/>
    <cellStyle name="Финансовый 5 3 2 2 2 4 2 2" xfId="16910" xr:uid="{1F77B36A-D399-45D3-8A9D-C6612F7C02F5}"/>
    <cellStyle name="Финансовый 5 3 2 2 2 4 3" xfId="12643" xr:uid="{18B63ACA-378F-4FC7-B763-459AA80D850B}"/>
    <cellStyle name="Финансовый 5 3 2 2 2 5" xfId="5556" xr:uid="{00000000-0005-0000-0000-0000C9200000}"/>
    <cellStyle name="Финансовый 5 3 2 2 2 5 2" xfId="14776" xr:uid="{02BF2DE1-E79F-4294-B208-4E383B6BE133}"/>
    <cellStyle name="Финансовый 5 3 2 2 2 6" xfId="10512" xr:uid="{C59DB699-A053-48C1-B002-ED2544D2C6B1}"/>
    <cellStyle name="Финансовый 5 3 2 2 3" xfId="1365" xr:uid="{00000000-0005-0000-0000-0000CA200000}"/>
    <cellStyle name="Финансовый 5 3 2 2 3 2" xfId="2324" xr:uid="{00000000-0005-0000-0000-0000CB200000}"/>
    <cellStyle name="Финансовый 5 3 2 2 3 2 2" xfId="4596" xr:uid="{00000000-0005-0000-0000-0000CC200000}"/>
    <cellStyle name="Финансовый 5 3 2 2 3 2 2 2" xfId="8885" xr:uid="{00000000-0005-0000-0000-0000CD200000}"/>
    <cellStyle name="Финансовый 5 3 2 2 3 2 2 2 2" xfId="18102" xr:uid="{B0D7A545-D77C-4B76-8477-47FDC7D312C5}"/>
    <cellStyle name="Финансовый 5 3 2 2 3 2 2 3" xfId="13835" xr:uid="{329F35AC-7CB5-4B0C-853E-8E19DBAA7D94}"/>
    <cellStyle name="Финансовый 5 3 2 2 3 2 3" xfId="6751" xr:uid="{00000000-0005-0000-0000-0000CE200000}"/>
    <cellStyle name="Финансовый 5 3 2 2 3 2 3 2" xfId="15968" xr:uid="{C9DFD775-1A07-4498-BC09-D179FB2FC2A8}"/>
    <cellStyle name="Финансовый 5 3 2 2 3 2 4" xfId="11704" xr:uid="{6E196A5D-9B5D-4523-909D-BEBBBBE2E833}"/>
    <cellStyle name="Финансовый 5 3 2 2 3 3" xfId="3646" xr:uid="{00000000-0005-0000-0000-0000CF200000}"/>
    <cellStyle name="Финансовый 5 3 2 2 3 3 2" xfId="7937" xr:uid="{00000000-0005-0000-0000-0000D0200000}"/>
    <cellStyle name="Финансовый 5 3 2 2 3 3 2 2" xfId="17154" xr:uid="{1B70B4C8-1F34-4895-B81F-2142690FC1F1}"/>
    <cellStyle name="Финансовый 5 3 2 2 3 3 3" xfId="12887" xr:uid="{CA1ACA1F-47A8-44F0-8AE2-0212F4E18DCB}"/>
    <cellStyle name="Финансовый 5 3 2 2 3 4" xfId="5803" xr:uid="{00000000-0005-0000-0000-0000D1200000}"/>
    <cellStyle name="Финансовый 5 3 2 2 3 4 2" xfId="15020" xr:uid="{5F83A4E9-CF82-4B3D-9019-AD27AD23599D}"/>
    <cellStyle name="Финансовый 5 3 2 2 3 5" xfId="10756" xr:uid="{678A86B5-EDC4-4400-B27E-A8CC5E12614C}"/>
    <cellStyle name="Финансовый 5 3 2 2 4" xfId="1851" xr:uid="{00000000-0005-0000-0000-0000D2200000}"/>
    <cellStyle name="Финансовый 5 3 2 2 4 2" xfId="4124" xr:uid="{00000000-0005-0000-0000-0000D3200000}"/>
    <cellStyle name="Финансовый 5 3 2 2 4 2 2" xfId="8413" xr:uid="{00000000-0005-0000-0000-0000D4200000}"/>
    <cellStyle name="Финансовый 5 3 2 2 4 2 2 2" xfId="17630" xr:uid="{881906D9-26F5-40BE-AC4D-2F2FC80097E5}"/>
    <cellStyle name="Финансовый 5 3 2 2 4 2 3" xfId="13363" xr:uid="{9648B2DE-064A-439A-A9C3-84253598DC9F}"/>
    <cellStyle name="Финансовый 5 3 2 2 4 3" xfId="6279" xr:uid="{00000000-0005-0000-0000-0000D5200000}"/>
    <cellStyle name="Финансовый 5 3 2 2 4 3 2" xfId="15496" xr:uid="{5A35F28F-CCCF-4CBD-A4C7-812E276DD934}"/>
    <cellStyle name="Финансовый 5 3 2 2 4 4" xfId="11232" xr:uid="{E2ED1930-38F4-4C15-BF93-22D9DFE7283C}"/>
    <cellStyle name="Финансовый 5 3 2 2 5" xfId="3174" xr:uid="{00000000-0005-0000-0000-0000D6200000}"/>
    <cellStyle name="Финансовый 5 3 2 2 5 2" xfId="7465" xr:uid="{00000000-0005-0000-0000-0000D7200000}"/>
    <cellStyle name="Финансовый 5 3 2 2 5 2 2" xfId="16682" xr:uid="{B4FC99FC-86DC-4AEF-98B8-B1780901AE63}"/>
    <cellStyle name="Финансовый 5 3 2 2 5 3" xfId="12415" xr:uid="{926D4148-7EC9-4F6E-99EE-E90CD55ED248}"/>
    <cellStyle name="Финансовый 5 3 2 2 6" xfId="5326" xr:uid="{00000000-0005-0000-0000-0000D8200000}"/>
    <cellStyle name="Финансовый 5 3 2 2 6 2" xfId="14548" xr:uid="{BE557A1C-B041-42D9-9099-60CEE562DCDB}"/>
    <cellStyle name="Финансовый 5 3 2 2 7" xfId="10284" xr:uid="{C22E2DA0-1F7B-4587-A7B3-00CC212B82BC}"/>
    <cellStyle name="Финансовый 5 3 2 3" xfId="876" xr:uid="{00000000-0005-0000-0000-0000D9200000}"/>
    <cellStyle name="Финансовый 5 3 2 3 2" xfId="1479" xr:uid="{00000000-0005-0000-0000-0000DA200000}"/>
    <cellStyle name="Финансовый 5 3 2 3 2 2" xfId="2438" xr:uid="{00000000-0005-0000-0000-0000DB200000}"/>
    <cellStyle name="Финансовый 5 3 2 3 2 2 2" xfId="4710" xr:uid="{00000000-0005-0000-0000-0000DC200000}"/>
    <cellStyle name="Финансовый 5 3 2 3 2 2 2 2" xfId="8999" xr:uid="{00000000-0005-0000-0000-0000DD200000}"/>
    <cellStyle name="Финансовый 5 3 2 3 2 2 2 2 2" xfId="18216" xr:uid="{81366D88-C103-4A94-9438-BC217ED51CF5}"/>
    <cellStyle name="Финансовый 5 3 2 3 2 2 2 3" xfId="13949" xr:uid="{6A00DAC2-0FEA-45D9-BF26-F674CBCF6E0A}"/>
    <cellStyle name="Финансовый 5 3 2 3 2 2 3" xfId="6865" xr:uid="{00000000-0005-0000-0000-0000DE200000}"/>
    <cellStyle name="Финансовый 5 3 2 3 2 2 3 2" xfId="16082" xr:uid="{64A1DD75-7BC9-4BA5-9387-387D7EE09981}"/>
    <cellStyle name="Финансовый 5 3 2 3 2 2 4" xfId="11818" xr:uid="{673B9A02-9CC3-4976-966F-57808E65E03C}"/>
    <cellStyle name="Финансовый 5 3 2 3 2 3" xfId="3760" xr:uid="{00000000-0005-0000-0000-0000DF200000}"/>
    <cellStyle name="Финансовый 5 3 2 3 2 3 2" xfId="8051" xr:uid="{00000000-0005-0000-0000-0000E0200000}"/>
    <cellStyle name="Финансовый 5 3 2 3 2 3 2 2" xfId="17268" xr:uid="{9D18D28E-7CEB-4BBF-B995-B03169FEA7CC}"/>
    <cellStyle name="Финансовый 5 3 2 3 2 3 3" xfId="13001" xr:uid="{3AA67254-742F-4A48-B4DE-0C8B6D61CBCC}"/>
    <cellStyle name="Финансовый 5 3 2 3 2 4" xfId="5917" xr:uid="{00000000-0005-0000-0000-0000E1200000}"/>
    <cellStyle name="Финансовый 5 3 2 3 2 4 2" xfId="15134" xr:uid="{6666FE73-FB11-4480-8DE5-998CADAF2BBD}"/>
    <cellStyle name="Финансовый 5 3 2 3 2 5" xfId="10870" xr:uid="{C22E4D1C-79CD-4427-88EF-85E6ABB374A0}"/>
    <cellStyle name="Финансовый 5 3 2 3 3" xfId="1966" xr:uid="{00000000-0005-0000-0000-0000E2200000}"/>
    <cellStyle name="Финансовый 5 3 2 3 3 2" xfId="4238" xr:uid="{00000000-0005-0000-0000-0000E3200000}"/>
    <cellStyle name="Финансовый 5 3 2 3 3 2 2" xfId="8527" xr:uid="{00000000-0005-0000-0000-0000E4200000}"/>
    <cellStyle name="Финансовый 5 3 2 3 3 2 2 2" xfId="17744" xr:uid="{C1E94BD6-BA6B-423F-B79C-F1373CE03F8A}"/>
    <cellStyle name="Финансовый 5 3 2 3 3 2 3" xfId="13477" xr:uid="{6DE9F0DB-7F18-4BB5-A2C3-455F8B1C4679}"/>
    <cellStyle name="Финансовый 5 3 2 3 3 3" xfId="6393" xr:uid="{00000000-0005-0000-0000-0000E5200000}"/>
    <cellStyle name="Финансовый 5 3 2 3 3 3 2" xfId="15610" xr:uid="{A8994B73-7CEA-4F87-A82F-6C200D975DDC}"/>
    <cellStyle name="Финансовый 5 3 2 3 3 4" xfId="11346" xr:uid="{F4D4D3ED-378C-4FD2-8C34-BFF660298DFC}"/>
    <cellStyle name="Финансовый 5 3 2 3 4" xfId="3288" xr:uid="{00000000-0005-0000-0000-0000E6200000}"/>
    <cellStyle name="Финансовый 5 3 2 3 4 2" xfId="7579" xr:uid="{00000000-0005-0000-0000-0000E7200000}"/>
    <cellStyle name="Финансовый 5 3 2 3 4 2 2" xfId="16796" xr:uid="{6D2B664B-65F4-4845-9AE2-75E193CB9193}"/>
    <cellStyle name="Финансовый 5 3 2 3 4 3" xfId="12529" xr:uid="{F7DFC9F5-E362-4E86-A1B7-BC1B49A54BC3}"/>
    <cellStyle name="Финансовый 5 3 2 3 5" xfId="5442" xr:uid="{00000000-0005-0000-0000-0000E8200000}"/>
    <cellStyle name="Финансовый 5 3 2 3 5 2" xfId="14662" xr:uid="{28280F9B-9BF1-4E83-9532-402DAE85D131}"/>
    <cellStyle name="Финансовый 5 3 2 3 6" xfId="10398" xr:uid="{49E65F93-83E9-4E02-89A2-2330E324EDA7}"/>
    <cellStyle name="Финансовый 5 3 2 4" xfId="1250" xr:uid="{00000000-0005-0000-0000-0000E9200000}"/>
    <cellStyle name="Финансовый 5 3 2 4 2" xfId="2210" xr:uid="{00000000-0005-0000-0000-0000EA200000}"/>
    <cellStyle name="Финансовый 5 3 2 4 2 2" xfId="4482" xr:uid="{00000000-0005-0000-0000-0000EB200000}"/>
    <cellStyle name="Финансовый 5 3 2 4 2 2 2" xfId="8771" xr:uid="{00000000-0005-0000-0000-0000EC200000}"/>
    <cellStyle name="Финансовый 5 3 2 4 2 2 2 2" xfId="17988" xr:uid="{973F9E90-DD61-42C7-95FC-2D1E32E27391}"/>
    <cellStyle name="Финансовый 5 3 2 4 2 2 3" xfId="13721" xr:uid="{94CA3FBD-C6A9-4E5E-BFD3-35E1AD754946}"/>
    <cellStyle name="Финансовый 5 3 2 4 2 3" xfId="6637" xr:uid="{00000000-0005-0000-0000-0000ED200000}"/>
    <cellStyle name="Финансовый 5 3 2 4 2 3 2" xfId="15854" xr:uid="{ADC744F5-5DA5-464A-92E5-EB543D678398}"/>
    <cellStyle name="Финансовый 5 3 2 4 2 4" xfId="11590" xr:uid="{6CA5CADB-BBFC-4F9F-B90D-22C1A2EFB8B9}"/>
    <cellStyle name="Финансовый 5 3 2 4 3" xfId="3532" xr:uid="{00000000-0005-0000-0000-0000EE200000}"/>
    <cellStyle name="Финансовый 5 3 2 4 3 2" xfId="7823" xr:uid="{00000000-0005-0000-0000-0000EF200000}"/>
    <cellStyle name="Финансовый 5 3 2 4 3 2 2" xfId="17040" xr:uid="{8746DBFC-CAA5-4309-888D-701F3A3F5E77}"/>
    <cellStyle name="Финансовый 5 3 2 4 3 3" xfId="12773" xr:uid="{005C7F86-5986-403D-93D4-5637BB6604EE}"/>
    <cellStyle name="Финансовый 5 3 2 4 4" xfId="5689" xr:uid="{00000000-0005-0000-0000-0000F0200000}"/>
    <cellStyle name="Финансовый 5 3 2 4 4 2" xfId="14906" xr:uid="{5390EF42-D159-4269-AD8B-D233CE170A67}"/>
    <cellStyle name="Финансовый 5 3 2 4 5" xfId="10642" xr:uid="{D694A847-B920-4D23-A463-74996A8F7653}"/>
    <cellStyle name="Финансовый 5 3 2 5" xfId="1735" xr:uid="{00000000-0005-0000-0000-0000F1200000}"/>
    <cellStyle name="Финансовый 5 3 2 5 2" xfId="4010" xr:uid="{00000000-0005-0000-0000-0000F2200000}"/>
    <cellStyle name="Финансовый 5 3 2 5 2 2" xfId="8299" xr:uid="{00000000-0005-0000-0000-0000F3200000}"/>
    <cellStyle name="Финансовый 5 3 2 5 2 2 2" xfId="17516" xr:uid="{5DADC40B-97F7-4CB8-9A18-D592CD8558F1}"/>
    <cellStyle name="Финансовый 5 3 2 5 2 3" xfId="13249" xr:uid="{2545F5E3-4A88-4D6F-8396-53FB59484021}"/>
    <cellStyle name="Финансовый 5 3 2 5 3" xfId="6165" xr:uid="{00000000-0005-0000-0000-0000F4200000}"/>
    <cellStyle name="Финансовый 5 3 2 5 3 2" xfId="15382" xr:uid="{372D8A79-07C3-4BC8-8FAC-4096AEE6FFE9}"/>
    <cellStyle name="Финансовый 5 3 2 5 4" xfId="11118" xr:uid="{865E1DB4-B170-462E-B336-5CD0BBB80C20}"/>
    <cellStyle name="Финансовый 5 3 2 6" xfId="2825" xr:uid="{00000000-0005-0000-0000-0000F5200000}"/>
    <cellStyle name="Финансовый 5 3 2 6 2" xfId="4968" xr:uid="{00000000-0005-0000-0000-0000F6200000}"/>
    <cellStyle name="Финансовый 5 3 2 6 2 2" xfId="9250" xr:uid="{00000000-0005-0000-0000-0000F7200000}"/>
    <cellStyle name="Финансовый 5 3 2 6 2 2 2" xfId="18467" xr:uid="{34A9C18F-C780-472E-A67B-511EBB84CDDB}"/>
    <cellStyle name="Финансовый 5 3 2 6 2 3" xfId="14200" xr:uid="{EC071DB4-2995-472A-9C7E-84CA61374C91}"/>
    <cellStyle name="Финансовый 5 3 2 6 3" xfId="7118" xr:uid="{00000000-0005-0000-0000-0000F8200000}"/>
    <cellStyle name="Финансовый 5 3 2 6 3 2" xfId="16335" xr:uid="{75A5BA6B-D83E-4418-A2EB-740E315938EE}"/>
    <cellStyle name="Финансовый 5 3 2 6 4" xfId="12069" xr:uid="{63821172-A7AB-41D1-B57E-0D379CDBFB51}"/>
    <cellStyle name="Финансовый 5 3 2 7" xfId="2946" xr:uid="{00000000-0005-0000-0000-0000F9200000}"/>
    <cellStyle name="Финансовый 5 3 2 7 2" xfId="7237" xr:uid="{00000000-0005-0000-0000-0000FA200000}"/>
    <cellStyle name="Финансовый 5 3 2 7 2 2" xfId="16454" xr:uid="{EBBB3B73-DD20-4CB0-82F3-D7DBFE0C4EBD}"/>
    <cellStyle name="Финансовый 5 3 2 7 3" xfId="12187" xr:uid="{4D4AFF6E-921D-425A-B0A6-A135DBC457F8}"/>
    <cellStyle name="Финансовый 5 3 2 8" xfId="3060" xr:uid="{00000000-0005-0000-0000-0000FB200000}"/>
    <cellStyle name="Финансовый 5 3 2 8 2" xfId="7351" xr:uid="{00000000-0005-0000-0000-0000FC200000}"/>
    <cellStyle name="Финансовый 5 3 2 8 2 2" xfId="16568" xr:uid="{9347F8D0-58D2-413A-87A6-7BFD3CB5F22C}"/>
    <cellStyle name="Финансовый 5 3 2 8 3" xfId="12301" xr:uid="{C41567AD-918A-4684-BB4E-A8E45DD4D3F6}"/>
    <cellStyle name="Финансовый 5 3 2 9" xfId="5088" xr:uid="{00000000-0005-0000-0000-0000FD200000}"/>
    <cellStyle name="Финансовый 5 3 2 9 2" xfId="9369" xr:uid="{00000000-0005-0000-0000-0000FE200000}"/>
    <cellStyle name="Финансовый 5 3 2 9 2 2" xfId="18586" xr:uid="{FF2FC9F7-E0BF-4D06-8AC3-2BD7865B9F9D}"/>
    <cellStyle name="Финансовый 5 3 2 9 3" xfId="14319" xr:uid="{B3067813-6B54-4A86-A4BB-3C94FFC71BAF}"/>
    <cellStyle name="Финансовый 5 3 3" xfId="610" xr:uid="{00000000-0005-0000-0000-0000FF200000}"/>
    <cellStyle name="Финансовый 5 3 3 2" xfId="934" xr:uid="{00000000-0005-0000-0000-000000210000}"/>
    <cellStyle name="Финансовый 5 3 3 2 2" xfId="1536" xr:uid="{00000000-0005-0000-0000-000001210000}"/>
    <cellStyle name="Финансовый 5 3 3 2 2 2" xfId="2495" xr:uid="{00000000-0005-0000-0000-000002210000}"/>
    <cellStyle name="Финансовый 5 3 3 2 2 2 2" xfId="4767" xr:uid="{00000000-0005-0000-0000-000003210000}"/>
    <cellStyle name="Финансовый 5 3 3 2 2 2 2 2" xfId="9056" xr:uid="{00000000-0005-0000-0000-000004210000}"/>
    <cellStyle name="Финансовый 5 3 3 2 2 2 2 2 2" xfId="18273" xr:uid="{674931C4-9A0C-4E36-9AFC-4F18CF460479}"/>
    <cellStyle name="Финансовый 5 3 3 2 2 2 2 3" xfId="14006" xr:uid="{A5F593CC-6232-4B47-B94F-951523D11C3F}"/>
    <cellStyle name="Финансовый 5 3 3 2 2 2 3" xfId="6922" xr:uid="{00000000-0005-0000-0000-000005210000}"/>
    <cellStyle name="Финансовый 5 3 3 2 2 2 3 2" xfId="16139" xr:uid="{93B54BCA-6B7F-4F5F-888D-C4B424820021}"/>
    <cellStyle name="Финансовый 5 3 3 2 2 2 4" xfId="11875" xr:uid="{A10F0C46-51CA-461C-B451-9ABCA6D76666}"/>
    <cellStyle name="Финансовый 5 3 3 2 2 3" xfId="3817" xr:uid="{00000000-0005-0000-0000-000006210000}"/>
    <cellStyle name="Финансовый 5 3 3 2 2 3 2" xfId="8108" xr:uid="{00000000-0005-0000-0000-000007210000}"/>
    <cellStyle name="Финансовый 5 3 3 2 2 3 2 2" xfId="17325" xr:uid="{B4CA40C2-53F7-4EC4-BE7C-7A895F809143}"/>
    <cellStyle name="Финансовый 5 3 3 2 2 3 3" xfId="13058" xr:uid="{76FCEC01-039E-4160-A22F-71263C08CFA3}"/>
    <cellStyle name="Финансовый 5 3 3 2 2 4" xfId="5974" xr:uid="{00000000-0005-0000-0000-000008210000}"/>
    <cellStyle name="Финансовый 5 3 3 2 2 4 2" xfId="15191" xr:uid="{36FAF32A-2CDA-4A19-944D-2168E3132A81}"/>
    <cellStyle name="Финансовый 5 3 3 2 2 5" xfId="10927" xr:uid="{8D44C9EF-3FE3-4D9A-9FD5-33565933A234}"/>
    <cellStyle name="Финансовый 5 3 3 2 3" xfId="2023" xr:uid="{00000000-0005-0000-0000-000009210000}"/>
    <cellStyle name="Финансовый 5 3 3 2 3 2" xfId="4295" xr:uid="{00000000-0005-0000-0000-00000A210000}"/>
    <cellStyle name="Финансовый 5 3 3 2 3 2 2" xfId="8584" xr:uid="{00000000-0005-0000-0000-00000B210000}"/>
    <cellStyle name="Финансовый 5 3 3 2 3 2 2 2" xfId="17801" xr:uid="{90E0030F-A1BE-4200-BC9B-E7B907BC5222}"/>
    <cellStyle name="Финансовый 5 3 3 2 3 2 3" xfId="13534" xr:uid="{01B00F06-14E4-4B8D-A62D-FB5217DEFFEE}"/>
    <cellStyle name="Финансовый 5 3 3 2 3 3" xfId="6450" xr:uid="{00000000-0005-0000-0000-00000C210000}"/>
    <cellStyle name="Финансовый 5 3 3 2 3 3 2" xfId="15667" xr:uid="{0AF97837-F495-447F-892F-922A09D2776D}"/>
    <cellStyle name="Финансовый 5 3 3 2 3 4" xfId="11403" xr:uid="{27FC4B27-AB0E-4DA0-A3DE-AE22FAB5A9B9}"/>
    <cellStyle name="Финансовый 5 3 3 2 4" xfId="3345" xr:uid="{00000000-0005-0000-0000-00000D210000}"/>
    <cellStyle name="Финансовый 5 3 3 2 4 2" xfId="7636" xr:uid="{00000000-0005-0000-0000-00000E210000}"/>
    <cellStyle name="Финансовый 5 3 3 2 4 2 2" xfId="16853" xr:uid="{459BBE0D-4741-4C2A-BA54-1CAA15222FF4}"/>
    <cellStyle name="Финансовый 5 3 3 2 4 3" xfId="12586" xr:uid="{6CCF6873-7433-43BE-854C-59AFAA98A0E3}"/>
    <cellStyle name="Финансовый 5 3 3 2 5" xfId="5499" xr:uid="{00000000-0005-0000-0000-00000F210000}"/>
    <cellStyle name="Финансовый 5 3 3 2 5 2" xfId="14719" xr:uid="{05155C84-0BCF-4638-8FA5-0FE45576C511}"/>
    <cellStyle name="Финансовый 5 3 3 2 6" xfId="10455" xr:uid="{8BA716FB-0B6E-460F-823F-4807C9C7C8C2}"/>
    <cellStyle name="Финансовый 5 3 3 3" xfId="1308" xr:uid="{00000000-0005-0000-0000-000010210000}"/>
    <cellStyle name="Финансовый 5 3 3 3 2" xfId="2267" xr:uid="{00000000-0005-0000-0000-000011210000}"/>
    <cellStyle name="Финансовый 5 3 3 3 2 2" xfId="4539" xr:uid="{00000000-0005-0000-0000-000012210000}"/>
    <cellStyle name="Финансовый 5 3 3 3 2 2 2" xfId="8828" xr:uid="{00000000-0005-0000-0000-000013210000}"/>
    <cellStyle name="Финансовый 5 3 3 3 2 2 2 2" xfId="18045" xr:uid="{FA40C607-037C-45F7-A6C3-FB1FEF5BA9F9}"/>
    <cellStyle name="Финансовый 5 3 3 3 2 2 3" xfId="13778" xr:uid="{51628E42-858C-494B-AFA5-408787454251}"/>
    <cellStyle name="Финансовый 5 3 3 3 2 3" xfId="6694" xr:uid="{00000000-0005-0000-0000-000014210000}"/>
    <cellStyle name="Финансовый 5 3 3 3 2 3 2" xfId="15911" xr:uid="{4DCD631B-7D6A-412A-85E8-20F9ED7879DB}"/>
    <cellStyle name="Финансовый 5 3 3 3 2 4" xfId="11647" xr:uid="{DAAC1E5E-86D0-4907-8DA8-293A8C61D3DB}"/>
    <cellStyle name="Финансовый 5 3 3 3 3" xfId="3589" xr:uid="{00000000-0005-0000-0000-000015210000}"/>
    <cellStyle name="Финансовый 5 3 3 3 3 2" xfId="7880" xr:uid="{00000000-0005-0000-0000-000016210000}"/>
    <cellStyle name="Финансовый 5 3 3 3 3 2 2" xfId="17097" xr:uid="{C4711AD6-41AE-424D-A1C9-C50CC0EEB553}"/>
    <cellStyle name="Финансовый 5 3 3 3 3 3" xfId="12830" xr:uid="{6E6A7209-BA9B-4F08-AF83-C06AF57C6725}"/>
    <cellStyle name="Финансовый 5 3 3 3 4" xfId="5746" xr:uid="{00000000-0005-0000-0000-000017210000}"/>
    <cellStyle name="Финансовый 5 3 3 3 4 2" xfId="14963" xr:uid="{9A7F511D-6556-430F-8483-A30948086D8D}"/>
    <cellStyle name="Финансовый 5 3 3 3 5" xfId="10699" xr:uid="{53CAF903-51DA-4787-8DC9-4589DEC2BC8B}"/>
    <cellStyle name="Финансовый 5 3 3 4" xfId="1794" xr:uid="{00000000-0005-0000-0000-000018210000}"/>
    <cellStyle name="Финансовый 5 3 3 4 2" xfId="4067" xr:uid="{00000000-0005-0000-0000-000019210000}"/>
    <cellStyle name="Финансовый 5 3 3 4 2 2" xfId="8356" xr:uid="{00000000-0005-0000-0000-00001A210000}"/>
    <cellStyle name="Финансовый 5 3 3 4 2 2 2" xfId="17573" xr:uid="{016B3711-5C8C-4F1A-848B-DE22E862000E}"/>
    <cellStyle name="Финансовый 5 3 3 4 2 3" xfId="13306" xr:uid="{3D8A9FEC-E8FC-4D7D-9280-A97B8C785C84}"/>
    <cellStyle name="Финансовый 5 3 3 4 3" xfId="6222" xr:uid="{00000000-0005-0000-0000-00001B210000}"/>
    <cellStyle name="Финансовый 5 3 3 4 3 2" xfId="15439" xr:uid="{C41CB267-E8BD-4B3F-BD5B-5A7FD440C2C9}"/>
    <cellStyle name="Финансовый 5 3 3 4 4" xfId="11175" xr:uid="{B77C0FBD-25F5-49F9-9B76-99A5E5CEC6CA}"/>
    <cellStyle name="Финансовый 5 3 3 5" xfId="3117" xr:uid="{00000000-0005-0000-0000-00001C210000}"/>
    <cellStyle name="Финансовый 5 3 3 5 2" xfId="7408" xr:uid="{00000000-0005-0000-0000-00001D210000}"/>
    <cellStyle name="Финансовый 5 3 3 5 2 2" xfId="16625" xr:uid="{C59EDF95-1283-4BF2-80CE-7989CDCCD70F}"/>
    <cellStyle name="Финансовый 5 3 3 5 3" xfId="12358" xr:uid="{105569EB-4A71-4A4F-9A33-B4FFC828DEDF}"/>
    <cellStyle name="Финансовый 5 3 3 6" xfId="5269" xr:uid="{00000000-0005-0000-0000-00001E210000}"/>
    <cellStyle name="Финансовый 5 3 3 6 2" xfId="14491" xr:uid="{708200C1-595E-4860-B952-97E1A0DC4D8B}"/>
    <cellStyle name="Финансовый 5 3 3 7" xfId="10227" xr:uid="{DACE256C-28D4-43D5-9816-43B36E37D17F}"/>
    <cellStyle name="Финансовый 5 3 4" xfId="819" xr:uid="{00000000-0005-0000-0000-00001F210000}"/>
    <cellStyle name="Финансовый 5 3 4 2" xfId="1422" xr:uid="{00000000-0005-0000-0000-000020210000}"/>
    <cellStyle name="Финансовый 5 3 4 2 2" xfId="2381" xr:uid="{00000000-0005-0000-0000-000021210000}"/>
    <cellStyle name="Финансовый 5 3 4 2 2 2" xfId="4653" xr:uid="{00000000-0005-0000-0000-000022210000}"/>
    <cellStyle name="Финансовый 5 3 4 2 2 2 2" xfId="8942" xr:uid="{00000000-0005-0000-0000-000023210000}"/>
    <cellStyle name="Финансовый 5 3 4 2 2 2 2 2" xfId="18159" xr:uid="{E7B40CE9-E6FD-4577-B5A2-42E3AD7DB4FE}"/>
    <cellStyle name="Финансовый 5 3 4 2 2 2 3" xfId="13892" xr:uid="{263ACE0E-274B-4238-AEF6-5A347C548D25}"/>
    <cellStyle name="Финансовый 5 3 4 2 2 3" xfId="6808" xr:uid="{00000000-0005-0000-0000-000024210000}"/>
    <cellStyle name="Финансовый 5 3 4 2 2 3 2" xfId="16025" xr:uid="{94A5C5E2-50EC-4EDD-BB89-499CA6ADE2C7}"/>
    <cellStyle name="Финансовый 5 3 4 2 2 4" xfId="11761" xr:uid="{7330D4F8-54F4-4002-BB3B-C224EE8F346A}"/>
    <cellStyle name="Финансовый 5 3 4 2 3" xfId="3703" xr:uid="{00000000-0005-0000-0000-000025210000}"/>
    <cellStyle name="Финансовый 5 3 4 2 3 2" xfId="7994" xr:uid="{00000000-0005-0000-0000-000026210000}"/>
    <cellStyle name="Финансовый 5 3 4 2 3 2 2" xfId="17211" xr:uid="{68871950-6664-468B-9A25-EE1F51AE65D1}"/>
    <cellStyle name="Финансовый 5 3 4 2 3 3" xfId="12944" xr:uid="{FD8E31C8-8789-42E3-86FE-E1EFD94328E0}"/>
    <cellStyle name="Финансовый 5 3 4 2 4" xfId="5860" xr:uid="{00000000-0005-0000-0000-000027210000}"/>
    <cellStyle name="Финансовый 5 3 4 2 4 2" xfId="15077" xr:uid="{29BCF48C-C507-4680-9255-B4007E6FEB8F}"/>
    <cellStyle name="Финансовый 5 3 4 2 5" xfId="10813" xr:uid="{9D35632A-4534-47DD-96B9-E17D07C7139C}"/>
    <cellStyle name="Финансовый 5 3 4 3" xfId="1909" xr:uid="{00000000-0005-0000-0000-000028210000}"/>
    <cellStyle name="Финансовый 5 3 4 3 2" xfId="4181" xr:uid="{00000000-0005-0000-0000-000029210000}"/>
    <cellStyle name="Финансовый 5 3 4 3 2 2" xfId="8470" xr:uid="{00000000-0005-0000-0000-00002A210000}"/>
    <cellStyle name="Финансовый 5 3 4 3 2 2 2" xfId="17687" xr:uid="{1C27E99F-F20E-4F4C-9574-CD97D4DF7494}"/>
    <cellStyle name="Финансовый 5 3 4 3 2 3" xfId="13420" xr:uid="{CB376D15-8330-4EED-BD7D-5641FB3DD352}"/>
    <cellStyle name="Финансовый 5 3 4 3 3" xfId="6336" xr:uid="{00000000-0005-0000-0000-00002B210000}"/>
    <cellStyle name="Финансовый 5 3 4 3 3 2" xfId="15553" xr:uid="{19F76E27-84CB-42AF-8C97-9EAB63EAE913}"/>
    <cellStyle name="Финансовый 5 3 4 3 4" xfId="11289" xr:uid="{2712303D-41E3-47DB-A0DE-11CF1D0224C3}"/>
    <cellStyle name="Финансовый 5 3 4 4" xfId="3231" xr:uid="{00000000-0005-0000-0000-00002C210000}"/>
    <cellStyle name="Финансовый 5 3 4 4 2" xfId="7522" xr:uid="{00000000-0005-0000-0000-00002D210000}"/>
    <cellStyle name="Финансовый 5 3 4 4 2 2" xfId="16739" xr:uid="{AD6AE8B0-E21F-40C4-8855-7D85AF8CB72A}"/>
    <cellStyle name="Финансовый 5 3 4 4 3" xfId="12472" xr:uid="{9B2B2E25-B894-4806-855B-46954A1C6CBB}"/>
    <cellStyle name="Финансовый 5 3 4 5" xfId="5385" xr:uid="{00000000-0005-0000-0000-00002E210000}"/>
    <cellStyle name="Финансовый 5 3 4 5 2" xfId="14605" xr:uid="{A028958E-B235-4678-9E5C-D87D5918F713}"/>
    <cellStyle name="Финансовый 5 3 4 6" xfId="10341" xr:uid="{591C53BB-D2C2-42B2-B0A9-7A8A11AC3AD5}"/>
    <cellStyle name="Финансовый 5 3 5" xfId="1193" xr:uid="{00000000-0005-0000-0000-00002F210000}"/>
    <cellStyle name="Финансовый 5 3 5 2" xfId="2153" xr:uid="{00000000-0005-0000-0000-000030210000}"/>
    <cellStyle name="Финансовый 5 3 5 2 2" xfId="4425" xr:uid="{00000000-0005-0000-0000-000031210000}"/>
    <cellStyle name="Финансовый 5 3 5 2 2 2" xfId="8714" xr:uid="{00000000-0005-0000-0000-000032210000}"/>
    <cellStyle name="Финансовый 5 3 5 2 2 2 2" xfId="17931" xr:uid="{59C90870-60DD-4E6B-A427-549212540976}"/>
    <cellStyle name="Финансовый 5 3 5 2 2 3" xfId="13664" xr:uid="{379BD359-7DFC-4663-A95D-8AC460D10E66}"/>
    <cellStyle name="Финансовый 5 3 5 2 3" xfId="6580" xr:uid="{00000000-0005-0000-0000-000033210000}"/>
    <cellStyle name="Финансовый 5 3 5 2 3 2" xfId="15797" xr:uid="{9BBE57A1-EA41-4ABC-8B47-7AB242121EAB}"/>
    <cellStyle name="Финансовый 5 3 5 2 4" xfId="11533" xr:uid="{6A489DF9-8FCE-4824-B1CD-B53E120C550B}"/>
    <cellStyle name="Финансовый 5 3 5 3" xfId="3475" xr:uid="{00000000-0005-0000-0000-000034210000}"/>
    <cellStyle name="Финансовый 5 3 5 3 2" xfId="7766" xr:uid="{00000000-0005-0000-0000-000035210000}"/>
    <cellStyle name="Финансовый 5 3 5 3 2 2" xfId="16983" xr:uid="{29EB24C3-6901-47B1-A817-8F1BBACF684C}"/>
    <cellStyle name="Финансовый 5 3 5 3 3" xfId="12716" xr:uid="{8A3FEC0C-8E0C-4844-BB0B-A0F1740E8783}"/>
    <cellStyle name="Финансовый 5 3 5 4" xfId="5632" xr:uid="{00000000-0005-0000-0000-000036210000}"/>
    <cellStyle name="Финансовый 5 3 5 4 2" xfId="14849" xr:uid="{DF756D7B-1B74-4A34-B68C-279555D1415F}"/>
    <cellStyle name="Финансовый 5 3 5 5" xfId="10585" xr:uid="{EF178229-3447-42A4-A781-163F7925E211}"/>
    <cellStyle name="Финансовый 5 3 6" xfId="1678" xr:uid="{00000000-0005-0000-0000-000037210000}"/>
    <cellStyle name="Финансовый 5 3 6 2" xfId="3953" xr:uid="{00000000-0005-0000-0000-000038210000}"/>
    <cellStyle name="Финансовый 5 3 6 2 2" xfId="8242" xr:uid="{00000000-0005-0000-0000-000039210000}"/>
    <cellStyle name="Финансовый 5 3 6 2 2 2" xfId="17459" xr:uid="{6146CE64-BE2D-42BA-9763-E209F75C8038}"/>
    <cellStyle name="Финансовый 5 3 6 2 3" xfId="13192" xr:uid="{FAB6614A-760D-4FAD-82FA-AF6FD2588BA4}"/>
    <cellStyle name="Финансовый 5 3 6 3" xfId="6108" xr:uid="{00000000-0005-0000-0000-00003A210000}"/>
    <cellStyle name="Финансовый 5 3 6 3 2" xfId="15325" xr:uid="{1D6966B9-97BD-436C-A9D1-FD00697D4F36}"/>
    <cellStyle name="Финансовый 5 3 6 4" xfId="11061" xr:uid="{7D47CCD7-0D93-47FA-9237-2B8684EA12FF}"/>
    <cellStyle name="Финансовый 5 3 7" xfId="2768" xr:uid="{00000000-0005-0000-0000-00003B210000}"/>
    <cellStyle name="Финансовый 5 3 7 2" xfId="4911" xr:uid="{00000000-0005-0000-0000-00003C210000}"/>
    <cellStyle name="Финансовый 5 3 7 2 2" xfId="9193" xr:uid="{00000000-0005-0000-0000-00003D210000}"/>
    <cellStyle name="Финансовый 5 3 7 2 2 2" xfId="18410" xr:uid="{64F3F2CC-292D-42B8-BA83-9CC2B6D8341A}"/>
    <cellStyle name="Финансовый 5 3 7 2 3" xfId="14143" xr:uid="{662DD176-B256-4561-BC3E-AC85437CE46D}"/>
    <cellStyle name="Финансовый 5 3 7 3" xfId="7061" xr:uid="{00000000-0005-0000-0000-00003E210000}"/>
    <cellStyle name="Финансовый 5 3 7 3 2" xfId="16278" xr:uid="{6A30FB04-BEFC-492D-BCFF-30AA4F795B18}"/>
    <cellStyle name="Финансовый 5 3 7 4" xfId="12012" xr:uid="{6F3286B7-6863-4A05-9948-04B0FE1DAE88}"/>
    <cellStyle name="Финансовый 5 3 8" xfId="2889" xr:uid="{00000000-0005-0000-0000-00003F210000}"/>
    <cellStyle name="Финансовый 5 3 8 2" xfId="7180" xr:uid="{00000000-0005-0000-0000-000040210000}"/>
    <cellStyle name="Финансовый 5 3 8 2 2" xfId="16397" xr:uid="{81B145C4-AE1E-478E-83A4-C729E7923525}"/>
    <cellStyle name="Финансовый 5 3 8 3" xfId="12130" xr:uid="{FDCC32C7-39DC-43CF-9A10-BF22F11FEECB}"/>
    <cellStyle name="Финансовый 5 3 9" xfId="3003" xr:uid="{00000000-0005-0000-0000-000041210000}"/>
    <cellStyle name="Финансовый 5 3 9 2" xfId="7294" xr:uid="{00000000-0005-0000-0000-000042210000}"/>
    <cellStyle name="Финансовый 5 3 9 2 2" xfId="16511" xr:uid="{BB1B562D-F509-491E-97DF-116485F0E5C1}"/>
    <cellStyle name="Финансовый 5 3 9 3" xfId="12244" xr:uid="{63AD274B-0003-48D3-86B5-E4B63EC51C31}"/>
    <cellStyle name="Финансовый 5 4" xfId="402" xr:uid="{00000000-0005-0000-0000-000043210000}"/>
    <cellStyle name="Финансовый 5 4 10" xfId="5050" xr:uid="{00000000-0005-0000-0000-000044210000}"/>
    <cellStyle name="Финансовый 5 4 10 2" xfId="9331" xr:uid="{00000000-0005-0000-0000-000045210000}"/>
    <cellStyle name="Финансовый 5 4 10 2 2" xfId="18548" xr:uid="{1BCB655E-297F-4DFF-B9AB-7B8BB1278754}"/>
    <cellStyle name="Финансовый 5 4 10 3" xfId="14281" xr:uid="{5445289C-19A5-4758-BA18-850E3DBA1261}"/>
    <cellStyle name="Финансовый 5 4 11" xfId="5172" xr:uid="{00000000-0005-0000-0000-000046210000}"/>
    <cellStyle name="Финансовый 5 4 11 2" xfId="14396" xr:uid="{C3621EC7-269D-4108-A7D2-02ED898A78B7}"/>
    <cellStyle name="Финансовый 5 4 12" xfId="9672" xr:uid="{00000000-0005-0000-0000-000047210000}"/>
    <cellStyle name="Финансовый 5 4 12 2" xfId="18692" xr:uid="{11594C85-28C5-4DC8-85FD-F4BE57522E36}"/>
    <cellStyle name="Финансовый 5 4 13" xfId="9786" xr:uid="{014D47E1-CB0C-479D-9599-C74BD3A14CB0}"/>
    <cellStyle name="Финансовый 5 4 13 2" xfId="18806" xr:uid="{46154B10-2C05-4CAD-8A7C-6753482A49C4}"/>
    <cellStyle name="Финансовый 5 4 14" xfId="9900" xr:uid="{BC99D504-1724-4CCD-9010-2EBA216B9813}"/>
    <cellStyle name="Финансовый 5 4 14 2" xfId="18920" xr:uid="{32A115B0-65D1-467B-AD6D-60B5A275BF52}"/>
    <cellStyle name="Финансовый 5 4 15" xfId="10014" xr:uid="{3A160969-C5CF-4757-95AD-382AEB6D6CF3}"/>
    <cellStyle name="Финансовый 5 4 15 2" xfId="19034" xr:uid="{16079245-D050-489D-A5B4-7CE65D235AAE}"/>
    <cellStyle name="Финансовый 5 4 16" xfId="10131" xr:uid="{CDEAF686-E4C3-40B0-ABEC-C87FCAAD2DF8}"/>
    <cellStyle name="Финансовый 5 4 17" xfId="19152" xr:uid="{0B0519D5-A7FD-46F5-ADBB-14CD8AB4B20B}"/>
    <cellStyle name="Финансовый 5 4 18" xfId="19268" xr:uid="{C81DD1BD-B40E-4DB7-A801-096ADD691A37}"/>
    <cellStyle name="Финансовый 5 4 2" xfId="503" xr:uid="{00000000-0005-0000-0000-000048210000}"/>
    <cellStyle name="Финансовый 5 4 2 10" xfId="5230" xr:uid="{00000000-0005-0000-0000-000049210000}"/>
    <cellStyle name="Финансовый 5 4 2 10 2" xfId="14453" xr:uid="{E3AFCC98-9CBE-49B6-93EF-AFE15A551E48}"/>
    <cellStyle name="Финансовый 5 4 2 11" xfId="9729" xr:uid="{00000000-0005-0000-0000-00004A210000}"/>
    <cellStyle name="Финансовый 5 4 2 11 2" xfId="18749" xr:uid="{E26855C7-4DC0-4D72-A3FD-79DEA92CF20D}"/>
    <cellStyle name="Финансовый 5 4 2 12" xfId="9843" xr:uid="{607ACE6A-6027-49DA-8E10-100DB853C565}"/>
    <cellStyle name="Финансовый 5 4 2 12 2" xfId="18863" xr:uid="{132BD089-215F-499A-BD09-79EAA9A1005C}"/>
    <cellStyle name="Финансовый 5 4 2 13" xfId="9957" xr:uid="{8D528FB8-DC06-4F92-A4C6-C8CF454C2A8A}"/>
    <cellStyle name="Финансовый 5 4 2 13 2" xfId="18977" xr:uid="{1A36C1BA-DE71-45AD-9D72-41DBA85A50FD}"/>
    <cellStyle name="Финансовый 5 4 2 14" xfId="10071" xr:uid="{719DDFA1-BDB6-46F6-BD3A-D8C594475A83}"/>
    <cellStyle name="Финансовый 5 4 2 14 2" xfId="19091" xr:uid="{1FDEB3BA-841A-4663-A626-4AD21FCA40B1}"/>
    <cellStyle name="Финансовый 5 4 2 15" xfId="10188" xr:uid="{0E0C4BB3-B6EF-4859-AE73-F82EBDBC1EB2}"/>
    <cellStyle name="Финансовый 5 4 2 16" xfId="19209" xr:uid="{19B783FA-BE87-4373-9EC0-1D892BEFBD34}"/>
    <cellStyle name="Финансовый 5 4 2 17" xfId="19325" xr:uid="{4F5B9F9E-E3E2-4B17-8C03-E89A56CD7BC7}"/>
    <cellStyle name="Финансовый 5 4 2 2" xfId="689" xr:uid="{00000000-0005-0000-0000-00004B210000}"/>
    <cellStyle name="Финансовый 5 4 2 2 2" xfId="1010" xr:uid="{00000000-0005-0000-0000-00004C210000}"/>
    <cellStyle name="Финансовый 5 4 2 2 2 2" xfId="1612" xr:uid="{00000000-0005-0000-0000-00004D210000}"/>
    <cellStyle name="Финансовый 5 4 2 2 2 2 2" xfId="2571" xr:uid="{00000000-0005-0000-0000-00004E210000}"/>
    <cellStyle name="Финансовый 5 4 2 2 2 2 2 2" xfId="4843" xr:uid="{00000000-0005-0000-0000-00004F210000}"/>
    <cellStyle name="Финансовый 5 4 2 2 2 2 2 2 2" xfId="9132" xr:uid="{00000000-0005-0000-0000-000050210000}"/>
    <cellStyle name="Финансовый 5 4 2 2 2 2 2 2 2 2" xfId="18349" xr:uid="{CFA36C87-011B-40AA-9D5C-C4F806C4D82D}"/>
    <cellStyle name="Финансовый 5 4 2 2 2 2 2 2 3" xfId="14082" xr:uid="{D9F6DCF6-7BF1-47E9-96AA-93DA6C76FF80}"/>
    <cellStyle name="Финансовый 5 4 2 2 2 2 2 3" xfId="6998" xr:uid="{00000000-0005-0000-0000-000051210000}"/>
    <cellStyle name="Финансовый 5 4 2 2 2 2 2 3 2" xfId="16215" xr:uid="{8A6A0E6A-E5FC-49A1-8119-AB05D8CDF542}"/>
    <cellStyle name="Финансовый 5 4 2 2 2 2 2 4" xfId="11951" xr:uid="{3F821891-635B-464D-8A1D-34589A478766}"/>
    <cellStyle name="Финансовый 5 4 2 2 2 2 3" xfId="3893" xr:uid="{00000000-0005-0000-0000-000052210000}"/>
    <cellStyle name="Финансовый 5 4 2 2 2 2 3 2" xfId="8184" xr:uid="{00000000-0005-0000-0000-000053210000}"/>
    <cellStyle name="Финансовый 5 4 2 2 2 2 3 2 2" xfId="17401" xr:uid="{CB20F14A-B6C2-4E1B-A810-E050A2F8CF3B}"/>
    <cellStyle name="Финансовый 5 4 2 2 2 2 3 3" xfId="13134" xr:uid="{7F5FA7BA-8AB1-4900-B0A6-8FFFBE2567B1}"/>
    <cellStyle name="Финансовый 5 4 2 2 2 2 4" xfId="6050" xr:uid="{00000000-0005-0000-0000-000054210000}"/>
    <cellStyle name="Финансовый 5 4 2 2 2 2 4 2" xfId="15267" xr:uid="{59E44DD9-B53E-441A-ABFB-473955722252}"/>
    <cellStyle name="Финансовый 5 4 2 2 2 2 5" xfId="11003" xr:uid="{47C39A4B-8D69-4660-9181-B0D1E340B8DF}"/>
    <cellStyle name="Финансовый 5 4 2 2 2 3" xfId="2099" xr:uid="{00000000-0005-0000-0000-000055210000}"/>
    <cellStyle name="Финансовый 5 4 2 2 2 3 2" xfId="4371" xr:uid="{00000000-0005-0000-0000-000056210000}"/>
    <cellStyle name="Финансовый 5 4 2 2 2 3 2 2" xfId="8660" xr:uid="{00000000-0005-0000-0000-000057210000}"/>
    <cellStyle name="Финансовый 5 4 2 2 2 3 2 2 2" xfId="17877" xr:uid="{96BE4A8A-8BE1-4066-AD63-B25BA1DB6A0B}"/>
    <cellStyle name="Финансовый 5 4 2 2 2 3 2 3" xfId="13610" xr:uid="{CD73CE20-1A23-4344-9EA9-2B169D3FBB16}"/>
    <cellStyle name="Финансовый 5 4 2 2 2 3 3" xfId="6526" xr:uid="{00000000-0005-0000-0000-000058210000}"/>
    <cellStyle name="Финансовый 5 4 2 2 2 3 3 2" xfId="15743" xr:uid="{97980B6B-D8C1-44C0-A637-D1B62273A846}"/>
    <cellStyle name="Финансовый 5 4 2 2 2 3 4" xfId="11479" xr:uid="{8BCD37B1-6FAC-4F5D-85B3-EE32D2222ADB}"/>
    <cellStyle name="Финансовый 5 4 2 2 2 4" xfId="3421" xr:uid="{00000000-0005-0000-0000-000059210000}"/>
    <cellStyle name="Финансовый 5 4 2 2 2 4 2" xfId="7712" xr:uid="{00000000-0005-0000-0000-00005A210000}"/>
    <cellStyle name="Финансовый 5 4 2 2 2 4 2 2" xfId="16929" xr:uid="{579FAEBD-BC18-46F5-89FE-5C5A4A00C4EF}"/>
    <cellStyle name="Финансовый 5 4 2 2 2 4 3" xfId="12662" xr:uid="{9875A212-A008-4638-B1FE-96A294D5797D}"/>
    <cellStyle name="Финансовый 5 4 2 2 2 5" xfId="5575" xr:uid="{00000000-0005-0000-0000-00005B210000}"/>
    <cellStyle name="Финансовый 5 4 2 2 2 5 2" xfId="14795" xr:uid="{B45C4672-37D8-49C8-807C-DA08180A7314}"/>
    <cellStyle name="Финансовый 5 4 2 2 2 6" xfId="10531" xr:uid="{FE6616B0-9E76-4739-A363-19D0DC40FCF2}"/>
    <cellStyle name="Финансовый 5 4 2 2 3" xfId="1384" xr:uid="{00000000-0005-0000-0000-00005C210000}"/>
    <cellStyle name="Финансовый 5 4 2 2 3 2" xfId="2343" xr:uid="{00000000-0005-0000-0000-00005D210000}"/>
    <cellStyle name="Финансовый 5 4 2 2 3 2 2" xfId="4615" xr:uid="{00000000-0005-0000-0000-00005E210000}"/>
    <cellStyle name="Финансовый 5 4 2 2 3 2 2 2" xfId="8904" xr:uid="{00000000-0005-0000-0000-00005F210000}"/>
    <cellStyle name="Финансовый 5 4 2 2 3 2 2 2 2" xfId="18121" xr:uid="{6ED33667-EE19-4806-8AA0-5373E6CB73C8}"/>
    <cellStyle name="Финансовый 5 4 2 2 3 2 2 3" xfId="13854" xr:uid="{607DBA26-64A3-4121-904F-B65FBB2881ED}"/>
    <cellStyle name="Финансовый 5 4 2 2 3 2 3" xfId="6770" xr:uid="{00000000-0005-0000-0000-000060210000}"/>
    <cellStyle name="Финансовый 5 4 2 2 3 2 3 2" xfId="15987" xr:uid="{88841AED-21AB-4535-AD4C-C7B561022860}"/>
    <cellStyle name="Финансовый 5 4 2 2 3 2 4" xfId="11723" xr:uid="{BA4121F6-E81F-456F-887F-5C12ACEC25DD}"/>
    <cellStyle name="Финансовый 5 4 2 2 3 3" xfId="3665" xr:uid="{00000000-0005-0000-0000-000061210000}"/>
    <cellStyle name="Финансовый 5 4 2 2 3 3 2" xfId="7956" xr:uid="{00000000-0005-0000-0000-000062210000}"/>
    <cellStyle name="Финансовый 5 4 2 2 3 3 2 2" xfId="17173" xr:uid="{1C84A361-212F-46CA-BE5B-14D89B7BE1A6}"/>
    <cellStyle name="Финансовый 5 4 2 2 3 3 3" xfId="12906" xr:uid="{2E7E3A89-5DC5-49EB-9858-33E5151734F2}"/>
    <cellStyle name="Финансовый 5 4 2 2 3 4" xfId="5822" xr:uid="{00000000-0005-0000-0000-000063210000}"/>
    <cellStyle name="Финансовый 5 4 2 2 3 4 2" xfId="15039" xr:uid="{0CFE9547-F8C4-4039-A783-E966150FD670}"/>
    <cellStyle name="Финансовый 5 4 2 2 3 5" xfId="10775" xr:uid="{AEADDC9D-4AD6-4AF8-8D88-BC96FA1864CF}"/>
    <cellStyle name="Финансовый 5 4 2 2 4" xfId="1870" xr:uid="{00000000-0005-0000-0000-000064210000}"/>
    <cellStyle name="Финансовый 5 4 2 2 4 2" xfId="4143" xr:uid="{00000000-0005-0000-0000-000065210000}"/>
    <cellStyle name="Финансовый 5 4 2 2 4 2 2" xfId="8432" xr:uid="{00000000-0005-0000-0000-000066210000}"/>
    <cellStyle name="Финансовый 5 4 2 2 4 2 2 2" xfId="17649" xr:uid="{C762E692-F664-4F58-8FDD-EAC55E3BFB0D}"/>
    <cellStyle name="Финансовый 5 4 2 2 4 2 3" xfId="13382" xr:uid="{6295E7D6-959A-4CE3-8A28-59F735854107}"/>
    <cellStyle name="Финансовый 5 4 2 2 4 3" xfId="6298" xr:uid="{00000000-0005-0000-0000-000067210000}"/>
    <cellStyle name="Финансовый 5 4 2 2 4 3 2" xfId="15515" xr:uid="{A95DB731-259A-4BF2-84DD-D4E455755879}"/>
    <cellStyle name="Финансовый 5 4 2 2 4 4" xfId="11251" xr:uid="{2E3F564B-201F-4B1A-B2E1-661C48154FCB}"/>
    <cellStyle name="Финансовый 5 4 2 2 5" xfId="3193" xr:uid="{00000000-0005-0000-0000-000068210000}"/>
    <cellStyle name="Финансовый 5 4 2 2 5 2" xfId="7484" xr:uid="{00000000-0005-0000-0000-000069210000}"/>
    <cellStyle name="Финансовый 5 4 2 2 5 2 2" xfId="16701" xr:uid="{81EEB0DD-626D-49E1-BE67-E5A89AAD86E8}"/>
    <cellStyle name="Финансовый 5 4 2 2 5 3" xfId="12434" xr:uid="{F958DE12-0D0E-4F6B-B231-B60BC20BFA34}"/>
    <cellStyle name="Финансовый 5 4 2 2 6" xfId="5345" xr:uid="{00000000-0005-0000-0000-00006A210000}"/>
    <cellStyle name="Финансовый 5 4 2 2 6 2" xfId="14567" xr:uid="{7B1C9535-C2D8-4D7F-9C07-397A6581203D}"/>
    <cellStyle name="Финансовый 5 4 2 2 7" xfId="10303" xr:uid="{B9BE9B99-7724-439D-8BB9-873834C790F5}"/>
    <cellStyle name="Финансовый 5 4 2 3" xfId="895" xr:uid="{00000000-0005-0000-0000-00006B210000}"/>
    <cellStyle name="Финансовый 5 4 2 3 2" xfId="1498" xr:uid="{00000000-0005-0000-0000-00006C210000}"/>
    <cellStyle name="Финансовый 5 4 2 3 2 2" xfId="2457" xr:uid="{00000000-0005-0000-0000-00006D210000}"/>
    <cellStyle name="Финансовый 5 4 2 3 2 2 2" xfId="4729" xr:uid="{00000000-0005-0000-0000-00006E210000}"/>
    <cellStyle name="Финансовый 5 4 2 3 2 2 2 2" xfId="9018" xr:uid="{00000000-0005-0000-0000-00006F210000}"/>
    <cellStyle name="Финансовый 5 4 2 3 2 2 2 2 2" xfId="18235" xr:uid="{E95E837B-0515-4B1B-BABE-6BAF0F3645A6}"/>
    <cellStyle name="Финансовый 5 4 2 3 2 2 2 3" xfId="13968" xr:uid="{4784F0C8-EA21-499C-8153-7499E2E21A55}"/>
    <cellStyle name="Финансовый 5 4 2 3 2 2 3" xfId="6884" xr:uid="{00000000-0005-0000-0000-000070210000}"/>
    <cellStyle name="Финансовый 5 4 2 3 2 2 3 2" xfId="16101" xr:uid="{7A5B3160-48EE-4619-905C-F0C3F17EC17D}"/>
    <cellStyle name="Финансовый 5 4 2 3 2 2 4" xfId="11837" xr:uid="{50A3BF2B-B8AD-4863-943B-6CD1738EF7E7}"/>
    <cellStyle name="Финансовый 5 4 2 3 2 3" xfId="3779" xr:uid="{00000000-0005-0000-0000-000071210000}"/>
    <cellStyle name="Финансовый 5 4 2 3 2 3 2" xfId="8070" xr:uid="{00000000-0005-0000-0000-000072210000}"/>
    <cellStyle name="Финансовый 5 4 2 3 2 3 2 2" xfId="17287" xr:uid="{C731CB99-C6B1-4022-928B-DE76CFD886D0}"/>
    <cellStyle name="Финансовый 5 4 2 3 2 3 3" xfId="13020" xr:uid="{26E77CE1-D47A-460C-B64B-EDFBAEC986CA}"/>
    <cellStyle name="Финансовый 5 4 2 3 2 4" xfId="5936" xr:uid="{00000000-0005-0000-0000-000073210000}"/>
    <cellStyle name="Финансовый 5 4 2 3 2 4 2" xfId="15153" xr:uid="{1BD98165-46F3-4D96-ACE4-9BBBA8415248}"/>
    <cellStyle name="Финансовый 5 4 2 3 2 5" xfId="10889" xr:uid="{713DEC64-6D50-4E98-A9A0-4D81452B178E}"/>
    <cellStyle name="Финансовый 5 4 2 3 3" xfId="1985" xr:uid="{00000000-0005-0000-0000-000074210000}"/>
    <cellStyle name="Финансовый 5 4 2 3 3 2" xfId="4257" xr:uid="{00000000-0005-0000-0000-000075210000}"/>
    <cellStyle name="Финансовый 5 4 2 3 3 2 2" xfId="8546" xr:uid="{00000000-0005-0000-0000-000076210000}"/>
    <cellStyle name="Финансовый 5 4 2 3 3 2 2 2" xfId="17763" xr:uid="{25C19F4C-FAE0-4E0C-92F7-96BC8757C33F}"/>
    <cellStyle name="Финансовый 5 4 2 3 3 2 3" xfId="13496" xr:uid="{0D47C655-B700-4309-9F68-6E5598791C5B}"/>
    <cellStyle name="Финансовый 5 4 2 3 3 3" xfId="6412" xr:uid="{00000000-0005-0000-0000-000077210000}"/>
    <cellStyle name="Финансовый 5 4 2 3 3 3 2" xfId="15629" xr:uid="{1B5CB08D-4EB6-47A6-87D7-C8F9816E2996}"/>
    <cellStyle name="Финансовый 5 4 2 3 3 4" xfId="11365" xr:uid="{E5498409-5095-4C2E-89EA-18FF32DA3C7D}"/>
    <cellStyle name="Финансовый 5 4 2 3 4" xfId="3307" xr:uid="{00000000-0005-0000-0000-000078210000}"/>
    <cellStyle name="Финансовый 5 4 2 3 4 2" xfId="7598" xr:uid="{00000000-0005-0000-0000-000079210000}"/>
    <cellStyle name="Финансовый 5 4 2 3 4 2 2" xfId="16815" xr:uid="{454C7083-B91D-4A0F-A031-9880A5825488}"/>
    <cellStyle name="Финансовый 5 4 2 3 4 3" xfId="12548" xr:uid="{B35BD86A-946A-4C82-9E06-167DE670571E}"/>
    <cellStyle name="Финансовый 5 4 2 3 5" xfId="5461" xr:uid="{00000000-0005-0000-0000-00007A210000}"/>
    <cellStyle name="Финансовый 5 4 2 3 5 2" xfId="14681" xr:uid="{149101A8-70B4-40B1-8177-EAE5B148F276}"/>
    <cellStyle name="Финансовый 5 4 2 3 6" xfId="10417" xr:uid="{2E0B27D2-9BDC-402B-9113-DC82D88912A3}"/>
    <cellStyle name="Финансовый 5 4 2 4" xfId="1269" xr:uid="{00000000-0005-0000-0000-00007B210000}"/>
    <cellStyle name="Финансовый 5 4 2 4 2" xfId="2229" xr:uid="{00000000-0005-0000-0000-00007C210000}"/>
    <cellStyle name="Финансовый 5 4 2 4 2 2" xfId="4501" xr:uid="{00000000-0005-0000-0000-00007D210000}"/>
    <cellStyle name="Финансовый 5 4 2 4 2 2 2" xfId="8790" xr:uid="{00000000-0005-0000-0000-00007E210000}"/>
    <cellStyle name="Финансовый 5 4 2 4 2 2 2 2" xfId="18007" xr:uid="{67DB0616-B292-4912-9196-11E748B0B09E}"/>
    <cellStyle name="Финансовый 5 4 2 4 2 2 3" xfId="13740" xr:uid="{76DE312F-8099-40FE-B520-4F35148AF208}"/>
    <cellStyle name="Финансовый 5 4 2 4 2 3" xfId="6656" xr:uid="{00000000-0005-0000-0000-00007F210000}"/>
    <cellStyle name="Финансовый 5 4 2 4 2 3 2" xfId="15873" xr:uid="{4A5EF0A8-19FB-46D5-8D64-E3F21B0F57FA}"/>
    <cellStyle name="Финансовый 5 4 2 4 2 4" xfId="11609" xr:uid="{899A7820-5A00-43D7-89E8-14B60BF424DF}"/>
    <cellStyle name="Финансовый 5 4 2 4 3" xfId="3551" xr:uid="{00000000-0005-0000-0000-000080210000}"/>
    <cellStyle name="Финансовый 5 4 2 4 3 2" xfId="7842" xr:uid="{00000000-0005-0000-0000-000081210000}"/>
    <cellStyle name="Финансовый 5 4 2 4 3 2 2" xfId="17059" xr:uid="{E5F985E0-B1FA-4532-93D1-E10F8C38B79C}"/>
    <cellStyle name="Финансовый 5 4 2 4 3 3" xfId="12792" xr:uid="{A6DCFD09-3C4C-410D-B071-66DA8DC71B96}"/>
    <cellStyle name="Финансовый 5 4 2 4 4" xfId="5708" xr:uid="{00000000-0005-0000-0000-000082210000}"/>
    <cellStyle name="Финансовый 5 4 2 4 4 2" xfId="14925" xr:uid="{CBEF8427-6513-4401-B93B-5E16FAED2490}"/>
    <cellStyle name="Финансовый 5 4 2 4 5" xfId="10661" xr:uid="{C52D515D-61F5-44D0-8513-2004FDF1E28B}"/>
    <cellStyle name="Финансовый 5 4 2 5" xfId="1754" xr:uid="{00000000-0005-0000-0000-000083210000}"/>
    <cellStyle name="Финансовый 5 4 2 5 2" xfId="4029" xr:uid="{00000000-0005-0000-0000-000084210000}"/>
    <cellStyle name="Финансовый 5 4 2 5 2 2" xfId="8318" xr:uid="{00000000-0005-0000-0000-000085210000}"/>
    <cellStyle name="Финансовый 5 4 2 5 2 2 2" xfId="17535" xr:uid="{878F5238-14A8-4A02-8F65-5C2949CD5362}"/>
    <cellStyle name="Финансовый 5 4 2 5 2 3" xfId="13268" xr:uid="{5D19457B-329F-4539-85A4-B69FC81B82CC}"/>
    <cellStyle name="Финансовый 5 4 2 5 3" xfId="6184" xr:uid="{00000000-0005-0000-0000-000086210000}"/>
    <cellStyle name="Финансовый 5 4 2 5 3 2" xfId="15401" xr:uid="{0DBCD394-718D-4A9A-AA83-A95CA4F113D6}"/>
    <cellStyle name="Финансовый 5 4 2 5 4" xfId="11137" xr:uid="{6A5E9847-9233-4FBA-9A1C-3A06E4BF622E}"/>
    <cellStyle name="Финансовый 5 4 2 6" xfId="2844" xr:uid="{00000000-0005-0000-0000-000087210000}"/>
    <cellStyle name="Финансовый 5 4 2 6 2" xfId="4987" xr:uid="{00000000-0005-0000-0000-000088210000}"/>
    <cellStyle name="Финансовый 5 4 2 6 2 2" xfId="9269" xr:uid="{00000000-0005-0000-0000-000089210000}"/>
    <cellStyle name="Финансовый 5 4 2 6 2 2 2" xfId="18486" xr:uid="{32FA35A9-AC68-4758-AE2E-BC23220BFDFD}"/>
    <cellStyle name="Финансовый 5 4 2 6 2 3" xfId="14219" xr:uid="{322D1B49-4117-4227-B7A6-2BA7C9B90945}"/>
    <cellStyle name="Финансовый 5 4 2 6 3" xfId="7137" xr:uid="{00000000-0005-0000-0000-00008A210000}"/>
    <cellStyle name="Финансовый 5 4 2 6 3 2" xfId="16354" xr:uid="{DFA32845-9E2D-45DC-828E-06B11A8974E2}"/>
    <cellStyle name="Финансовый 5 4 2 6 4" xfId="12088" xr:uid="{80271C68-7BB2-48E0-864F-0E2FFE89FC19}"/>
    <cellStyle name="Финансовый 5 4 2 7" xfId="2965" xr:uid="{00000000-0005-0000-0000-00008B210000}"/>
    <cellStyle name="Финансовый 5 4 2 7 2" xfId="7256" xr:uid="{00000000-0005-0000-0000-00008C210000}"/>
    <cellStyle name="Финансовый 5 4 2 7 2 2" xfId="16473" xr:uid="{BB048221-B258-43EA-9A18-5BF13314EFF5}"/>
    <cellStyle name="Финансовый 5 4 2 7 3" xfId="12206" xr:uid="{CD1A4D61-D433-424E-AA12-D3749FC91B62}"/>
    <cellStyle name="Финансовый 5 4 2 8" xfId="3079" xr:uid="{00000000-0005-0000-0000-00008D210000}"/>
    <cellStyle name="Финансовый 5 4 2 8 2" xfId="7370" xr:uid="{00000000-0005-0000-0000-00008E210000}"/>
    <cellStyle name="Финансовый 5 4 2 8 2 2" xfId="16587" xr:uid="{23FFF881-F15E-4625-95DF-C113C1D2338A}"/>
    <cellStyle name="Финансовый 5 4 2 8 3" xfId="12320" xr:uid="{6C862482-F7B9-460F-B984-EC9FB1C91116}"/>
    <cellStyle name="Финансовый 5 4 2 9" xfId="5107" xr:uid="{00000000-0005-0000-0000-00008F210000}"/>
    <cellStyle name="Финансовый 5 4 2 9 2" xfId="9388" xr:uid="{00000000-0005-0000-0000-000090210000}"/>
    <cellStyle name="Финансовый 5 4 2 9 2 2" xfId="18605" xr:uid="{15C4CEB9-AD0C-477D-9079-75D918332CD4}"/>
    <cellStyle name="Финансовый 5 4 2 9 3" xfId="14338" xr:uid="{6000D360-84C6-4443-A22F-C01DE4B99951}"/>
    <cellStyle name="Финансовый 5 4 3" xfId="630" xr:uid="{00000000-0005-0000-0000-000091210000}"/>
    <cellStyle name="Финансовый 5 4 3 2" xfId="953" xr:uid="{00000000-0005-0000-0000-000092210000}"/>
    <cellStyle name="Финансовый 5 4 3 2 2" xfId="1555" xr:uid="{00000000-0005-0000-0000-000093210000}"/>
    <cellStyle name="Финансовый 5 4 3 2 2 2" xfId="2514" xr:uid="{00000000-0005-0000-0000-000094210000}"/>
    <cellStyle name="Финансовый 5 4 3 2 2 2 2" xfId="4786" xr:uid="{00000000-0005-0000-0000-000095210000}"/>
    <cellStyle name="Финансовый 5 4 3 2 2 2 2 2" xfId="9075" xr:uid="{00000000-0005-0000-0000-000096210000}"/>
    <cellStyle name="Финансовый 5 4 3 2 2 2 2 2 2" xfId="18292" xr:uid="{026145FC-2A70-4559-A669-2B6AD3276380}"/>
    <cellStyle name="Финансовый 5 4 3 2 2 2 2 3" xfId="14025" xr:uid="{142F53D9-06F7-4F37-A9A6-DF8C441B7438}"/>
    <cellStyle name="Финансовый 5 4 3 2 2 2 3" xfId="6941" xr:uid="{00000000-0005-0000-0000-000097210000}"/>
    <cellStyle name="Финансовый 5 4 3 2 2 2 3 2" xfId="16158" xr:uid="{EF08844B-29C9-4F87-9F10-2BE538EBBA80}"/>
    <cellStyle name="Финансовый 5 4 3 2 2 2 4" xfId="11894" xr:uid="{165D8F36-5369-4987-8CDD-ACF276F0D39E}"/>
    <cellStyle name="Финансовый 5 4 3 2 2 3" xfId="3836" xr:uid="{00000000-0005-0000-0000-000098210000}"/>
    <cellStyle name="Финансовый 5 4 3 2 2 3 2" xfId="8127" xr:uid="{00000000-0005-0000-0000-000099210000}"/>
    <cellStyle name="Финансовый 5 4 3 2 2 3 2 2" xfId="17344" xr:uid="{8FFC0040-FF07-4BBB-AD3B-AE9D7E5AD1A4}"/>
    <cellStyle name="Финансовый 5 4 3 2 2 3 3" xfId="13077" xr:uid="{70F80101-D75F-4EA6-B83D-1916C868CAA6}"/>
    <cellStyle name="Финансовый 5 4 3 2 2 4" xfId="5993" xr:uid="{00000000-0005-0000-0000-00009A210000}"/>
    <cellStyle name="Финансовый 5 4 3 2 2 4 2" xfId="15210" xr:uid="{2BB77960-DCCF-4E69-93C0-D2EDE447F92B}"/>
    <cellStyle name="Финансовый 5 4 3 2 2 5" xfId="10946" xr:uid="{C36F94C5-8786-4276-B750-DE4B65808126}"/>
    <cellStyle name="Финансовый 5 4 3 2 3" xfId="2042" xr:uid="{00000000-0005-0000-0000-00009B210000}"/>
    <cellStyle name="Финансовый 5 4 3 2 3 2" xfId="4314" xr:uid="{00000000-0005-0000-0000-00009C210000}"/>
    <cellStyle name="Финансовый 5 4 3 2 3 2 2" xfId="8603" xr:uid="{00000000-0005-0000-0000-00009D210000}"/>
    <cellStyle name="Финансовый 5 4 3 2 3 2 2 2" xfId="17820" xr:uid="{F34950F2-7B2F-434D-B48B-93C2703E90CE}"/>
    <cellStyle name="Финансовый 5 4 3 2 3 2 3" xfId="13553" xr:uid="{87192B95-333E-4073-AC29-8A6DBA977391}"/>
    <cellStyle name="Финансовый 5 4 3 2 3 3" xfId="6469" xr:uid="{00000000-0005-0000-0000-00009E210000}"/>
    <cellStyle name="Финансовый 5 4 3 2 3 3 2" xfId="15686" xr:uid="{67B5F9B6-BAA6-44EA-A257-B94C4F79903D}"/>
    <cellStyle name="Финансовый 5 4 3 2 3 4" xfId="11422" xr:uid="{9CF634E9-8F3B-45DD-9CA0-912840C1E083}"/>
    <cellStyle name="Финансовый 5 4 3 2 4" xfId="3364" xr:uid="{00000000-0005-0000-0000-00009F210000}"/>
    <cellStyle name="Финансовый 5 4 3 2 4 2" xfId="7655" xr:uid="{00000000-0005-0000-0000-0000A0210000}"/>
    <cellStyle name="Финансовый 5 4 3 2 4 2 2" xfId="16872" xr:uid="{ADB67AF9-1B5D-4BBD-9DF7-4C37F52E6410}"/>
    <cellStyle name="Финансовый 5 4 3 2 4 3" xfId="12605" xr:uid="{14B77141-6C9C-4A98-B7F9-C852D32AB456}"/>
    <cellStyle name="Финансовый 5 4 3 2 5" xfId="5518" xr:uid="{00000000-0005-0000-0000-0000A1210000}"/>
    <cellStyle name="Финансовый 5 4 3 2 5 2" xfId="14738" xr:uid="{4D6DD3A6-00E3-45D7-85C1-A68A7B54C991}"/>
    <cellStyle name="Финансовый 5 4 3 2 6" xfId="10474" xr:uid="{C0734A2F-CB83-4D77-8A2F-75819913579A}"/>
    <cellStyle name="Финансовый 5 4 3 3" xfId="1327" xr:uid="{00000000-0005-0000-0000-0000A2210000}"/>
    <cellStyle name="Финансовый 5 4 3 3 2" xfId="2286" xr:uid="{00000000-0005-0000-0000-0000A3210000}"/>
    <cellStyle name="Финансовый 5 4 3 3 2 2" xfId="4558" xr:uid="{00000000-0005-0000-0000-0000A4210000}"/>
    <cellStyle name="Финансовый 5 4 3 3 2 2 2" xfId="8847" xr:uid="{00000000-0005-0000-0000-0000A5210000}"/>
    <cellStyle name="Финансовый 5 4 3 3 2 2 2 2" xfId="18064" xr:uid="{D292D4B1-6685-4AF3-934D-EB1334C58C17}"/>
    <cellStyle name="Финансовый 5 4 3 3 2 2 3" xfId="13797" xr:uid="{EC89F047-11E9-4854-8241-EE8430E3D4B6}"/>
    <cellStyle name="Финансовый 5 4 3 3 2 3" xfId="6713" xr:uid="{00000000-0005-0000-0000-0000A6210000}"/>
    <cellStyle name="Финансовый 5 4 3 3 2 3 2" xfId="15930" xr:uid="{4230B47E-43E6-4C03-8E37-E51CBDF0C1A5}"/>
    <cellStyle name="Финансовый 5 4 3 3 2 4" xfId="11666" xr:uid="{FF388268-3D47-40B5-A6CD-EFD0A55BF084}"/>
    <cellStyle name="Финансовый 5 4 3 3 3" xfId="3608" xr:uid="{00000000-0005-0000-0000-0000A7210000}"/>
    <cellStyle name="Финансовый 5 4 3 3 3 2" xfId="7899" xr:uid="{00000000-0005-0000-0000-0000A8210000}"/>
    <cellStyle name="Финансовый 5 4 3 3 3 2 2" xfId="17116" xr:uid="{F1BE2558-DF53-4D2F-8E46-F2522162B6F7}"/>
    <cellStyle name="Финансовый 5 4 3 3 3 3" xfId="12849" xr:uid="{6743F48C-977A-4179-9E1B-BFA8165B52A4}"/>
    <cellStyle name="Финансовый 5 4 3 3 4" xfId="5765" xr:uid="{00000000-0005-0000-0000-0000A9210000}"/>
    <cellStyle name="Финансовый 5 4 3 3 4 2" xfId="14982" xr:uid="{E1301BF2-70D3-43FF-8CC1-26D0B5E2616C}"/>
    <cellStyle name="Финансовый 5 4 3 3 5" xfId="10718" xr:uid="{B212DC11-ABB6-48AB-9247-81AB6D1D9D09}"/>
    <cellStyle name="Финансовый 5 4 3 4" xfId="1813" xr:uid="{00000000-0005-0000-0000-0000AA210000}"/>
    <cellStyle name="Финансовый 5 4 3 4 2" xfId="4086" xr:uid="{00000000-0005-0000-0000-0000AB210000}"/>
    <cellStyle name="Финансовый 5 4 3 4 2 2" xfId="8375" xr:uid="{00000000-0005-0000-0000-0000AC210000}"/>
    <cellStyle name="Финансовый 5 4 3 4 2 2 2" xfId="17592" xr:uid="{9E6B7944-AD83-4CA9-A137-5E3E3CAA1FA8}"/>
    <cellStyle name="Финансовый 5 4 3 4 2 3" xfId="13325" xr:uid="{171074E5-105A-4F1E-BB6E-62D99B73A628}"/>
    <cellStyle name="Финансовый 5 4 3 4 3" xfId="6241" xr:uid="{00000000-0005-0000-0000-0000AD210000}"/>
    <cellStyle name="Финансовый 5 4 3 4 3 2" xfId="15458" xr:uid="{D467BFDA-24D6-433A-8560-9F98E168B368}"/>
    <cellStyle name="Финансовый 5 4 3 4 4" xfId="11194" xr:uid="{688BEEBB-8C13-4014-AC80-4F95DBA15E6A}"/>
    <cellStyle name="Финансовый 5 4 3 5" xfId="3136" xr:uid="{00000000-0005-0000-0000-0000AE210000}"/>
    <cellStyle name="Финансовый 5 4 3 5 2" xfId="7427" xr:uid="{00000000-0005-0000-0000-0000AF210000}"/>
    <cellStyle name="Финансовый 5 4 3 5 2 2" xfId="16644" xr:uid="{A67573A4-4D17-45C1-BC69-8D794A91E0A0}"/>
    <cellStyle name="Финансовый 5 4 3 5 3" xfId="12377" xr:uid="{8FCCBA0D-568E-4F0F-AFD9-CF2E975798C2}"/>
    <cellStyle name="Финансовый 5 4 3 6" xfId="5288" xr:uid="{00000000-0005-0000-0000-0000B0210000}"/>
    <cellStyle name="Финансовый 5 4 3 6 2" xfId="14510" xr:uid="{248B6EB0-5725-4E1E-AE0C-9254474CAEAF}"/>
    <cellStyle name="Финансовый 5 4 3 7" xfId="10246" xr:uid="{2F34FE92-392F-42FD-A29E-D0E00D5D582E}"/>
    <cellStyle name="Финансовый 5 4 4" xfId="838" xr:uid="{00000000-0005-0000-0000-0000B1210000}"/>
    <cellStyle name="Финансовый 5 4 4 2" xfId="1441" xr:uid="{00000000-0005-0000-0000-0000B2210000}"/>
    <cellStyle name="Финансовый 5 4 4 2 2" xfId="2400" xr:uid="{00000000-0005-0000-0000-0000B3210000}"/>
    <cellStyle name="Финансовый 5 4 4 2 2 2" xfId="4672" xr:uid="{00000000-0005-0000-0000-0000B4210000}"/>
    <cellStyle name="Финансовый 5 4 4 2 2 2 2" xfId="8961" xr:uid="{00000000-0005-0000-0000-0000B5210000}"/>
    <cellStyle name="Финансовый 5 4 4 2 2 2 2 2" xfId="18178" xr:uid="{B7AAFC3E-71F5-4729-9C74-5F73146E5ADB}"/>
    <cellStyle name="Финансовый 5 4 4 2 2 2 3" xfId="13911" xr:uid="{A4F37B3E-97DF-45D7-8E08-92523E51C76D}"/>
    <cellStyle name="Финансовый 5 4 4 2 2 3" xfId="6827" xr:uid="{00000000-0005-0000-0000-0000B6210000}"/>
    <cellStyle name="Финансовый 5 4 4 2 2 3 2" xfId="16044" xr:uid="{BF648C6A-CABE-4E32-9F3C-B898121D2616}"/>
    <cellStyle name="Финансовый 5 4 4 2 2 4" xfId="11780" xr:uid="{5862F548-F058-48D3-B8FE-16C5247E9F2D}"/>
    <cellStyle name="Финансовый 5 4 4 2 3" xfId="3722" xr:uid="{00000000-0005-0000-0000-0000B7210000}"/>
    <cellStyle name="Финансовый 5 4 4 2 3 2" xfId="8013" xr:uid="{00000000-0005-0000-0000-0000B8210000}"/>
    <cellStyle name="Финансовый 5 4 4 2 3 2 2" xfId="17230" xr:uid="{B371542B-4521-4244-B586-818926DE6D0B}"/>
    <cellStyle name="Финансовый 5 4 4 2 3 3" xfId="12963" xr:uid="{0AB662BC-72D2-46F1-96B0-AF0E7ED23C9D}"/>
    <cellStyle name="Финансовый 5 4 4 2 4" xfId="5879" xr:uid="{00000000-0005-0000-0000-0000B9210000}"/>
    <cellStyle name="Финансовый 5 4 4 2 4 2" xfId="15096" xr:uid="{EE4C1B54-1783-49ED-A777-A96F2F18182A}"/>
    <cellStyle name="Финансовый 5 4 4 2 5" xfId="10832" xr:uid="{71258934-5151-4974-BDF2-F3E829B087BE}"/>
    <cellStyle name="Финансовый 5 4 4 3" xfId="1928" xr:uid="{00000000-0005-0000-0000-0000BA210000}"/>
    <cellStyle name="Финансовый 5 4 4 3 2" xfId="4200" xr:uid="{00000000-0005-0000-0000-0000BB210000}"/>
    <cellStyle name="Финансовый 5 4 4 3 2 2" xfId="8489" xr:uid="{00000000-0005-0000-0000-0000BC210000}"/>
    <cellStyle name="Финансовый 5 4 4 3 2 2 2" xfId="17706" xr:uid="{4B8EAEC4-3D2A-46B3-B88F-C554C9603632}"/>
    <cellStyle name="Финансовый 5 4 4 3 2 3" xfId="13439" xr:uid="{3CB7F771-E5CD-41B7-A3A8-F1F1BF518440}"/>
    <cellStyle name="Финансовый 5 4 4 3 3" xfId="6355" xr:uid="{00000000-0005-0000-0000-0000BD210000}"/>
    <cellStyle name="Финансовый 5 4 4 3 3 2" xfId="15572" xr:uid="{8D0DECEB-C564-4032-BF6B-7981A969C015}"/>
    <cellStyle name="Финансовый 5 4 4 3 4" xfId="11308" xr:uid="{B7B4D542-97F8-4CAD-AD1D-3E9C2471F61D}"/>
    <cellStyle name="Финансовый 5 4 4 4" xfId="3250" xr:uid="{00000000-0005-0000-0000-0000BE210000}"/>
    <cellStyle name="Финансовый 5 4 4 4 2" xfId="7541" xr:uid="{00000000-0005-0000-0000-0000BF210000}"/>
    <cellStyle name="Финансовый 5 4 4 4 2 2" xfId="16758" xr:uid="{375FA359-F4AB-409A-8311-451BF7463B14}"/>
    <cellStyle name="Финансовый 5 4 4 4 3" xfId="12491" xr:uid="{A9B97D8B-F64A-4A8F-BE6B-A652F5CFCBF1}"/>
    <cellStyle name="Финансовый 5 4 4 5" xfId="5404" xr:uid="{00000000-0005-0000-0000-0000C0210000}"/>
    <cellStyle name="Финансовый 5 4 4 5 2" xfId="14624" xr:uid="{293754FF-A1D4-4552-AB68-28AF0C1E841D}"/>
    <cellStyle name="Финансовый 5 4 4 6" xfId="10360" xr:uid="{AA573715-6273-4E87-9576-96DBB0253B7D}"/>
    <cellStyle name="Финансовый 5 4 5" xfId="1212" xr:uid="{00000000-0005-0000-0000-0000C1210000}"/>
    <cellStyle name="Финансовый 5 4 5 2" xfId="2172" xr:uid="{00000000-0005-0000-0000-0000C2210000}"/>
    <cellStyle name="Финансовый 5 4 5 2 2" xfId="4444" xr:uid="{00000000-0005-0000-0000-0000C3210000}"/>
    <cellStyle name="Финансовый 5 4 5 2 2 2" xfId="8733" xr:uid="{00000000-0005-0000-0000-0000C4210000}"/>
    <cellStyle name="Финансовый 5 4 5 2 2 2 2" xfId="17950" xr:uid="{67AFB883-6EF4-4F85-B6E1-822AF3673BF5}"/>
    <cellStyle name="Финансовый 5 4 5 2 2 3" xfId="13683" xr:uid="{A8A1BF7B-DBE0-4E3B-8F76-19D0480B676F}"/>
    <cellStyle name="Финансовый 5 4 5 2 3" xfId="6599" xr:uid="{00000000-0005-0000-0000-0000C5210000}"/>
    <cellStyle name="Финансовый 5 4 5 2 3 2" xfId="15816" xr:uid="{A9276036-CAF4-47B0-A52E-1CD4F1D7B04D}"/>
    <cellStyle name="Финансовый 5 4 5 2 4" xfId="11552" xr:uid="{8EFFFB45-3C74-4111-9145-9ACA511B840F}"/>
    <cellStyle name="Финансовый 5 4 5 3" xfId="3494" xr:uid="{00000000-0005-0000-0000-0000C6210000}"/>
    <cellStyle name="Финансовый 5 4 5 3 2" xfId="7785" xr:uid="{00000000-0005-0000-0000-0000C7210000}"/>
    <cellStyle name="Финансовый 5 4 5 3 2 2" xfId="17002" xr:uid="{D7A1D7D7-BC11-48D3-B4C7-B47A20D3FC82}"/>
    <cellStyle name="Финансовый 5 4 5 3 3" xfId="12735" xr:uid="{9F9323A1-B309-4A5C-A56E-D4AE6DD9BBD1}"/>
    <cellStyle name="Финансовый 5 4 5 4" xfId="5651" xr:uid="{00000000-0005-0000-0000-0000C8210000}"/>
    <cellStyle name="Финансовый 5 4 5 4 2" xfId="14868" xr:uid="{8E31A1AA-D8FA-4C15-AE33-517DDC5B9371}"/>
    <cellStyle name="Финансовый 5 4 5 5" xfId="10604" xr:uid="{119F5093-7D95-4D36-A130-6D8C098C165F}"/>
    <cellStyle name="Финансовый 5 4 6" xfId="1697" xr:uid="{00000000-0005-0000-0000-0000C9210000}"/>
    <cellStyle name="Финансовый 5 4 6 2" xfId="3972" xr:uid="{00000000-0005-0000-0000-0000CA210000}"/>
    <cellStyle name="Финансовый 5 4 6 2 2" xfId="8261" xr:uid="{00000000-0005-0000-0000-0000CB210000}"/>
    <cellStyle name="Финансовый 5 4 6 2 2 2" xfId="17478" xr:uid="{4AB27EC6-F096-461C-9EC5-0A9AB20CD4C4}"/>
    <cellStyle name="Финансовый 5 4 6 2 3" xfId="13211" xr:uid="{8051019E-3EF8-4F08-9A12-0BD9C9065CF0}"/>
    <cellStyle name="Финансовый 5 4 6 3" xfId="6127" xr:uid="{00000000-0005-0000-0000-0000CC210000}"/>
    <cellStyle name="Финансовый 5 4 6 3 2" xfId="15344" xr:uid="{346D2052-C021-4898-BA8C-66C80E0B6CAF}"/>
    <cellStyle name="Финансовый 5 4 6 4" xfId="11080" xr:uid="{B6B6DD91-7754-4F86-BA93-93800F43E33D}"/>
    <cellStyle name="Финансовый 5 4 7" xfId="2787" xr:uid="{00000000-0005-0000-0000-0000CD210000}"/>
    <cellStyle name="Финансовый 5 4 7 2" xfId="4930" xr:uid="{00000000-0005-0000-0000-0000CE210000}"/>
    <cellStyle name="Финансовый 5 4 7 2 2" xfId="9212" xr:uid="{00000000-0005-0000-0000-0000CF210000}"/>
    <cellStyle name="Финансовый 5 4 7 2 2 2" xfId="18429" xr:uid="{E23F490A-E071-4BA2-93AF-8222ECFB2F6F}"/>
    <cellStyle name="Финансовый 5 4 7 2 3" xfId="14162" xr:uid="{36BCCA2F-F990-482D-8ED0-5A42B07BA449}"/>
    <cellStyle name="Финансовый 5 4 7 3" xfId="7080" xr:uid="{00000000-0005-0000-0000-0000D0210000}"/>
    <cellStyle name="Финансовый 5 4 7 3 2" xfId="16297" xr:uid="{F36CD0C2-9725-4F94-86D0-105B81E629AC}"/>
    <cellStyle name="Финансовый 5 4 7 4" xfId="12031" xr:uid="{70F41719-9B4C-4983-A3E3-2CDABDEFEAB2}"/>
    <cellStyle name="Финансовый 5 4 8" xfId="2908" xr:uid="{00000000-0005-0000-0000-0000D1210000}"/>
    <cellStyle name="Финансовый 5 4 8 2" xfId="7199" xr:uid="{00000000-0005-0000-0000-0000D2210000}"/>
    <cellStyle name="Финансовый 5 4 8 2 2" xfId="16416" xr:uid="{B29BF70A-0F60-4B21-BC08-32A007E29A6A}"/>
    <cellStyle name="Финансовый 5 4 8 3" xfId="12149" xr:uid="{D742ADD0-E35C-4607-B313-0985B1027095}"/>
    <cellStyle name="Финансовый 5 4 9" xfId="3022" xr:uid="{00000000-0005-0000-0000-0000D3210000}"/>
    <cellStyle name="Финансовый 5 4 9 2" xfId="7313" xr:uid="{00000000-0005-0000-0000-0000D4210000}"/>
    <cellStyle name="Финансовый 5 4 9 2 2" xfId="16530" xr:uid="{74AEEF7E-78E3-4A1A-B6F8-F0DC1C3615CE}"/>
    <cellStyle name="Финансовый 5 4 9 3" xfId="12263" xr:uid="{3B1974EB-4C51-4592-8BCC-A4E4816AAF98}"/>
    <cellStyle name="Финансовый 5 5" xfId="464" xr:uid="{00000000-0005-0000-0000-0000D5210000}"/>
    <cellStyle name="Финансовый 5 5 10" xfId="5192" xr:uid="{00000000-0005-0000-0000-0000D6210000}"/>
    <cellStyle name="Финансовый 5 5 10 2" xfId="14415" xr:uid="{D176E3D0-FC36-4642-A6DF-5775DF2A0BB4}"/>
    <cellStyle name="Финансовый 5 5 11" xfId="9691" xr:uid="{00000000-0005-0000-0000-0000D7210000}"/>
    <cellStyle name="Финансовый 5 5 11 2" xfId="18711" xr:uid="{80264811-EDA6-44B4-BB09-EAC47213A437}"/>
    <cellStyle name="Финансовый 5 5 12" xfId="9805" xr:uid="{71AA83F5-4806-4622-BEF6-760AEC0EDA2D}"/>
    <cellStyle name="Финансовый 5 5 12 2" xfId="18825" xr:uid="{C496F5CD-9339-4C1B-9BFB-2982109F73F2}"/>
    <cellStyle name="Финансовый 5 5 13" xfId="9919" xr:uid="{5DDC017F-3AEE-41FC-B48D-63C4E6C57CC6}"/>
    <cellStyle name="Финансовый 5 5 13 2" xfId="18939" xr:uid="{4DE63438-D4D6-4584-A60D-5E5B100AD81F}"/>
    <cellStyle name="Финансовый 5 5 14" xfId="10033" xr:uid="{04CA7D2C-44F4-434B-BD15-184918063F5A}"/>
    <cellStyle name="Финансовый 5 5 14 2" xfId="19053" xr:uid="{BB370F78-8051-4CF3-9FDD-0F046003DE38}"/>
    <cellStyle name="Финансовый 5 5 15" xfId="10150" xr:uid="{F049ED78-E71B-48E7-B32E-7338F7AF4E81}"/>
    <cellStyle name="Финансовый 5 5 16" xfId="19171" xr:uid="{5C042357-84BE-49AA-8B00-0FFDC18C41AA}"/>
    <cellStyle name="Финансовый 5 5 17" xfId="19287" xr:uid="{A8D21918-ED52-4F11-9179-8E266E026C53}"/>
    <cellStyle name="Финансовый 5 5 2" xfId="651" xr:uid="{00000000-0005-0000-0000-0000D8210000}"/>
    <cellStyle name="Финансовый 5 5 2 2" xfId="972" xr:uid="{00000000-0005-0000-0000-0000D9210000}"/>
    <cellStyle name="Финансовый 5 5 2 2 2" xfId="1574" xr:uid="{00000000-0005-0000-0000-0000DA210000}"/>
    <cellStyle name="Финансовый 5 5 2 2 2 2" xfId="2533" xr:uid="{00000000-0005-0000-0000-0000DB210000}"/>
    <cellStyle name="Финансовый 5 5 2 2 2 2 2" xfId="4805" xr:uid="{00000000-0005-0000-0000-0000DC210000}"/>
    <cellStyle name="Финансовый 5 5 2 2 2 2 2 2" xfId="9094" xr:uid="{00000000-0005-0000-0000-0000DD210000}"/>
    <cellStyle name="Финансовый 5 5 2 2 2 2 2 2 2" xfId="18311" xr:uid="{34A4EE18-CDBE-4BC9-BD12-818EC586F13F}"/>
    <cellStyle name="Финансовый 5 5 2 2 2 2 2 3" xfId="14044" xr:uid="{8FFCD473-2726-463F-8D08-C856ABBF6013}"/>
    <cellStyle name="Финансовый 5 5 2 2 2 2 3" xfId="6960" xr:uid="{00000000-0005-0000-0000-0000DE210000}"/>
    <cellStyle name="Финансовый 5 5 2 2 2 2 3 2" xfId="16177" xr:uid="{2FC28A91-98E2-4C78-88E8-B2B8EBA49937}"/>
    <cellStyle name="Финансовый 5 5 2 2 2 2 4" xfId="11913" xr:uid="{5333CA93-BBE8-47CA-8A62-8581D86DF814}"/>
    <cellStyle name="Финансовый 5 5 2 2 2 3" xfId="3855" xr:uid="{00000000-0005-0000-0000-0000DF210000}"/>
    <cellStyle name="Финансовый 5 5 2 2 2 3 2" xfId="8146" xr:uid="{00000000-0005-0000-0000-0000E0210000}"/>
    <cellStyle name="Финансовый 5 5 2 2 2 3 2 2" xfId="17363" xr:uid="{8BE50AF5-29EB-4F25-B262-B4896D4950C0}"/>
    <cellStyle name="Финансовый 5 5 2 2 2 3 3" xfId="13096" xr:uid="{DE8085B7-D384-455B-8C8E-FC60E6124FC5}"/>
    <cellStyle name="Финансовый 5 5 2 2 2 4" xfId="6012" xr:uid="{00000000-0005-0000-0000-0000E1210000}"/>
    <cellStyle name="Финансовый 5 5 2 2 2 4 2" xfId="15229" xr:uid="{EC3B7B43-4CDC-4401-9A0F-973D51A562B6}"/>
    <cellStyle name="Финансовый 5 5 2 2 2 5" xfId="10965" xr:uid="{40332722-ED19-4E04-B6B9-748F5DB614B7}"/>
    <cellStyle name="Финансовый 5 5 2 2 3" xfId="2061" xr:uid="{00000000-0005-0000-0000-0000E2210000}"/>
    <cellStyle name="Финансовый 5 5 2 2 3 2" xfId="4333" xr:uid="{00000000-0005-0000-0000-0000E3210000}"/>
    <cellStyle name="Финансовый 5 5 2 2 3 2 2" xfId="8622" xr:uid="{00000000-0005-0000-0000-0000E4210000}"/>
    <cellStyle name="Финансовый 5 5 2 2 3 2 2 2" xfId="17839" xr:uid="{AFD16B5B-F70D-4171-9375-11AE9EDF28DD}"/>
    <cellStyle name="Финансовый 5 5 2 2 3 2 3" xfId="13572" xr:uid="{EB1BF100-9228-494A-AEE5-FEE671AD1E29}"/>
    <cellStyle name="Финансовый 5 5 2 2 3 3" xfId="6488" xr:uid="{00000000-0005-0000-0000-0000E5210000}"/>
    <cellStyle name="Финансовый 5 5 2 2 3 3 2" xfId="15705" xr:uid="{379954E6-3908-4B71-B5DB-36049BDBD9BA}"/>
    <cellStyle name="Финансовый 5 5 2 2 3 4" xfId="11441" xr:uid="{BD1CF32C-1ADA-4496-9C92-84C7FFA6B249}"/>
    <cellStyle name="Финансовый 5 5 2 2 4" xfId="3383" xr:uid="{00000000-0005-0000-0000-0000E6210000}"/>
    <cellStyle name="Финансовый 5 5 2 2 4 2" xfId="7674" xr:uid="{00000000-0005-0000-0000-0000E7210000}"/>
    <cellStyle name="Финансовый 5 5 2 2 4 2 2" xfId="16891" xr:uid="{69A514EF-C483-4A72-9E5C-60238DCF2923}"/>
    <cellStyle name="Финансовый 5 5 2 2 4 3" xfId="12624" xr:uid="{6FEE3530-F45D-4889-8363-3CB4D3C80010}"/>
    <cellStyle name="Финансовый 5 5 2 2 5" xfId="5537" xr:uid="{00000000-0005-0000-0000-0000E8210000}"/>
    <cellStyle name="Финансовый 5 5 2 2 5 2" xfId="14757" xr:uid="{8829870B-1133-40E7-B078-023863A10482}"/>
    <cellStyle name="Финансовый 5 5 2 2 6" xfId="10493" xr:uid="{BC151D65-C690-4971-BD82-38DF832B7EAD}"/>
    <cellStyle name="Финансовый 5 5 2 3" xfId="1346" xr:uid="{00000000-0005-0000-0000-0000E9210000}"/>
    <cellStyle name="Финансовый 5 5 2 3 2" xfId="2305" xr:uid="{00000000-0005-0000-0000-0000EA210000}"/>
    <cellStyle name="Финансовый 5 5 2 3 2 2" xfId="4577" xr:uid="{00000000-0005-0000-0000-0000EB210000}"/>
    <cellStyle name="Финансовый 5 5 2 3 2 2 2" xfId="8866" xr:uid="{00000000-0005-0000-0000-0000EC210000}"/>
    <cellStyle name="Финансовый 5 5 2 3 2 2 2 2" xfId="18083" xr:uid="{F24AAFEE-5C2F-4261-9003-DDFF56E84DC9}"/>
    <cellStyle name="Финансовый 5 5 2 3 2 2 3" xfId="13816" xr:uid="{AD8E142B-1C19-4DE7-90E2-D39B3047C140}"/>
    <cellStyle name="Финансовый 5 5 2 3 2 3" xfId="6732" xr:uid="{00000000-0005-0000-0000-0000ED210000}"/>
    <cellStyle name="Финансовый 5 5 2 3 2 3 2" xfId="15949" xr:uid="{FB6E470D-D756-4DA9-AA16-5B5CB4DA1BE5}"/>
    <cellStyle name="Финансовый 5 5 2 3 2 4" xfId="11685" xr:uid="{C6CCFCD9-698B-4A0B-B96C-00C67FAEB843}"/>
    <cellStyle name="Финансовый 5 5 2 3 3" xfId="3627" xr:uid="{00000000-0005-0000-0000-0000EE210000}"/>
    <cellStyle name="Финансовый 5 5 2 3 3 2" xfId="7918" xr:uid="{00000000-0005-0000-0000-0000EF210000}"/>
    <cellStyle name="Финансовый 5 5 2 3 3 2 2" xfId="17135" xr:uid="{6F432FBF-EBA9-42C8-BF73-41215D6B565A}"/>
    <cellStyle name="Финансовый 5 5 2 3 3 3" xfId="12868" xr:uid="{1A7778C0-C343-4F36-8455-24502EBF0E11}"/>
    <cellStyle name="Финансовый 5 5 2 3 4" xfId="5784" xr:uid="{00000000-0005-0000-0000-0000F0210000}"/>
    <cellStyle name="Финансовый 5 5 2 3 4 2" xfId="15001" xr:uid="{8E011CE9-5181-42A8-BA48-D7A1B1479ADE}"/>
    <cellStyle name="Финансовый 5 5 2 3 5" xfId="10737" xr:uid="{F608F440-D889-4B83-8752-239FDF7C52F2}"/>
    <cellStyle name="Финансовый 5 5 2 4" xfId="1832" xr:uid="{00000000-0005-0000-0000-0000F1210000}"/>
    <cellStyle name="Финансовый 5 5 2 4 2" xfId="4105" xr:uid="{00000000-0005-0000-0000-0000F2210000}"/>
    <cellStyle name="Финансовый 5 5 2 4 2 2" xfId="8394" xr:uid="{00000000-0005-0000-0000-0000F3210000}"/>
    <cellStyle name="Финансовый 5 5 2 4 2 2 2" xfId="17611" xr:uid="{59387485-52E4-4A26-87B0-16E070482707}"/>
    <cellStyle name="Финансовый 5 5 2 4 2 3" xfId="13344" xr:uid="{6C3AE20F-67A0-4071-8456-77E59DAB91A9}"/>
    <cellStyle name="Финансовый 5 5 2 4 3" xfId="6260" xr:uid="{00000000-0005-0000-0000-0000F4210000}"/>
    <cellStyle name="Финансовый 5 5 2 4 3 2" xfId="15477" xr:uid="{DE2F426F-CADB-4B38-BE80-52BDE3D02ACD}"/>
    <cellStyle name="Финансовый 5 5 2 4 4" xfId="11213" xr:uid="{B410DCB6-C9E4-49B8-BF59-DBF8F216D42F}"/>
    <cellStyle name="Финансовый 5 5 2 5" xfId="3155" xr:uid="{00000000-0005-0000-0000-0000F5210000}"/>
    <cellStyle name="Финансовый 5 5 2 5 2" xfId="7446" xr:uid="{00000000-0005-0000-0000-0000F6210000}"/>
    <cellStyle name="Финансовый 5 5 2 5 2 2" xfId="16663" xr:uid="{3C866053-91CB-4892-B67A-E3C1EC56DB91}"/>
    <cellStyle name="Финансовый 5 5 2 5 3" xfId="12396" xr:uid="{31FB2A1B-BE31-4F5E-9ED3-52D531CECFB0}"/>
    <cellStyle name="Финансовый 5 5 2 6" xfId="5307" xr:uid="{00000000-0005-0000-0000-0000F7210000}"/>
    <cellStyle name="Финансовый 5 5 2 6 2" xfId="14529" xr:uid="{100074A5-5BCA-4B30-A40C-E26232066483}"/>
    <cellStyle name="Финансовый 5 5 2 7" xfId="10265" xr:uid="{1C2E2AB9-CC5A-4955-82FD-7CE276E53C2D}"/>
    <cellStyle name="Финансовый 5 5 3" xfId="857" xr:uid="{00000000-0005-0000-0000-0000F8210000}"/>
    <cellStyle name="Финансовый 5 5 3 2" xfId="1460" xr:uid="{00000000-0005-0000-0000-0000F9210000}"/>
    <cellStyle name="Финансовый 5 5 3 2 2" xfId="2419" xr:uid="{00000000-0005-0000-0000-0000FA210000}"/>
    <cellStyle name="Финансовый 5 5 3 2 2 2" xfId="4691" xr:uid="{00000000-0005-0000-0000-0000FB210000}"/>
    <cellStyle name="Финансовый 5 5 3 2 2 2 2" xfId="8980" xr:uid="{00000000-0005-0000-0000-0000FC210000}"/>
    <cellStyle name="Финансовый 5 5 3 2 2 2 2 2" xfId="18197" xr:uid="{72C413CC-98B7-4701-879A-5F4640288AD5}"/>
    <cellStyle name="Финансовый 5 5 3 2 2 2 3" xfId="13930" xr:uid="{511C67BD-9135-44DA-9AC4-82B0B73DA985}"/>
    <cellStyle name="Финансовый 5 5 3 2 2 3" xfId="6846" xr:uid="{00000000-0005-0000-0000-0000FD210000}"/>
    <cellStyle name="Финансовый 5 5 3 2 2 3 2" xfId="16063" xr:uid="{5C93FC0C-9919-4321-92BF-E728419A1E5B}"/>
    <cellStyle name="Финансовый 5 5 3 2 2 4" xfId="11799" xr:uid="{31E7E2E3-A302-4432-A1D9-1CC4F812DDF1}"/>
    <cellStyle name="Финансовый 5 5 3 2 3" xfId="3741" xr:uid="{00000000-0005-0000-0000-0000FE210000}"/>
    <cellStyle name="Финансовый 5 5 3 2 3 2" xfId="8032" xr:uid="{00000000-0005-0000-0000-0000FF210000}"/>
    <cellStyle name="Финансовый 5 5 3 2 3 2 2" xfId="17249" xr:uid="{F0A5EC97-3CAC-456E-81E6-8696BDBEB00B}"/>
    <cellStyle name="Финансовый 5 5 3 2 3 3" xfId="12982" xr:uid="{A0C82FC9-CEDC-4F6A-9DE4-B3EB35614FC0}"/>
    <cellStyle name="Финансовый 5 5 3 2 4" xfId="5898" xr:uid="{00000000-0005-0000-0000-000000220000}"/>
    <cellStyle name="Финансовый 5 5 3 2 4 2" xfId="15115" xr:uid="{5AC96B41-3895-402C-8282-667332C488B8}"/>
    <cellStyle name="Финансовый 5 5 3 2 5" xfId="10851" xr:uid="{68E46C48-02E9-4A98-ADBD-23F6CECFFC46}"/>
    <cellStyle name="Финансовый 5 5 3 3" xfId="1947" xr:uid="{00000000-0005-0000-0000-000001220000}"/>
    <cellStyle name="Финансовый 5 5 3 3 2" xfId="4219" xr:uid="{00000000-0005-0000-0000-000002220000}"/>
    <cellStyle name="Финансовый 5 5 3 3 2 2" xfId="8508" xr:uid="{00000000-0005-0000-0000-000003220000}"/>
    <cellStyle name="Финансовый 5 5 3 3 2 2 2" xfId="17725" xr:uid="{738A0036-F3F1-4206-9414-7FED655E87CF}"/>
    <cellStyle name="Финансовый 5 5 3 3 2 3" xfId="13458" xr:uid="{C4D6372B-E154-4D51-8D31-B73E5660EE9F}"/>
    <cellStyle name="Финансовый 5 5 3 3 3" xfId="6374" xr:uid="{00000000-0005-0000-0000-000004220000}"/>
    <cellStyle name="Финансовый 5 5 3 3 3 2" xfId="15591" xr:uid="{20D064FA-B508-4488-A57B-7682AFDBAD40}"/>
    <cellStyle name="Финансовый 5 5 3 3 4" xfId="11327" xr:uid="{A8E4E7BB-B489-44DD-8EB2-741A79960186}"/>
    <cellStyle name="Финансовый 5 5 3 4" xfId="3269" xr:uid="{00000000-0005-0000-0000-000005220000}"/>
    <cellStyle name="Финансовый 5 5 3 4 2" xfId="7560" xr:uid="{00000000-0005-0000-0000-000006220000}"/>
    <cellStyle name="Финансовый 5 5 3 4 2 2" xfId="16777" xr:uid="{C6F7F3E2-ABCC-4C00-B38A-C9667D7ED2EA}"/>
    <cellStyle name="Финансовый 5 5 3 4 3" xfId="12510" xr:uid="{5F7BE47B-9C2B-4567-B43A-70B1F20A54D1}"/>
    <cellStyle name="Финансовый 5 5 3 5" xfId="5423" xr:uid="{00000000-0005-0000-0000-000007220000}"/>
    <cellStyle name="Финансовый 5 5 3 5 2" xfId="14643" xr:uid="{9D52B0DB-C29F-40B4-93FD-8F1A6FAEDACA}"/>
    <cellStyle name="Финансовый 5 5 3 6" xfId="10379" xr:uid="{C8AFE4A1-EA58-43C1-A419-4E412E4902C9}"/>
    <cellStyle name="Финансовый 5 5 4" xfId="1231" xr:uid="{00000000-0005-0000-0000-000008220000}"/>
    <cellStyle name="Финансовый 5 5 4 2" xfId="2191" xr:uid="{00000000-0005-0000-0000-000009220000}"/>
    <cellStyle name="Финансовый 5 5 4 2 2" xfId="4463" xr:uid="{00000000-0005-0000-0000-00000A220000}"/>
    <cellStyle name="Финансовый 5 5 4 2 2 2" xfId="8752" xr:uid="{00000000-0005-0000-0000-00000B220000}"/>
    <cellStyle name="Финансовый 5 5 4 2 2 2 2" xfId="17969" xr:uid="{E3DA3E90-1050-4316-AF06-11EE395F4B57}"/>
    <cellStyle name="Финансовый 5 5 4 2 2 3" xfId="13702" xr:uid="{6758F7CB-F95E-4D5B-91A6-0AA26FAAF219}"/>
    <cellStyle name="Финансовый 5 5 4 2 3" xfId="6618" xr:uid="{00000000-0005-0000-0000-00000C220000}"/>
    <cellStyle name="Финансовый 5 5 4 2 3 2" xfId="15835" xr:uid="{05E6721D-2650-4A89-B953-03AC51500AA8}"/>
    <cellStyle name="Финансовый 5 5 4 2 4" xfId="11571" xr:uid="{F6460BE0-AA12-4F19-8976-E6170E3F6503}"/>
    <cellStyle name="Финансовый 5 5 4 3" xfId="3513" xr:uid="{00000000-0005-0000-0000-00000D220000}"/>
    <cellStyle name="Финансовый 5 5 4 3 2" xfId="7804" xr:uid="{00000000-0005-0000-0000-00000E220000}"/>
    <cellStyle name="Финансовый 5 5 4 3 2 2" xfId="17021" xr:uid="{B84D9966-BDC0-43F5-8BEE-FEF86F68F348}"/>
    <cellStyle name="Финансовый 5 5 4 3 3" xfId="12754" xr:uid="{5EAC55D7-DA91-478C-8B9E-FAA971BF3E20}"/>
    <cellStyle name="Финансовый 5 5 4 4" xfId="5670" xr:uid="{00000000-0005-0000-0000-00000F220000}"/>
    <cellStyle name="Финансовый 5 5 4 4 2" xfId="14887" xr:uid="{F900F577-FA3A-4FB9-A378-27588B59A183}"/>
    <cellStyle name="Финансовый 5 5 4 5" xfId="10623" xr:uid="{AB8B31F6-0C69-4361-859F-F4952859B54A}"/>
    <cellStyle name="Финансовый 5 5 5" xfId="1716" xr:uid="{00000000-0005-0000-0000-000010220000}"/>
    <cellStyle name="Финансовый 5 5 5 2" xfId="3991" xr:uid="{00000000-0005-0000-0000-000011220000}"/>
    <cellStyle name="Финансовый 5 5 5 2 2" xfId="8280" xr:uid="{00000000-0005-0000-0000-000012220000}"/>
    <cellStyle name="Финансовый 5 5 5 2 2 2" xfId="17497" xr:uid="{A7DEC35A-A97B-47D9-92BD-F6AD51A22E35}"/>
    <cellStyle name="Финансовый 5 5 5 2 3" xfId="13230" xr:uid="{F8C0EC3C-27BB-4D4F-B084-E40E7E2DAEC1}"/>
    <cellStyle name="Финансовый 5 5 5 3" xfId="6146" xr:uid="{00000000-0005-0000-0000-000013220000}"/>
    <cellStyle name="Финансовый 5 5 5 3 2" xfId="15363" xr:uid="{78990A67-48A4-47B1-AB7A-D00CA4DE5F5A}"/>
    <cellStyle name="Финансовый 5 5 5 4" xfId="11099" xr:uid="{6C2236CE-7794-4A66-A9ED-8D09180D68C3}"/>
    <cellStyle name="Финансовый 5 5 6" xfId="2806" xr:uid="{00000000-0005-0000-0000-000014220000}"/>
    <cellStyle name="Финансовый 5 5 6 2" xfId="4949" xr:uid="{00000000-0005-0000-0000-000015220000}"/>
    <cellStyle name="Финансовый 5 5 6 2 2" xfId="9231" xr:uid="{00000000-0005-0000-0000-000016220000}"/>
    <cellStyle name="Финансовый 5 5 6 2 2 2" xfId="18448" xr:uid="{71D591B4-62AA-4245-A719-264B7C20F5FD}"/>
    <cellStyle name="Финансовый 5 5 6 2 3" xfId="14181" xr:uid="{B13DBE1B-0979-43A5-BB4A-5570C80D70FB}"/>
    <cellStyle name="Финансовый 5 5 6 3" xfId="7099" xr:uid="{00000000-0005-0000-0000-000017220000}"/>
    <cellStyle name="Финансовый 5 5 6 3 2" xfId="16316" xr:uid="{19B12976-3E79-4358-BEFA-460F6ED637D1}"/>
    <cellStyle name="Финансовый 5 5 6 4" xfId="12050" xr:uid="{EDC44773-893F-45B2-A85C-F23231C61A2C}"/>
    <cellStyle name="Финансовый 5 5 7" xfId="2927" xr:uid="{00000000-0005-0000-0000-000018220000}"/>
    <cellStyle name="Финансовый 5 5 7 2" xfId="7218" xr:uid="{00000000-0005-0000-0000-000019220000}"/>
    <cellStyle name="Финансовый 5 5 7 2 2" xfId="16435" xr:uid="{88FD1790-E166-452B-A798-D04F3EADAD80}"/>
    <cellStyle name="Финансовый 5 5 7 3" xfId="12168" xr:uid="{276ECB67-8E97-46E9-861B-F263C9F12AF5}"/>
    <cellStyle name="Финансовый 5 5 8" xfId="3041" xr:uid="{00000000-0005-0000-0000-00001A220000}"/>
    <cellStyle name="Финансовый 5 5 8 2" xfId="7332" xr:uid="{00000000-0005-0000-0000-00001B220000}"/>
    <cellStyle name="Финансовый 5 5 8 2 2" xfId="16549" xr:uid="{F0FDC888-2DD3-488C-97B3-FC67C245C20F}"/>
    <cellStyle name="Финансовый 5 5 8 3" xfId="12282" xr:uid="{6D99B5F5-4CBF-4E72-97C0-442099FF8B37}"/>
    <cellStyle name="Финансовый 5 5 9" xfId="5069" xr:uid="{00000000-0005-0000-0000-00001C220000}"/>
    <cellStyle name="Финансовый 5 5 9 2" xfId="9350" xr:uid="{00000000-0005-0000-0000-00001D220000}"/>
    <cellStyle name="Финансовый 5 5 9 2 2" xfId="18567" xr:uid="{36C192BD-2923-431B-B96F-74377AC412A0}"/>
    <cellStyle name="Финансовый 5 5 9 3" xfId="14300" xr:uid="{BE8AB7B4-35BB-4BD8-B729-62072F5A5283}"/>
    <cellStyle name="Финансовый 5 6" xfId="579" xr:uid="{00000000-0005-0000-0000-00001E220000}"/>
    <cellStyle name="Финансовый 5 6 2" xfId="915" xr:uid="{00000000-0005-0000-0000-00001F220000}"/>
    <cellStyle name="Финансовый 5 6 2 2" xfId="1517" xr:uid="{00000000-0005-0000-0000-000020220000}"/>
    <cellStyle name="Финансовый 5 6 2 2 2" xfId="2476" xr:uid="{00000000-0005-0000-0000-000021220000}"/>
    <cellStyle name="Финансовый 5 6 2 2 2 2" xfId="4748" xr:uid="{00000000-0005-0000-0000-000022220000}"/>
    <cellStyle name="Финансовый 5 6 2 2 2 2 2" xfId="9037" xr:uid="{00000000-0005-0000-0000-000023220000}"/>
    <cellStyle name="Финансовый 5 6 2 2 2 2 2 2" xfId="18254" xr:uid="{6CFB6D76-CAAF-48EC-822A-AD465FEF48BC}"/>
    <cellStyle name="Финансовый 5 6 2 2 2 2 3" xfId="13987" xr:uid="{DCE30C80-6E08-4D45-849D-7D8A1FFB81ED}"/>
    <cellStyle name="Финансовый 5 6 2 2 2 3" xfId="6903" xr:uid="{00000000-0005-0000-0000-000024220000}"/>
    <cellStyle name="Финансовый 5 6 2 2 2 3 2" xfId="16120" xr:uid="{14DF3086-134E-4A17-AACC-5845A7733332}"/>
    <cellStyle name="Финансовый 5 6 2 2 2 4" xfId="11856" xr:uid="{FC42CBD0-3285-4288-903B-E4C4CF2FF469}"/>
    <cellStyle name="Финансовый 5 6 2 2 3" xfId="3798" xr:uid="{00000000-0005-0000-0000-000025220000}"/>
    <cellStyle name="Финансовый 5 6 2 2 3 2" xfId="8089" xr:uid="{00000000-0005-0000-0000-000026220000}"/>
    <cellStyle name="Финансовый 5 6 2 2 3 2 2" xfId="17306" xr:uid="{32819737-D6C3-4E8D-9452-00F1ECCA297F}"/>
    <cellStyle name="Финансовый 5 6 2 2 3 3" xfId="13039" xr:uid="{63B097CD-0443-429E-8596-3D807C2FEE6A}"/>
    <cellStyle name="Финансовый 5 6 2 2 4" xfId="5955" xr:uid="{00000000-0005-0000-0000-000027220000}"/>
    <cellStyle name="Финансовый 5 6 2 2 4 2" xfId="15172" xr:uid="{FF0C3C79-E444-4AAB-A9BF-9ADDEAA1CCA6}"/>
    <cellStyle name="Финансовый 5 6 2 2 5" xfId="10908" xr:uid="{58893954-DD93-468B-AAB7-CB563ECCF03D}"/>
    <cellStyle name="Финансовый 5 6 2 3" xfId="2004" xr:uid="{00000000-0005-0000-0000-000028220000}"/>
    <cellStyle name="Финансовый 5 6 2 3 2" xfId="4276" xr:uid="{00000000-0005-0000-0000-000029220000}"/>
    <cellStyle name="Финансовый 5 6 2 3 2 2" xfId="8565" xr:uid="{00000000-0005-0000-0000-00002A220000}"/>
    <cellStyle name="Финансовый 5 6 2 3 2 2 2" xfId="17782" xr:uid="{3B4BE466-DEED-4347-8146-0E8ED21543E9}"/>
    <cellStyle name="Финансовый 5 6 2 3 2 3" xfId="13515" xr:uid="{4C0A0784-394B-4B4A-9ADE-4873730BA3FB}"/>
    <cellStyle name="Финансовый 5 6 2 3 3" xfId="6431" xr:uid="{00000000-0005-0000-0000-00002B220000}"/>
    <cellStyle name="Финансовый 5 6 2 3 3 2" xfId="15648" xr:uid="{A313040C-EE13-4C98-957D-CC530D35B6F4}"/>
    <cellStyle name="Финансовый 5 6 2 3 4" xfId="11384" xr:uid="{D81BDC4A-E7F6-41CA-8FCA-77B22EB3A056}"/>
    <cellStyle name="Финансовый 5 6 2 4" xfId="3326" xr:uid="{00000000-0005-0000-0000-00002C220000}"/>
    <cellStyle name="Финансовый 5 6 2 4 2" xfId="7617" xr:uid="{00000000-0005-0000-0000-00002D220000}"/>
    <cellStyle name="Финансовый 5 6 2 4 2 2" xfId="16834" xr:uid="{AB9C9665-7D2C-406E-8C20-9A9DD69DF641}"/>
    <cellStyle name="Финансовый 5 6 2 4 3" xfId="12567" xr:uid="{D997417F-81BA-4EC8-8F50-815DA9CDB0EF}"/>
    <cellStyle name="Финансовый 5 6 2 5" xfId="5480" xr:uid="{00000000-0005-0000-0000-00002E220000}"/>
    <cellStyle name="Финансовый 5 6 2 5 2" xfId="14700" xr:uid="{60921750-B8C3-4D6E-A422-9AF7E870CA72}"/>
    <cellStyle name="Финансовый 5 6 2 6" xfId="10436" xr:uid="{79932417-68F0-4E3E-A05E-D7E40C0C5625}"/>
    <cellStyle name="Финансовый 5 6 3" xfId="1289" xr:uid="{00000000-0005-0000-0000-00002F220000}"/>
    <cellStyle name="Финансовый 5 6 3 2" xfId="2248" xr:uid="{00000000-0005-0000-0000-000030220000}"/>
    <cellStyle name="Финансовый 5 6 3 2 2" xfId="4520" xr:uid="{00000000-0005-0000-0000-000031220000}"/>
    <cellStyle name="Финансовый 5 6 3 2 2 2" xfId="8809" xr:uid="{00000000-0005-0000-0000-000032220000}"/>
    <cellStyle name="Финансовый 5 6 3 2 2 2 2" xfId="18026" xr:uid="{42DA79AF-3CCB-48D9-B49D-AB718A0E8C93}"/>
    <cellStyle name="Финансовый 5 6 3 2 2 3" xfId="13759" xr:uid="{550FD332-1429-4074-968C-D66205EB8178}"/>
    <cellStyle name="Финансовый 5 6 3 2 3" xfId="6675" xr:uid="{00000000-0005-0000-0000-000033220000}"/>
    <cellStyle name="Финансовый 5 6 3 2 3 2" xfId="15892" xr:uid="{9717D4D8-180B-498B-A468-A897EB4B084D}"/>
    <cellStyle name="Финансовый 5 6 3 2 4" xfId="11628" xr:uid="{01D9DDC1-47BB-4EC2-9C55-F96DC1CA3569}"/>
    <cellStyle name="Финансовый 5 6 3 3" xfId="3570" xr:uid="{00000000-0005-0000-0000-000034220000}"/>
    <cellStyle name="Финансовый 5 6 3 3 2" xfId="7861" xr:uid="{00000000-0005-0000-0000-000035220000}"/>
    <cellStyle name="Финансовый 5 6 3 3 2 2" xfId="17078" xr:uid="{8736C32D-4981-4141-823B-A1B7DA9E3EA7}"/>
    <cellStyle name="Финансовый 5 6 3 3 3" xfId="12811" xr:uid="{7AA38611-35A5-4458-B037-26CBC787F117}"/>
    <cellStyle name="Финансовый 5 6 3 4" xfId="5727" xr:uid="{00000000-0005-0000-0000-000036220000}"/>
    <cellStyle name="Финансовый 5 6 3 4 2" xfId="14944" xr:uid="{E3452D00-8D23-48F6-9E89-8504AF49DB8D}"/>
    <cellStyle name="Финансовый 5 6 3 5" xfId="10680" xr:uid="{998B2DD4-3920-4085-93F5-59FBBE6D40DC}"/>
    <cellStyle name="Финансовый 5 6 4" xfId="1774" xr:uid="{00000000-0005-0000-0000-000037220000}"/>
    <cellStyle name="Финансовый 5 6 4 2" xfId="4048" xr:uid="{00000000-0005-0000-0000-000038220000}"/>
    <cellStyle name="Финансовый 5 6 4 2 2" xfId="8337" xr:uid="{00000000-0005-0000-0000-000039220000}"/>
    <cellStyle name="Финансовый 5 6 4 2 2 2" xfId="17554" xr:uid="{89602142-80FC-4845-91F5-6700D3FD0ECC}"/>
    <cellStyle name="Финансовый 5 6 4 2 3" xfId="13287" xr:uid="{C2B896EC-4F64-426C-85EC-545CE51E5630}"/>
    <cellStyle name="Финансовый 5 6 4 3" xfId="6203" xr:uid="{00000000-0005-0000-0000-00003A220000}"/>
    <cellStyle name="Финансовый 5 6 4 3 2" xfId="15420" xr:uid="{3A5A0AEB-FB3E-4C9F-9747-2F361B973CA2}"/>
    <cellStyle name="Финансовый 5 6 4 4" xfId="11156" xr:uid="{BC89E259-FA1C-4169-95AE-631AE59669EA}"/>
    <cellStyle name="Финансовый 5 6 5" xfId="3098" xr:uid="{00000000-0005-0000-0000-00003B220000}"/>
    <cellStyle name="Финансовый 5 6 5 2" xfId="7389" xr:uid="{00000000-0005-0000-0000-00003C220000}"/>
    <cellStyle name="Финансовый 5 6 5 2 2" xfId="16606" xr:uid="{19F6F5FD-ADAA-43ED-BD37-98EDEEF63B61}"/>
    <cellStyle name="Финансовый 5 6 5 3" xfId="12339" xr:uid="{AACF9B7B-C18C-48CA-A639-551426500DC6}"/>
    <cellStyle name="Финансовый 5 6 6" xfId="5249" xr:uid="{00000000-0005-0000-0000-00003D220000}"/>
    <cellStyle name="Финансовый 5 6 6 2" xfId="14472" xr:uid="{0AD80DBA-3AA0-42D1-B356-3F3E4DD35D98}"/>
    <cellStyle name="Финансовый 5 6 7" xfId="10208" xr:uid="{EEE4831D-F34B-4830-98F4-733FFF37D3E6}"/>
    <cellStyle name="Финансовый 5 7" xfId="800" xr:uid="{00000000-0005-0000-0000-00003E220000}"/>
    <cellStyle name="Финансовый 5 7 2" xfId="1403" xr:uid="{00000000-0005-0000-0000-00003F220000}"/>
    <cellStyle name="Финансовый 5 7 2 2" xfId="2362" xr:uid="{00000000-0005-0000-0000-000040220000}"/>
    <cellStyle name="Финансовый 5 7 2 2 2" xfId="4634" xr:uid="{00000000-0005-0000-0000-000041220000}"/>
    <cellStyle name="Финансовый 5 7 2 2 2 2" xfId="8923" xr:uid="{00000000-0005-0000-0000-000042220000}"/>
    <cellStyle name="Финансовый 5 7 2 2 2 2 2" xfId="18140" xr:uid="{41E461B4-5D43-45C1-8F09-131ABE2AE512}"/>
    <cellStyle name="Финансовый 5 7 2 2 2 3" xfId="13873" xr:uid="{F083A280-AE1C-4283-9179-59C1E5798524}"/>
    <cellStyle name="Финансовый 5 7 2 2 3" xfId="6789" xr:uid="{00000000-0005-0000-0000-000043220000}"/>
    <cellStyle name="Финансовый 5 7 2 2 3 2" xfId="16006" xr:uid="{85D35A9A-5B73-4847-B1A4-16F999BA0448}"/>
    <cellStyle name="Финансовый 5 7 2 2 4" xfId="11742" xr:uid="{78927BAF-BB16-45B3-8559-969523266F21}"/>
    <cellStyle name="Финансовый 5 7 2 3" xfId="3684" xr:uid="{00000000-0005-0000-0000-000044220000}"/>
    <cellStyle name="Финансовый 5 7 2 3 2" xfId="7975" xr:uid="{00000000-0005-0000-0000-000045220000}"/>
    <cellStyle name="Финансовый 5 7 2 3 2 2" xfId="17192" xr:uid="{768A9DF0-D2CC-4E48-8945-919B076604D6}"/>
    <cellStyle name="Финансовый 5 7 2 3 3" xfId="12925" xr:uid="{CFA13D0F-167C-473E-980D-F954590DBB64}"/>
    <cellStyle name="Финансовый 5 7 2 4" xfId="5841" xr:uid="{00000000-0005-0000-0000-000046220000}"/>
    <cellStyle name="Финансовый 5 7 2 4 2" xfId="15058" xr:uid="{F55506F6-2B64-4011-956A-2D9750975E73}"/>
    <cellStyle name="Финансовый 5 7 2 5" xfId="10794" xr:uid="{C077AA43-B725-4509-B4D0-814BC592EB24}"/>
    <cellStyle name="Финансовый 5 7 3" xfId="1890" xr:uid="{00000000-0005-0000-0000-000047220000}"/>
    <cellStyle name="Финансовый 5 7 3 2" xfId="4162" xr:uid="{00000000-0005-0000-0000-000048220000}"/>
    <cellStyle name="Финансовый 5 7 3 2 2" xfId="8451" xr:uid="{00000000-0005-0000-0000-000049220000}"/>
    <cellStyle name="Финансовый 5 7 3 2 2 2" xfId="17668" xr:uid="{997BEF4E-4F61-4423-9F07-BD2D97C9EC70}"/>
    <cellStyle name="Финансовый 5 7 3 2 3" xfId="13401" xr:uid="{FEEB6475-C299-470B-AB8E-22A28A224108}"/>
    <cellStyle name="Финансовый 5 7 3 3" xfId="6317" xr:uid="{00000000-0005-0000-0000-00004A220000}"/>
    <cellStyle name="Финансовый 5 7 3 3 2" xfId="15534" xr:uid="{A48C5E59-CFF7-4CD0-BD33-092A22A257E2}"/>
    <cellStyle name="Финансовый 5 7 3 4" xfId="11270" xr:uid="{C5B9F894-FA72-4EE2-853B-B09DE440EA7D}"/>
    <cellStyle name="Финансовый 5 7 4" xfId="3212" xr:uid="{00000000-0005-0000-0000-00004B220000}"/>
    <cellStyle name="Финансовый 5 7 4 2" xfId="7503" xr:uid="{00000000-0005-0000-0000-00004C220000}"/>
    <cellStyle name="Финансовый 5 7 4 2 2" xfId="16720" xr:uid="{EA48AAA4-5893-47EC-9676-93B95F3593F0}"/>
    <cellStyle name="Финансовый 5 7 4 3" xfId="12453" xr:uid="{4D2C5C0A-6FA1-43AA-8399-440C2C65B125}"/>
    <cellStyle name="Финансовый 5 7 5" xfId="5366" xr:uid="{00000000-0005-0000-0000-00004D220000}"/>
    <cellStyle name="Финансовый 5 7 5 2" xfId="14586" xr:uid="{6F3718B6-2BDF-4188-A0AF-FE89147CE584}"/>
    <cellStyle name="Финансовый 5 7 6" xfId="10322" xr:uid="{7BD6DCA2-6607-4F61-8B5C-D76B86C1CFE9}"/>
    <cellStyle name="Финансовый 5 8" xfId="1174" xr:uid="{00000000-0005-0000-0000-00004E220000}"/>
    <cellStyle name="Финансовый 5 8 2" xfId="2134" xr:uid="{00000000-0005-0000-0000-00004F220000}"/>
    <cellStyle name="Финансовый 5 8 2 2" xfId="4406" xr:uid="{00000000-0005-0000-0000-000050220000}"/>
    <cellStyle name="Финансовый 5 8 2 2 2" xfId="8695" xr:uid="{00000000-0005-0000-0000-000051220000}"/>
    <cellStyle name="Финансовый 5 8 2 2 2 2" xfId="17912" xr:uid="{921DC42C-F169-4653-86AF-8925C459D5C5}"/>
    <cellStyle name="Финансовый 5 8 2 2 3" xfId="13645" xr:uid="{69C268BA-B086-481A-95B0-1B230D5F5E53}"/>
    <cellStyle name="Финансовый 5 8 2 3" xfId="6561" xr:uid="{00000000-0005-0000-0000-000052220000}"/>
    <cellStyle name="Финансовый 5 8 2 3 2" xfId="15778" xr:uid="{77BEEAEB-80B2-4D16-94EF-674D8CA85822}"/>
    <cellStyle name="Финансовый 5 8 2 4" xfId="11514" xr:uid="{608D6B37-C761-48C7-9A27-180F75E2800C}"/>
    <cellStyle name="Финансовый 5 8 3" xfId="3456" xr:uid="{00000000-0005-0000-0000-000053220000}"/>
    <cellStyle name="Финансовый 5 8 3 2" xfId="7747" xr:uid="{00000000-0005-0000-0000-000054220000}"/>
    <cellStyle name="Финансовый 5 8 3 2 2" xfId="16964" xr:uid="{BEA85C2A-6258-444F-9BD1-2EE0075AA9EA}"/>
    <cellStyle name="Финансовый 5 8 3 3" xfId="12697" xr:uid="{9106C94B-5AD5-4B3B-B09B-5CC922B7FADC}"/>
    <cellStyle name="Финансовый 5 8 4" xfId="5613" xr:uid="{00000000-0005-0000-0000-000055220000}"/>
    <cellStyle name="Финансовый 5 8 4 2" xfId="14830" xr:uid="{AB413E75-4306-40D1-A678-180303776914}"/>
    <cellStyle name="Финансовый 5 8 5" xfId="10566" xr:uid="{1652B524-8D75-4E4F-BFA5-67C59B1EA281}"/>
    <cellStyle name="Финансовый 5 9" xfId="1657" xr:uid="{00000000-0005-0000-0000-000056220000}"/>
    <cellStyle name="Финансовый 5 9 2" xfId="3934" xr:uid="{00000000-0005-0000-0000-000057220000}"/>
    <cellStyle name="Финансовый 5 9 2 2" xfId="8223" xr:uid="{00000000-0005-0000-0000-000058220000}"/>
    <cellStyle name="Финансовый 5 9 2 2 2" xfId="17440" xr:uid="{E5B70CD7-A7DB-46F2-ADDA-E1B7BB2390E5}"/>
    <cellStyle name="Финансовый 5 9 2 3" xfId="13173" xr:uid="{AC0856E1-91AD-4190-BA24-6296F548D261}"/>
    <cellStyle name="Финансовый 5 9 3" xfId="6089" xr:uid="{00000000-0005-0000-0000-000059220000}"/>
    <cellStyle name="Финансовый 5 9 3 2" xfId="15306" xr:uid="{8581A935-807E-448B-8154-FF58BF4AD73D}"/>
    <cellStyle name="Финансовый 5 9 4" xfId="11042" xr:uid="{33F4C07F-0285-4204-94D0-0DBEDC9C3560}"/>
    <cellStyle name="Финансовый 50" xfId="2653" xr:uid="{00000000-0005-0000-0000-00005A220000}"/>
    <cellStyle name="Финансовый 51" xfId="2654" xr:uid="{00000000-0005-0000-0000-00005B220000}"/>
    <cellStyle name="Финансовый 52" xfId="2655" xr:uid="{00000000-0005-0000-0000-00005C220000}"/>
    <cellStyle name="Финансовый 53" xfId="2656" xr:uid="{00000000-0005-0000-0000-00005D220000}"/>
    <cellStyle name="Финансовый 54" xfId="2657" xr:uid="{00000000-0005-0000-0000-00005E220000}"/>
    <cellStyle name="Финансовый 55" xfId="2658" xr:uid="{00000000-0005-0000-0000-00005F220000}"/>
    <cellStyle name="Финансовый 56" xfId="2659" xr:uid="{00000000-0005-0000-0000-000060220000}"/>
    <cellStyle name="Финансовый 57" xfId="2660" xr:uid="{00000000-0005-0000-0000-000061220000}"/>
    <cellStyle name="Финансовый 58" xfId="2661" xr:uid="{00000000-0005-0000-0000-000062220000}"/>
    <cellStyle name="Финансовый 59" xfId="2662" xr:uid="{00000000-0005-0000-0000-000063220000}"/>
    <cellStyle name="Финансовый 6" xfId="205" xr:uid="{00000000-0005-0000-0000-000064220000}"/>
    <cellStyle name="Финансовый 6 10" xfId="2613" xr:uid="{00000000-0005-0000-0000-000065220000}"/>
    <cellStyle name="Финансовый 6 11" xfId="2750" xr:uid="{00000000-0005-0000-0000-000066220000}"/>
    <cellStyle name="Финансовый 6 11 2" xfId="4893" xr:uid="{00000000-0005-0000-0000-000067220000}"/>
    <cellStyle name="Финансовый 6 11 2 2" xfId="9175" xr:uid="{00000000-0005-0000-0000-000068220000}"/>
    <cellStyle name="Финансовый 6 11 2 2 2" xfId="18392" xr:uid="{D28AED54-008F-4484-AD89-BE209CDD889D}"/>
    <cellStyle name="Финансовый 6 11 2 3" xfId="14125" xr:uid="{3159ED29-B35E-477D-A94C-09782BB2EA36}"/>
    <cellStyle name="Финансовый 6 11 3" xfId="7043" xr:uid="{00000000-0005-0000-0000-000069220000}"/>
    <cellStyle name="Финансовый 6 11 3 2" xfId="16260" xr:uid="{ECC86E84-4035-4FFA-B61A-74421ADFC031}"/>
    <cellStyle name="Финансовый 6 11 4" xfId="11994" xr:uid="{832C545C-0FD5-4FF3-A994-DCF6B66A9D25}"/>
    <cellStyle name="Финансовый 6 12" xfId="2871" xr:uid="{00000000-0005-0000-0000-00006A220000}"/>
    <cellStyle name="Финансовый 6 12 2" xfId="7162" xr:uid="{00000000-0005-0000-0000-00006B220000}"/>
    <cellStyle name="Финансовый 6 12 2 2" xfId="16379" xr:uid="{C4ACABEB-741E-4059-A710-2142BA52BDF9}"/>
    <cellStyle name="Финансовый 6 12 3" xfId="12112" xr:uid="{6C85EBFF-C255-4BC8-A8D4-B2DF757F8C5D}"/>
    <cellStyle name="Финансовый 6 13" xfId="2985" xr:uid="{00000000-0005-0000-0000-00006C220000}"/>
    <cellStyle name="Финансовый 6 13 2" xfId="7276" xr:uid="{00000000-0005-0000-0000-00006D220000}"/>
    <cellStyle name="Финансовый 6 13 2 2" xfId="16493" xr:uid="{706C8B89-5676-412B-B1FA-38C98DE7F079}"/>
    <cellStyle name="Финансовый 6 13 3" xfId="12226" xr:uid="{25384B14-1489-46CA-B667-B7EA968BE856}"/>
    <cellStyle name="Финансовый 6 14" xfId="5013" xr:uid="{00000000-0005-0000-0000-00006E220000}"/>
    <cellStyle name="Финансовый 6 14 2" xfId="9294" xr:uid="{00000000-0005-0000-0000-00006F220000}"/>
    <cellStyle name="Финансовый 6 14 2 2" xfId="18511" xr:uid="{1988445B-4B91-442F-84FD-FC62271FDA88}"/>
    <cellStyle name="Финансовый 6 14 3" xfId="14244" xr:uid="{7D27A648-1967-415B-BB24-F197ABBDA601}"/>
    <cellStyle name="Финансовый 6 15" xfId="5131" xr:uid="{00000000-0005-0000-0000-000070220000}"/>
    <cellStyle name="Финансовый 6 15 2" xfId="14358" xr:uid="{C7D99827-443C-449D-B34E-56BC429289E0}"/>
    <cellStyle name="Финансовый 6 16" xfId="9596" xr:uid="{00000000-0005-0000-0000-000071220000}"/>
    <cellStyle name="Финансовый 6 16 2" xfId="18639" xr:uid="{F1E0C3AF-A51B-4123-8A43-10336276E7AD}"/>
    <cellStyle name="Финансовый 6 17" xfId="9635" xr:uid="{00000000-0005-0000-0000-000072220000}"/>
    <cellStyle name="Финансовый 6 17 2" xfId="18655" xr:uid="{37BDEB5B-009F-4961-814C-C01AEC976598}"/>
    <cellStyle name="Финансовый 6 18" xfId="9749" xr:uid="{CC2A8CE6-F1C8-4F20-B9B6-554DAAB854E4}"/>
    <cellStyle name="Финансовый 6 18 2" xfId="18769" xr:uid="{B0623868-69CA-4CA4-8B14-2E42446015EC}"/>
    <cellStyle name="Финансовый 6 19" xfId="9863" xr:uid="{670592E9-1297-4123-BC1E-BFA0FAFEC0C2}"/>
    <cellStyle name="Финансовый 6 19 2" xfId="18883" xr:uid="{8DABE32B-F42E-4A91-B20A-F8F278A4D9B1}"/>
    <cellStyle name="Финансовый 6 2" xfId="282" xr:uid="{00000000-0005-0000-0000-000073220000}"/>
    <cellStyle name="Финансовый 6 2 10" xfId="2881" xr:uid="{00000000-0005-0000-0000-000074220000}"/>
    <cellStyle name="Финансовый 6 2 10 2" xfId="7172" xr:uid="{00000000-0005-0000-0000-000075220000}"/>
    <cellStyle name="Финансовый 6 2 10 2 2" xfId="16389" xr:uid="{160795BC-EFF4-4F6C-8FA4-387C0FD7F6C7}"/>
    <cellStyle name="Финансовый 6 2 10 3" xfId="12122" xr:uid="{3642814D-74FA-4124-96FA-C5F6A6424171}"/>
    <cellStyle name="Финансовый 6 2 11" xfId="2995" xr:uid="{00000000-0005-0000-0000-000076220000}"/>
    <cellStyle name="Финансовый 6 2 11 2" xfId="7286" xr:uid="{00000000-0005-0000-0000-000077220000}"/>
    <cellStyle name="Финансовый 6 2 11 2 2" xfId="16503" xr:uid="{7A5224B7-1CED-41F1-A701-7EE020719669}"/>
    <cellStyle name="Финансовый 6 2 11 3" xfId="12236" xr:uid="{622B8429-C1C7-491A-BE4A-D92751DC0DDA}"/>
    <cellStyle name="Финансовый 6 2 12" xfId="5023" xr:uid="{00000000-0005-0000-0000-000078220000}"/>
    <cellStyle name="Финансовый 6 2 12 2" xfId="9304" xr:uid="{00000000-0005-0000-0000-000079220000}"/>
    <cellStyle name="Финансовый 6 2 12 2 2" xfId="18521" xr:uid="{39F45078-83E6-471B-9E8C-5B75F753F0BC}"/>
    <cellStyle name="Финансовый 6 2 12 3" xfId="14254" xr:uid="{F8FED4FF-8DCF-4416-85DF-F3A16A5F9137}"/>
    <cellStyle name="Финансовый 6 2 13" xfId="5145" xr:uid="{00000000-0005-0000-0000-00007A220000}"/>
    <cellStyle name="Финансовый 6 2 13 2" xfId="14369" xr:uid="{4B9DE651-CD9E-4472-B0E1-10EA4A177B60}"/>
    <cellStyle name="Финансовый 6 2 14" xfId="9408" xr:uid="{00000000-0005-0000-0000-00007B220000}"/>
    <cellStyle name="Финансовый 6 2 15" xfId="9645" xr:uid="{00000000-0005-0000-0000-00007C220000}"/>
    <cellStyle name="Финансовый 6 2 15 2" xfId="18665" xr:uid="{5CB848F3-90A5-4E31-A8E0-839E42A2290D}"/>
    <cellStyle name="Финансовый 6 2 16" xfId="9759" xr:uid="{E63A06B0-35E7-4722-BEF2-F70077D91B48}"/>
    <cellStyle name="Финансовый 6 2 16 2" xfId="18779" xr:uid="{57F9FB50-C40F-48BD-A87C-E02367B75B42}"/>
    <cellStyle name="Финансовый 6 2 17" xfId="9873" xr:uid="{25024BD4-D14B-45A6-8EB4-0C859371B91C}"/>
    <cellStyle name="Финансовый 6 2 17 2" xfId="18893" xr:uid="{E7078C6A-BCA4-4D89-87BD-23C188748FBA}"/>
    <cellStyle name="Финансовый 6 2 18" xfId="9987" xr:uid="{2AA386C9-1C85-428F-839E-33526F6AFBF9}"/>
    <cellStyle name="Финансовый 6 2 18 2" xfId="19007" xr:uid="{0C50A011-6836-49F4-9563-BDCDBFEC4F88}"/>
    <cellStyle name="Финансовый 6 2 19" xfId="10104" xr:uid="{492A2320-B8E8-4253-B471-E4B8287CEFB3}"/>
    <cellStyle name="Финансовый 6 2 2" xfId="389" xr:uid="{00000000-0005-0000-0000-00007D220000}"/>
    <cellStyle name="Финансовый 6 2 2 10" xfId="5042" xr:uid="{00000000-0005-0000-0000-00007E220000}"/>
    <cellStyle name="Финансовый 6 2 2 10 2" xfId="9323" xr:uid="{00000000-0005-0000-0000-00007F220000}"/>
    <cellStyle name="Финансовый 6 2 2 10 2 2" xfId="18540" xr:uid="{73AD732B-629E-44AF-BBB6-863667437462}"/>
    <cellStyle name="Финансовый 6 2 2 10 3" xfId="14273" xr:uid="{4D86CED4-ED80-4A06-B040-438A5B99891D}"/>
    <cellStyle name="Финансовый 6 2 2 11" xfId="5164" xr:uid="{00000000-0005-0000-0000-000080220000}"/>
    <cellStyle name="Финансовый 6 2 2 11 2" xfId="14388" xr:uid="{EF0C198B-0082-4E4E-A8F2-0F1B0C2622AF}"/>
    <cellStyle name="Финансовый 6 2 2 12" xfId="9664" xr:uid="{00000000-0005-0000-0000-000081220000}"/>
    <cellStyle name="Финансовый 6 2 2 12 2" xfId="18684" xr:uid="{7404DE9F-6390-4AB6-ADBF-DA9DC311AA90}"/>
    <cellStyle name="Финансовый 6 2 2 13" xfId="9778" xr:uid="{18E776EC-DC5D-45D1-B4CB-800A74ABB42A}"/>
    <cellStyle name="Финансовый 6 2 2 13 2" xfId="18798" xr:uid="{8D8F69FA-63DB-4142-A315-FDA3B8DE993B}"/>
    <cellStyle name="Финансовый 6 2 2 14" xfId="9892" xr:uid="{10531D72-80EB-4370-9BA2-9B25F070A9D5}"/>
    <cellStyle name="Финансовый 6 2 2 14 2" xfId="18912" xr:uid="{EBECDF88-DCFC-496B-908E-FFA00F67744B}"/>
    <cellStyle name="Финансовый 6 2 2 15" xfId="10006" xr:uid="{656F59DB-EE1F-4213-B0E5-56F418E00FE9}"/>
    <cellStyle name="Финансовый 6 2 2 15 2" xfId="19026" xr:uid="{28DB85CF-D962-41EE-9580-432B33512292}"/>
    <cellStyle name="Финансовый 6 2 2 16" xfId="10123" xr:uid="{185A4922-9941-43D9-94FD-2D8B0E63543F}"/>
    <cellStyle name="Финансовый 6 2 2 17" xfId="19144" xr:uid="{F9856BA8-B87F-4BDE-AC8A-E12ED65CCA4D}"/>
    <cellStyle name="Финансовый 6 2 2 18" xfId="19260" xr:uid="{523F2A72-10BC-4B8F-BE91-2E9C70AB2384}"/>
    <cellStyle name="Финансовый 6 2 2 2" xfId="495" xr:uid="{00000000-0005-0000-0000-000082220000}"/>
    <cellStyle name="Финансовый 6 2 2 2 10" xfId="5222" xr:uid="{00000000-0005-0000-0000-000083220000}"/>
    <cellStyle name="Финансовый 6 2 2 2 10 2" xfId="14445" xr:uid="{A9C8F882-696D-490D-BCD6-FD90D68D4943}"/>
    <cellStyle name="Финансовый 6 2 2 2 11" xfId="9721" xr:uid="{00000000-0005-0000-0000-000084220000}"/>
    <cellStyle name="Финансовый 6 2 2 2 11 2" xfId="18741" xr:uid="{1661B541-765E-4696-AC26-0A5F61856A64}"/>
    <cellStyle name="Финансовый 6 2 2 2 12" xfId="9835" xr:uid="{43D53774-ABFF-4E85-8A74-449F6AA35A20}"/>
    <cellStyle name="Финансовый 6 2 2 2 12 2" xfId="18855" xr:uid="{738B9B07-DF6A-4E51-91F1-D5F7CBA15D8A}"/>
    <cellStyle name="Финансовый 6 2 2 2 13" xfId="9949" xr:uid="{97B1CC34-CFC6-4CFA-8DD5-F1063A90075E}"/>
    <cellStyle name="Финансовый 6 2 2 2 13 2" xfId="18969" xr:uid="{E9DA19D6-1A6D-4818-8D59-3391CB7E242A}"/>
    <cellStyle name="Финансовый 6 2 2 2 14" xfId="10063" xr:uid="{5DB1A85E-554D-48B6-9229-3BCDA499878D}"/>
    <cellStyle name="Финансовый 6 2 2 2 14 2" xfId="19083" xr:uid="{055A6B17-B83B-4CAF-857F-844E5C8105A5}"/>
    <cellStyle name="Финансовый 6 2 2 2 15" xfId="10180" xr:uid="{F5811BF1-F434-4C4E-B3B6-3C6AA8899B63}"/>
    <cellStyle name="Финансовый 6 2 2 2 16" xfId="19201" xr:uid="{98A91703-22F6-431F-AD3F-0545CA036731}"/>
    <cellStyle name="Финансовый 6 2 2 2 17" xfId="19317" xr:uid="{DFEF93E9-4DF7-4F23-A9C4-6FE2B0024557}"/>
    <cellStyle name="Финансовый 6 2 2 2 2" xfId="681" xr:uid="{00000000-0005-0000-0000-000085220000}"/>
    <cellStyle name="Финансовый 6 2 2 2 2 2" xfId="1002" xr:uid="{00000000-0005-0000-0000-000086220000}"/>
    <cellStyle name="Финансовый 6 2 2 2 2 2 2" xfId="1604" xr:uid="{00000000-0005-0000-0000-000087220000}"/>
    <cellStyle name="Финансовый 6 2 2 2 2 2 2 2" xfId="2563" xr:uid="{00000000-0005-0000-0000-000088220000}"/>
    <cellStyle name="Финансовый 6 2 2 2 2 2 2 2 2" xfId="4835" xr:uid="{00000000-0005-0000-0000-000089220000}"/>
    <cellStyle name="Финансовый 6 2 2 2 2 2 2 2 2 2" xfId="9124" xr:uid="{00000000-0005-0000-0000-00008A220000}"/>
    <cellStyle name="Финансовый 6 2 2 2 2 2 2 2 2 2 2" xfId="18341" xr:uid="{E4FF34F2-03C7-44B6-9A29-B17F93FEF327}"/>
    <cellStyle name="Финансовый 6 2 2 2 2 2 2 2 2 3" xfId="14074" xr:uid="{F34A52DB-990E-4453-BA81-9FD851F865BE}"/>
    <cellStyle name="Финансовый 6 2 2 2 2 2 2 2 3" xfId="6990" xr:uid="{00000000-0005-0000-0000-00008B220000}"/>
    <cellStyle name="Финансовый 6 2 2 2 2 2 2 2 3 2" xfId="16207" xr:uid="{08AEE750-7515-43E8-9A33-81D7EF29B727}"/>
    <cellStyle name="Финансовый 6 2 2 2 2 2 2 2 4" xfId="11943" xr:uid="{D9DEB072-9341-4E84-B46E-C0CF630F8962}"/>
    <cellStyle name="Финансовый 6 2 2 2 2 2 2 3" xfId="3885" xr:uid="{00000000-0005-0000-0000-00008C220000}"/>
    <cellStyle name="Финансовый 6 2 2 2 2 2 2 3 2" xfId="8176" xr:uid="{00000000-0005-0000-0000-00008D220000}"/>
    <cellStyle name="Финансовый 6 2 2 2 2 2 2 3 2 2" xfId="17393" xr:uid="{4E6F107D-40C7-498D-B049-0069D3202F13}"/>
    <cellStyle name="Финансовый 6 2 2 2 2 2 2 3 3" xfId="13126" xr:uid="{D851778E-6793-425D-B664-736ACF6C8049}"/>
    <cellStyle name="Финансовый 6 2 2 2 2 2 2 4" xfId="6042" xr:uid="{00000000-0005-0000-0000-00008E220000}"/>
    <cellStyle name="Финансовый 6 2 2 2 2 2 2 4 2" xfId="15259" xr:uid="{044C7B6B-73BF-4333-A776-971274BB766E}"/>
    <cellStyle name="Финансовый 6 2 2 2 2 2 2 5" xfId="10995" xr:uid="{EFD33A45-AC92-4907-B9F5-B42A5C322907}"/>
    <cellStyle name="Финансовый 6 2 2 2 2 2 3" xfId="2091" xr:uid="{00000000-0005-0000-0000-00008F220000}"/>
    <cellStyle name="Финансовый 6 2 2 2 2 2 3 2" xfId="4363" xr:uid="{00000000-0005-0000-0000-000090220000}"/>
    <cellStyle name="Финансовый 6 2 2 2 2 2 3 2 2" xfId="8652" xr:uid="{00000000-0005-0000-0000-000091220000}"/>
    <cellStyle name="Финансовый 6 2 2 2 2 2 3 2 2 2" xfId="17869" xr:uid="{858ED744-9EF6-4C96-A83E-D63014BE91AA}"/>
    <cellStyle name="Финансовый 6 2 2 2 2 2 3 2 3" xfId="13602" xr:uid="{7280FC72-C40B-43E4-83EA-6228AA51D4A8}"/>
    <cellStyle name="Финансовый 6 2 2 2 2 2 3 3" xfId="6518" xr:uid="{00000000-0005-0000-0000-000092220000}"/>
    <cellStyle name="Финансовый 6 2 2 2 2 2 3 3 2" xfId="15735" xr:uid="{1E3A5B65-9B9D-4F39-A822-E147AEF194B2}"/>
    <cellStyle name="Финансовый 6 2 2 2 2 2 3 4" xfId="11471" xr:uid="{F70B43CD-193F-4694-ACDB-28AE6C418D66}"/>
    <cellStyle name="Финансовый 6 2 2 2 2 2 4" xfId="3413" xr:uid="{00000000-0005-0000-0000-000093220000}"/>
    <cellStyle name="Финансовый 6 2 2 2 2 2 4 2" xfId="7704" xr:uid="{00000000-0005-0000-0000-000094220000}"/>
    <cellStyle name="Финансовый 6 2 2 2 2 2 4 2 2" xfId="16921" xr:uid="{363C50CE-167D-4F9A-8C18-876C19B48E87}"/>
    <cellStyle name="Финансовый 6 2 2 2 2 2 4 3" xfId="12654" xr:uid="{560E64DE-EA77-4AEE-88EE-3C4D08D91DBF}"/>
    <cellStyle name="Финансовый 6 2 2 2 2 2 5" xfId="5567" xr:uid="{00000000-0005-0000-0000-000095220000}"/>
    <cellStyle name="Финансовый 6 2 2 2 2 2 5 2" xfId="14787" xr:uid="{0C941144-694C-4304-B1DB-84AF7912CBF6}"/>
    <cellStyle name="Финансовый 6 2 2 2 2 2 6" xfId="10523" xr:uid="{E19472D0-6585-4DAD-A697-B36F460D148D}"/>
    <cellStyle name="Финансовый 6 2 2 2 2 3" xfId="1376" xr:uid="{00000000-0005-0000-0000-000096220000}"/>
    <cellStyle name="Финансовый 6 2 2 2 2 3 2" xfId="2335" xr:uid="{00000000-0005-0000-0000-000097220000}"/>
    <cellStyle name="Финансовый 6 2 2 2 2 3 2 2" xfId="4607" xr:uid="{00000000-0005-0000-0000-000098220000}"/>
    <cellStyle name="Финансовый 6 2 2 2 2 3 2 2 2" xfId="8896" xr:uid="{00000000-0005-0000-0000-000099220000}"/>
    <cellStyle name="Финансовый 6 2 2 2 2 3 2 2 2 2" xfId="18113" xr:uid="{C856FD42-D5AA-456C-8405-1477FB46E126}"/>
    <cellStyle name="Финансовый 6 2 2 2 2 3 2 2 3" xfId="13846" xr:uid="{1254F45C-7E48-4616-89AD-5EEB3D6CC001}"/>
    <cellStyle name="Финансовый 6 2 2 2 2 3 2 3" xfId="6762" xr:uid="{00000000-0005-0000-0000-00009A220000}"/>
    <cellStyle name="Финансовый 6 2 2 2 2 3 2 3 2" xfId="15979" xr:uid="{0E310DFA-479B-4EEA-8841-6E733273C784}"/>
    <cellStyle name="Финансовый 6 2 2 2 2 3 2 4" xfId="11715" xr:uid="{2833A1E9-F111-4069-B776-2FA518D4743D}"/>
    <cellStyle name="Финансовый 6 2 2 2 2 3 3" xfId="3657" xr:uid="{00000000-0005-0000-0000-00009B220000}"/>
    <cellStyle name="Финансовый 6 2 2 2 2 3 3 2" xfId="7948" xr:uid="{00000000-0005-0000-0000-00009C220000}"/>
    <cellStyle name="Финансовый 6 2 2 2 2 3 3 2 2" xfId="17165" xr:uid="{B2EA0D64-B109-4264-8B86-EB0912224A5D}"/>
    <cellStyle name="Финансовый 6 2 2 2 2 3 3 3" xfId="12898" xr:uid="{4FD95A64-4085-45E3-A6D9-88722177BACC}"/>
    <cellStyle name="Финансовый 6 2 2 2 2 3 4" xfId="5814" xr:uid="{00000000-0005-0000-0000-00009D220000}"/>
    <cellStyle name="Финансовый 6 2 2 2 2 3 4 2" xfId="15031" xr:uid="{5B342383-E4CB-42FA-9AC5-143EA1991ECC}"/>
    <cellStyle name="Финансовый 6 2 2 2 2 3 5" xfId="10767" xr:uid="{D9634500-CE30-44A7-B5D7-993FC61F029E}"/>
    <cellStyle name="Финансовый 6 2 2 2 2 4" xfId="1862" xr:uid="{00000000-0005-0000-0000-00009E220000}"/>
    <cellStyle name="Финансовый 6 2 2 2 2 4 2" xfId="4135" xr:uid="{00000000-0005-0000-0000-00009F220000}"/>
    <cellStyle name="Финансовый 6 2 2 2 2 4 2 2" xfId="8424" xr:uid="{00000000-0005-0000-0000-0000A0220000}"/>
    <cellStyle name="Финансовый 6 2 2 2 2 4 2 2 2" xfId="17641" xr:uid="{B6434FB8-1F6F-4280-94AE-73F976A275F8}"/>
    <cellStyle name="Финансовый 6 2 2 2 2 4 2 3" xfId="13374" xr:uid="{102228D0-B584-45F1-9D4C-E06B59822C74}"/>
    <cellStyle name="Финансовый 6 2 2 2 2 4 3" xfId="6290" xr:uid="{00000000-0005-0000-0000-0000A1220000}"/>
    <cellStyle name="Финансовый 6 2 2 2 2 4 3 2" xfId="15507" xr:uid="{089DB3C8-B895-46AB-A7FB-E73E8A775D3C}"/>
    <cellStyle name="Финансовый 6 2 2 2 2 4 4" xfId="11243" xr:uid="{0595B604-CE41-409E-A2D4-DEDE597452E9}"/>
    <cellStyle name="Финансовый 6 2 2 2 2 5" xfId="3185" xr:uid="{00000000-0005-0000-0000-0000A2220000}"/>
    <cellStyle name="Финансовый 6 2 2 2 2 5 2" xfId="7476" xr:uid="{00000000-0005-0000-0000-0000A3220000}"/>
    <cellStyle name="Финансовый 6 2 2 2 2 5 2 2" xfId="16693" xr:uid="{A86D7B23-DC5F-41A4-8BD6-006BEF0F4E22}"/>
    <cellStyle name="Финансовый 6 2 2 2 2 5 3" xfId="12426" xr:uid="{9433D631-5942-44BF-BE66-D6317A4EF905}"/>
    <cellStyle name="Финансовый 6 2 2 2 2 6" xfId="5337" xr:uid="{00000000-0005-0000-0000-0000A4220000}"/>
    <cellStyle name="Финансовый 6 2 2 2 2 6 2" xfId="14559" xr:uid="{B2BAC7D4-07B9-4303-B1EC-DEFCFC17383A}"/>
    <cellStyle name="Финансовый 6 2 2 2 2 7" xfId="10295" xr:uid="{251106FA-B7F1-42DE-BFDF-C87F69845249}"/>
    <cellStyle name="Финансовый 6 2 2 2 3" xfId="887" xr:uid="{00000000-0005-0000-0000-0000A5220000}"/>
    <cellStyle name="Финансовый 6 2 2 2 3 2" xfId="1490" xr:uid="{00000000-0005-0000-0000-0000A6220000}"/>
    <cellStyle name="Финансовый 6 2 2 2 3 2 2" xfId="2449" xr:uid="{00000000-0005-0000-0000-0000A7220000}"/>
    <cellStyle name="Финансовый 6 2 2 2 3 2 2 2" xfId="4721" xr:uid="{00000000-0005-0000-0000-0000A8220000}"/>
    <cellStyle name="Финансовый 6 2 2 2 3 2 2 2 2" xfId="9010" xr:uid="{00000000-0005-0000-0000-0000A9220000}"/>
    <cellStyle name="Финансовый 6 2 2 2 3 2 2 2 2 2" xfId="18227" xr:uid="{1CB0F7E9-C769-4B61-B643-50D79D44C51F}"/>
    <cellStyle name="Финансовый 6 2 2 2 3 2 2 2 3" xfId="13960" xr:uid="{E3BD9BE4-5834-4CF9-9670-5DA8C4EDBCBC}"/>
    <cellStyle name="Финансовый 6 2 2 2 3 2 2 3" xfId="6876" xr:uid="{00000000-0005-0000-0000-0000AA220000}"/>
    <cellStyle name="Финансовый 6 2 2 2 3 2 2 3 2" xfId="16093" xr:uid="{FD5B7950-9D2B-4F72-9544-235B91D44C54}"/>
    <cellStyle name="Финансовый 6 2 2 2 3 2 2 4" xfId="11829" xr:uid="{85A33E98-E4AA-42A1-ADD3-9BFBB7E0721E}"/>
    <cellStyle name="Финансовый 6 2 2 2 3 2 3" xfId="3771" xr:uid="{00000000-0005-0000-0000-0000AB220000}"/>
    <cellStyle name="Финансовый 6 2 2 2 3 2 3 2" xfId="8062" xr:uid="{00000000-0005-0000-0000-0000AC220000}"/>
    <cellStyle name="Финансовый 6 2 2 2 3 2 3 2 2" xfId="17279" xr:uid="{5819BC7F-FA59-4FCF-9AF3-53F42D3B7F5E}"/>
    <cellStyle name="Финансовый 6 2 2 2 3 2 3 3" xfId="13012" xr:uid="{8C56C97A-4956-424F-A171-5B80FC148445}"/>
    <cellStyle name="Финансовый 6 2 2 2 3 2 4" xfId="5928" xr:uid="{00000000-0005-0000-0000-0000AD220000}"/>
    <cellStyle name="Финансовый 6 2 2 2 3 2 4 2" xfId="15145" xr:uid="{0987ADF5-27E3-4F21-A56C-20E080A5A6E1}"/>
    <cellStyle name="Финансовый 6 2 2 2 3 2 5" xfId="10881" xr:uid="{FE4AC829-884A-4426-AD54-3E8167F1D6CF}"/>
    <cellStyle name="Финансовый 6 2 2 2 3 3" xfId="1977" xr:uid="{00000000-0005-0000-0000-0000AE220000}"/>
    <cellStyle name="Финансовый 6 2 2 2 3 3 2" xfId="4249" xr:uid="{00000000-0005-0000-0000-0000AF220000}"/>
    <cellStyle name="Финансовый 6 2 2 2 3 3 2 2" xfId="8538" xr:uid="{00000000-0005-0000-0000-0000B0220000}"/>
    <cellStyle name="Финансовый 6 2 2 2 3 3 2 2 2" xfId="17755" xr:uid="{BBABA531-78F5-45B2-939B-5CC7AEC62C84}"/>
    <cellStyle name="Финансовый 6 2 2 2 3 3 2 3" xfId="13488" xr:uid="{23D0438B-F352-4F2F-91C1-1127EFBFF5EF}"/>
    <cellStyle name="Финансовый 6 2 2 2 3 3 3" xfId="6404" xr:uid="{00000000-0005-0000-0000-0000B1220000}"/>
    <cellStyle name="Финансовый 6 2 2 2 3 3 3 2" xfId="15621" xr:uid="{E4E0FEE0-889D-4EAB-964E-46E5FFD0E2F6}"/>
    <cellStyle name="Финансовый 6 2 2 2 3 3 4" xfId="11357" xr:uid="{64A74C64-CD0C-4510-93E9-3C8AB2CEEF00}"/>
    <cellStyle name="Финансовый 6 2 2 2 3 4" xfId="3299" xr:uid="{00000000-0005-0000-0000-0000B2220000}"/>
    <cellStyle name="Финансовый 6 2 2 2 3 4 2" xfId="7590" xr:uid="{00000000-0005-0000-0000-0000B3220000}"/>
    <cellStyle name="Финансовый 6 2 2 2 3 4 2 2" xfId="16807" xr:uid="{836444BD-E2C4-4519-B62F-BFCF05C0094B}"/>
    <cellStyle name="Финансовый 6 2 2 2 3 4 3" xfId="12540" xr:uid="{CB917F4B-84AF-4F80-A2C1-D033FAEC528E}"/>
    <cellStyle name="Финансовый 6 2 2 2 3 5" xfId="5453" xr:uid="{00000000-0005-0000-0000-0000B4220000}"/>
    <cellStyle name="Финансовый 6 2 2 2 3 5 2" xfId="14673" xr:uid="{AC3ED440-BF96-41F9-9E43-6DCFFC4C4122}"/>
    <cellStyle name="Финансовый 6 2 2 2 3 6" xfId="10409" xr:uid="{9F57785C-69B6-4B7D-B225-3F7200E327CF}"/>
    <cellStyle name="Финансовый 6 2 2 2 4" xfId="1261" xr:uid="{00000000-0005-0000-0000-0000B5220000}"/>
    <cellStyle name="Финансовый 6 2 2 2 4 2" xfId="2221" xr:uid="{00000000-0005-0000-0000-0000B6220000}"/>
    <cellStyle name="Финансовый 6 2 2 2 4 2 2" xfId="4493" xr:uid="{00000000-0005-0000-0000-0000B7220000}"/>
    <cellStyle name="Финансовый 6 2 2 2 4 2 2 2" xfId="8782" xr:uid="{00000000-0005-0000-0000-0000B8220000}"/>
    <cellStyle name="Финансовый 6 2 2 2 4 2 2 2 2" xfId="17999" xr:uid="{837AC7E1-58AD-4450-880D-EA2AEAF33EC4}"/>
    <cellStyle name="Финансовый 6 2 2 2 4 2 2 3" xfId="13732" xr:uid="{1212D1DE-D24C-43F0-83A1-A89C41005356}"/>
    <cellStyle name="Финансовый 6 2 2 2 4 2 3" xfId="6648" xr:uid="{00000000-0005-0000-0000-0000B9220000}"/>
    <cellStyle name="Финансовый 6 2 2 2 4 2 3 2" xfId="15865" xr:uid="{01BD6D46-DF27-4EEE-B860-8845D8939DC6}"/>
    <cellStyle name="Финансовый 6 2 2 2 4 2 4" xfId="11601" xr:uid="{3F845F1B-77C9-4FC2-B661-41C8D557FD49}"/>
    <cellStyle name="Финансовый 6 2 2 2 4 3" xfId="3543" xr:uid="{00000000-0005-0000-0000-0000BA220000}"/>
    <cellStyle name="Финансовый 6 2 2 2 4 3 2" xfId="7834" xr:uid="{00000000-0005-0000-0000-0000BB220000}"/>
    <cellStyle name="Финансовый 6 2 2 2 4 3 2 2" xfId="17051" xr:uid="{7FB9BC14-6594-4E5A-BB6A-F02026F8BB94}"/>
    <cellStyle name="Финансовый 6 2 2 2 4 3 3" xfId="12784" xr:uid="{016720BB-25E2-4510-87B3-6C9A67E84A16}"/>
    <cellStyle name="Финансовый 6 2 2 2 4 4" xfId="5700" xr:uid="{00000000-0005-0000-0000-0000BC220000}"/>
    <cellStyle name="Финансовый 6 2 2 2 4 4 2" xfId="14917" xr:uid="{4A723910-FC57-41B9-BE9A-AC67C9F631B5}"/>
    <cellStyle name="Финансовый 6 2 2 2 4 5" xfId="10653" xr:uid="{7AC7C742-7A0C-4657-A0FE-8389E3224321}"/>
    <cellStyle name="Финансовый 6 2 2 2 5" xfId="1746" xr:uid="{00000000-0005-0000-0000-0000BD220000}"/>
    <cellStyle name="Финансовый 6 2 2 2 5 2" xfId="4021" xr:uid="{00000000-0005-0000-0000-0000BE220000}"/>
    <cellStyle name="Финансовый 6 2 2 2 5 2 2" xfId="8310" xr:uid="{00000000-0005-0000-0000-0000BF220000}"/>
    <cellStyle name="Финансовый 6 2 2 2 5 2 2 2" xfId="17527" xr:uid="{F35E6668-99C3-4EF5-BC95-2E87B126A91A}"/>
    <cellStyle name="Финансовый 6 2 2 2 5 2 3" xfId="13260" xr:uid="{69F4CF9C-8D88-44C9-A1D9-A5104A3E6D6E}"/>
    <cellStyle name="Финансовый 6 2 2 2 5 3" xfId="6176" xr:uid="{00000000-0005-0000-0000-0000C0220000}"/>
    <cellStyle name="Финансовый 6 2 2 2 5 3 2" xfId="15393" xr:uid="{E4A56029-3C22-4C7C-921E-76401EAF8618}"/>
    <cellStyle name="Финансовый 6 2 2 2 5 4" xfId="11129" xr:uid="{E7329040-F084-4A20-800B-BC76F901A002}"/>
    <cellStyle name="Финансовый 6 2 2 2 6" xfId="2836" xr:uid="{00000000-0005-0000-0000-0000C1220000}"/>
    <cellStyle name="Финансовый 6 2 2 2 6 2" xfId="4979" xr:uid="{00000000-0005-0000-0000-0000C2220000}"/>
    <cellStyle name="Финансовый 6 2 2 2 6 2 2" xfId="9261" xr:uid="{00000000-0005-0000-0000-0000C3220000}"/>
    <cellStyle name="Финансовый 6 2 2 2 6 2 2 2" xfId="18478" xr:uid="{4F354949-8EC6-4BF7-8939-7A01B62E4816}"/>
    <cellStyle name="Финансовый 6 2 2 2 6 2 3" xfId="14211" xr:uid="{B7F981C1-D6D0-4709-B001-36121E700009}"/>
    <cellStyle name="Финансовый 6 2 2 2 6 3" xfId="7129" xr:uid="{00000000-0005-0000-0000-0000C4220000}"/>
    <cellStyle name="Финансовый 6 2 2 2 6 3 2" xfId="16346" xr:uid="{AD2D5BD3-3E23-4512-B5F0-7036B769631E}"/>
    <cellStyle name="Финансовый 6 2 2 2 6 4" xfId="12080" xr:uid="{09BD71FD-48A6-4B1D-9E13-EC76C0E73477}"/>
    <cellStyle name="Финансовый 6 2 2 2 7" xfId="2957" xr:uid="{00000000-0005-0000-0000-0000C5220000}"/>
    <cellStyle name="Финансовый 6 2 2 2 7 2" xfId="7248" xr:uid="{00000000-0005-0000-0000-0000C6220000}"/>
    <cellStyle name="Финансовый 6 2 2 2 7 2 2" xfId="16465" xr:uid="{352CAB39-E28D-4696-AD0F-D42C67F4410D}"/>
    <cellStyle name="Финансовый 6 2 2 2 7 3" xfId="12198" xr:uid="{CC0C59CB-3F22-4845-B62C-5C5AE3848D73}"/>
    <cellStyle name="Финансовый 6 2 2 2 8" xfId="3071" xr:uid="{00000000-0005-0000-0000-0000C7220000}"/>
    <cellStyle name="Финансовый 6 2 2 2 8 2" xfId="7362" xr:uid="{00000000-0005-0000-0000-0000C8220000}"/>
    <cellStyle name="Финансовый 6 2 2 2 8 2 2" xfId="16579" xr:uid="{63CDDFFB-EEE8-4BD4-8D70-367D3055D280}"/>
    <cellStyle name="Финансовый 6 2 2 2 8 3" xfId="12312" xr:uid="{CFF5F767-F3FC-45B6-88F1-82EEEDE88DA5}"/>
    <cellStyle name="Финансовый 6 2 2 2 9" xfId="5099" xr:uid="{00000000-0005-0000-0000-0000C9220000}"/>
    <cellStyle name="Финансовый 6 2 2 2 9 2" xfId="9380" xr:uid="{00000000-0005-0000-0000-0000CA220000}"/>
    <cellStyle name="Финансовый 6 2 2 2 9 2 2" xfId="18597" xr:uid="{B6DDA8A7-21CD-46FE-9B57-BC97722FBF83}"/>
    <cellStyle name="Финансовый 6 2 2 2 9 3" xfId="14330" xr:uid="{611BA724-E4E5-47E1-9BC6-91ACE43EC40A}"/>
    <cellStyle name="Финансовый 6 2 2 3" xfId="621" xr:uid="{00000000-0005-0000-0000-0000CB220000}"/>
    <cellStyle name="Финансовый 6 2 2 3 2" xfId="945" xr:uid="{00000000-0005-0000-0000-0000CC220000}"/>
    <cellStyle name="Финансовый 6 2 2 3 2 2" xfId="1547" xr:uid="{00000000-0005-0000-0000-0000CD220000}"/>
    <cellStyle name="Финансовый 6 2 2 3 2 2 2" xfId="2506" xr:uid="{00000000-0005-0000-0000-0000CE220000}"/>
    <cellStyle name="Финансовый 6 2 2 3 2 2 2 2" xfId="4778" xr:uid="{00000000-0005-0000-0000-0000CF220000}"/>
    <cellStyle name="Финансовый 6 2 2 3 2 2 2 2 2" xfId="9067" xr:uid="{00000000-0005-0000-0000-0000D0220000}"/>
    <cellStyle name="Финансовый 6 2 2 3 2 2 2 2 2 2" xfId="18284" xr:uid="{A87C931D-C76A-4961-8501-BFEAB58E4FF3}"/>
    <cellStyle name="Финансовый 6 2 2 3 2 2 2 2 3" xfId="14017" xr:uid="{98E86FA7-4741-48DB-8716-1980F39AA829}"/>
    <cellStyle name="Финансовый 6 2 2 3 2 2 2 3" xfId="6933" xr:uid="{00000000-0005-0000-0000-0000D1220000}"/>
    <cellStyle name="Финансовый 6 2 2 3 2 2 2 3 2" xfId="16150" xr:uid="{0A9678AD-E6C4-47A9-A83F-EF13BD01F54B}"/>
    <cellStyle name="Финансовый 6 2 2 3 2 2 2 4" xfId="11886" xr:uid="{C0130196-0264-4DC9-B78B-3893B18A4D60}"/>
    <cellStyle name="Финансовый 6 2 2 3 2 2 3" xfId="3828" xr:uid="{00000000-0005-0000-0000-0000D2220000}"/>
    <cellStyle name="Финансовый 6 2 2 3 2 2 3 2" xfId="8119" xr:uid="{00000000-0005-0000-0000-0000D3220000}"/>
    <cellStyle name="Финансовый 6 2 2 3 2 2 3 2 2" xfId="17336" xr:uid="{1A30F97C-8EBC-4BCF-B1D5-2F401D8F7423}"/>
    <cellStyle name="Финансовый 6 2 2 3 2 2 3 3" xfId="13069" xr:uid="{F15E9E2A-B400-4AD1-9D9D-506E571619FB}"/>
    <cellStyle name="Финансовый 6 2 2 3 2 2 4" xfId="5985" xr:uid="{00000000-0005-0000-0000-0000D4220000}"/>
    <cellStyle name="Финансовый 6 2 2 3 2 2 4 2" xfId="15202" xr:uid="{DF7870BF-C771-4B0F-AE68-BA31ABE4DC6B}"/>
    <cellStyle name="Финансовый 6 2 2 3 2 2 5" xfId="10938" xr:uid="{AE998597-E876-4E46-AB7B-B4EFD9CC4013}"/>
    <cellStyle name="Финансовый 6 2 2 3 2 3" xfId="2034" xr:uid="{00000000-0005-0000-0000-0000D5220000}"/>
    <cellStyle name="Финансовый 6 2 2 3 2 3 2" xfId="4306" xr:uid="{00000000-0005-0000-0000-0000D6220000}"/>
    <cellStyle name="Финансовый 6 2 2 3 2 3 2 2" xfId="8595" xr:uid="{00000000-0005-0000-0000-0000D7220000}"/>
    <cellStyle name="Финансовый 6 2 2 3 2 3 2 2 2" xfId="17812" xr:uid="{C1980F95-E533-4774-A67A-C9F9E478FDAB}"/>
    <cellStyle name="Финансовый 6 2 2 3 2 3 2 3" xfId="13545" xr:uid="{B25BE916-B2F9-4176-B594-65D8BB7D0EA1}"/>
    <cellStyle name="Финансовый 6 2 2 3 2 3 3" xfId="6461" xr:uid="{00000000-0005-0000-0000-0000D8220000}"/>
    <cellStyle name="Финансовый 6 2 2 3 2 3 3 2" xfId="15678" xr:uid="{F6F14BB3-CF82-4AD2-83CD-EEE82E67CBCC}"/>
    <cellStyle name="Финансовый 6 2 2 3 2 3 4" xfId="11414" xr:uid="{7CA49ACE-F6D1-4C65-B6BB-FF976F48C580}"/>
    <cellStyle name="Финансовый 6 2 2 3 2 4" xfId="3356" xr:uid="{00000000-0005-0000-0000-0000D9220000}"/>
    <cellStyle name="Финансовый 6 2 2 3 2 4 2" xfId="7647" xr:uid="{00000000-0005-0000-0000-0000DA220000}"/>
    <cellStyle name="Финансовый 6 2 2 3 2 4 2 2" xfId="16864" xr:uid="{33F29522-5B26-4B78-A2B6-7FF6EC1D56AF}"/>
    <cellStyle name="Финансовый 6 2 2 3 2 4 3" xfId="12597" xr:uid="{F93FF385-518B-47CE-BA37-8F0595F34F65}"/>
    <cellStyle name="Финансовый 6 2 2 3 2 5" xfId="5510" xr:uid="{00000000-0005-0000-0000-0000DB220000}"/>
    <cellStyle name="Финансовый 6 2 2 3 2 5 2" xfId="14730" xr:uid="{2237C4B9-7A6F-4DEB-A050-1A633FCF9781}"/>
    <cellStyle name="Финансовый 6 2 2 3 2 6" xfId="10466" xr:uid="{F64A2E43-8FAE-4230-93CD-1F3315587B39}"/>
    <cellStyle name="Финансовый 6 2 2 3 3" xfId="1319" xr:uid="{00000000-0005-0000-0000-0000DC220000}"/>
    <cellStyle name="Финансовый 6 2 2 3 3 2" xfId="2278" xr:uid="{00000000-0005-0000-0000-0000DD220000}"/>
    <cellStyle name="Финансовый 6 2 2 3 3 2 2" xfId="4550" xr:uid="{00000000-0005-0000-0000-0000DE220000}"/>
    <cellStyle name="Финансовый 6 2 2 3 3 2 2 2" xfId="8839" xr:uid="{00000000-0005-0000-0000-0000DF220000}"/>
    <cellStyle name="Финансовый 6 2 2 3 3 2 2 2 2" xfId="18056" xr:uid="{D72B114B-1C57-4B4F-A138-ED128DADA42C}"/>
    <cellStyle name="Финансовый 6 2 2 3 3 2 2 3" xfId="13789" xr:uid="{B15752D8-1E9D-4300-ACC4-425E6682AF9C}"/>
    <cellStyle name="Финансовый 6 2 2 3 3 2 3" xfId="6705" xr:uid="{00000000-0005-0000-0000-0000E0220000}"/>
    <cellStyle name="Финансовый 6 2 2 3 3 2 3 2" xfId="15922" xr:uid="{BBDF627D-455E-4E53-9AE0-60478CDE960D}"/>
    <cellStyle name="Финансовый 6 2 2 3 3 2 4" xfId="11658" xr:uid="{9FFA572D-3F64-4B92-B528-AD919002E30C}"/>
    <cellStyle name="Финансовый 6 2 2 3 3 3" xfId="3600" xr:uid="{00000000-0005-0000-0000-0000E1220000}"/>
    <cellStyle name="Финансовый 6 2 2 3 3 3 2" xfId="7891" xr:uid="{00000000-0005-0000-0000-0000E2220000}"/>
    <cellStyle name="Финансовый 6 2 2 3 3 3 2 2" xfId="17108" xr:uid="{DDA317E6-40A7-4F6B-97CA-EB2F7B28C62F}"/>
    <cellStyle name="Финансовый 6 2 2 3 3 3 3" xfId="12841" xr:uid="{E233FF01-6C4F-4FE3-B466-4BF880D1FB5E}"/>
    <cellStyle name="Финансовый 6 2 2 3 3 4" xfId="5757" xr:uid="{00000000-0005-0000-0000-0000E3220000}"/>
    <cellStyle name="Финансовый 6 2 2 3 3 4 2" xfId="14974" xr:uid="{533AA566-DB7E-4212-A30D-35CE75C19427}"/>
    <cellStyle name="Финансовый 6 2 2 3 3 5" xfId="10710" xr:uid="{89992CC2-4BF5-4A60-B0F5-9B9F916D604B}"/>
    <cellStyle name="Финансовый 6 2 2 3 4" xfId="1805" xr:uid="{00000000-0005-0000-0000-0000E4220000}"/>
    <cellStyle name="Финансовый 6 2 2 3 4 2" xfId="4078" xr:uid="{00000000-0005-0000-0000-0000E5220000}"/>
    <cellStyle name="Финансовый 6 2 2 3 4 2 2" xfId="8367" xr:uid="{00000000-0005-0000-0000-0000E6220000}"/>
    <cellStyle name="Финансовый 6 2 2 3 4 2 2 2" xfId="17584" xr:uid="{23C298AB-601B-46F0-8E89-BE1609B3D3E9}"/>
    <cellStyle name="Финансовый 6 2 2 3 4 2 3" xfId="13317" xr:uid="{008E6FD4-AFE7-4651-9ED6-EA02E0209E58}"/>
    <cellStyle name="Финансовый 6 2 2 3 4 3" xfId="6233" xr:uid="{00000000-0005-0000-0000-0000E7220000}"/>
    <cellStyle name="Финансовый 6 2 2 3 4 3 2" xfId="15450" xr:uid="{E731AC8C-34D4-4F63-BC95-C7E5A9D49918}"/>
    <cellStyle name="Финансовый 6 2 2 3 4 4" xfId="11186" xr:uid="{6CD3DEC0-EB9E-4965-A301-B1B388C1253C}"/>
    <cellStyle name="Финансовый 6 2 2 3 5" xfId="3128" xr:uid="{00000000-0005-0000-0000-0000E8220000}"/>
    <cellStyle name="Финансовый 6 2 2 3 5 2" xfId="7419" xr:uid="{00000000-0005-0000-0000-0000E9220000}"/>
    <cellStyle name="Финансовый 6 2 2 3 5 2 2" xfId="16636" xr:uid="{8F233BBC-857C-4113-86CF-E3085B5FB25E}"/>
    <cellStyle name="Финансовый 6 2 2 3 5 3" xfId="12369" xr:uid="{944B569B-060C-4389-9957-C8F5B1C6548E}"/>
    <cellStyle name="Финансовый 6 2 2 3 6" xfId="5280" xr:uid="{00000000-0005-0000-0000-0000EA220000}"/>
    <cellStyle name="Финансовый 6 2 2 3 6 2" xfId="14502" xr:uid="{60468260-95E9-4E7C-BE3E-069FF2FDD56A}"/>
    <cellStyle name="Финансовый 6 2 2 3 7" xfId="10238" xr:uid="{66919349-9E04-4DFE-8DDE-673CCED32CD7}"/>
    <cellStyle name="Финансовый 6 2 2 4" xfId="830" xr:uid="{00000000-0005-0000-0000-0000EB220000}"/>
    <cellStyle name="Финансовый 6 2 2 4 2" xfId="1433" xr:uid="{00000000-0005-0000-0000-0000EC220000}"/>
    <cellStyle name="Финансовый 6 2 2 4 2 2" xfId="2392" xr:uid="{00000000-0005-0000-0000-0000ED220000}"/>
    <cellStyle name="Финансовый 6 2 2 4 2 2 2" xfId="4664" xr:uid="{00000000-0005-0000-0000-0000EE220000}"/>
    <cellStyle name="Финансовый 6 2 2 4 2 2 2 2" xfId="8953" xr:uid="{00000000-0005-0000-0000-0000EF220000}"/>
    <cellStyle name="Финансовый 6 2 2 4 2 2 2 2 2" xfId="18170" xr:uid="{47A2CCCD-DD82-4CFF-B274-8279CAC0EEA1}"/>
    <cellStyle name="Финансовый 6 2 2 4 2 2 2 3" xfId="13903" xr:uid="{D40E3B0A-7C46-4497-A739-23D012F3E88F}"/>
    <cellStyle name="Финансовый 6 2 2 4 2 2 3" xfId="6819" xr:uid="{00000000-0005-0000-0000-0000F0220000}"/>
    <cellStyle name="Финансовый 6 2 2 4 2 2 3 2" xfId="16036" xr:uid="{8F118337-3F60-4C1C-ADC8-14E8B0E7BCA0}"/>
    <cellStyle name="Финансовый 6 2 2 4 2 2 4" xfId="11772" xr:uid="{13F486D5-0DFA-41DA-866E-9A6C3C58656E}"/>
    <cellStyle name="Финансовый 6 2 2 4 2 3" xfId="3714" xr:uid="{00000000-0005-0000-0000-0000F1220000}"/>
    <cellStyle name="Финансовый 6 2 2 4 2 3 2" xfId="8005" xr:uid="{00000000-0005-0000-0000-0000F2220000}"/>
    <cellStyle name="Финансовый 6 2 2 4 2 3 2 2" xfId="17222" xr:uid="{A28B86FE-D50A-49A3-A0A6-8F35C7B3BB80}"/>
    <cellStyle name="Финансовый 6 2 2 4 2 3 3" xfId="12955" xr:uid="{CD146BD7-6505-4856-81DC-5237A370FA97}"/>
    <cellStyle name="Финансовый 6 2 2 4 2 4" xfId="5871" xr:uid="{00000000-0005-0000-0000-0000F3220000}"/>
    <cellStyle name="Финансовый 6 2 2 4 2 4 2" xfId="15088" xr:uid="{A3F2C884-B997-446B-92B3-0B7234619975}"/>
    <cellStyle name="Финансовый 6 2 2 4 2 5" xfId="10824" xr:uid="{393834C2-4A04-4220-9911-4757ADFE1AA4}"/>
    <cellStyle name="Финансовый 6 2 2 4 3" xfId="1920" xr:uid="{00000000-0005-0000-0000-0000F4220000}"/>
    <cellStyle name="Финансовый 6 2 2 4 3 2" xfId="4192" xr:uid="{00000000-0005-0000-0000-0000F5220000}"/>
    <cellStyle name="Финансовый 6 2 2 4 3 2 2" xfId="8481" xr:uid="{00000000-0005-0000-0000-0000F6220000}"/>
    <cellStyle name="Финансовый 6 2 2 4 3 2 2 2" xfId="17698" xr:uid="{733110A4-D815-41F4-9B53-7789EAB14CF5}"/>
    <cellStyle name="Финансовый 6 2 2 4 3 2 3" xfId="13431" xr:uid="{CA1E5940-873C-4DF3-B765-9711EE3DC25E}"/>
    <cellStyle name="Финансовый 6 2 2 4 3 3" xfId="6347" xr:uid="{00000000-0005-0000-0000-0000F7220000}"/>
    <cellStyle name="Финансовый 6 2 2 4 3 3 2" xfId="15564" xr:uid="{96C0C565-8CC5-4975-9F54-CB871F60964D}"/>
    <cellStyle name="Финансовый 6 2 2 4 3 4" xfId="11300" xr:uid="{45F544C4-C74C-4DC7-9329-117A26C2E374}"/>
    <cellStyle name="Финансовый 6 2 2 4 4" xfId="3242" xr:uid="{00000000-0005-0000-0000-0000F8220000}"/>
    <cellStyle name="Финансовый 6 2 2 4 4 2" xfId="7533" xr:uid="{00000000-0005-0000-0000-0000F9220000}"/>
    <cellStyle name="Финансовый 6 2 2 4 4 2 2" xfId="16750" xr:uid="{39520D3C-0188-46D5-8CDE-5DCA83978555}"/>
    <cellStyle name="Финансовый 6 2 2 4 4 3" xfId="12483" xr:uid="{ADEBE7B5-0F48-454B-8DBE-7D241FAF9281}"/>
    <cellStyle name="Финансовый 6 2 2 4 5" xfId="5396" xr:uid="{00000000-0005-0000-0000-0000FA220000}"/>
    <cellStyle name="Финансовый 6 2 2 4 5 2" xfId="14616" xr:uid="{472F6C33-041D-4012-906F-A673FB589C2A}"/>
    <cellStyle name="Финансовый 6 2 2 4 6" xfId="10352" xr:uid="{C7856900-55BF-4012-9937-09CE797D80B6}"/>
    <cellStyle name="Финансовый 6 2 2 5" xfId="1204" xr:uid="{00000000-0005-0000-0000-0000FB220000}"/>
    <cellStyle name="Финансовый 6 2 2 5 2" xfId="2164" xr:uid="{00000000-0005-0000-0000-0000FC220000}"/>
    <cellStyle name="Финансовый 6 2 2 5 2 2" xfId="4436" xr:uid="{00000000-0005-0000-0000-0000FD220000}"/>
    <cellStyle name="Финансовый 6 2 2 5 2 2 2" xfId="8725" xr:uid="{00000000-0005-0000-0000-0000FE220000}"/>
    <cellStyle name="Финансовый 6 2 2 5 2 2 2 2" xfId="17942" xr:uid="{18F6643E-0ED8-41DD-A327-C8A0748CEF74}"/>
    <cellStyle name="Финансовый 6 2 2 5 2 2 3" xfId="13675" xr:uid="{2F65BA92-398A-4126-BB6B-26B4B27D4AD1}"/>
    <cellStyle name="Финансовый 6 2 2 5 2 3" xfId="6591" xr:uid="{00000000-0005-0000-0000-0000FF220000}"/>
    <cellStyle name="Финансовый 6 2 2 5 2 3 2" xfId="15808" xr:uid="{B91E789F-6218-4FA7-ADD9-AE0031C02F91}"/>
    <cellStyle name="Финансовый 6 2 2 5 2 4" xfId="11544" xr:uid="{6D618C39-BFE7-4A4D-9371-57147C2468DB}"/>
    <cellStyle name="Финансовый 6 2 2 5 3" xfId="3486" xr:uid="{00000000-0005-0000-0000-000000230000}"/>
    <cellStyle name="Финансовый 6 2 2 5 3 2" xfId="7777" xr:uid="{00000000-0005-0000-0000-000001230000}"/>
    <cellStyle name="Финансовый 6 2 2 5 3 2 2" xfId="16994" xr:uid="{08614301-699C-4016-89FA-2A7304496C09}"/>
    <cellStyle name="Финансовый 6 2 2 5 3 3" xfId="12727" xr:uid="{029C8634-0734-4EC8-8C36-4357DBC44092}"/>
    <cellStyle name="Финансовый 6 2 2 5 4" xfId="5643" xr:uid="{00000000-0005-0000-0000-000002230000}"/>
    <cellStyle name="Финансовый 6 2 2 5 4 2" xfId="14860" xr:uid="{AAA5A18C-9514-41AE-B44A-91508A987CBE}"/>
    <cellStyle name="Финансовый 6 2 2 5 5" xfId="10596" xr:uid="{D611C635-9602-4B1C-8EC6-1BF423FAEA46}"/>
    <cellStyle name="Финансовый 6 2 2 6" xfId="1689" xr:uid="{00000000-0005-0000-0000-000003230000}"/>
    <cellStyle name="Финансовый 6 2 2 6 2" xfId="3964" xr:uid="{00000000-0005-0000-0000-000004230000}"/>
    <cellStyle name="Финансовый 6 2 2 6 2 2" xfId="8253" xr:uid="{00000000-0005-0000-0000-000005230000}"/>
    <cellStyle name="Финансовый 6 2 2 6 2 2 2" xfId="17470" xr:uid="{A4E987BB-6AB5-46CA-9B3C-5522B7EF6B96}"/>
    <cellStyle name="Финансовый 6 2 2 6 2 3" xfId="13203" xr:uid="{DAFBA3BB-84B6-4DAC-BD44-89E276D1AACD}"/>
    <cellStyle name="Финансовый 6 2 2 6 3" xfId="6119" xr:uid="{00000000-0005-0000-0000-000006230000}"/>
    <cellStyle name="Финансовый 6 2 2 6 3 2" xfId="15336" xr:uid="{B9AC5507-1752-43BF-B019-367CB2387F65}"/>
    <cellStyle name="Финансовый 6 2 2 6 4" xfId="11072" xr:uid="{A220BD55-ACA6-4915-A21B-3AA08012A20B}"/>
    <cellStyle name="Финансовый 6 2 2 7" xfId="2779" xr:uid="{00000000-0005-0000-0000-000007230000}"/>
    <cellStyle name="Финансовый 6 2 2 7 2" xfId="4922" xr:uid="{00000000-0005-0000-0000-000008230000}"/>
    <cellStyle name="Финансовый 6 2 2 7 2 2" xfId="9204" xr:uid="{00000000-0005-0000-0000-000009230000}"/>
    <cellStyle name="Финансовый 6 2 2 7 2 2 2" xfId="18421" xr:uid="{4DCD3F59-BDED-474B-9490-94F42D14CAB4}"/>
    <cellStyle name="Финансовый 6 2 2 7 2 3" xfId="14154" xr:uid="{8DD00431-6E13-4704-B455-985870AA3735}"/>
    <cellStyle name="Финансовый 6 2 2 7 3" xfId="7072" xr:uid="{00000000-0005-0000-0000-00000A230000}"/>
    <cellStyle name="Финансовый 6 2 2 7 3 2" xfId="16289" xr:uid="{3C275654-1EB0-4D8D-8D3A-11C1CCCD2898}"/>
    <cellStyle name="Финансовый 6 2 2 7 4" xfId="12023" xr:uid="{92B51EB4-4A9D-4A50-BB5D-C361F3C5995C}"/>
    <cellStyle name="Финансовый 6 2 2 8" xfId="2900" xr:uid="{00000000-0005-0000-0000-00000B230000}"/>
    <cellStyle name="Финансовый 6 2 2 8 2" xfId="7191" xr:uid="{00000000-0005-0000-0000-00000C230000}"/>
    <cellStyle name="Финансовый 6 2 2 8 2 2" xfId="16408" xr:uid="{38A1C1D9-7DB2-4302-B875-2825DF477370}"/>
    <cellStyle name="Финансовый 6 2 2 8 3" xfId="12141" xr:uid="{8EA3FC30-68D0-4B7B-BC69-BBD9BE37CC91}"/>
    <cellStyle name="Финансовый 6 2 2 9" xfId="3014" xr:uid="{00000000-0005-0000-0000-00000D230000}"/>
    <cellStyle name="Финансовый 6 2 2 9 2" xfId="7305" xr:uid="{00000000-0005-0000-0000-00000E230000}"/>
    <cellStyle name="Финансовый 6 2 2 9 2 2" xfId="16522" xr:uid="{48E123D5-C87B-459B-89CD-FCF77B7DDBD0}"/>
    <cellStyle name="Финансовый 6 2 2 9 3" xfId="12255" xr:uid="{AEA13B10-BE0E-49B7-9667-E220081D0EBD}"/>
    <cellStyle name="Финансовый 6 2 20" xfId="19125" xr:uid="{8C2FC796-9720-4F84-9474-845CBDD17446}"/>
    <cellStyle name="Финансовый 6 2 21" xfId="19241" xr:uid="{49058EFB-720B-4A01-8262-65DDDE2023C0}"/>
    <cellStyle name="Финансовый 6 2 3" xfId="413" xr:uid="{00000000-0005-0000-0000-00000F230000}"/>
    <cellStyle name="Финансовый 6 2 3 10" xfId="5061" xr:uid="{00000000-0005-0000-0000-000010230000}"/>
    <cellStyle name="Финансовый 6 2 3 10 2" xfId="9342" xr:uid="{00000000-0005-0000-0000-000011230000}"/>
    <cellStyle name="Финансовый 6 2 3 10 2 2" xfId="18559" xr:uid="{0DFB39F0-DEAF-430E-AA11-C51CF963D65D}"/>
    <cellStyle name="Финансовый 6 2 3 10 3" xfId="14292" xr:uid="{A834CA0F-278B-4317-8F8E-4DE2DDF7A340}"/>
    <cellStyle name="Финансовый 6 2 3 11" xfId="5183" xr:uid="{00000000-0005-0000-0000-000012230000}"/>
    <cellStyle name="Финансовый 6 2 3 11 2" xfId="14407" xr:uid="{60D806F0-6E56-44E4-8318-2F8A0B3DCD09}"/>
    <cellStyle name="Финансовый 6 2 3 12" xfId="9683" xr:uid="{00000000-0005-0000-0000-000013230000}"/>
    <cellStyle name="Финансовый 6 2 3 12 2" xfId="18703" xr:uid="{E03E1607-F4A6-43A2-A63F-0F013AF62AB6}"/>
    <cellStyle name="Финансовый 6 2 3 13" xfId="9797" xr:uid="{0F3023DE-A64D-4E62-8F97-4655FBBFEFB3}"/>
    <cellStyle name="Финансовый 6 2 3 13 2" xfId="18817" xr:uid="{95ADBFCC-5481-46AD-9593-A98FF3D4A7F3}"/>
    <cellStyle name="Финансовый 6 2 3 14" xfId="9911" xr:uid="{F33E6B9B-DAD0-4C92-B0A7-421AD630F48C}"/>
    <cellStyle name="Финансовый 6 2 3 14 2" xfId="18931" xr:uid="{FF9A378B-B444-4F98-B014-0BDA855E1685}"/>
    <cellStyle name="Финансовый 6 2 3 15" xfId="10025" xr:uid="{0EE67451-1A61-4B40-A8CD-7D9F32D9BE9E}"/>
    <cellStyle name="Финансовый 6 2 3 15 2" xfId="19045" xr:uid="{3AF4C311-FF0A-49D0-A6FF-6B031B139670}"/>
    <cellStyle name="Финансовый 6 2 3 16" xfId="10142" xr:uid="{08681FCA-5AC1-4498-9A5F-362CACE2DE01}"/>
    <cellStyle name="Финансовый 6 2 3 17" xfId="19163" xr:uid="{03866941-E21A-4AFD-AE94-17CD41DBB6BE}"/>
    <cellStyle name="Финансовый 6 2 3 18" xfId="19279" xr:uid="{D8CE863C-1F58-4A82-B4FF-12753BA661B1}"/>
    <cellStyle name="Финансовый 6 2 3 2" xfId="514" xr:uid="{00000000-0005-0000-0000-000014230000}"/>
    <cellStyle name="Финансовый 6 2 3 2 10" xfId="5241" xr:uid="{00000000-0005-0000-0000-000015230000}"/>
    <cellStyle name="Финансовый 6 2 3 2 10 2" xfId="14464" xr:uid="{E29ED020-914B-4F4D-AE36-8F95870B9E26}"/>
    <cellStyle name="Финансовый 6 2 3 2 11" xfId="9740" xr:uid="{00000000-0005-0000-0000-000016230000}"/>
    <cellStyle name="Финансовый 6 2 3 2 11 2" xfId="18760" xr:uid="{8A80806C-8DF9-49EF-B739-7847E13ECC8E}"/>
    <cellStyle name="Финансовый 6 2 3 2 12" xfId="9854" xr:uid="{EEB22C20-EA03-4590-A627-213FA6B5C34D}"/>
    <cellStyle name="Финансовый 6 2 3 2 12 2" xfId="18874" xr:uid="{930FEB3B-07F4-4D2F-BBF7-E79628F213B3}"/>
    <cellStyle name="Финансовый 6 2 3 2 13" xfId="9968" xr:uid="{23D54C22-2327-4B13-B705-76B550F74380}"/>
    <cellStyle name="Финансовый 6 2 3 2 13 2" xfId="18988" xr:uid="{1B7DAA0D-34E8-4B9F-813D-C1B110E0DFB9}"/>
    <cellStyle name="Финансовый 6 2 3 2 14" xfId="10082" xr:uid="{601FFA47-7C75-460F-9183-3036B987D6B1}"/>
    <cellStyle name="Финансовый 6 2 3 2 14 2" xfId="19102" xr:uid="{F23B66B3-59E7-4DC6-A5E7-1AA8CE209325}"/>
    <cellStyle name="Финансовый 6 2 3 2 15" xfId="10199" xr:uid="{7D85F4E5-34BE-4D96-BE62-030A471F30BA}"/>
    <cellStyle name="Финансовый 6 2 3 2 16" xfId="19220" xr:uid="{14F08EA5-BF2F-49F9-B330-9B0D2981F703}"/>
    <cellStyle name="Финансовый 6 2 3 2 17" xfId="19336" xr:uid="{0E003267-3269-4F90-A60D-237CD2883244}"/>
    <cellStyle name="Финансовый 6 2 3 2 2" xfId="700" xr:uid="{00000000-0005-0000-0000-000017230000}"/>
    <cellStyle name="Финансовый 6 2 3 2 2 2" xfId="1021" xr:uid="{00000000-0005-0000-0000-000018230000}"/>
    <cellStyle name="Финансовый 6 2 3 2 2 2 2" xfId="1623" xr:uid="{00000000-0005-0000-0000-000019230000}"/>
    <cellStyle name="Финансовый 6 2 3 2 2 2 2 2" xfId="2582" xr:uid="{00000000-0005-0000-0000-00001A230000}"/>
    <cellStyle name="Финансовый 6 2 3 2 2 2 2 2 2" xfId="4854" xr:uid="{00000000-0005-0000-0000-00001B230000}"/>
    <cellStyle name="Финансовый 6 2 3 2 2 2 2 2 2 2" xfId="9143" xr:uid="{00000000-0005-0000-0000-00001C230000}"/>
    <cellStyle name="Финансовый 6 2 3 2 2 2 2 2 2 2 2" xfId="18360" xr:uid="{F548FAA0-F04E-43E6-9A4B-96E0EB573455}"/>
    <cellStyle name="Финансовый 6 2 3 2 2 2 2 2 2 3" xfId="14093" xr:uid="{0C768FD0-CD21-4F1C-BA22-EB2B52F7E9F0}"/>
    <cellStyle name="Финансовый 6 2 3 2 2 2 2 2 3" xfId="7009" xr:uid="{00000000-0005-0000-0000-00001D230000}"/>
    <cellStyle name="Финансовый 6 2 3 2 2 2 2 2 3 2" xfId="16226" xr:uid="{6010D9DC-76C3-4449-8819-87D37A691639}"/>
    <cellStyle name="Финансовый 6 2 3 2 2 2 2 2 4" xfId="11962" xr:uid="{A263029F-6CC5-4453-9F95-F5B59D24298E}"/>
    <cellStyle name="Финансовый 6 2 3 2 2 2 2 3" xfId="3904" xr:uid="{00000000-0005-0000-0000-00001E230000}"/>
    <cellStyle name="Финансовый 6 2 3 2 2 2 2 3 2" xfId="8195" xr:uid="{00000000-0005-0000-0000-00001F230000}"/>
    <cellStyle name="Финансовый 6 2 3 2 2 2 2 3 2 2" xfId="17412" xr:uid="{1E91339F-43E2-449B-81F3-DDC8B0121AB4}"/>
    <cellStyle name="Финансовый 6 2 3 2 2 2 2 3 3" xfId="13145" xr:uid="{3FA3988B-8497-4EEE-9DE6-FE63D8145E69}"/>
    <cellStyle name="Финансовый 6 2 3 2 2 2 2 4" xfId="6061" xr:uid="{00000000-0005-0000-0000-000020230000}"/>
    <cellStyle name="Финансовый 6 2 3 2 2 2 2 4 2" xfId="15278" xr:uid="{18180A6C-B882-4A81-8A66-8415214FD4B3}"/>
    <cellStyle name="Финансовый 6 2 3 2 2 2 2 5" xfId="11014" xr:uid="{A7639667-1ED4-4005-8B6B-610B130D5A06}"/>
    <cellStyle name="Финансовый 6 2 3 2 2 2 3" xfId="2110" xr:uid="{00000000-0005-0000-0000-000021230000}"/>
    <cellStyle name="Финансовый 6 2 3 2 2 2 3 2" xfId="4382" xr:uid="{00000000-0005-0000-0000-000022230000}"/>
    <cellStyle name="Финансовый 6 2 3 2 2 2 3 2 2" xfId="8671" xr:uid="{00000000-0005-0000-0000-000023230000}"/>
    <cellStyle name="Финансовый 6 2 3 2 2 2 3 2 2 2" xfId="17888" xr:uid="{6BC00AFC-4F5B-45C2-924D-8AA9BE4C706C}"/>
    <cellStyle name="Финансовый 6 2 3 2 2 2 3 2 3" xfId="13621" xr:uid="{8B17F7BE-1FEB-4982-994B-0B00D0316E82}"/>
    <cellStyle name="Финансовый 6 2 3 2 2 2 3 3" xfId="6537" xr:uid="{00000000-0005-0000-0000-000024230000}"/>
    <cellStyle name="Финансовый 6 2 3 2 2 2 3 3 2" xfId="15754" xr:uid="{7DCE76FD-ED5E-48A1-A528-1E6A3E3DD78E}"/>
    <cellStyle name="Финансовый 6 2 3 2 2 2 3 4" xfId="11490" xr:uid="{00F52461-F354-4F7B-A29C-93CFAA204A95}"/>
    <cellStyle name="Финансовый 6 2 3 2 2 2 4" xfId="3432" xr:uid="{00000000-0005-0000-0000-000025230000}"/>
    <cellStyle name="Финансовый 6 2 3 2 2 2 4 2" xfId="7723" xr:uid="{00000000-0005-0000-0000-000026230000}"/>
    <cellStyle name="Финансовый 6 2 3 2 2 2 4 2 2" xfId="16940" xr:uid="{5DC5ED3D-C7CD-49D6-9DF7-4436F0F0A184}"/>
    <cellStyle name="Финансовый 6 2 3 2 2 2 4 3" xfId="12673" xr:uid="{94082C3A-4659-4E23-A3ED-A326223CCB20}"/>
    <cellStyle name="Финансовый 6 2 3 2 2 2 5" xfId="5586" xr:uid="{00000000-0005-0000-0000-000027230000}"/>
    <cellStyle name="Финансовый 6 2 3 2 2 2 5 2" xfId="14806" xr:uid="{C9A058EB-1ADD-4326-8751-1A17FCEE21B0}"/>
    <cellStyle name="Финансовый 6 2 3 2 2 2 6" xfId="10542" xr:uid="{B60F0595-8505-4530-9CAF-396A23A5A3E7}"/>
    <cellStyle name="Финансовый 6 2 3 2 2 3" xfId="1395" xr:uid="{00000000-0005-0000-0000-000028230000}"/>
    <cellStyle name="Финансовый 6 2 3 2 2 3 2" xfId="2354" xr:uid="{00000000-0005-0000-0000-000029230000}"/>
    <cellStyle name="Финансовый 6 2 3 2 2 3 2 2" xfId="4626" xr:uid="{00000000-0005-0000-0000-00002A230000}"/>
    <cellStyle name="Финансовый 6 2 3 2 2 3 2 2 2" xfId="8915" xr:uid="{00000000-0005-0000-0000-00002B230000}"/>
    <cellStyle name="Финансовый 6 2 3 2 2 3 2 2 2 2" xfId="18132" xr:uid="{D4AE455B-A59C-4BB7-9302-61A2E85C9C6E}"/>
    <cellStyle name="Финансовый 6 2 3 2 2 3 2 2 3" xfId="13865" xr:uid="{02FD3838-8FE9-410F-9E5B-1F636B2630AE}"/>
    <cellStyle name="Финансовый 6 2 3 2 2 3 2 3" xfId="6781" xr:uid="{00000000-0005-0000-0000-00002C230000}"/>
    <cellStyle name="Финансовый 6 2 3 2 2 3 2 3 2" xfId="15998" xr:uid="{EE7AF935-3CF9-48C5-A6CB-4BFC2094D315}"/>
    <cellStyle name="Финансовый 6 2 3 2 2 3 2 4" xfId="11734" xr:uid="{7C8A3B4B-FAB2-4756-B40A-AB51DCFBEE79}"/>
    <cellStyle name="Финансовый 6 2 3 2 2 3 3" xfId="3676" xr:uid="{00000000-0005-0000-0000-00002D230000}"/>
    <cellStyle name="Финансовый 6 2 3 2 2 3 3 2" xfId="7967" xr:uid="{00000000-0005-0000-0000-00002E230000}"/>
    <cellStyle name="Финансовый 6 2 3 2 2 3 3 2 2" xfId="17184" xr:uid="{E1BE9BDB-EBF3-46E1-B6CD-55C6D34E004F}"/>
    <cellStyle name="Финансовый 6 2 3 2 2 3 3 3" xfId="12917" xr:uid="{C2144956-0D13-427E-B710-796C38EB070E}"/>
    <cellStyle name="Финансовый 6 2 3 2 2 3 4" xfId="5833" xr:uid="{00000000-0005-0000-0000-00002F230000}"/>
    <cellStyle name="Финансовый 6 2 3 2 2 3 4 2" xfId="15050" xr:uid="{768B3921-1C63-4C6C-8DF3-865B255F04B6}"/>
    <cellStyle name="Финансовый 6 2 3 2 2 3 5" xfId="10786" xr:uid="{D947D6BC-3230-42D3-9285-C1C7E5A91B0A}"/>
    <cellStyle name="Финансовый 6 2 3 2 2 4" xfId="1881" xr:uid="{00000000-0005-0000-0000-000030230000}"/>
    <cellStyle name="Финансовый 6 2 3 2 2 4 2" xfId="4154" xr:uid="{00000000-0005-0000-0000-000031230000}"/>
    <cellStyle name="Финансовый 6 2 3 2 2 4 2 2" xfId="8443" xr:uid="{00000000-0005-0000-0000-000032230000}"/>
    <cellStyle name="Финансовый 6 2 3 2 2 4 2 2 2" xfId="17660" xr:uid="{4B288D66-141F-4C99-8193-63BBC550F6C4}"/>
    <cellStyle name="Финансовый 6 2 3 2 2 4 2 3" xfId="13393" xr:uid="{3960C0FE-D765-4EF6-9889-48802C35BB31}"/>
    <cellStyle name="Финансовый 6 2 3 2 2 4 3" xfId="6309" xr:uid="{00000000-0005-0000-0000-000033230000}"/>
    <cellStyle name="Финансовый 6 2 3 2 2 4 3 2" xfId="15526" xr:uid="{CFA588A1-F654-4BD5-847E-2C4686FF65BF}"/>
    <cellStyle name="Финансовый 6 2 3 2 2 4 4" xfId="11262" xr:uid="{E672CA03-5854-47C6-9B1C-99CA04355ACA}"/>
    <cellStyle name="Финансовый 6 2 3 2 2 5" xfId="3204" xr:uid="{00000000-0005-0000-0000-000034230000}"/>
    <cellStyle name="Финансовый 6 2 3 2 2 5 2" xfId="7495" xr:uid="{00000000-0005-0000-0000-000035230000}"/>
    <cellStyle name="Финансовый 6 2 3 2 2 5 2 2" xfId="16712" xr:uid="{C22D1362-8E99-4129-8EFF-0DFB4A0AC73F}"/>
    <cellStyle name="Финансовый 6 2 3 2 2 5 3" xfId="12445" xr:uid="{24270B34-7CE5-47BD-B9CE-3241B13DDCA4}"/>
    <cellStyle name="Финансовый 6 2 3 2 2 6" xfId="5356" xr:uid="{00000000-0005-0000-0000-000036230000}"/>
    <cellStyle name="Финансовый 6 2 3 2 2 6 2" xfId="14578" xr:uid="{46E97F6E-D681-42D4-9A11-67B5241BC13D}"/>
    <cellStyle name="Финансовый 6 2 3 2 2 7" xfId="10314" xr:uid="{1D16BBBD-A900-4101-B076-930EFEDD13B5}"/>
    <cellStyle name="Финансовый 6 2 3 2 3" xfId="906" xr:uid="{00000000-0005-0000-0000-000037230000}"/>
    <cellStyle name="Финансовый 6 2 3 2 3 2" xfId="1509" xr:uid="{00000000-0005-0000-0000-000038230000}"/>
    <cellStyle name="Финансовый 6 2 3 2 3 2 2" xfId="2468" xr:uid="{00000000-0005-0000-0000-000039230000}"/>
    <cellStyle name="Финансовый 6 2 3 2 3 2 2 2" xfId="4740" xr:uid="{00000000-0005-0000-0000-00003A230000}"/>
    <cellStyle name="Финансовый 6 2 3 2 3 2 2 2 2" xfId="9029" xr:uid="{00000000-0005-0000-0000-00003B230000}"/>
    <cellStyle name="Финансовый 6 2 3 2 3 2 2 2 2 2" xfId="18246" xr:uid="{E3ECFE29-A54B-4A75-B227-938E0B45CC3B}"/>
    <cellStyle name="Финансовый 6 2 3 2 3 2 2 2 3" xfId="13979" xr:uid="{85F5A42E-E327-4B8E-8681-E0973B146C7F}"/>
    <cellStyle name="Финансовый 6 2 3 2 3 2 2 3" xfId="6895" xr:uid="{00000000-0005-0000-0000-00003C230000}"/>
    <cellStyle name="Финансовый 6 2 3 2 3 2 2 3 2" xfId="16112" xr:uid="{0D0870F4-A062-4B93-A9A7-053F2523EE6A}"/>
    <cellStyle name="Финансовый 6 2 3 2 3 2 2 4" xfId="11848" xr:uid="{76764F5D-186E-4861-AE72-283B72057CCB}"/>
    <cellStyle name="Финансовый 6 2 3 2 3 2 3" xfId="3790" xr:uid="{00000000-0005-0000-0000-00003D230000}"/>
    <cellStyle name="Финансовый 6 2 3 2 3 2 3 2" xfId="8081" xr:uid="{00000000-0005-0000-0000-00003E230000}"/>
    <cellStyle name="Финансовый 6 2 3 2 3 2 3 2 2" xfId="17298" xr:uid="{3BD4143C-3D8D-4403-A535-127320B6809A}"/>
    <cellStyle name="Финансовый 6 2 3 2 3 2 3 3" xfId="13031" xr:uid="{09B9A82E-7B26-4FD9-A9B6-63D93E372E74}"/>
    <cellStyle name="Финансовый 6 2 3 2 3 2 4" xfId="5947" xr:uid="{00000000-0005-0000-0000-00003F230000}"/>
    <cellStyle name="Финансовый 6 2 3 2 3 2 4 2" xfId="15164" xr:uid="{8D7DB8C4-39FB-4BF2-9BEA-80FE26A676D8}"/>
    <cellStyle name="Финансовый 6 2 3 2 3 2 5" xfId="10900" xr:uid="{6A0FE384-7958-4C2F-9E80-3EA0F2506079}"/>
    <cellStyle name="Финансовый 6 2 3 2 3 3" xfId="1996" xr:uid="{00000000-0005-0000-0000-000040230000}"/>
    <cellStyle name="Финансовый 6 2 3 2 3 3 2" xfId="4268" xr:uid="{00000000-0005-0000-0000-000041230000}"/>
    <cellStyle name="Финансовый 6 2 3 2 3 3 2 2" xfId="8557" xr:uid="{00000000-0005-0000-0000-000042230000}"/>
    <cellStyle name="Финансовый 6 2 3 2 3 3 2 2 2" xfId="17774" xr:uid="{BB81AAAB-9089-4685-A812-AAD9DB0B22F1}"/>
    <cellStyle name="Финансовый 6 2 3 2 3 3 2 3" xfId="13507" xr:uid="{9089ADCB-D7F7-4C7C-80D6-9590AC83AA46}"/>
    <cellStyle name="Финансовый 6 2 3 2 3 3 3" xfId="6423" xr:uid="{00000000-0005-0000-0000-000043230000}"/>
    <cellStyle name="Финансовый 6 2 3 2 3 3 3 2" xfId="15640" xr:uid="{27C1442C-2B19-4638-9B29-0252615F0A36}"/>
    <cellStyle name="Финансовый 6 2 3 2 3 3 4" xfId="11376" xr:uid="{CA53A823-5D72-4D2B-BFA8-BE4A8442FFB9}"/>
    <cellStyle name="Финансовый 6 2 3 2 3 4" xfId="3318" xr:uid="{00000000-0005-0000-0000-000044230000}"/>
    <cellStyle name="Финансовый 6 2 3 2 3 4 2" xfId="7609" xr:uid="{00000000-0005-0000-0000-000045230000}"/>
    <cellStyle name="Финансовый 6 2 3 2 3 4 2 2" xfId="16826" xr:uid="{18F9AD22-A6D8-4450-85DD-6F7D1629CA55}"/>
    <cellStyle name="Финансовый 6 2 3 2 3 4 3" xfId="12559" xr:uid="{840A2005-19D3-4C84-8700-A409D42022E0}"/>
    <cellStyle name="Финансовый 6 2 3 2 3 5" xfId="5472" xr:uid="{00000000-0005-0000-0000-000046230000}"/>
    <cellStyle name="Финансовый 6 2 3 2 3 5 2" xfId="14692" xr:uid="{B9CC3668-C93A-420A-9908-8EACFF0DA24D}"/>
    <cellStyle name="Финансовый 6 2 3 2 3 6" xfId="10428" xr:uid="{63C04F84-3853-4112-A383-C800DD995936}"/>
    <cellStyle name="Финансовый 6 2 3 2 4" xfId="1280" xr:uid="{00000000-0005-0000-0000-000047230000}"/>
    <cellStyle name="Финансовый 6 2 3 2 4 2" xfId="2240" xr:uid="{00000000-0005-0000-0000-000048230000}"/>
    <cellStyle name="Финансовый 6 2 3 2 4 2 2" xfId="4512" xr:uid="{00000000-0005-0000-0000-000049230000}"/>
    <cellStyle name="Финансовый 6 2 3 2 4 2 2 2" xfId="8801" xr:uid="{00000000-0005-0000-0000-00004A230000}"/>
    <cellStyle name="Финансовый 6 2 3 2 4 2 2 2 2" xfId="18018" xr:uid="{4E70EB0A-8224-4C67-B150-FCB798D570DF}"/>
    <cellStyle name="Финансовый 6 2 3 2 4 2 2 3" xfId="13751" xr:uid="{C8A8E82F-76D4-48FB-A0C6-CAD7233C9C59}"/>
    <cellStyle name="Финансовый 6 2 3 2 4 2 3" xfId="6667" xr:uid="{00000000-0005-0000-0000-00004B230000}"/>
    <cellStyle name="Финансовый 6 2 3 2 4 2 3 2" xfId="15884" xr:uid="{812D9317-7E8E-4260-877C-C55C7F0FC5AB}"/>
    <cellStyle name="Финансовый 6 2 3 2 4 2 4" xfId="11620" xr:uid="{BB9633B8-7EC0-472B-978A-C33895974FA5}"/>
    <cellStyle name="Финансовый 6 2 3 2 4 3" xfId="3562" xr:uid="{00000000-0005-0000-0000-00004C230000}"/>
    <cellStyle name="Финансовый 6 2 3 2 4 3 2" xfId="7853" xr:uid="{00000000-0005-0000-0000-00004D230000}"/>
    <cellStyle name="Финансовый 6 2 3 2 4 3 2 2" xfId="17070" xr:uid="{C5F4E4B0-4110-4B0E-BADB-8C02F00AF477}"/>
    <cellStyle name="Финансовый 6 2 3 2 4 3 3" xfId="12803" xr:uid="{3007FE0D-A6F1-4794-B687-2F8048AEA230}"/>
    <cellStyle name="Финансовый 6 2 3 2 4 4" xfId="5719" xr:uid="{00000000-0005-0000-0000-00004E230000}"/>
    <cellStyle name="Финансовый 6 2 3 2 4 4 2" xfId="14936" xr:uid="{4114CBA3-9205-4F7A-A558-7A6B07C0D069}"/>
    <cellStyle name="Финансовый 6 2 3 2 4 5" xfId="10672" xr:uid="{67C649A4-C892-430C-ABBB-66A70EEC47A3}"/>
    <cellStyle name="Финансовый 6 2 3 2 5" xfId="1765" xr:uid="{00000000-0005-0000-0000-00004F230000}"/>
    <cellStyle name="Финансовый 6 2 3 2 5 2" xfId="4040" xr:uid="{00000000-0005-0000-0000-000050230000}"/>
    <cellStyle name="Финансовый 6 2 3 2 5 2 2" xfId="8329" xr:uid="{00000000-0005-0000-0000-000051230000}"/>
    <cellStyle name="Финансовый 6 2 3 2 5 2 2 2" xfId="17546" xr:uid="{2DF8FAAD-6793-4E4D-8D95-502F2A99550B}"/>
    <cellStyle name="Финансовый 6 2 3 2 5 2 3" xfId="13279" xr:uid="{DA3D6E55-7A60-4D0C-B8AE-C45700BCC759}"/>
    <cellStyle name="Финансовый 6 2 3 2 5 3" xfId="6195" xr:uid="{00000000-0005-0000-0000-000052230000}"/>
    <cellStyle name="Финансовый 6 2 3 2 5 3 2" xfId="15412" xr:uid="{11780AD2-1C0F-4E4E-A8DD-369E744A6BDC}"/>
    <cellStyle name="Финансовый 6 2 3 2 5 4" xfId="11148" xr:uid="{119F4292-F6E0-4A5E-8EE8-405228BBDB47}"/>
    <cellStyle name="Финансовый 6 2 3 2 6" xfId="2855" xr:uid="{00000000-0005-0000-0000-000053230000}"/>
    <cellStyle name="Финансовый 6 2 3 2 6 2" xfId="4998" xr:uid="{00000000-0005-0000-0000-000054230000}"/>
    <cellStyle name="Финансовый 6 2 3 2 6 2 2" xfId="9280" xr:uid="{00000000-0005-0000-0000-000055230000}"/>
    <cellStyle name="Финансовый 6 2 3 2 6 2 2 2" xfId="18497" xr:uid="{DADA70E1-17D2-4CE6-A7AA-F7A481037A32}"/>
    <cellStyle name="Финансовый 6 2 3 2 6 2 3" xfId="14230" xr:uid="{D894F6F2-E39F-4562-8328-121908DBC73D}"/>
    <cellStyle name="Финансовый 6 2 3 2 6 3" xfId="7148" xr:uid="{00000000-0005-0000-0000-000056230000}"/>
    <cellStyle name="Финансовый 6 2 3 2 6 3 2" xfId="16365" xr:uid="{83BA912D-A373-44D5-BEAA-9D6F72CAF50C}"/>
    <cellStyle name="Финансовый 6 2 3 2 6 4" xfId="12099" xr:uid="{2247AF40-EBA5-4DD8-A7A3-252443FC5A93}"/>
    <cellStyle name="Финансовый 6 2 3 2 7" xfId="2976" xr:uid="{00000000-0005-0000-0000-000057230000}"/>
    <cellStyle name="Финансовый 6 2 3 2 7 2" xfId="7267" xr:uid="{00000000-0005-0000-0000-000058230000}"/>
    <cellStyle name="Финансовый 6 2 3 2 7 2 2" xfId="16484" xr:uid="{1A7E7A2C-04EB-4C64-ACCE-79C1B6A3AD39}"/>
    <cellStyle name="Финансовый 6 2 3 2 7 3" xfId="12217" xr:uid="{13514637-E289-40A2-90FA-F75B63CEA608}"/>
    <cellStyle name="Финансовый 6 2 3 2 8" xfId="3090" xr:uid="{00000000-0005-0000-0000-000059230000}"/>
    <cellStyle name="Финансовый 6 2 3 2 8 2" xfId="7381" xr:uid="{00000000-0005-0000-0000-00005A230000}"/>
    <cellStyle name="Финансовый 6 2 3 2 8 2 2" xfId="16598" xr:uid="{1B24AA81-5DE6-4BCB-A266-4E6A4F9CF6E9}"/>
    <cellStyle name="Финансовый 6 2 3 2 8 3" xfId="12331" xr:uid="{9C089B9A-BA4F-4114-A51F-322062724B60}"/>
    <cellStyle name="Финансовый 6 2 3 2 9" xfId="5118" xr:uid="{00000000-0005-0000-0000-00005B230000}"/>
    <cellStyle name="Финансовый 6 2 3 2 9 2" xfId="9399" xr:uid="{00000000-0005-0000-0000-00005C230000}"/>
    <cellStyle name="Финансовый 6 2 3 2 9 2 2" xfId="18616" xr:uid="{7CC39A1F-4A20-4B51-BEEF-EE73940D4E04}"/>
    <cellStyle name="Финансовый 6 2 3 2 9 3" xfId="14349" xr:uid="{E55B34FF-949D-4CAC-B599-6274B15EFA62}"/>
    <cellStyle name="Финансовый 6 2 3 3" xfId="641" xr:uid="{00000000-0005-0000-0000-00005D230000}"/>
    <cellStyle name="Финансовый 6 2 3 3 2" xfId="964" xr:uid="{00000000-0005-0000-0000-00005E230000}"/>
    <cellStyle name="Финансовый 6 2 3 3 2 2" xfId="1566" xr:uid="{00000000-0005-0000-0000-00005F230000}"/>
    <cellStyle name="Финансовый 6 2 3 3 2 2 2" xfId="2525" xr:uid="{00000000-0005-0000-0000-000060230000}"/>
    <cellStyle name="Финансовый 6 2 3 3 2 2 2 2" xfId="4797" xr:uid="{00000000-0005-0000-0000-000061230000}"/>
    <cellStyle name="Финансовый 6 2 3 3 2 2 2 2 2" xfId="9086" xr:uid="{00000000-0005-0000-0000-000062230000}"/>
    <cellStyle name="Финансовый 6 2 3 3 2 2 2 2 2 2" xfId="18303" xr:uid="{5758BD59-C911-4EB8-97FC-479EB6669CC4}"/>
    <cellStyle name="Финансовый 6 2 3 3 2 2 2 2 3" xfId="14036" xr:uid="{22DC700A-041D-49B5-9F70-6639C7505D5D}"/>
    <cellStyle name="Финансовый 6 2 3 3 2 2 2 3" xfId="6952" xr:uid="{00000000-0005-0000-0000-000063230000}"/>
    <cellStyle name="Финансовый 6 2 3 3 2 2 2 3 2" xfId="16169" xr:uid="{D236D6C7-13AC-4EC6-B40A-0FF8E1900F82}"/>
    <cellStyle name="Финансовый 6 2 3 3 2 2 2 4" xfId="11905" xr:uid="{E0291394-0971-4E19-80C8-163646DED6B3}"/>
    <cellStyle name="Финансовый 6 2 3 3 2 2 3" xfId="3847" xr:uid="{00000000-0005-0000-0000-000064230000}"/>
    <cellStyle name="Финансовый 6 2 3 3 2 2 3 2" xfId="8138" xr:uid="{00000000-0005-0000-0000-000065230000}"/>
    <cellStyle name="Финансовый 6 2 3 3 2 2 3 2 2" xfId="17355" xr:uid="{572F5BC2-9A86-4448-B264-D631AEA32285}"/>
    <cellStyle name="Финансовый 6 2 3 3 2 2 3 3" xfId="13088" xr:uid="{069B8C49-6E85-4088-A4CD-101BC328D53B}"/>
    <cellStyle name="Финансовый 6 2 3 3 2 2 4" xfId="6004" xr:uid="{00000000-0005-0000-0000-000066230000}"/>
    <cellStyle name="Финансовый 6 2 3 3 2 2 4 2" xfId="15221" xr:uid="{6163667C-DBF0-40E4-8B0B-7F764AC8EB6B}"/>
    <cellStyle name="Финансовый 6 2 3 3 2 2 5" xfId="10957" xr:uid="{5163B8A8-5F11-4788-A898-AD45AEE9362D}"/>
    <cellStyle name="Финансовый 6 2 3 3 2 3" xfId="2053" xr:uid="{00000000-0005-0000-0000-000067230000}"/>
    <cellStyle name="Финансовый 6 2 3 3 2 3 2" xfId="4325" xr:uid="{00000000-0005-0000-0000-000068230000}"/>
    <cellStyle name="Финансовый 6 2 3 3 2 3 2 2" xfId="8614" xr:uid="{00000000-0005-0000-0000-000069230000}"/>
    <cellStyle name="Финансовый 6 2 3 3 2 3 2 2 2" xfId="17831" xr:uid="{C3DA6931-7913-436A-AD04-8667E87E1F70}"/>
    <cellStyle name="Финансовый 6 2 3 3 2 3 2 3" xfId="13564" xr:uid="{993C91BC-1F6E-4C8C-8891-9E19BECA1ABE}"/>
    <cellStyle name="Финансовый 6 2 3 3 2 3 3" xfId="6480" xr:uid="{00000000-0005-0000-0000-00006A230000}"/>
    <cellStyle name="Финансовый 6 2 3 3 2 3 3 2" xfId="15697" xr:uid="{D62B6A55-BAAE-4220-9EF8-66FCED05BD74}"/>
    <cellStyle name="Финансовый 6 2 3 3 2 3 4" xfId="11433" xr:uid="{AE8C6BD9-E2AD-4104-85ED-2C8982E97779}"/>
    <cellStyle name="Финансовый 6 2 3 3 2 4" xfId="3375" xr:uid="{00000000-0005-0000-0000-00006B230000}"/>
    <cellStyle name="Финансовый 6 2 3 3 2 4 2" xfId="7666" xr:uid="{00000000-0005-0000-0000-00006C230000}"/>
    <cellStyle name="Финансовый 6 2 3 3 2 4 2 2" xfId="16883" xr:uid="{83932704-5254-4E5E-8808-D25E71949FFA}"/>
    <cellStyle name="Финансовый 6 2 3 3 2 4 3" xfId="12616" xr:uid="{D6D6000C-AB4E-49AA-BC41-6BE998C98A10}"/>
    <cellStyle name="Финансовый 6 2 3 3 2 5" xfId="5529" xr:uid="{00000000-0005-0000-0000-00006D230000}"/>
    <cellStyle name="Финансовый 6 2 3 3 2 5 2" xfId="14749" xr:uid="{DDFEA573-9782-48D6-9083-DD873880B3AB}"/>
    <cellStyle name="Финансовый 6 2 3 3 2 6" xfId="10485" xr:uid="{3C2F9847-2E2F-4BA0-A003-E928929E5319}"/>
    <cellStyle name="Финансовый 6 2 3 3 3" xfId="1338" xr:uid="{00000000-0005-0000-0000-00006E230000}"/>
    <cellStyle name="Финансовый 6 2 3 3 3 2" xfId="2297" xr:uid="{00000000-0005-0000-0000-00006F230000}"/>
    <cellStyle name="Финансовый 6 2 3 3 3 2 2" xfId="4569" xr:uid="{00000000-0005-0000-0000-000070230000}"/>
    <cellStyle name="Финансовый 6 2 3 3 3 2 2 2" xfId="8858" xr:uid="{00000000-0005-0000-0000-000071230000}"/>
    <cellStyle name="Финансовый 6 2 3 3 3 2 2 2 2" xfId="18075" xr:uid="{2478EAE2-2675-4B7B-A4C0-D447E7CCD870}"/>
    <cellStyle name="Финансовый 6 2 3 3 3 2 2 3" xfId="13808" xr:uid="{3DF5BDD5-227F-4D15-957B-9AF73CE998D4}"/>
    <cellStyle name="Финансовый 6 2 3 3 3 2 3" xfId="6724" xr:uid="{00000000-0005-0000-0000-000072230000}"/>
    <cellStyle name="Финансовый 6 2 3 3 3 2 3 2" xfId="15941" xr:uid="{2493157C-3D22-4B28-85AA-21915925B8BE}"/>
    <cellStyle name="Финансовый 6 2 3 3 3 2 4" xfId="11677" xr:uid="{A6860103-2522-405C-B71B-4D3D4A76C517}"/>
    <cellStyle name="Финансовый 6 2 3 3 3 3" xfId="3619" xr:uid="{00000000-0005-0000-0000-000073230000}"/>
    <cellStyle name="Финансовый 6 2 3 3 3 3 2" xfId="7910" xr:uid="{00000000-0005-0000-0000-000074230000}"/>
    <cellStyle name="Финансовый 6 2 3 3 3 3 2 2" xfId="17127" xr:uid="{D5BE7C2C-02E9-435B-8D4F-4868E61C5E35}"/>
    <cellStyle name="Финансовый 6 2 3 3 3 3 3" xfId="12860" xr:uid="{AFA83F9E-D8AD-449E-8E31-72FF926ED266}"/>
    <cellStyle name="Финансовый 6 2 3 3 3 4" xfId="5776" xr:uid="{00000000-0005-0000-0000-000075230000}"/>
    <cellStyle name="Финансовый 6 2 3 3 3 4 2" xfId="14993" xr:uid="{FD0E4C95-F11F-4A66-B9B6-CB115599F3D1}"/>
    <cellStyle name="Финансовый 6 2 3 3 3 5" xfId="10729" xr:uid="{D143265E-46A1-4B13-850D-09877EA27C74}"/>
    <cellStyle name="Финансовый 6 2 3 3 4" xfId="1824" xr:uid="{00000000-0005-0000-0000-000076230000}"/>
    <cellStyle name="Финансовый 6 2 3 3 4 2" xfId="4097" xr:uid="{00000000-0005-0000-0000-000077230000}"/>
    <cellStyle name="Финансовый 6 2 3 3 4 2 2" xfId="8386" xr:uid="{00000000-0005-0000-0000-000078230000}"/>
    <cellStyle name="Финансовый 6 2 3 3 4 2 2 2" xfId="17603" xr:uid="{D42577CC-9652-4EF7-83EB-42561BDA7F20}"/>
    <cellStyle name="Финансовый 6 2 3 3 4 2 3" xfId="13336" xr:uid="{7D85D8E1-AE0D-4E51-9B96-F630FBFB76E1}"/>
    <cellStyle name="Финансовый 6 2 3 3 4 3" xfId="6252" xr:uid="{00000000-0005-0000-0000-000079230000}"/>
    <cellStyle name="Финансовый 6 2 3 3 4 3 2" xfId="15469" xr:uid="{E1282855-E9B5-4069-87A6-72A4B5BF7AE9}"/>
    <cellStyle name="Финансовый 6 2 3 3 4 4" xfId="11205" xr:uid="{2CFC6CBD-FFDD-4720-8A00-425593F7289C}"/>
    <cellStyle name="Финансовый 6 2 3 3 5" xfId="3147" xr:uid="{00000000-0005-0000-0000-00007A230000}"/>
    <cellStyle name="Финансовый 6 2 3 3 5 2" xfId="7438" xr:uid="{00000000-0005-0000-0000-00007B230000}"/>
    <cellStyle name="Финансовый 6 2 3 3 5 2 2" xfId="16655" xr:uid="{3EC1E6F4-A4FF-43A6-A86C-8D9B72C66000}"/>
    <cellStyle name="Финансовый 6 2 3 3 5 3" xfId="12388" xr:uid="{7FBF33F6-E4D7-43F1-AC2A-C1885BDF4A32}"/>
    <cellStyle name="Финансовый 6 2 3 3 6" xfId="5299" xr:uid="{00000000-0005-0000-0000-00007C230000}"/>
    <cellStyle name="Финансовый 6 2 3 3 6 2" xfId="14521" xr:uid="{C4B9DA6C-8F7D-4C6D-A4A7-9E4168D804D8}"/>
    <cellStyle name="Финансовый 6 2 3 3 7" xfId="10257" xr:uid="{49FDF162-C46F-4741-88C3-849E460A5605}"/>
    <cellStyle name="Финансовый 6 2 3 4" xfId="849" xr:uid="{00000000-0005-0000-0000-00007D230000}"/>
    <cellStyle name="Финансовый 6 2 3 4 2" xfId="1452" xr:uid="{00000000-0005-0000-0000-00007E230000}"/>
    <cellStyle name="Финансовый 6 2 3 4 2 2" xfId="2411" xr:uid="{00000000-0005-0000-0000-00007F230000}"/>
    <cellStyle name="Финансовый 6 2 3 4 2 2 2" xfId="4683" xr:uid="{00000000-0005-0000-0000-000080230000}"/>
    <cellStyle name="Финансовый 6 2 3 4 2 2 2 2" xfId="8972" xr:uid="{00000000-0005-0000-0000-000081230000}"/>
    <cellStyle name="Финансовый 6 2 3 4 2 2 2 2 2" xfId="18189" xr:uid="{3EC18DD9-169F-4E6F-96B2-AFA9C2B27A42}"/>
    <cellStyle name="Финансовый 6 2 3 4 2 2 2 3" xfId="13922" xr:uid="{120BEAA1-A6EF-4DFD-A8FC-73878269DDBF}"/>
    <cellStyle name="Финансовый 6 2 3 4 2 2 3" xfId="6838" xr:uid="{00000000-0005-0000-0000-000082230000}"/>
    <cellStyle name="Финансовый 6 2 3 4 2 2 3 2" xfId="16055" xr:uid="{8D09E3AA-EB50-4EE0-A07B-B7D593472142}"/>
    <cellStyle name="Финансовый 6 2 3 4 2 2 4" xfId="11791" xr:uid="{28E62740-9057-48F9-8C80-3E07B5CC79D8}"/>
    <cellStyle name="Финансовый 6 2 3 4 2 3" xfId="3733" xr:uid="{00000000-0005-0000-0000-000083230000}"/>
    <cellStyle name="Финансовый 6 2 3 4 2 3 2" xfId="8024" xr:uid="{00000000-0005-0000-0000-000084230000}"/>
    <cellStyle name="Финансовый 6 2 3 4 2 3 2 2" xfId="17241" xr:uid="{D44E333B-E2AC-49DB-B2A9-6F9C50D15D23}"/>
    <cellStyle name="Финансовый 6 2 3 4 2 3 3" xfId="12974" xr:uid="{593F5F23-C357-46A7-B0B2-275DCB929850}"/>
    <cellStyle name="Финансовый 6 2 3 4 2 4" xfId="5890" xr:uid="{00000000-0005-0000-0000-000085230000}"/>
    <cellStyle name="Финансовый 6 2 3 4 2 4 2" xfId="15107" xr:uid="{82E685FA-B38B-4D98-BC7B-AEDAD9C2C962}"/>
    <cellStyle name="Финансовый 6 2 3 4 2 5" xfId="10843" xr:uid="{B7AF6663-092A-4F92-884C-3743103C0895}"/>
    <cellStyle name="Финансовый 6 2 3 4 3" xfId="1939" xr:uid="{00000000-0005-0000-0000-000086230000}"/>
    <cellStyle name="Финансовый 6 2 3 4 3 2" xfId="4211" xr:uid="{00000000-0005-0000-0000-000087230000}"/>
    <cellStyle name="Финансовый 6 2 3 4 3 2 2" xfId="8500" xr:uid="{00000000-0005-0000-0000-000088230000}"/>
    <cellStyle name="Финансовый 6 2 3 4 3 2 2 2" xfId="17717" xr:uid="{42359A11-3109-4935-ACFE-0D0DF12FD987}"/>
    <cellStyle name="Финансовый 6 2 3 4 3 2 3" xfId="13450" xr:uid="{3884368F-E800-4F1C-B079-06A12405BDB5}"/>
    <cellStyle name="Финансовый 6 2 3 4 3 3" xfId="6366" xr:uid="{00000000-0005-0000-0000-000089230000}"/>
    <cellStyle name="Финансовый 6 2 3 4 3 3 2" xfId="15583" xr:uid="{5F36FBD4-56F6-4F2C-91ED-2412AAFC517F}"/>
    <cellStyle name="Финансовый 6 2 3 4 3 4" xfId="11319" xr:uid="{81C746B6-8AF8-4415-AA92-AE3C71005028}"/>
    <cellStyle name="Финансовый 6 2 3 4 4" xfId="3261" xr:uid="{00000000-0005-0000-0000-00008A230000}"/>
    <cellStyle name="Финансовый 6 2 3 4 4 2" xfId="7552" xr:uid="{00000000-0005-0000-0000-00008B230000}"/>
    <cellStyle name="Финансовый 6 2 3 4 4 2 2" xfId="16769" xr:uid="{825C6E14-E833-4A2F-A917-589CAC2462E9}"/>
    <cellStyle name="Финансовый 6 2 3 4 4 3" xfId="12502" xr:uid="{1DE7544E-94E5-4D99-9624-0A5CBC4D9464}"/>
    <cellStyle name="Финансовый 6 2 3 4 5" xfId="5415" xr:uid="{00000000-0005-0000-0000-00008C230000}"/>
    <cellStyle name="Финансовый 6 2 3 4 5 2" xfId="14635" xr:uid="{7DE0BC37-B5A9-4233-972C-90B9F1BCBE72}"/>
    <cellStyle name="Финансовый 6 2 3 4 6" xfId="10371" xr:uid="{9CC6AB1F-62F1-44CC-99D3-82145608B938}"/>
    <cellStyle name="Финансовый 6 2 3 5" xfId="1223" xr:uid="{00000000-0005-0000-0000-00008D230000}"/>
    <cellStyle name="Финансовый 6 2 3 5 2" xfId="2183" xr:uid="{00000000-0005-0000-0000-00008E230000}"/>
    <cellStyle name="Финансовый 6 2 3 5 2 2" xfId="4455" xr:uid="{00000000-0005-0000-0000-00008F230000}"/>
    <cellStyle name="Финансовый 6 2 3 5 2 2 2" xfId="8744" xr:uid="{00000000-0005-0000-0000-000090230000}"/>
    <cellStyle name="Финансовый 6 2 3 5 2 2 2 2" xfId="17961" xr:uid="{75FEE831-D49A-49D7-83F9-C2D89A327E24}"/>
    <cellStyle name="Финансовый 6 2 3 5 2 2 3" xfId="13694" xr:uid="{F45467EA-88CC-4527-A655-92E19331565D}"/>
    <cellStyle name="Финансовый 6 2 3 5 2 3" xfId="6610" xr:uid="{00000000-0005-0000-0000-000091230000}"/>
    <cellStyle name="Финансовый 6 2 3 5 2 3 2" xfId="15827" xr:uid="{CAA8B23A-69CA-48B1-A2C1-A145D621F32A}"/>
    <cellStyle name="Финансовый 6 2 3 5 2 4" xfId="11563" xr:uid="{9D4F1921-E738-44B1-8BBE-D27DF66861D1}"/>
    <cellStyle name="Финансовый 6 2 3 5 3" xfId="3505" xr:uid="{00000000-0005-0000-0000-000092230000}"/>
    <cellStyle name="Финансовый 6 2 3 5 3 2" xfId="7796" xr:uid="{00000000-0005-0000-0000-000093230000}"/>
    <cellStyle name="Финансовый 6 2 3 5 3 2 2" xfId="17013" xr:uid="{871F0555-E098-4DA0-8627-0C5EBCE218ED}"/>
    <cellStyle name="Финансовый 6 2 3 5 3 3" xfId="12746" xr:uid="{CD513C0C-9810-4940-A1EF-391766B01493}"/>
    <cellStyle name="Финансовый 6 2 3 5 4" xfId="5662" xr:uid="{00000000-0005-0000-0000-000094230000}"/>
    <cellStyle name="Финансовый 6 2 3 5 4 2" xfId="14879" xr:uid="{73B50076-FB98-4B8E-B0AD-20D881ED40E8}"/>
    <cellStyle name="Финансовый 6 2 3 5 5" xfId="10615" xr:uid="{663A7219-7354-4BC7-B378-F9A1B15EAD72}"/>
    <cellStyle name="Финансовый 6 2 3 6" xfId="1708" xr:uid="{00000000-0005-0000-0000-000095230000}"/>
    <cellStyle name="Финансовый 6 2 3 6 2" xfId="3983" xr:uid="{00000000-0005-0000-0000-000096230000}"/>
    <cellStyle name="Финансовый 6 2 3 6 2 2" xfId="8272" xr:uid="{00000000-0005-0000-0000-000097230000}"/>
    <cellStyle name="Финансовый 6 2 3 6 2 2 2" xfId="17489" xr:uid="{60437390-5D11-4869-B5F5-9EC6121A4A3B}"/>
    <cellStyle name="Финансовый 6 2 3 6 2 3" xfId="13222" xr:uid="{71323186-14F8-4403-846E-2F9C0EC23EAC}"/>
    <cellStyle name="Финансовый 6 2 3 6 3" xfId="6138" xr:uid="{00000000-0005-0000-0000-000098230000}"/>
    <cellStyle name="Финансовый 6 2 3 6 3 2" xfId="15355" xr:uid="{22FF5C7F-CAB0-46B4-BCD7-F6DF6127F27B}"/>
    <cellStyle name="Финансовый 6 2 3 6 4" xfId="11091" xr:uid="{9D797D0A-9807-4EF6-A98E-FB8AD26FEA46}"/>
    <cellStyle name="Финансовый 6 2 3 7" xfId="2798" xr:uid="{00000000-0005-0000-0000-000099230000}"/>
    <cellStyle name="Финансовый 6 2 3 7 2" xfId="4941" xr:uid="{00000000-0005-0000-0000-00009A230000}"/>
    <cellStyle name="Финансовый 6 2 3 7 2 2" xfId="9223" xr:uid="{00000000-0005-0000-0000-00009B230000}"/>
    <cellStyle name="Финансовый 6 2 3 7 2 2 2" xfId="18440" xr:uid="{49FA8A2F-E2BD-4974-95A9-AA3607DE6BA2}"/>
    <cellStyle name="Финансовый 6 2 3 7 2 3" xfId="14173" xr:uid="{8BD67A17-D3A7-4E27-B890-DA434785B11C}"/>
    <cellStyle name="Финансовый 6 2 3 7 3" xfId="7091" xr:uid="{00000000-0005-0000-0000-00009C230000}"/>
    <cellStyle name="Финансовый 6 2 3 7 3 2" xfId="16308" xr:uid="{060F6E57-5CF1-4737-8DC7-2F74307F0EB9}"/>
    <cellStyle name="Финансовый 6 2 3 7 4" xfId="12042" xr:uid="{7FEE94EE-DB50-4534-A969-53FB88C08B85}"/>
    <cellStyle name="Финансовый 6 2 3 8" xfId="2919" xr:uid="{00000000-0005-0000-0000-00009D230000}"/>
    <cellStyle name="Финансовый 6 2 3 8 2" xfId="7210" xr:uid="{00000000-0005-0000-0000-00009E230000}"/>
    <cellStyle name="Финансовый 6 2 3 8 2 2" xfId="16427" xr:uid="{ADC83207-AC70-43E4-8DD9-C6F1667A5982}"/>
    <cellStyle name="Финансовый 6 2 3 8 3" xfId="12160" xr:uid="{85A5D5B1-1AE4-4B42-9199-711EFCCA244C}"/>
    <cellStyle name="Финансовый 6 2 3 9" xfId="3033" xr:uid="{00000000-0005-0000-0000-00009F230000}"/>
    <cellStyle name="Финансовый 6 2 3 9 2" xfId="7324" xr:uid="{00000000-0005-0000-0000-0000A0230000}"/>
    <cellStyle name="Финансовый 6 2 3 9 2 2" xfId="16541" xr:uid="{409D1E83-BA86-446C-8D9A-03FED7090D66}"/>
    <cellStyle name="Финансовый 6 2 3 9 3" xfId="12274" xr:uid="{3DE0BCB3-3479-4F10-9109-F5F11D77577F}"/>
    <cellStyle name="Финансовый 6 2 4" xfId="476" xr:uid="{00000000-0005-0000-0000-0000A1230000}"/>
    <cellStyle name="Финансовый 6 2 4 10" xfId="5203" xr:uid="{00000000-0005-0000-0000-0000A2230000}"/>
    <cellStyle name="Финансовый 6 2 4 10 2" xfId="14426" xr:uid="{5F97A902-0AB8-497C-9B3C-01885C8A2025}"/>
    <cellStyle name="Финансовый 6 2 4 11" xfId="9702" xr:uid="{00000000-0005-0000-0000-0000A3230000}"/>
    <cellStyle name="Финансовый 6 2 4 11 2" xfId="18722" xr:uid="{F78B5EBA-7641-4165-9BFF-7E42A81EDAAB}"/>
    <cellStyle name="Финансовый 6 2 4 12" xfId="9816" xr:uid="{06C47856-6809-4473-961B-13A3F54C81FB}"/>
    <cellStyle name="Финансовый 6 2 4 12 2" xfId="18836" xr:uid="{050DAA5E-C250-47B9-84BE-94B1EA08DF1B}"/>
    <cellStyle name="Финансовый 6 2 4 13" xfId="9930" xr:uid="{A801114B-6376-4FF0-8193-EE4E3C1CCDFD}"/>
    <cellStyle name="Финансовый 6 2 4 13 2" xfId="18950" xr:uid="{2F4D96D9-CD2A-4EC9-A3D4-BD6738483FF9}"/>
    <cellStyle name="Финансовый 6 2 4 14" xfId="10044" xr:uid="{472F345D-605D-43BA-9547-632EBFDED6BC}"/>
    <cellStyle name="Финансовый 6 2 4 14 2" xfId="19064" xr:uid="{184FF3BB-644E-4AB8-8916-ACA3081CD320}"/>
    <cellStyle name="Финансовый 6 2 4 15" xfId="10161" xr:uid="{A108F900-D8AE-4E96-B20A-A8FB4AB16411}"/>
    <cellStyle name="Финансовый 6 2 4 16" xfId="19182" xr:uid="{D326A3C7-8B13-488A-9667-AD547EE41C58}"/>
    <cellStyle name="Финансовый 6 2 4 17" xfId="19298" xr:uid="{153204DA-3BA7-45D0-AFA0-30E8A38FEC17}"/>
    <cellStyle name="Финансовый 6 2 4 2" xfId="662" xr:uid="{00000000-0005-0000-0000-0000A4230000}"/>
    <cellStyle name="Финансовый 6 2 4 2 2" xfId="983" xr:uid="{00000000-0005-0000-0000-0000A5230000}"/>
    <cellStyle name="Финансовый 6 2 4 2 2 2" xfId="1585" xr:uid="{00000000-0005-0000-0000-0000A6230000}"/>
    <cellStyle name="Финансовый 6 2 4 2 2 2 2" xfId="2544" xr:uid="{00000000-0005-0000-0000-0000A7230000}"/>
    <cellStyle name="Финансовый 6 2 4 2 2 2 2 2" xfId="4816" xr:uid="{00000000-0005-0000-0000-0000A8230000}"/>
    <cellStyle name="Финансовый 6 2 4 2 2 2 2 2 2" xfId="9105" xr:uid="{00000000-0005-0000-0000-0000A9230000}"/>
    <cellStyle name="Финансовый 6 2 4 2 2 2 2 2 2 2" xfId="18322" xr:uid="{3C2EED39-7F74-422D-8047-5192C70AC6EE}"/>
    <cellStyle name="Финансовый 6 2 4 2 2 2 2 2 3" xfId="14055" xr:uid="{0F5AD11F-6D36-4DDD-AC00-56DCBC06DED8}"/>
    <cellStyle name="Финансовый 6 2 4 2 2 2 2 3" xfId="6971" xr:uid="{00000000-0005-0000-0000-0000AA230000}"/>
    <cellStyle name="Финансовый 6 2 4 2 2 2 2 3 2" xfId="16188" xr:uid="{07C32E01-8514-499F-B2A2-6D9C798E8D43}"/>
    <cellStyle name="Финансовый 6 2 4 2 2 2 2 4" xfId="11924" xr:uid="{634FE5BC-F957-41F0-B203-D11B611A9F18}"/>
    <cellStyle name="Финансовый 6 2 4 2 2 2 3" xfId="3866" xr:uid="{00000000-0005-0000-0000-0000AB230000}"/>
    <cellStyle name="Финансовый 6 2 4 2 2 2 3 2" xfId="8157" xr:uid="{00000000-0005-0000-0000-0000AC230000}"/>
    <cellStyle name="Финансовый 6 2 4 2 2 2 3 2 2" xfId="17374" xr:uid="{81B7E6DF-F13C-4DA0-BDC5-2EBEC3F03649}"/>
    <cellStyle name="Финансовый 6 2 4 2 2 2 3 3" xfId="13107" xr:uid="{5677517E-0E7F-412D-AF67-9E0D05637C6D}"/>
    <cellStyle name="Финансовый 6 2 4 2 2 2 4" xfId="6023" xr:uid="{00000000-0005-0000-0000-0000AD230000}"/>
    <cellStyle name="Финансовый 6 2 4 2 2 2 4 2" xfId="15240" xr:uid="{FB42E832-6D3E-496E-9CAB-B5E8C6F5FEA3}"/>
    <cellStyle name="Финансовый 6 2 4 2 2 2 5" xfId="10976" xr:uid="{3A00FA72-D8B5-437D-AEF4-502E7C1CF909}"/>
    <cellStyle name="Финансовый 6 2 4 2 2 3" xfId="2072" xr:uid="{00000000-0005-0000-0000-0000AE230000}"/>
    <cellStyle name="Финансовый 6 2 4 2 2 3 2" xfId="4344" xr:uid="{00000000-0005-0000-0000-0000AF230000}"/>
    <cellStyle name="Финансовый 6 2 4 2 2 3 2 2" xfId="8633" xr:uid="{00000000-0005-0000-0000-0000B0230000}"/>
    <cellStyle name="Финансовый 6 2 4 2 2 3 2 2 2" xfId="17850" xr:uid="{E5BC1931-29E9-4F4D-A083-5390780AF0A7}"/>
    <cellStyle name="Финансовый 6 2 4 2 2 3 2 3" xfId="13583" xr:uid="{8EB11BEC-9421-4159-AE10-C1BC3D7716CA}"/>
    <cellStyle name="Финансовый 6 2 4 2 2 3 3" xfId="6499" xr:uid="{00000000-0005-0000-0000-0000B1230000}"/>
    <cellStyle name="Финансовый 6 2 4 2 2 3 3 2" xfId="15716" xr:uid="{B440C124-FAB6-4DD2-9E19-7B53473E6EBD}"/>
    <cellStyle name="Финансовый 6 2 4 2 2 3 4" xfId="11452" xr:uid="{B4C003BD-7B6C-4F81-970B-5BAE8C610FEF}"/>
    <cellStyle name="Финансовый 6 2 4 2 2 4" xfId="3394" xr:uid="{00000000-0005-0000-0000-0000B2230000}"/>
    <cellStyle name="Финансовый 6 2 4 2 2 4 2" xfId="7685" xr:uid="{00000000-0005-0000-0000-0000B3230000}"/>
    <cellStyle name="Финансовый 6 2 4 2 2 4 2 2" xfId="16902" xr:uid="{E31FD10F-E033-49BE-837B-B74774D11028}"/>
    <cellStyle name="Финансовый 6 2 4 2 2 4 3" xfId="12635" xr:uid="{734F0696-9424-4112-8A20-2D0BFBA92294}"/>
    <cellStyle name="Финансовый 6 2 4 2 2 5" xfId="5548" xr:uid="{00000000-0005-0000-0000-0000B4230000}"/>
    <cellStyle name="Финансовый 6 2 4 2 2 5 2" xfId="14768" xr:uid="{C677BEAB-1398-416A-9CC1-57471BE3C6D8}"/>
    <cellStyle name="Финансовый 6 2 4 2 2 6" xfId="10504" xr:uid="{B93A73CF-DA8E-4E87-A5CA-DB5B8745C722}"/>
    <cellStyle name="Финансовый 6 2 4 2 3" xfId="1357" xr:uid="{00000000-0005-0000-0000-0000B5230000}"/>
    <cellStyle name="Финансовый 6 2 4 2 3 2" xfId="2316" xr:uid="{00000000-0005-0000-0000-0000B6230000}"/>
    <cellStyle name="Финансовый 6 2 4 2 3 2 2" xfId="4588" xr:uid="{00000000-0005-0000-0000-0000B7230000}"/>
    <cellStyle name="Финансовый 6 2 4 2 3 2 2 2" xfId="8877" xr:uid="{00000000-0005-0000-0000-0000B8230000}"/>
    <cellStyle name="Финансовый 6 2 4 2 3 2 2 2 2" xfId="18094" xr:uid="{FC040A3C-9E7C-49B4-86C0-5496773F59D6}"/>
    <cellStyle name="Финансовый 6 2 4 2 3 2 2 3" xfId="13827" xr:uid="{EDC5C018-285A-4C22-BF90-1E00E3311D3F}"/>
    <cellStyle name="Финансовый 6 2 4 2 3 2 3" xfId="6743" xr:uid="{00000000-0005-0000-0000-0000B9230000}"/>
    <cellStyle name="Финансовый 6 2 4 2 3 2 3 2" xfId="15960" xr:uid="{DC0C47E0-440E-4E97-A94B-E7B429B6A36E}"/>
    <cellStyle name="Финансовый 6 2 4 2 3 2 4" xfId="11696" xr:uid="{7E5CA720-DCB6-465D-80BD-103D5A6A2925}"/>
    <cellStyle name="Финансовый 6 2 4 2 3 3" xfId="3638" xr:uid="{00000000-0005-0000-0000-0000BA230000}"/>
    <cellStyle name="Финансовый 6 2 4 2 3 3 2" xfId="7929" xr:uid="{00000000-0005-0000-0000-0000BB230000}"/>
    <cellStyle name="Финансовый 6 2 4 2 3 3 2 2" xfId="17146" xr:uid="{57C98E52-288C-4117-A042-386824403D92}"/>
    <cellStyle name="Финансовый 6 2 4 2 3 3 3" xfId="12879" xr:uid="{F8443C6B-23CE-4628-A49E-77207F6BE685}"/>
    <cellStyle name="Финансовый 6 2 4 2 3 4" xfId="5795" xr:uid="{00000000-0005-0000-0000-0000BC230000}"/>
    <cellStyle name="Финансовый 6 2 4 2 3 4 2" xfId="15012" xr:uid="{A23BE3FA-AF53-4FFB-8969-843B9765A541}"/>
    <cellStyle name="Финансовый 6 2 4 2 3 5" xfId="10748" xr:uid="{3C6E760C-AFC1-4179-8FFC-C33595F32A8C}"/>
    <cellStyle name="Финансовый 6 2 4 2 4" xfId="1843" xr:uid="{00000000-0005-0000-0000-0000BD230000}"/>
    <cellStyle name="Финансовый 6 2 4 2 4 2" xfId="4116" xr:uid="{00000000-0005-0000-0000-0000BE230000}"/>
    <cellStyle name="Финансовый 6 2 4 2 4 2 2" xfId="8405" xr:uid="{00000000-0005-0000-0000-0000BF230000}"/>
    <cellStyle name="Финансовый 6 2 4 2 4 2 2 2" xfId="17622" xr:uid="{6870136C-0647-4345-9940-C6FD37BAB2F3}"/>
    <cellStyle name="Финансовый 6 2 4 2 4 2 3" xfId="13355" xr:uid="{513C489B-F2BB-4DA6-A68F-8FA224873A2C}"/>
    <cellStyle name="Финансовый 6 2 4 2 4 3" xfId="6271" xr:uid="{00000000-0005-0000-0000-0000C0230000}"/>
    <cellStyle name="Финансовый 6 2 4 2 4 3 2" xfId="15488" xr:uid="{690A992D-84C1-4617-8394-20F62E68B4F5}"/>
    <cellStyle name="Финансовый 6 2 4 2 4 4" xfId="11224" xr:uid="{6585C6AC-DFCB-4679-990D-084CB5CC93B0}"/>
    <cellStyle name="Финансовый 6 2 4 2 5" xfId="3166" xr:uid="{00000000-0005-0000-0000-0000C1230000}"/>
    <cellStyle name="Финансовый 6 2 4 2 5 2" xfId="7457" xr:uid="{00000000-0005-0000-0000-0000C2230000}"/>
    <cellStyle name="Финансовый 6 2 4 2 5 2 2" xfId="16674" xr:uid="{B407E421-3636-41A7-AA39-ED54B422153C}"/>
    <cellStyle name="Финансовый 6 2 4 2 5 3" xfId="12407" xr:uid="{BB06A96B-FA2A-4DFD-9A75-131AE76725DE}"/>
    <cellStyle name="Финансовый 6 2 4 2 6" xfId="5318" xr:uid="{00000000-0005-0000-0000-0000C3230000}"/>
    <cellStyle name="Финансовый 6 2 4 2 6 2" xfId="14540" xr:uid="{D0E4F7F3-B567-4D18-A996-DC434538C493}"/>
    <cellStyle name="Финансовый 6 2 4 2 7" xfId="10276" xr:uid="{72E5C817-6A70-49EB-BA39-BB7C9271448E}"/>
    <cellStyle name="Финансовый 6 2 4 3" xfId="868" xr:uid="{00000000-0005-0000-0000-0000C4230000}"/>
    <cellStyle name="Финансовый 6 2 4 3 2" xfId="1471" xr:uid="{00000000-0005-0000-0000-0000C5230000}"/>
    <cellStyle name="Финансовый 6 2 4 3 2 2" xfId="2430" xr:uid="{00000000-0005-0000-0000-0000C6230000}"/>
    <cellStyle name="Финансовый 6 2 4 3 2 2 2" xfId="4702" xr:uid="{00000000-0005-0000-0000-0000C7230000}"/>
    <cellStyle name="Финансовый 6 2 4 3 2 2 2 2" xfId="8991" xr:uid="{00000000-0005-0000-0000-0000C8230000}"/>
    <cellStyle name="Финансовый 6 2 4 3 2 2 2 2 2" xfId="18208" xr:uid="{3D66E011-FD04-4DCB-A3BA-7D5B6EE9A1D9}"/>
    <cellStyle name="Финансовый 6 2 4 3 2 2 2 3" xfId="13941" xr:uid="{5B9E569A-8FCB-4440-A121-274F55BFFAE6}"/>
    <cellStyle name="Финансовый 6 2 4 3 2 2 3" xfId="6857" xr:uid="{00000000-0005-0000-0000-0000C9230000}"/>
    <cellStyle name="Финансовый 6 2 4 3 2 2 3 2" xfId="16074" xr:uid="{D58A022D-213E-427C-86FC-2EBA57A8F664}"/>
    <cellStyle name="Финансовый 6 2 4 3 2 2 4" xfId="11810" xr:uid="{84648B68-6B10-4905-8F1C-76CE593C1702}"/>
    <cellStyle name="Финансовый 6 2 4 3 2 3" xfId="3752" xr:uid="{00000000-0005-0000-0000-0000CA230000}"/>
    <cellStyle name="Финансовый 6 2 4 3 2 3 2" xfId="8043" xr:uid="{00000000-0005-0000-0000-0000CB230000}"/>
    <cellStyle name="Финансовый 6 2 4 3 2 3 2 2" xfId="17260" xr:uid="{B4E1AF77-EF03-4C32-8F55-9839EFD6699E}"/>
    <cellStyle name="Финансовый 6 2 4 3 2 3 3" xfId="12993" xr:uid="{CEC99FF0-E151-4A09-A073-C2D5936C5C5C}"/>
    <cellStyle name="Финансовый 6 2 4 3 2 4" xfId="5909" xr:uid="{00000000-0005-0000-0000-0000CC230000}"/>
    <cellStyle name="Финансовый 6 2 4 3 2 4 2" xfId="15126" xr:uid="{52EDF38C-587E-4ACD-9C01-25EE4A0ED21E}"/>
    <cellStyle name="Финансовый 6 2 4 3 2 5" xfId="10862" xr:uid="{520C02CC-CDCC-4534-83C5-91EE137951CC}"/>
    <cellStyle name="Финансовый 6 2 4 3 3" xfId="1958" xr:uid="{00000000-0005-0000-0000-0000CD230000}"/>
    <cellStyle name="Финансовый 6 2 4 3 3 2" xfId="4230" xr:uid="{00000000-0005-0000-0000-0000CE230000}"/>
    <cellStyle name="Финансовый 6 2 4 3 3 2 2" xfId="8519" xr:uid="{00000000-0005-0000-0000-0000CF230000}"/>
    <cellStyle name="Финансовый 6 2 4 3 3 2 2 2" xfId="17736" xr:uid="{2A6260A9-23BF-4B9F-B37A-8164F37A4FD2}"/>
    <cellStyle name="Финансовый 6 2 4 3 3 2 3" xfId="13469" xr:uid="{43ACA252-47F9-4A2F-B442-192F999FF42B}"/>
    <cellStyle name="Финансовый 6 2 4 3 3 3" xfId="6385" xr:uid="{00000000-0005-0000-0000-0000D0230000}"/>
    <cellStyle name="Финансовый 6 2 4 3 3 3 2" xfId="15602" xr:uid="{E150B336-929A-425F-B0EC-B53C2CABE1BC}"/>
    <cellStyle name="Финансовый 6 2 4 3 3 4" xfId="11338" xr:uid="{B5A4210B-DBD0-49C5-8EFF-C04947585820}"/>
    <cellStyle name="Финансовый 6 2 4 3 4" xfId="3280" xr:uid="{00000000-0005-0000-0000-0000D1230000}"/>
    <cellStyle name="Финансовый 6 2 4 3 4 2" xfId="7571" xr:uid="{00000000-0005-0000-0000-0000D2230000}"/>
    <cellStyle name="Финансовый 6 2 4 3 4 2 2" xfId="16788" xr:uid="{BB778690-86B6-41E0-B631-CBD153645DE3}"/>
    <cellStyle name="Финансовый 6 2 4 3 4 3" xfId="12521" xr:uid="{C1C8F487-9B61-44BD-B28E-06A917D9C345}"/>
    <cellStyle name="Финансовый 6 2 4 3 5" xfId="5434" xr:uid="{00000000-0005-0000-0000-0000D3230000}"/>
    <cellStyle name="Финансовый 6 2 4 3 5 2" xfId="14654" xr:uid="{9A9FAD4E-6C6A-49A3-962B-19C97E982286}"/>
    <cellStyle name="Финансовый 6 2 4 3 6" xfId="10390" xr:uid="{50141EDC-E5C1-4D9F-8D04-97B72AC20E8B}"/>
    <cellStyle name="Финансовый 6 2 4 4" xfId="1242" xr:uid="{00000000-0005-0000-0000-0000D4230000}"/>
    <cellStyle name="Финансовый 6 2 4 4 2" xfId="2202" xr:uid="{00000000-0005-0000-0000-0000D5230000}"/>
    <cellStyle name="Финансовый 6 2 4 4 2 2" xfId="4474" xr:uid="{00000000-0005-0000-0000-0000D6230000}"/>
    <cellStyle name="Финансовый 6 2 4 4 2 2 2" xfId="8763" xr:uid="{00000000-0005-0000-0000-0000D7230000}"/>
    <cellStyle name="Финансовый 6 2 4 4 2 2 2 2" xfId="17980" xr:uid="{2CEAE92D-E76A-4FEE-970D-7E3E6FFB41EB}"/>
    <cellStyle name="Финансовый 6 2 4 4 2 2 3" xfId="13713" xr:uid="{83E739EC-F74B-46FE-8D1F-6D878BE8EB8C}"/>
    <cellStyle name="Финансовый 6 2 4 4 2 3" xfId="6629" xr:uid="{00000000-0005-0000-0000-0000D8230000}"/>
    <cellStyle name="Финансовый 6 2 4 4 2 3 2" xfId="15846" xr:uid="{03D4304F-5CAF-4C64-87D6-366DD9150964}"/>
    <cellStyle name="Финансовый 6 2 4 4 2 4" xfId="11582" xr:uid="{DA55EE67-0608-476E-9DEB-6F94536CDDC8}"/>
    <cellStyle name="Финансовый 6 2 4 4 3" xfId="3524" xr:uid="{00000000-0005-0000-0000-0000D9230000}"/>
    <cellStyle name="Финансовый 6 2 4 4 3 2" xfId="7815" xr:uid="{00000000-0005-0000-0000-0000DA230000}"/>
    <cellStyle name="Финансовый 6 2 4 4 3 2 2" xfId="17032" xr:uid="{5296BE37-41C6-4FCD-9E0F-7685371DC6D6}"/>
    <cellStyle name="Финансовый 6 2 4 4 3 3" xfId="12765" xr:uid="{93AAC5B2-7A59-4D4A-A944-FD5C3C5553A1}"/>
    <cellStyle name="Финансовый 6 2 4 4 4" xfId="5681" xr:uid="{00000000-0005-0000-0000-0000DB230000}"/>
    <cellStyle name="Финансовый 6 2 4 4 4 2" xfId="14898" xr:uid="{B1ADE7C5-57A4-428F-A10A-83BAEBBF3DEE}"/>
    <cellStyle name="Финансовый 6 2 4 4 5" xfId="10634" xr:uid="{4F728C93-4DDE-4286-9A19-8A4D7F8F4382}"/>
    <cellStyle name="Финансовый 6 2 4 5" xfId="1727" xr:uid="{00000000-0005-0000-0000-0000DC230000}"/>
    <cellStyle name="Финансовый 6 2 4 5 2" xfId="4002" xr:uid="{00000000-0005-0000-0000-0000DD230000}"/>
    <cellStyle name="Финансовый 6 2 4 5 2 2" xfId="8291" xr:uid="{00000000-0005-0000-0000-0000DE230000}"/>
    <cellStyle name="Финансовый 6 2 4 5 2 2 2" xfId="17508" xr:uid="{2A023887-8C4E-4D45-B525-8F25013344CC}"/>
    <cellStyle name="Финансовый 6 2 4 5 2 3" xfId="13241" xr:uid="{3AD84DC6-47C8-4590-8904-7DFFC581A2F6}"/>
    <cellStyle name="Финансовый 6 2 4 5 3" xfId="6157" xr:uid="{00000000-0005-0000-0000-0000DF230000}"/>
    <cellStyle name="Финансовый 6 2 4 5 3 2" xfId="15374" xr:uid="{2811B679-34C6-4651-B7FC-7B255369254A}"/>
    <cellStyle name="Финансовый 6 2 4 5 4" xfId="11110" xr:uid="{FAF94CCD-FB8C-44DC-803D-ABA9CB77736C}"/>
    <cellStyle name="Финансовый 6 2 4 6" xfId="2817" xr:uid="{00000000-0005-0000-0000-0000E0230000}"/>
    <cellStyle name="Финансовый 6 2 4 6 2" xfId="4960" xr:uid="{00000000-0005-0000-0000-0000E1230000}"/>
    <cellStyle name="Финансовый 6 2 4 6 2 2" xfId="9242" xr:uid="{00000000-0005-0000-0000-0000E2230000}"/>
    <cellStyle name="Финансовый 6 2 4 6 2 2 2" xfId="18459" xr:uid="{98D5E4D5-2682-4D3B-91A1-A178A50EE85F}"/>
    <cellStyle name="Финансовый 6 2 4 6 2 3" xfId="14192" xr:uid="{ED538F2C-1955-4590-B67E-91FFECBB4A36}"/>
    <cellStyle name="Финансовый 6 2 4 6 3" xfId="7110" xr:uid="{00000000-0005-0000-0000-0000E3230000}"/>
    <cellStyle name="Финансовый 6 2 4 6 3 2" xfId="16327" xr:uid="{753510E4-34FF-423E-9CFB-3AA2C8999BCA}"/>
    <cellStyle name="Финансовый 6 2 4 6 4" xfId="12061" xr:uid="{793C94A1-63D6-4188-9FE9-A9FB32FF7739}"/>
    <cellStyle name="Финансовый 6 2 4 7" xfId="2938" xr:uid="{00000000-0005-0000-0000-0000E4230000}"/>
    <cellStyle name="Финансовый 6 2 4 7 2" xfId="7229" xr:uid="{00000000-0005-0000-0000-0000E5230000}"/>
    <cellStyle name="Финансовый 6 2 4 7 2 2" xfId="16446" xr:uid="{940CDE95-9A22-4C55-B296-18991CC3F0FA}"/>
    <cellStyle name="Финансовый 6 2 4 7 3" xfId="12179" xr:uid="{AB28930B-9B97-4D63-92B3-CF43FC129E55}"/>
    <cellStyle name="Финансовый 6 2 4 8" xfId="3052" xr:uid="{00000000-0005-0000-0000-0000E6230000}"/>
    <cellStyle name="Финансовый 6 2 4 8 2" xfId="7343" xr:uid="{00000000-0005-0000-0000-0000E7230000}"/>
    <cellStyle name="Финансовый 6 2 4 8 2 2" xfId="16560" xr:uid="{B17AD3CD-7A3C-44A5-912F-0B80DD9F81E3}"/>
    <cellStyle name="Финансовый 6 2 4 8 3" xfId="12293" xr:uid="{04F17321-878B-4C27-BFD1-F9F87392B6BD}"/>
    <cellStyle name="Финансовый 6 2 4 9" xfId="5080" xr:uid="{00000000-0005-0000-0000-0000E8230000}"/>
    <cellStyle name="Финансовый 6 2 4 9 2" xfId="9361" xr:uid="{00000000-0005-0000-0000-0000E9230000}"/>
    <cellStyle name="Финансовый 6 2 4 9 2 2" xfId="18578" xr:uid="{52BA295C-E5A2-497D-863B-9B40989631FB}"/>
    <cellStyle name="Финансовый 6 2 4 9 3" xfId="14311" xr:uid="{5D20CCDE-0493-4258-9F8F-B52D98C0CCC3}"/>
    <cellStyle name="Финансовый 6 2 5" xfId="595" xr:uid="{00000000-0005-0000-0000-0000EA230000}"/>
    <cellStyle name="Финансовый 6 2 5 2" xfId="926" xr:uid="{00000000-0005-0000-0000-0000EB230000}"/>
    <cellStyle name="Финансовый 6 2 5 2 2" xfId="1528" xr:uid="{00000000-0005-0000-0000-0000EC230000}"/>
    <cellStyle name="Финансовый 6 2 5 2 2 2" xfId="2487" xr:uid="{00000000-0005-0000-0000-0000ED230000}"/>
    <cellStyle name="Финансовый 6 2 5 2 2 2 2" xfId="4759" xr:uid="{00000000-0005-0000-0000-0000EE230000}"/>
    <cellStyle name="Финансовый 6 2 5 2 2 2 2 2" xfId="9048" xr:uid="{00000000-0005-0000-0000-0000EF230000}"/>
    <cellStyle name="Финансовый 6 2 5 2 2 2 2 2 2" xfId="18265" xr:uid="{51F3A3AD-EFA1-4106-9A5D-AE069A89EC2E}"/>
    <cellStyle name="Финансовый 6 2 5 2 2 2 2 3" xfId="13998" xr:uid="{A2423471-48CF-45A3-BBAC-E567AAC7015F}"/>
    <cellStyle name="Финансовый 6 2 5 2 2 2 3" xfId="6914" xr:uid="{00000000-0005-0000-0000-0000F0230000}"/>
    <cellStyle name="Финансовый 6 2 5 2 2 2 3 2" xfId="16131" xr:uid="{378F0FD2-BE86-4691-B2FE-817C6BFA77B5}"/>
    <cellStyle name="Финансовый 6 2 5 2 2 2 4" xfId="11867" xr:uid="{65D2F492-CDCC-4F27-AF7A-E114BF5A1F7F}"/>
    <cellStyle name="Финансовый 6 2 5 2 2 3" xfId="3809" xr:uid="{00000000-0005-0000-0000-0000F1230000}"/>
    <cellStyle name="Финансовый 6 2 5 2 2 3 2" xfId="8100" xr:uid="{00000000-0005-0000-0000-0000F2230000}"/>
    <cellStyle name="Финансовый 6 2 5 2 2 3 2 2" xfId="17317" xr:uid="{B623BC08-740C-4E3F-8A80-7DE17AEEF7D4}"/>
    <cellStyle name="Финансовый 6 2 5 2 2 3 3" xfId="13050" xr:uid="{BEB38490-839B-4E01-B047-7D29A4485659}"/>
    <cellStyle name="Финансовый 6 2 5 2 2 4" xfId="5966" xr:uid="{00000000-0005-0000-0000-0000F3230000}"/>
    <cellStyle name="Финансовый 6 2 5 2 2 4 2" xfId="15183" xr:uid="{99DDE2C2-3C9D-4564-8ED6-90869583DBE5}"/>
    <cellStyle name="Финансовый 6 2 5 2 2 5" xfId="10919" xr:uid="{3D320147-2605-4F84-9D8C-41572BAD0737}"/>
    <cellStyle name="Финансовый 6 2 5 2 3" xfId="2015" xr:uid="{00000000-0005-0000-0000-0000F4230000}"/>
    <cellStyle name="Финансовый 6 2 5 2 3 2" xfId="4287" xr:uid="{00000000-0005-0000-0000-0000F5230000}"/>
    <cellStyle name="Финансовый 6 2 5 2 3 2 2" xfId="8576" xr:uid="{00000000-0005-0000-0000-0000F6230000}"/>
    <cellStyle name="Финансовый 6 2 5 2 3 2 2 2" xfId="17793" xr:uid="{DF0661A6-49B9-4D45-B05D-C0C280C62F04}"/>
    <cellStyle name="Финансовый 6 2 5 2 3 2 3" xfId="13526" xr:uid="{26F5B4B7-16D5-41EB-961D-94CF76715E13}"/>
    <cellStyle name="Финансовый 6 2 5 2 3 3" xfId="6442" xr:uid="{00000000-0005-0000-0000-0000F7230000}"/>
    <cellStyle name="Финансовый 6 2 5 2 3 3 2" xfId="15659" xr:uid="{532917D6-2D99-4665-84B1-E432CD757A57}"/>
    <cellStyle name="Финансовый 6 2 5 2 3 4" xfId="11395" xr:uid="{F0CCD13E-0CBE-48DD-8357-3A0B208825D2}"/>
    <cellStyle name="Финансовый 6 2 5 2 4" xfId="3337" xr:uid="{00000000-0005-0000-0000-0000F8230000}"/>
    <cellStyle name="Финансовый 6 2 5 2 4 2" xfId="7628" xr:uid="{00000000-0005-0000-0000-0000F9230000}"/>
    <cellStyle name="Финансовый 6 2 5 2 4 2 2" xfId="16845" xr:uid="{088B4553-CFDC-4EB8-8A1D-BDC81492C9FF}"/>
    <cellStyle name="Финансовый 6 2 5 2 4 3" xfId="12578" xr:uid="{0792634C-8332-4BCF-BC1D-C824796B0D32}"/>
    <cellStyle name="Финансовый 6 2 5 2 5" xfId="5491" xr:uid="{00000000-0005-0000-0000-0000FA230000}"/>
    <cellStyle name="Финансовый 6 2 5 2 5 2" xfId="14711" xr:uid="{ABADBBC1-477F-479E-8FC5-43F6317B9B86}"/>
    <cellStyle name="Финансовый 6 2 5 2 6" xfId="10447" xr:uid="{D1EE7AFB-BEE4-46EA-920C-64C087E42A0C}"/>
    <cellStyle name="Финансовый 6 2 5 3" xfId="1300" xr:uid="{00000000-0005-0000-0000-0000FB230000}"/>
    <cellStyle name="Финансовый 6 2 5 3 2" xfId="2259" xr:uid="{00000000-0005-0000-0000-0000FC230000}"/>
    <cellStyle name="Финансовый 6 2 5 3 2 2" xfId="4531" xr:uid="{00000000-0005-0000-0000-0000FD230000}"/>
    <cellStyle name="Финансовый 6 2 5 3 2 2 2" xfId="8820" xr:uid="{00000000-0005-0000-0000-0000FE230000}"/>
    <cellStyle name="Финансовый 6 2 5 3 2 2 2 2" xfId="18037" xr:uid="{4710C5DB-4CAD-42F6-A9FE-D764E6097CB1}"/>
    <cellStyle name="Финансовый 6 2 5 3 2 2 3" xfId="13770" xr:uid="{CADED202-5B8B-4C88-A609-260E287C7BBA}"/>
    <cellStyle name="Финансовый 6 2 5 3 2 3" xfId="6686" xr:uid="{00000000-0005-0000-0000-0000FF230000}"/>
    <cellStyle name="Финансовый 6 2 5 3 2 3 2" xfId="15903" xr:uid="{281847F8-6557-4164-BE8A-B86538E1E50E}"/>
    <cellStyle name="Финансовый 6 2 5 3 2 4" xfId="11639" xr:uid="{DE7D4414-7FA7-4F83-9007-BFDA22438839}"/>
    <cellStyle name="Финансовый 6 2 5 3 3" xfId="3581" xr:uid="{00000000-0005-0000-0000-000000240000}"/>
    <cellStyle name="Финансовый 6 2 5 3 3 2" xfId="7872" xr:uid="{00000000-0005-0000-0000-000001240000}"/>
    <cellStyle name="Финансовый 6 2 5 3 3 2 2" xfId="17089" xr:uid="{D614EA09-35FF-49B8-AEFF-1DD7FB6EF46B}"/>
    <cellStyle name="Финансовый 6 2 5 3 3 3" xfId="12822" xr:uid="{A3757334-AE72-4CA9-8E6B-7B3770B1BD75}"/>
    <cellStyle name="Финансовый 6 2 5 3 4" xfId="5738" xr:uid="{00000000-0005-0000-0000-000002240000}"/>
    <cellStyle name="Финансовый 6 2 5 3 4 2" xfId="14955" xr:uid="{814B58C9-41F6-4DE9-9229-F93CA1495323}"/>
    <cellStyle name="Финансовый 6 2 5 3 5" xfId="10691" xr:uid="{C45AC567-92D7-4464-9472-C8CA1399E2F6}"/>
    <cellStyle name="Финансовый 6 2 5 4" xfId="1786" xr:uid="{00000000-0005-0000-0000-000003240000}"/>
    <cellStyle name="Финансовый 6 2 5 4 2" xfId="4059" xr:uid="{00000000-0005-0000-0000-000004240000}"/>
    <cellStyle name="Финансовый 6 2 5 4 2 2" xfId="8348" xr:uid="{00000000-0005-0000-0000-000005240000}"/>
    <cellStyle name="Финансовый 6 2 5 4 2 2 2" xfId="17565" xr:uid="{D69FB2A2-5812-4AEF-A394-711C6A69C18E}"/>
    <cellStyle name="Финансовый 6 2 5 4 2 3" xfId="13298" xr:uid="{E2D01FA0-F66E-4556-A439-CAF7C6676257}"/>
    <cellStyle name="Финансовый 6 2 5 4 3" xfId="6214" xr:uid="{00000000-0005-0000-0000-000006240000}"/>
    <cellStyle name="Финансовый 6 2 5 4 3 2" xfId="15431" xr:uid="{607A577F-320E-4C48-9369-A3D16B09D81D}"/>
    <cellStyle name="Финансовый 6 2 5 4 4" xfId="11167" xr:uid="{737299CC-4B14-4814-9047-74E02BB07292}"/>
    <cellStyle name="Финансовый 6 2 5 5" xfId="3109" xr:uid="{00000000-0005-0000-0000-000007240000}"/>
    <cellStyle name="Финансовый 6 2 5 5 2" xfId="7400" xr:uid="{00000000-0005-0000-0000-000008240000}"/>
    <cellStyle name="Финансовый 6 2 5 5 2 2" xfId="16617" xr:uid="{903A6E2F-89FF-4D03-A95F-43FFFCFCBA5B}"/>
    <cellStyle name="Финансовый 6 2 5 5 3" xfId="12350" xr:uid="{D757A24A-5A41-4C2E-86B2-94075440F65B}"/>
    <cellStyle name="Финансовый 6 2 5 6" xfId="5261" xr:uid="{00000000-0005-0000-0000-000009240000}"/>
    <cellStyle name="Финансовый 6 2 5 6 2" xfId="14483" xr:uid="{E365EA17-6EC6-477D-A74D-554E7DD4D02E}"/>
    <cellStyle name="Финансовый 6 2 5 7" xfId="10219" xr:uid="{5DB3CD0C-512F-485D-AA63-07D2271948EF}"/>
    <cellStyle name="Финансовый 6 2 6" xfId="811" xr:uid="{00000000-0005-0000-0000-00000A240000}"/>
    <cellStyle name="Финансовый 6 2 6 2" xfId="1414" xr:uid="{00000000-0005-0000-0000-00000B240000}"/>
    <cellStyle name="Финансовый 6 2 6 2 2" xfId="2373" xr:uid="{00000000-0005-0000-0000-00000C240000}"/>
    <cellStyle name="Финансовый 6 2 6 2 2 2" xfId="4645" xr:uid="{00000000-0005-0000-0000-00000D240000}"/>
    <cellStyle name="Финансовый 6 2 6 2 2 2 2" xfId="8934" xr:uid="{00000000-0005-0000-0000-00000E240000}"/>
    <cellStyle name="Финансовый 6 2 6 2 2 2 2 2" xfId="18151" xr:uid="{89481203-93C3-40E6-8ACD-02EEFBF07337}"/>
    <cellStyle name="Финансовый 6 2 6 2 2 2 3" xfId="13884" xr:uid="{73D291E8-00B1-41DF-B55A-B6840DDA703E}"/>
    <cellStyle name="Финансовый 6 2 6 2 2 3" xfId="6800" xr:uid="{00000000-0005-0000-0000-00000F240000}"/>
    <cellStyle name="Финансовый 6 2 6 2 2 3 2" xfId="16017" xr:uid="{8E93887A-A73E-44B7-B2C3-29CF5A3C31A8}"/>
    <cellStyle name="Финансовый 6 2 6 2 2 4" xfId="11753" xr:uid="{A4DBF0EB-1EDB-4687-8BBF-04CE08FB3F3C}"/>
    <cellStyle name="Финансовый 6 2 6 2 3" xfId="3695" xr:uid="{00000000-0005-0000-0000-000010240000}"/>
    <cellStyle name="Финансовый 6 2 6 2 3 2" xfId="7986" xr:uid="{00000000-0005-0000-0000-000011240000}"/>
    <cellStyle name="Финансовый 6 2 6 2 3 2 2" xfId="17203" xr:uid="{A4ADB8FB-BF87-4DEA-B62C-8D1F23833DCF}"/>
    <cellStyle name="Финансовый 6 2 6 2 3 3" xfId="12936" xr:uid="{8A49142B-1A71-40A7-9048-84F0D5C10029}"/>
    <cellStyle name="Финансовый 6 2 6 2 4" xfId="5852" xr:uid="{00000000-0005-0000-0000-000012240000}"/>
    <cellStyle name="Финансовый 6 2 6 2 4 2" xfId="15069" xr:uid="{6D0B8399-AF6B-43BF-A979-5BF82D8BC381}"/>
    <cellStyle name="Финансовый 6 2 6 2 5" xfId="10805" xr:uid="{B63BD61C-5A8D-421F-928D-7519B7A8F3EC}"/>
    <cellStyle name="Финансовый 6 2 6 3" xfId="1901" xr:uid="{00000000-0005-0000-0000-000013240000}"/>
    <cellStyle name="Финансовый 6 2 6 3 2" xfId="4173" xr:uid="{00000000-0005-0000-0000-000014240000}"/>
    <cellStyle name="Финансовый 6 2 6 3 2 2" xfId="8462" xr:uid="{00000000-0005-0000-0000-000015240000}"/>
    <cellStyle name="Финансовый 6 2 6 3 2 2 2" xfId="17679" xr:uid="{B60B6793-200A-4A89-83F2-156775C53726}"/>
    <cellStyle name="Финансовый 6 2 6 3 2 3" xfId="13412" xr:uid="{6B24AEE3-9D43-4B59-A543-F2EE68951DF0}"/>
    <cellStyle name="Финансовый 6 2 6 3 3" xfId="6328" xr:uid="{00000000-0005-0000-0000-000016240000}"/>
    <cellStyle name="Финансовый 6 2 6 3 3 2" xfId="15545" xr:uid="{35291644-6DF1-4FC9-807F-E11BF6A962B6}"/>
    <cellStyle name="Финансовый 6 2 6 3 4" xfId="11281" xr:uid="{57D6EF7C-3CD1-46DD-A54E-914FE0E90689}"/>
    <cellStyle name="Финансовый 6 2 6 4" xfId="3223" xr:uid="{00000000-0005-0000-0000-000017240000}"/>
    <cellStyle name="Финансовый 6 2 6 4 2" xfId="7514" xr:uid="{00000000-0005-0000-0000-000018240000}"/>
    <cellStyle name="Финансовый 6 2 6 4 2 2" xfId="16731" xr:uid="{D63B0DD7-686B-48D9-A100-E3EE961EE953}"/>
    <cellStyle name="Финансовый 6 2 6 4 3" xfId="12464" xr:uid="{CA9CCFA5-68EF-49EA-B0A1-6C3E22A5F4F9}"/>
    <cellStyle name="Финансовый 6 2 6 5" xfId="5377" xr:uid="{00000000-0005-0000-0000-000019240000}"/>
    <cellStyle name="Финансовый 6 2 6 5 2" xfId="14597" xr:uid="{B3359D1E-97F7-4507-ADEE-349B2D4EB380}"/>
    <cellStyle name="Финансовый 6 2 6 6" xfId="10333" xr:uid="{A0E08DCE-7066-4517-A41A-E77356077261}"/>
    <cellStyle name="Финансовый 6 2 7" xfId="1185" xr:uid="{00000000-0005-0000-0000-00001A240000}"/>
    <cellStyle name="Финансовый 6 2 7 2" xfId="2145" xr:uid="{00000000-0005-0000-0000-00001B240000}"/>
    <cellStyle name="Финансовый 6 2 7 2 2" xfId="4417" xr:uid="{00000000-0005-0000-0000-00001C240000}"/>
    <cellStyle name="Финансовый 6 2 7 2 2 2" xfId="8706" xr:uid="{00000000-0005-0000-0000-00001D240000}"/>
    <cellStyle name="Финансовый 6 2 7 2 2 2 2" xfId="17923" xr:uid="{EB37C59C-63BA-4F4F-95CD-813E4ADAAB64}"/>
    <cellStyle name="Финансовый 6 2 7 2 2 3" xfId="13656" xr:uid="{0D30FA54-949A-4AD0-AFD6-953CBFB0341F}"/>
    <cellStyle name="Финансовый 6 2 7 2 3" xfId="6572" xr:uid="{00000000-0005-0000-0000-00001E240000}"/>
    <cellStyle name="Финансовый 6 2 7 2 3 2" xfId="15789" xr:uid="{7960C969-99F7-4A11-9EF8-85A3139CF6A1}"/>
    <cellStyle name="Финансовый 6 2 7 2 4" xfId="11525" xr:uid="{24C74702-5645-4089-A6D6-51E20406F72D}"/>
    <cellStyle name="Финансовый 6 2 7 3" xfId="3467" xr:uid="{00000000-0005-0000-0000-00001F240000}"/>
    <cellStyle name="Финансовый 6 2 7 3 2" xfId="7758" xr:uid="{00000000-0005-0000-0000-000020240000}"/>
    <cellStyle name="Финансовый 6 2 7 3 2 2" xfId="16975" xr:uid="{F31D17DB-E666-4BA4-84FA-04D31D60B81A}"/>
    <cellStyle name="Финансовый 6 2 7 3 3" xfId="12708" xr:uid="{617BE069-FDB8-453E-BBD2-B7337C878810}"/>
    <cellStyle name="Финансовый 6 2 7 4" xfId="5624" xr:uid="{00000000-0005-0000-0000-000021240000}"/>
    <cellStyle name="Финансовый 6 2 7 4 2" xfId="14841" xr:uid="{67A8CEB6-E5E9-492B-8DE8-8801046DDE76}"/>
    <cellStyle name="Финансовый 6 2 7 5" xfId="10577" xr:uid="{1A9D44E1-87C2-4B3E-B2E3-C82D7380F863}"/>
    <cellStyle name="Финансовый 6 2 8" xfId="1669" xr:uid="{00000000-0005-0000-0000-000022240000}"/>
    <cellStyle name="Финансовый 6 2 8 2" xfId="3945" xr:uid="{00000000-0005-0000-0000-000023240000}"/>
    <cellStyle name="Финансовый 6 2 8 2 2" xfId="8234" xr:uid="{00000000-0005-0000-0000-000024240000}"/>
    <cellStyle name="Финансовый 6 2 8 2 2 2" xfId="17451" xr:uid="{11FACAFA-F29E-4300-9DAC-C8398B7494C6}"/>
    <cellStyle name="Финансовый 6 2 8 2 3" xfId="13184" xr:uid="{9479B3FA-1BB3-4760-A2CB-0FB68B380C1B}"/>
    <cellStyle name="Финансовый 6 2 8 3" xfId="6100" xr:uid="{00000000-0005-0000-0000-000025240000}"/>
    <cellStyle name="Финансовый 6 2 8 3 2" xfId="15317" xr:uid="{A856C5FB-FD92-408D-BAEA-99294CEFFA74}"/>
    <cellStyle name="Финансовый 6 2 8 4" xfId="11053" xr:uid="{072937CE-93AB-42C7-954A-EA4E9B337E50}"/>
    <cellStyle name="Финансовый 6 2 9" xfId="2760" xr:uid="{00000000-0005-0000-0000-000026240000}"/>
    <cellStyle name="Финансовый 6 2 9 2" xfId="4903" xr:uid="{00000000-0005-0000-0000-000027240000}"/>
    <cellStyle name="Финансовый 6 2 9 2 2" xfId="9185" xr:uid="{00000000-0005-0000-0000-000028240000}"/>
    <cellStyle name="Финансовый 6 2 9 2 2 2" xfId="18402" xr:uid="{213A937E-5250-4E16-B190-10234651FF98}"/>
    <cellStyle name="Финансовый 6 2 9 2 3" xfId="14135" xr:uid="{48E02286-00D7-467A-BF22-BD5C81DF9807}"/>
    <cellStyle name="Финансовый 6 2 9 3" xfId="7053" xr:uid="{00000000-0005-0000-0000-000029240000}"/>
    <cellStyle name="Финансовый 6 2 9 3 2" xfId="16270" xr:uid="{E1FC885E-250D-46E6-AE77-B4CF8C224EAB}"/>
    <cellStyle name="Финансовый 6 2 9 4" xfId="12004" xr:uid="{B835D30C-F8E9-4670-9763-9553D25B6FA8}"/>
    <cellStyle name="Финансовый 6 20" xfId="9977" xr:uid="{AF4AE143-D0CA-4672-AC52-151AA0E05374}"/>
    <cellStyle name="Финансовый 6 20 2" xfId="18997" xr:uid="{481CB813-EFA5-4B15-9A38-DFC7C4843D1F}"/>
    <cellStyle name="Финансовый 6 21" xfId="10094" xr:uid="{972A017C-3A77-49C9-BAF7-E7C079352748}"/>
    <cellStyle name="Финансовый 6 22" xfId="19115" xr:uid="{3853F90E-C301-48C1-BB03-C46F896642D7}"/>
    <cellStyle name="Финансовый 6 23" xfId="19231" xr:uid="{A6D5427A-0162-4A14-8290-0B6F702205C2}"/>
    <cellStyle name="Финансовый 6 24" xfId="19337" xr:uid="{FB1E14F3-955A-44F1-A68C-6C5D9B0A65AB}"/>
    <cellStyle name="Финансовый 6 25" xfId="19342" xr:uid="{A4B75C8C-344A-4039-A532-6BBFF504C17A}"/>
    <cellStyle name="Финансовый 6 26" xfId="19345" xr:uid="{68D255F0-025D-4F08-BBEE-2A575429DBE6}"/>
    <cellStyle name="Финансовый 6 3" xfId="375" xr:uid="{00000000-0005-0000-0000-00002A240000}"/>
    <cellStyle name="Финансовый 6 3 10" xfId="5032" xr:uid="{00000000-0005-0000-0000-00002B240000}"/>
    <cellStyle name="Финансовый 6 3 10 2" xfId="9313" xr:uid="{00000000-0005-0000-0000-00002C240000}"/>
    <cellStyle name="Финансовый 6 3 10 2 2" xfId="18530" xr:uid="{F19348D0-B73A-401F-B201-7CAC0CE086F4}"/>
    <cellStyle name="Финансовый 6 3 10 3" xfId="14263" xr:uid="{AAFD415F-4C61-4798-AAD2-D0F6AE658846}"/>
    <cellStyle name="Финансовый 6 3 11" xfId="5154" xr:uid="{00000000-0005-0000-0000-00002D240000}"/>
    <cellStyle name="Финансовый 6 3 11 2" xfId="14378" xr:uid="{0FC897F9-D2E0-459D-8F7D-06DA75E5639E}"/>
    <cellStyle name="Финансовый 6 3 12" xfId="9654" xr:uid="{00000000-0005-0000-0000-00002E240000}"/>
    <cellStyle name="Финансовый 6 3 12 2" xfId="18674" xr:uid="{98B15F1B-F605-4926-ADB4-C4418F3D55E3}"/>
    <cellStyle name="Финансовый 6 3 13" xfId="9768" xr:uid="{3F21D73A-7B23-409B-966A-0BD2691903C4}"/>
    <cellStyle name="Финансовый 6 3 13 2" xfId="18788" xr:uid="{6870987B-087F-455F-81F2-153E70FABDF1}"/>
    <cellStyle name="Финансовый 6 3 14" xfId="9882" xr:uid="{7B9DD4A3-0D8D-42EB-BFFB-90EEE551C158}"/>
    <cellStyle name="Финансовый 6 3 14 2" xfId="18902" xr:uid="{C119F2FB-4AC9-413E-86BD-FCA739DAF295}"/>
    <cellStyle name="Финансовый 6 3 15" xfId="9996" xr:uid="{47CF55BF-48B6-4600-B956-0201607C0B49}"/>
    <cellStyle name="Финансовый 6 3 15 2" xfId="19016" xr:uid="{8F80B107-7062-48B0-A22B-E04575B634A6}"/>
    <cellStyle name="Финансовый 6 3 16" xfId="10113" xr:uid="{113AECD0-B411-4015-847B-DC318A7131AB}"/>
    <cellStyle name="Финансовый 6 3 17" xfId="19134" xr:uid="{056408A0-D970-4803-9CC3-7266281417F8}"/>
    <cellStyle name="Финансовый 6 3 18" xfId="19250" xr:uid="{C967287A-B3B2-4AC6-871A-8F4FEF055691}"/>
    <cellStyle name="Финансовый 6 3 2" xfId="485" xr:uid="{00000000-0005-0000-0000-00002F240000}"/>
    <cellStyle name="Финансовый 6 3 2 10" xfId="5212" xr:uid="{00000000-0005-0000-0000-000030240000}"/>
    <cellStyle name="Финансовый 6 3 2 10 2" xfId="14435" xr:uid="{35185709-CB06-4A18-89D0-485C38FB4D05}"/>
    <cellStyle name="Финансовый 6 3 2 11" xfId="9711" xr:uid="{00000000-0005-0000-0000-000031240000}"/>
    <cellStyle name="Финансовый 6 3 2 11 2" xfId="18731" xr:uid="{9AA85FC7-66C4-477C-B686-03DDAA8F9C39}"/>
    <cellStyle name="Финансовый 6 3 2 12" xfId="9825" xr:uid="{FB312C67-83BA-4E4E-A8D6-F96297861E3C}"/>
    <cellStyle name="Финансовый 6 3 2 12 2" xfId="18845" xr:uid="{2F87DFF3-6FAA-40EA-A23E-325E884566D0}"/>
    <cellStyle name="Финансовый 6 3 2 13" xfId="9939" xr:uid="{4C1EBD1A-0E7E-4169-8A94-AD9C1BE05669}"/>
    <cellStyle name="Финансовый 6 3 2 13 2" xfId="18959" xr:uid="{13898001-04D8-431A-A828-F149DA024360}"/>
    <cellStyle name="Финансовый 6 3 2 14" xfId="10053" xr:uid="{36BB9EF5-901F-476C-8D11-158B243B81C2}"/>
    <cellStyle name="Финансовый 6 3 2 14 2" xfId="19073" xr:uid="{A82951E8-2D56-4A47-BD0F-399A3BA3B9A7}"/>
    <cellStyle name="Финансовый 6 3 2 15" xfId="10170" xr:uid="{B5E40842-C232-403E-91DA-0EC1BA52527F}"/>
    <cellStyle name="Финансовый 6 3 2 16" xfId="19191" xr:uid="{C9654708-F7D4-4281-A407-F7DC9B7A387C}"/>
    <cellStyle name="Финансовый 6 3 2 17" xfId="19307" xr:uid="{F4AA55D7-B9E5-4CB7-ADCB-9466F7E17AB5}"/>
    <cellStyle name="Финансовый 6 3 2 2" xfId="671" xr:uid="{00000000-0005-0000-0000-000032240000}"/>
    <cellStyle name="Финансовый 6 3 2 2 2" xfId="992" xr:uid="{00000000-0005-0000-0000-000033240000}"/>
    <cellStyle name="Финансовый 6 3 2 2 2 2" xfId="1594" xr:uid="{00000000-0005-0000-0000-000034240000}"/>
    <cellStyle name="Финансовый 6 3 2 2 2 2 2" xfId="2553" xr:uid="{00000000-0005-0000-0000-000035240000}"/>
    <cellStyle name="Финансовый 6 3 2 2 2 2 2 2" xfId="4825" xr:uid="{00000000-0005-0000-0000-000036240000}"/>
    <cellStyle name="Финансовый 6 3 2 2 2 2 2 2 2" xfId="9114" xr:uid="{00000000-0005-0000-0000-000037240000}"/>
    <cellStyle name="Финансовый 6 3 2 2 2 2 2 2 2 2" xfId="18331" xr:uid="{0113EB8E-D9D2-4F61-953D-E80408EAF0B6}"/>
    <cellStyle name="Финансовый 6 3 2 2 2 2 2 2 3" xfId="14064" xr:uid="{D6C79C2D-5E67-45D3-8496-8D908C5928DA}"/>
    <cellStyle name="Финансовый 6 3 2 2 2 2 2 3" xfId="6980" xr:uid="{00000000-0005-0000-0000-000038240000}"/>
    <cellStyle name="Финансовый 6 3 2 2 2 2 2 3 2" xfId="16197" xr:uid="{FF8D4C62-D61C-4EF6-AEC6-0B72844FD1FA}"/>
    <cellStyle name="Финансовый 6 3 2 2 2 2 2 4" xfId="11933" xr:uid="{3CA3A29B-F4CA-4208-A4A9-6EF36B1F500A}"/>
    <cellStyle name="Финансовый 6 3 2 2 2 2 3" xfId="3875" xr:uid="{00000000-0005-0000-0000-000039240000}"/>
    <cellStyle name="Финансовый 6 3 2 2 2 2 3 2" xfId="8166" xr:uid="{00000000-0005-0000-0000-00003A240000}"/>
    <cellStyle name="Финансовый 6 3 2 2 2 2 3 2 2" xfId="17383" xr:uid="{D89B61E8-D071-4ADB-89E4-83610376AD22}"/>
    <cellStyle name="Финансовый 6 3 2 2 2 2 3 3" xfId="13116" xr:uid="{FE0A4CBB-0744-4F5D-9FCD-75E990D8DF60}"/>
    <cellStyle name="Финансовый 6 3 2 2 2 2 4" xfId="6032" xr:uid="{00000000-0005-0000-0000-00003B240000}"/>
    <cellStyle name="Финансовый 6 3 2 2 2 2 4 2" xfId="15249" xr:uid="{DCAEFF69-3835-4DF4-816D-0D73094A80F9}"/>
    <cellStyle name="Финансовый 6 3 2 2 2 2 5" xfId="10985" xr:uid="{BE01A5A5-A83B-4184-9969-A44BADCBE20D}"/>
    <cellStyle name="Финансовый 6 3 2 2 2 3" xfId="2081" xr:uid="{00000000-0005-0000-0000-00003C240000}"/>
    <cellStyle name="Финансовый 6 3 2 2 2 3 2" xfId="4353" xr:uid="{00000000-0005-0000-0000-00003D240000}"/>
    <cellStyle name="Финансовый 6 3 2 2 2 3 2 2" xfId="8642" xr:uid="{00000000-0005-0000-0000-00003E240000}"/>
    <cellStyle name="Финансовый 6 3 2 2 2 3 2 2 2" xfId="17859" xr:uid="{A0C19AEB-1E1F-4BC2-ACD4-FB6D72196B06}"/>
    <cellStyle name="Финансовый 6 3 2 2 2 3 2 3" xfId="13592" xr:uid="{DCB5593B-5692-40A4-90AA-C7B8B7F740E4}"/>
    <cellStyle name="Финансовый 6 3 2 2 2 3 3" xfId="6508" xr:uid="{00000000-0005-0000-0000-00003F240000}"/>
    <cellStyle name="Финансовый 6 3 2 2 2 3 3 2" xfId="15725" xr:uid="{648FCC08-1A58-43B1-842D-AF0070BE0C3E}"/>
    <cellStyle name="Финансовый 6 3 2 2 2 3 4" xfId="11461" xr:uid="{973D9992-B93A-4FAC-8B4D-B0A8BE307033}"/>
    <cellStyle name="Финансовый 6 3 2 2 2 4" xfId="3403" xr:uid="{00000000-0005-0000-0000-000040240000}"/>
    <cellStyle name="Финансовый 6 3 2 2 2 4 2" xfId="7694" xr:uid="{00000000-0005-0000-0000-000041240000}"/>
    <cellStyle name="Финансовый 6 3 2 2 2 4 2 2" xfId="16911" xr:uid="{16A47998-A542-4B52-AABF-7C33B53ECBF8}"/>
    <cellStyle name="Финансовый 6 3 2 2 2 4 3" xfId="12644" xr:uid="{83A86724-516D-4252-AE38-E3CF5F3DC50B}"/>
    <cellStyle name="Финансовый 6 3 2 2 2 5" xfId="5557" xr:uid="{00000000-0005-0000-0000-000042240000}"/>
    <cellStyle name="Финансовый 6 3 2 2 2 5 2" xfId="14777" xr:uid="{23CC4346-45B6-41D1-A734-861E98739602}"/>
    <cellStyle name="Финансовый 6 3 2 2 2 6" xfId="10513" xr:uid="{96D097BF-5A04-4D35-B645-D73BEB24E08D}"/>
    <cellStyle name="Финансовый 6 3 2 2 3" xfId="1366" xr:uid="{00000000-0005-0000-0000-000043240000}"/>
    <cellStyle name="Финансовый 6 3 2 2 3 2" xfId="2325" xr:uid="{00000000-0005-0000-0000-000044240000}"/>
    <cellStyle name="Финансовый 6 3 2 2 3 2 2" xfId="4597" xr:uid="{00000000-0005-0000-0000-000045240000}"/>
    <cellStyle name="Финансовый 6 3 2 2 3 2 2 2" xfId="8886" xr:uid="{00000000-0005-0000-0000-000046240000}"/>
    <cellStyle name="Финансовый 6 3 2 2 3 2 2 2 2" xfId="18103" xr:uid="{851E6E48-C186-4F73-8A34-A3730A693FA2}"/>
    <cellStyle name="Финансовый 6 3 2 2 3 2 2 3" xfId="13836" xr:uid="{91D3E6FF-3ECA-4159-B08B-E459EA0F0A40}"/>
    <cellStyle name="Финансовый 6 3 2 2 3 2 3" xfId="6752" xr:uid="{00000000-0005-0000-0000-000047240000}"/>
    <cellStyle name="Финансовый 6 3 2 2 3 2 3 2" xfId="15969" xr:uid="{342D2A17-422D-4453-831E-ECD897FF87BF}"/>
    <cellStyle name="Финансовый 6 3 2 2 3 2 4" xfId="11705" xr:uid="{6553A261-B6B3-4862-9B39-BF69BE7CFBDE}"/>
    <cellStyle name="Финансовый 6 3 2 2 3 3" xfId="3647" xr:uid="{00000000-0005-0000-0000-000048240000}"/>
    <cellStyle name="Финансовый 6 3 2 2 3 3 2" xfId="7938" xr:uid="{00000000-0005-0000-0000-000049240000}"/>
    <cellStyle name="Финансовый 6 3 2 2 3 3 2 2" xfId="17155" xr:uid="{2480B89D-C5A0-43D9-9636-A54E6DCCB9A5}"/>
    <cellStyle name="Финансовый 6 3 2 2 3 3 3" xfId="12888" xr:uid="{54AEAB14-5E3A-4AFC-B734-A123D76B170B}"/>
    <cellStyle name="Финансовый 6 3 2 2 3 4" xfId="5804" xr:uid="{00000000-0005-0000-0000-00004A240000}"/>
    <cellStyle name="Финансовый 6 3 2 2 3 4 2" xfId="15021" xr:uid="{9641DD0A-20C1-4AE8-BBF3-37275AA40777}"/>
    <cellStyle name="Финансовый 6 3 2 2 3 5" xfId="10757" xr:uid="{E5EE889B-B95F-4980-A4AC-7EC9178C8177}"/>
    <cellStyle name="Финансовый 6 3 2 2 4" xfId="1852" xr:uid="{00000000-0005-0000-0000-00004B240000}"/>
    <cellStyle name="Финансовый 6 3 2 2 4 2" xfId="4125" xr:uid="{00000000-0005-0000-0000-00004C240000}"/>
    <cellStyle name="Финансовый 6 3 2 2 4 2 2" xfId="8414" xr:uid="{00000000-0005-0000-0000-00004D240000}"/>
    <cellStyle name="Финансовый 6 3 2 2 4 2 2 2" xfId="17631" xr:uid="{5E68A230-48D5-43E4-8E79-5A7F64E4062B}"/>
    <cellStyle name="Финансовый 6 3 2 2 4 2 3" xfId="13364" xr:uid="{6B07FF88-DBCF-4755-AEB9-C2E2CFFF5213}"/>
    <cellStyle name="Финансовый 6 3 2 2 4 3" xfId="6280" xr:uid="{00000000-0005-0000-0000-00004E240000}"/>
    <cellStyle name="Финансовый 6 3 2 2 4 3 2" xfId="15497" xr:uid="{B1C4AD51-6E27-4F4C-B435-52C9AD0CDE44}"/>
    <cellStyle name="Финансовый 6 3 2 2 4 4" xfId="11233" xr:uid="{62B2D308-2C11-4300-9EFA-7E87A577413C}"/>
    <cellStyle name="Финансовый 6 3 2 2 5" xfId="3175" xr:uid="{00000000-0005-0000-0000-00004F240000}"/>
    <cellStyle name="Финансовый 6 3 2 2 5 2" xfId="7466" xr:uid="{00000000-0005-0000-0000-000050240000}"/>
    <cellStyle name="Финансовый 6 3 2 2 5 2 2" xfId="16683" xr:uid="{B649DDE8-8960-44A9-87CF-C082CC1BBB2C}"/>
    <cellStyle name="Финансовый 6 3 2 2 5 3" xfId="12416" xr:uid="{5CBC1F34-1FA1-4CB0-A337-5E76B55F0C2B}"/>
    <cellStyle name="Финансовый 6 3 2 2 6" xfId="5327" xr:uid="{00000000-0005-0000-0000-000051240000}"/>
    <cellStyle name="Финансовый 6 3 2 2 6 2" xfId="14549" xr:uid="{6A5B54EB-C1E2-4868-BF00-28AA54AF7D5E}"/>
    <cellStyle name="Финансовый 6 3 2 2 7" xfId="10285" xr:uid="{4063A5E9-37D8-41ED-A119-AB5BBBEEC239}"/>
    <cellStyle name="Финансовый 6 3 2 3" xfId="877" xr:uid="{00000000-0005-0000-0000-000052240000}"/>
    <cellStyle name="Финансовый 6 3 2 3 2" xfId="1480" xr:uid="{00000000-0005-0000-0000-000053240000}"/>
    <cellStyle name="Финансовый 6 3 2 3 2 2" xfId="2439" xr:uid="{00000000-0005-0000-0000-000054240000}"/>
    <cellStyle name="Финансовый 6 3 2 3 2 2 2" xfId="4711" xr:uid="{00000000-0005-0000-0000-000055240000}"/>
    <cellStyle name="Финансовый 6 3 2 3 2 2 2 2" xfId="9000" xr:uid="{00000000-0005-0000-0000-000056240000}"/>
    <cellStyle name="Финансовый 6 3 2 3 2 2 2 2 2" xfId="18217" xr:uid="{3656A695-B655-4524-B82A-477FA8A78365}"/>
    <cellStyle name="Финансовый 6 3 2 3 2 2 2 3" xfId="13950" xr:uid="{B947A998-087B-4D29-9AD4-A881D052DDBA}"/>
    <cellStyle name="Финансовый 6 3 2 3 2 2 3" xfId="6866" xr:uid="{00000000-0005-0000-0000-000057240000}"/>
    <cellStyle name="Финансовый 6 3 2 3 2 2 3 2" xfId="16083" xr:uid="{0B755ECD-B0FE-4D6F-9304-081AD454DC91}"/>
    <cellStyle name="Финансовый 6 3 2 3 2 2 4" xfId="11819" xr:uid="{A8D12E90-C8C4-4D75-9CFF-4721BFEF5742}"/>
    <cellStyle name="Финансовый 6 3 2 3 2 3" xfId="3761" xr:uid="{00000000-0005-0000-0000-000058240000}"/>
    <cellStyle name="Финансовый 6 3 2 3 2 3 2" xfId="8052" xr:uid="{00000000-0005-0000-0000-000059240000}"/>
    <cellStyle name="Финансовый 6 3 2 3 2 3 2 2" xfId="17269" xr:uid="{9A40C972-A2CA-4980-9643-0DEBDD2740E8}"/>
    <cellStyle name="Финансовый 6 3 2 3 2 3 3" xfId="13002" xr:uid="{01CCAB40-4B31-46ED-95C2-5633F84D5037}"/>
    <cellStyle name="Финансовый 6 3 2 3 2 4" xfId="5918" xr:uid="{00000000-0005-0000-0000-00005A240000}"/>
    <cellStyle name="Финансовый 6 3 2 3 2 4 2" xfId="15135" xr:uid="{3E978201-C8B3-4419-A42C-AD97AF766C8A}"/>
    <cellStyle name="Финансовый 6 3 2 3 2 5" xfId="10871" xr:uid="{A7F9ADE0-C850-411F-8B27-587EC42662ED}"/>
    <cellStyle name="Финансовый 6 3 2 3 3" xfId="1967" xr:uid="{00000000-0005-0000-0000-00005B240000}"/>
    <cellStyle name="Финансовый 6 3 2 3 3 2" xfId="4239" xr:uid="{00000000-0005-0000-0000-00005C240000}"/>
    <cellStyle name="Финансовый 6 3 2 3 3 2 2" xfId="8528" xr:uid="{00000000-0005-0000-0000-00005D240000}"/>
    <cellStyle name="Финансовый 6 3 2 3 3 2 2 2" xfId="17745" xr:uid="{043BF4C1-DB65-4DC2-8AA5-05CD4BBA213B}"/>
    <cellStyle name="Финансовый 6 3 2 3 3 2 3" xfId="13478" xr:uid="{786E135C-F579-45E9-9624-5563A7FEE044}"/>
    <cellStyle name="Финансовый 6 3 2 3 3 3" xfId="6394" xr:uid="{00000000-0005-0000-0000-00005E240000}"/>
    <cellStyle name="Финансовый 6 3 2 3 3 3 2" xfId="15611" xr:uid="{E14A9B1A-3A26-4627-82FA-7E3159DC9729}"/>
    <cellStyle name="Финансовый 6 3 2 3 3 4" xfId="11347" xr:uid="{2C87E238-C733-4E0A-8DB6-2E82A1C5E06B}"/>
    <cellStyle name="Финансовый 6 3 2 3 4" xfId="3289" xr:uid="{00000000-0005-0000-0000-00005F240000}"/>
    <cellStyle name="Финансовый 6 3 2 3 4 2" xfId="7580" xr:uid="{00000000-0005-0000-0000-000060240000}"/>
    <cellStyle name="Финансовый 6 3 2 3 4 2 2" xfId="16797" xr:uid="{1B01BFA8-63FE-4EF3-A17F-C866E0178BB4}"/>
    <cellStyle name="Финансовый 6 3 2 3 4 3" xfId="12530" xr:uid="{67950B10-C196-497E-8ABD-C7FF78EA21D0}"/>
    <cellStyle name="Финансовый 6 3 2 3 5" xfId="5443" xr:uid="{00000000-0005-0000-0000-000061240000}"/>
    <cellStyle name="Финансовый 6 3 2 3 5 2" xfId="14663" xr:uid="{8E03782B-95AF-4E5F-9544-D60C84563BC2}"/>
    <cellStyle name="Финансовый 6 3 2 3 6" xfId="10399" xr:uid="{19E6F3A7-399B-43F0-95F3-1F1E1FA640E8}"/>
    <cellStyle name="Финансовый 6 3 2 4" xfId="1251" xr:uid="{00000000-0005-0000-0000-000062240000}"/>
    <cellStyle name="Финансовый 6 3 2 4 2" xfId="2211" xr:uid="{00000000-0005-0000-0000-000063240000}"/>
    <cellStyle name="Финансовый 6 3 2 4 2 2" xfId="4483" xr:uid="{00000000-0005-0000-0000-000064240000}"/>
    <cellStyle name="Финансовый 6 3 2 4 2 2 2" xfId="8772" xr:uid="{00000000-0005-0000-0000-000065240000}"/>
    <cellStyle name="Финансовый 6 3 2 4 2 2 2 2" xfId="17989" xr:uid="{20E7546E-60C9-4FF3-AD76-6E3DB537C0EE}"/>
    <cellStyle name="Финансовый 6 3 2 4 2 2 3" xfId="13722" xr:uid="{4634AD05-5AEF-42B0-852D-F894B37D0400}"/>
    <cellStyle name="Финансовый 6 3 2 4 2 3" xfId="6638" xr:uid="{00000000-0005-0000-0000-000066240000}"/>
    <cellStyle name="Финансовый 6 3 2 4 2 3 2" xfId="15855" xr:uid="{5D7480FB-0438-49F1-BE22-A5C5B0802D2A}"/>
    <cellStyle name="Финансовый 6 3 2 4 2 4" xfId="11591" xr:uid="{B4DADB47-CC2A-4403-AA84-7DC6B56964BE}"/>
    <cellStyle name="Финансовый 6 3 2 4 3" xfId="3533" xr:uid="{00000000-0005-0000-0000-000067240000}"/>
    <cellStyle name="Финансовый 6 3 2 4 3 2" xfId="7824" xr:uid="{00000000-0005-0000-0000-000068240000}"/>
    <cellStyle name="Финансовый 6 3 2 4 3 2 2" xfId="17041" xr:uid="{50E99BFE-9235-42EA-89B5-3B2DE36CDDE5}"/>
    <cellStyle name="Финансовый 6 3 2 4 3 3" xfId="12774" xr:uid="{1DFA2B32-0A93-45A3-9CDB-3127843D5364}"/>
    <cellStyle name="Финансовый 6 3 2 4 4" xfId="5690" xr:uid="{00000000-0005-0000-0000-000069240000}"/>
    <cellStyle name="Финансовый 6 3 2 4 4 2" xfId="14907" xr:uid="{B23A216C-A735-453C-8742-78CD1971B28B}"/>
    <cellStyle name="Финансовый 6 3 2 4 5" xfId="10643" xr:uid="{F176D26D-C91B-41DD-86D5-023B686F6E2D}"/>
    <cellStyle name="Финансовый 6 3 2 5" xfId="1736" xr:uid="{00000000-0005-0000-0000-00006A240000}"/>
    <cellStyle name="Финансовый 6 3 2 5 2" xfId="4011" xr:uid="{00000000-0005-0000-0000-00006B240000}"/>
    <cellStyle name="Финансовый 6 3 2 5 2 2" xfId="8300" xr:uid="{00000000-0005-0000-0000-00006C240000}"/>
    <cellStyle name="Финансовый 6 3 2 5 2 2 2" xfId="17517" xr:uid="{3EDEC15D-366A-49BD-86AE-52A7BA921FDE}"/>
    <cellStyle name="Финансовый 6 3 2 5 2 3" xfId="13250" xr:uid="{094F4A48-ED94-4262-A970-28C62F3B9899}"/>
    <cellStyle name="Финансовый 6 3 2 5 3" xfId="6166" xr:uid="{00000000-0005-0000-0000-00006D240000}"/>
    <cellStyle name="Финансовый 6 3 2 5 3 2" xfId="15383" xr:uid="{F1753FB3-230F-4A10-8DC0-16AB40B78340}"/>
    <cellStyle name="Финансовый 6 3 2 5 4" xfId="11119" xr:uid="{E771AA99-76F3-4A82-B36C-3B6FB3D8CA28}"/>
    <cellStyle name="Финансовый 6 3 2 6" xfId="2826" xr:uid="{00000000-0005-0000-0000-00006E240000}"/>
    <cellStyle name="Финансовый 6 3 2 6 2" xfId="4969" xr:uid="{00000000-0005-0000-0000-00006F240000}"/>
    <cellStyle name="Финансовый 6 3 2 6 2 2" xfId="9251" xr:uid="{00000000-0005-0000-0000-000070240000}"/>
    <cellStyle name="Финансовый 6 3 2 6 2 2 2" xfId="18468" xr:uid="{A30ED958-3A94-4C81-8713-413C4627FE0B}"/>
    <cellStyle name="Финансовый 6 3 2 6 2 3" xfId="14201" xr:uid="{D92F48C2-49D1-4A2A-B6CA-AED52D54D34A}"/>
    <cellStyle name="Финансовый 6 3 2 6 3" xfId="7119" xr:uid="{00000000-0005-0000-0000-000071240000}"/>
    <cellStyle name="Финансовый 6 3 2 6 3 2" xfId="16336" xr:uid="{A1D60251-6877-4F79-87F8-339AA0F3A462}"/>
    <cellStyle name="Финансовый 6 3 2 6 4" xfId="12070" xr:uid="{63E60132-B5C2-442C-96BC-68F705CA0DB6}"/>
    <cellStyle name="Финансовый 6 3 2 7" xfId="2947" xr:uid="{00000000-0005-0000-0000-000072240000}"/>
    <cellStyle name="Финансовый 6 3 2 7 2" xfId="7238" xr:uid="{00000000-0005-0000-0000-000073240000}"/>
    <cellStyle name="Финансовый 6 3 2 7 2 2" xfId="16455" xr:uid="{C231108C-88BC-46B0-B151-78A886BEBE30}"/>
    <cellStyle name="Финансовый 6 3 2 7 3" xfId="12188" xr:uid="{8788C7D1-ADC5-4D03-829F-08D896DF6EC2}"/>
    <cellStyle name="Финансовый 6 3 2 8" xfId="3061" xr:uid="{00000000-0005-0000-0000-000074240000}"/>
    <cellStyle name="Финансовый 6 3 2 8 2" xfId="7352" xr:uid="{00000000-0005-0000-0000-000075240000}"/>
    <cellStyle name="Финансовый 6 3 2 8 2 2" xfId="16569" xr:uid="{D0E5E010-AC0A-4F9B-843A-9E05B17E8BA2}"/>
    <cellStyle name="Финансовый 6 3 2 8 3" xfId="12302" xr:uid="{6E609C0D-B5C6-4B03-A544-E8752C77BBCF}"/>
    <cellStyle name="Финансовый 6 3 2 9" xfId="5089" xr:uid="{00000000-0005-0000-0000-000076240000}"/>
    <cellStyle name="Финансовый 6 3 2 9 2" xfId="9370" xr:uid="{00000000-0005-0000-0000-000077240000}"/>
    <cellStyle name="Финансовый 6 3 2 9 2 2" xfId="18587" xr:uid="{53B405FD-C5EA-409A-9B60-C5D12A407BA8}"/>
    <cellStyle name="Финансовый 6 3 2 9 3" xfId="14320" xr:uid="{ADCFF0BC-59DE-4869-9B2D-079C16ACC902}"/>
    <cellStyle name="Финансовый 6 3 3" xfId="611" xr:uid="{00000000-0005-0000-0000-000078240000}"/>
    <cellStyle name="Финансовый 6 3 3 2" xfId="935" xr:uid="{00000000-0005-0000-0000-000079240000}"/>
    <cellStyle name="Финансовый 6 3 3 2 2" xfId="1537" xr:uid="{00000000-0005-0000-0000-00007A240000}"/>
    <cellStyle name="Финансовый 6 3 3 2 2 2" xfId="2496" xr:uid="{00000000-0005-0000-0000-00007B240000}"/>
    <cellStyle name="Финансовый 6 3 3 2 2 2 2" xfId="4768" xr:uid="{00000000-0005-0000-0000-00007C240000}"/>
    <cellStyle name="Финансовый 6 3 3 2 2 2 2 2" xfId="9057" xr:uid="{00000000-0005-0000-0000-00007D240000}"/>
    <cellStyle name="Финансовый 6 3 3 2 2 2 2 2 2" xfId="18274" xr:uid="{035C2115-4529-4E80-B9DB-15B4560DA56E}"/>
    <cellStyle name="Финансовый 6 3 3 2 2 2 2 3" xfId="14007" xr:uid="{D4AE3C02-1F63-4F5C-97FF-9D753ED40452}"/>
    <cellStyle name="Финансовый 6 3 3 2 2 2 3" xfId="6923" xr:uid="{00000000-0005-0000-0000-00007E240000}"/>
    <cellStyle name="Финансовый 6 3 3 2 2 2 3 2" xfId="16140" xr:uid="{4BBB90C7-7E71-4ADB-810A-5C1031FE92C7}"/>
    <cellStyle name="Финансовый 6 3 3 2 2 2 4" xfId="11876" xr:uid="{A26A3E23-4063-4575-BA69-3C85D8B66C13}"/>
    <cellStyle name="Финансовый 6 3 3 2 2 3" xfId="3818" xr:uid="{00000000-0005-0000-0000-00007F240000}"/>
    <cellStyle name="Финансовый 6 3 3 2 2 3 2" xfId="8109" xr:uid="{00000000-0005-0000-0000-000080240000}"/>
    <cellStyle name="Финансовый 6 3 3 2 2 3 2 2" xfId="17326" xr:uid="{36CBEDCA-CFCF-40A5-A909-28527A137BD5}"/>
    <cellStyle name="Финансовый 6 3 3 2 2 3 3" xfId="13059" xr:uid="{0F345F03-7FA5-46A1-8518-4D65D82B2687}"/>
    <cellStyle name="Финансовый 6 3 3 2 2 4" xfId="5975" xr:uid="{00000000-0005-0000-0000-000081240000}"/>
    <cellStyle name="Финансовый 6 3 3 2 2 4 2" xfId="15192" xr:uid="{8ADAC4DE-56B4-4748-BCE1-64AC4C58B233}"/>
    <cellStyle name="Финансовый 6 3 3 2 2 5" xfId="10928" xr:uid="{5879DA38-A8DE-41C5-93E8-7C20E133A149}"/>
    <cellStyle name="Финансовый 6 3 3 2 3" xfId="2024" xr:uid="{00000000-0005-0000-0000-000082240000}"/>
    <cellStyle name="Финансовый 6 3 3 2 3 2" xfId="4296" xr:uid="{00000000-0005-0000-0000-000083240000}"/>
    <cellStyle name="Финансовый 6 3 3 2 3 2 2" xfId="8585" xr:uid="{00000000-0005-0000-0000-000084240000}"/>
    <cellStyle name="Финансовый 6 3 3 2 3 2 2 2" xfId="17802" xr:uid="{4A9E477D-CB40-4F8C-AA9D-1FF3790C7993}"/>
    <cellStyle name="Финансовый 6 3 3 2 3 2 3" xfId="13535" xr:uid="{009A15B1-174A-4B3E-A598-E27391977C8F}"/>
    <cellStyle name="Финансовый 6 3 3 2 3 3" xfId="6451" xr:uid="{00000000-0005-0000-0000-000085240000}"/>
    <cellStyle name="Финансовый 6 3 3 2 3 3 2" xfId="15668" xr:uid="{62D29ECD-6A31-456B-BBD1-3F214321CD6C}"/>
    <cellStyle name="Финансовый 6 3 3 2 3 4" xfId="11404" xr:uid="{8DF5AA13-2D6D-4C3C-9922-FDD0E8A4282E}"/>
    <cellStyle name="Финансовый 6 3 3 2 4" xfId="3346" xr:uid="{00000000-0005-0000-0000-000086240000}"/>
    <cellStyle name="Финансовый 6 3 3 2 4 2" xfId="7637" xr:uid="{00000000-0005-0000-0000-000087240000}"/>
    <cellStyle name="Финансовый 6 3 3 2 4 2 2" xfId="16854" xr:uid="{02B5B05B-4172-422E-B16E-4F5CC0413106}"/>
    <cellStyle name="Финансовый 6 3 3 2 4 3" xfId="12587" xr:uid="{39CE030B-6AA3-486F-AB43-E716EBC81A62}"/>
    <cellStyle name="Финансовый 6 3 3 2 5" xfId="5500" xr:uid="{00000000-0005-0000-0000-000088240000}"/>
    <cellStyle name="Финансовый 6 3 3 2 5 2" xfId="14720" xr:uid="{3B13C797-0CD0-48BF-A612-93D92D7B25B5}"/>
    <cellStyle name="Финансовый 6 3 3 2 6" xfId="10456" xr:uid="{FE5E59DA-592E-4F8B-89DB-EE47280D9BAF}"/>
    <cellStyle name="Финансовый 6 3 3 3" xfId="1309" xr:uid="{00000000-0005-0000-0000-000089240000}"/>
    <cellStyle name="Финансовый 6 3 3 3 2" xfId="2268" xr:uid="{00000000-0005-0000-0000-00008A240000}"/>
    <cellStyle name="Финансовый 6 3 3 3 2 2" xfId="4540" xr:uid="{00000000-0005-0000-0000-00008B240000}"/>
    <cellStyle name="Финансовый 6 3 3 3 2 2 2" xfId="8829" xr:uid="{00000000-0005-0000-0000-00008C240000}"/>
    <cellStyle name="Финансовый 6 3 3 3 2 2 2 2" xfId="18046" xr:uid="{88959BED-2279-416C-98DE-AC684FE713B6}"/>
    <cellStyle name="Финансовый 6 3 3 3 2 2 3" xfId="13779" xr:uid="{63D72C9E-799D-4939-9DB2-90F81033B16D}"/>
    <cellStyle name="Финансовый 6 3 3 3 2 3" xfId="6695" xr:uid="{00000000-0005-0000-0000-00008D240000}"/>
    <cellStyle name="Финансовый 6 3 3 3 2 3 2" xfId="15912" xr:uid="{1F8A7148-DE87-45AF-9D37-60D9FA17A29C}"/>
    <cellStyle name="Финансовый 6 3 3 3 2 4" xfId="11648" xr:uid="{E1F0C717-BF9F-4C67-892B-5F936F2A7A5B}"/>
    <cellStyle name="Финансовый 6 3 3 3 3" xfId="3590" xr:uid="{00000000-0005-0000-0000-00008E240000}"/>
    <cellStyle name="Финансовый 6 3 3 3 3 2" xfId="7881" xr:uid="{00000000-0005-0000-0000-00008F240000}"/>
    <cellStyle name="Финансовый 6 3 3 3 3 2 2" xfId="17098" xr:uid="{85F77D63-F8E4-4A29-8F64-306B54FD5A75}"/>
    <cellStyle name="Финансовый 6 3 3 3 3 3" xfId="12831" xr:uid="{75CC7D6E-3611-44BF-94A2-9999BFB71BFA}"/>
    <cellStyle name="Финансовый 6 3 3 3 4" xfId="5747" xr:uid="{00000000-0005-0000-0000-000090240000}"/>
    <cellStyle name="Финансовый 6 3 3 3 4 2" xfId="14964" xr:uid="{1CF1D200-D3AA-4DEF-AACA-E1E1C1285435}"/>
    <cellStyle name="Финансовый 6 3 3 3 5" xfId="10700" xr:uid="{E0B5D702-599A-45B0-AF1E-3F593CB299CA}"/>
    <cellStyle name="Финансовый 6 3 3 4" xfId="1795" xr:uid="{00000000-0005-0000-0000-000091240000}"/>
    <cellStyle name="Финансовый 6 3 3 4 2" xfId="4068" xr:uid="{00000000-0005-0000-0000-000092240000}"/>
    <cellStyle name="Финансовый 6 3 3 4 2 2" xfId="8357" xr:uid="{00000000-0005-0000-0000-000093240000}"/>
    <cellStyle name="Финансовый 6 3 3 4 2 2 2" xfId="17574" xr:uid="{81576120-ACC0-4328-A1BF-5EB0B5021D3C}"/>
    <cellStyle name="Финансовый 6 3 3 4 2 3" xfId="13307" xr:uid="{D413F612-62D1-4C1A-81BE-CD4B30E8547E}"/>
    <cellStyle name="Финансовый 6 3 3 4 3" xfId="6223" xr:uid="{00000000-0005-0000-0000-000094240000}"/>
    <cellStyle name="Финансовый 6 3 3 4 3 2" xfId="15440" xr:uid="{951F4975-98AB-4482-A951-7B1D3F5C71EB}"/>
    <cellStyle name="Финансовый 6 3 3 4 4" xfId="11176" xr:uid="{827A788B-455D-43CC-A171-A9AC883F4E3B}"/>
    <cellStyle name="Финансовый 6 3 3 5" xfId="3118" xr:uid="{00000000-0005-0000-0000-000095240000}"/>
    <cellStyle name="Финансовый 6 3 3 5 2" xfId="7409" xr:uid="{00000000-0005-0000-0000-000096240000}"/>
    <cellStyle name="Финансовый 6 3 3 5 2 2" xfId="16626" xr:uid="{75BD7E00-B031-4D93-8847-022EB913DEFB}"/>
    <cellStyle name="Финансовый 6 3 3 5 3" xfId="12359" xr:uid="{160818F1-9ADF-4766-824D-24103EAAFD50}"/>
    <cellStyle name="Финансовый 6 3 3 6" xfId="5270" xr:uid="{00000000-0005-0000-0000-000097240000}"/>
    <cellStyle name="Финансовый 6 3 3 6 2" xfId="14492" xr:uid="{E924A4E9-7C51-4CEC-BD2F-518B71F05837}"/>
    <cellStyle name="Финансовый 6 3 3 7" xfId="10228" xr:uid="{581BF344-928F-4086-93D7-9FCA37B69E73}"/>
    <cellStyle name="Финансовый 6 3 4" xfId="820" xr:uid="{00000000-0005-0000-0000-000098240000}"/>
    <cellStyle name="Финансовый 6 3 4 2" xfId="1423" xr:uid="{00000000-0005-0000-0000-000099240000}"/>
    <cellStyle name="Финансовый 6 3 4 2 2" xfId="2382" xr:uid="{00000000-0005-0000-0000-00009A240000}"/>
    <cellStyle name="Финансовый 6 3 4 2 2 2" xfId="4654" xr:uid="{00000000-0005-0000-0000-00009B240000}"/>
    <cellStyle name="Финансовый 6 3 4 2 2 2 2" xfId="8943" xr:uid="{00000000-0005-0000-0000-00009C240000}"/>
    <cellStyle name="Финансовый 6 3 4 2 2 2 2 2" xfId="18160" xr:uid="{F172F08B-1071-425C-9765-0C3D33A80438}"/>
    <cellStyle name="Финансовый 6 3 4 2 2 2 3" xfId="13893" xr:uid="{CC491F81-DF09-4FF3-AEE0-FA8B59AD24C7}"/>
    <cellStyle name="Финансовый 6 3 4 2 2 3" xfId="6809" xr:uid="{00000000-0005-0000-0000-00009D240000}"/>
    <cellStyle name="Финансовый 6 3 4 2 2 3 2" xfId="16026" xr:uid="{07FECDE3-1D61-4530-A660-36642F2A2BE2}"/>
    <cellStyle name="Финансовый 6 3 4 2 2 4" xfId="11762" xr:uid="{1C1D4A9A-6DBF-484E-89FE-E5795FE1CD73}"/>
    <cellStyle name="Финансовый 6 3 4 2 3" xfId="3704" xr:uid="{00000000-0005-0000-0000-00009E240000}"/>
    <cellStyle name="Финансовый 6 3 4 2 3 2" xfId="7995" xr:uid="{00000000-0005-0000-0000-00009F240000}"/>
    <cellStyle name="Финансовый 6 3 4 2 3 2 2" xfId="17212" xr:uid="{B3B8DE51-48BA-4699-8AF4-1F39EB36D1FB}"/>
    <cellStyle name="Финансовый 6 3 4 2 3 3" xfId="12945" xr:uid="{EE83B260-85A4-447E-AF10-0934DEFB1475}"/>
    <cellStyle name="Финансовый 6 3 4 2 4" xfId="5861" xr:uid="{00000000-0005-0000-0000-0000A0240000}"/>
    <cellStyle name="Финансовый 6 3 4 2 4 2" xfId="15078" xr:uid="{7B0E8C12-4A93-45BB-B713-6F58FF962AF4}"/>
    <cellStyle name="Финансовый 6 3 4 2 5" xfId="10814" xr:uid="{64172324-A166-4935-A9F7-A08A8560C590}"/>
    <cellStyle name="Финансовый 6 3 4 3" xfId="1910" xr:uid="{00000000-0005-0000-0000-0000A1240000}"/>
    <cellStyle name="Финансовый 6 3 4 3 2" xfId="4182" xr:uid="{00000000-0005-0000-0000-0000A2240000}"/>
    <cellStyle name="Финансовый 6 3 4 3 2 2" xfId="8471" xr:uid="{00000000-0005-0000-0000-0000A3240000}"/>
    <cellStyle name="Финансовый 6 3 4 3 2 2 2" xfId="17688" xr:uid="{26BB12F6-5B02-4417-B501-7C750B0BBE40}"/>
    <cellStyle name="Финансовый 6 3 4 3 2 3" xfId="13421" xr:uid="{4232CD4F-E6BF-4B88-A547-2FFFEF994FE3}"/>
    <cellStyle name="Финансовый 6 3 4 3 3" xfId="6337" xr:uid="{00000000-0005-0000-0000-0000A4240000}"/>
    <cellStyle name="Финансовый 6 3 4 3 3 2" xfId="15554" xr:uid="{FE2ECC34-B659-4631-8336-03E4FE82C29D}"/>
    <cellStyle name="Финансовый 6 3 4 3 4" xfId="11290" xr:uid="{C328041A-14A9-4D49-9769-E7750E68F2DF}"/>
    <cellStyle name="Финансовый 6 3 4 4" xfId="3232" xr:uid="{00000000-0005-0000-0000-0000A5240000}"/>
    <cellStyle name="Финансовый 6 3 4 4 2" xfId="7523" xr:uid="{00000000-0005-0000-0000-0000A6240000}"/>
    <cellStyle name="Финансовый 6 3 4 4 2 2" xfId="16740" xr:uid="{6C125E91-AE92-40F7-9FE5-E76F6B7B0FC0}"/>
    <cellStyle name="Финансовый 6 3 4 4 3" xfId="12473" xr:uid="{C8724D25-6036-41F9-B875-15DE32C0DA2D}"/>
    <cellStyle name="Финансовый 6 3 4 5" xfId="5386" xr:uid="{00000000-0005-0000-0000-0000A7240000}"/>
    <cellStyle name="Финансовый 6 3 4 5 2" xfId="14606" xr:uid="{17DB0A73-DE79-472E-9F14-60AEBDB95E1D}"/>
    <cellStyle name="Финансовый 6 3 4 6" xfId="10342" xr:uid="{BBCA3E38-E363-4A35-8C61-F8C470A24BDB}"/>
    <cellStyle name="Финансовый 6 3 5" xfId="1194" xr:uid="{00000000-0005-0000-0000-0000A8240000}"/>
    <cellStyle name="Финансовый 6 3 5 2" xfId="2154" xr:uid="{00000000-0005-0000-0000-0000A9240000}"/>
    <cellStyle name="Финансовый 6 3 5 2 2" xfId="4426" xr:uid="{00000000-0005-0000-0000-0000AA240000}"/>
    <cellStyle name="Финансовый 6 3 5 2 2 2" xfId="8715" xr:uid="{00000000-0005-0000-0000-0000AB240000}"/>
    <cellStyle name="Финансовый 6 3 5 2 2 2 2" xfId="17932" xr:uid="{BEF2C808-2589-41C0-84FD-2E044D77B2C1}"/>
    <cellStyle name="Финансовый 6 3 5 2 2 3" xfId="13665" xr:uid="{92097741-7529-4071-BE93-CCF92659A46B}"/>
    <cellStyle name="Финансовый 6 3 5 2 3" xfId="6581" xr:uid="{00000000-0005-0000-0000-0000AC240000}"/>
    <cellStyle name="Финансовый 6 3 5 2 3 2" xfId="15798" xr:uid="{9441493F-E191-48C9-9754-F68B932A54BF}"/>
    <cellStyle name="Финансовый 6 3 5 2 4" xfId="11534" xr:uid="{5887A6C6-2581-4911-AF66-F495B87590B2}"/>
    <cellStyle name="Финансовый 6 3 5 3" xfId="3476" xr:uid="{00000000-0005-0000-0000-0000AD240000}"/>
    <cellStyle name="Финансовый 6 3 5 3 2" xfId="7767" xr:uid="{00000000-0005-0000-0000-0000AE240000}"/>
    <cellStyle name="Финансовый 6 3 5 3 2 2" xfId="16984" xr:uid="{CB08BE31-5C42-4C48-AB80-3240F0200544}"/>
    <cellStyle name="Финансовый 6 3 5 3 3" xfId="12717" xr:uid="{BA9687EB-D9BD-4768-9C56-03975BAA6A2A}"/>
    <cellStyle name="Финансовый 6 3 5 4" xfId="5633" xr:uid="{00000000-0005-0000-0000-0000AF240000}"/>
    <cellStyle name="Финансовый 6 3 5 4 2" xfId="14850" xr:uid="{AB345133-5258-4563-BB13-5F03B44D7776}"/>
    <cellStyle name="Финансовый 6 3 5 5" xfId="10586" xr:uid="{27FF1FB5-61FD-4BF4-9972-6EB2115F6C7F}"/>
    <cellStyle name="Финансовый 6 3 6" xfId="1679" xr:uid="{00000000-0005-0000-0000-0000B0240000}"/>
    <cellStyle name="Финансовый 6 3 6 2" xfId="3954" xr:uid="{00000000-0005-0000-0000-0000B1240000}"/>
    <cellStyle name="Финансовый 6 3 6 2 2" xfId="8243" xr:uid="{00000000-0005-0000-0000-0000B2240000}"/>
    <cellStyle name="Финансовый 6 3 6 2 2 2" xfId="17460" xr:uid="{AAFB6DE4-1DE8-4A2C-A899-903DC47E3068}"/>
    <cellStyle name="Финансовый 6 3 6 2 3" xfId="13193" xr:uid="{ED014F00-8578-49C4-81C4-BE29874C63C5}"/>
    <cellStyle name="Финансовый 6 3 6 3" xfId="6109" xr:uid="{00000000-0005-0000-0000-0000B3240000}"/>
    <cellStyle name="Финансовый 6 3 6 3 2" xfId="15326" xr:uid="{18D9DF51-23B4-4209-A029-F211FDE099B6}"/>
    <cellStyle name="Финансовый 6 3 6 4" xfId="11062" xr:uid="{C27E2BF2-4D55-4397-86E5-A5B5DF7A6B14}"/>
    <cellStyle name="Финансовый 6 3 7" xfId="2769" xr:uid="{00000000-0005-0000-0000-0000B4240000}"/>
    <cellStyle name="Финансовый 6 3 7 2" xfId="4912" xr:uid="{00000000-0005-0000-0000-0000B5240000}"/>
    <cellStyle name="Финансовый 6 3 7 2 2" xfId="9194" xr:uid="{00000000-0005-0000-0000-0000B6240000}"/>
    <cellStyle name="Финансовый 6 3 7 2 2 2" xfId="18411" xr:uid="{74B83994-561E-4BA1-8B8A-B84B13670951}"/>
    <cellStyle name="Финансовый 6 3 7 2 3" xfId="14144" xr:uid="{8A168B3E-FAE6-4B02-BD5D-8020373F6D2F}"/>
    <cellStyle name="Финансовый 6 3 7 3" xfId="7062" xr:uid="{00000000-0005-0000-0000-0000B7240000}"/>
    <cellStyle name="Финансовый 6 3 7 3 2" xfId="16279" xr:uid="{6736CFAE-70F9-45AA-B84B-07CA8C1BAE0B}"/>
    <cellStyle name="Финансовый 6 3 7 4" xfId="12013" xr:uid="{EA6CD235-4D12-4766-9DF9-9D8907D50C55}"/>
    <cellStyle name="Финансовый 6 3 8" xfId="2890" xr:uid="{00000000-0005-0000-0000-0000B8240000}"/>
    <cellStyle name="Финансовый 6 3 8 2" xfId="7181" xr:uid="{00000000-0005-0000-0000-0000B9240000}"/>
    <cellStyle name="Финансовый 6 3 8 2 2" xfId="16398" xr:uid="{F9F569AE-FB8E-402E-8FED-51EACDBC6193}"/>
    <cellStyle name="Финансовый 6 3 8 3" xfId="12131" xr:uid="{5FD6A1BE-2B70-47B5-B45D-9CCFACA703F5}"/>
    <cellStyle name="Финансовый 6 3 9" xfId="3004" xr:uid="{00000000-0005-0000-0000-0000BA240000}"/>
    <cellStyle name="Финансовый 6 3 9 2" xfId="7295" xr:uid="{00000000-0005-0000-0000-0000BB240000}"/>
    <cellStyle name="Финансовый 6 3 9 2 2" xfId="16512" xr:uid="{B19DD71B-AE47-4F60-A445-0C6E51DCEAD2}"/>
    <cellStyle name="Финансовый 6 3 9 3" xfId="12245" xr:uid="{F4C55684-74F9-4D3A-8CE7-820F7F11B759}"/>
    <cellStyle name="Финансовый 6 4" xfId="403" xr:uid="{00000000-0005-0000-0000-0000BC240000}"/>
    <cellStyle name="Финансовый 6 4 10" xfId="5051" xr:uid="{00000000-0005-0000-0000-0000BD240000}"/>
    <cellStyle name="Финансовый 6 4 10 2" xfId="9332" xr:uid="{00000000-0005-0000-0000-0000BE240000}"/>
    <cellStyle name="Финансовый 6 4 10 2 2" xfId="18549" xr:uid="{5002745B-13BC-4910-8511-E194650981C0}"/>
    <cellStyle name="Финансовый 6 4 10 3" xfId="14282" xr:uid="{7FFEED49-C30B-465B-8485-7641335AC566}"/>
    <cellStyle name="Финансовый 6 4 11" xfId="5173" xr:uid="{00000000-0005-0000-0000-0000BF240000}"/>
    <cellStyle name="Финансовый 6 4 11 2" xfId="14397" xr:uid="{6D840B4D-DBCE-41BD-AE23-09704745F3FC}"/>
    <cellStyle name="Финансовый 6 4 12" xfId="9673" xr:uid="{00000000-0005-0000-0000-0000C0240000}"/>
    <cellStyle name="Финансовый 6 4 12 2" xfId="18693" xr:uid="{594C9590-5EEB-4359-A56E-3ABDC616814E}"/>
    <cellStyle name="Финансовый 6 4 13" xfId="9787" xr:uid="{82954221-8814-40B1-88D8-3BDB4C32EDFA}"/>
    <cellStyle name="Финансовый 6 4 13 2" xfId="18807" xr:uid="{BF6CADBD-61D3-40DB-A049-3A7CBBD3144C}"/>
    <cellStyle name="Финансовый 6 4 14" xfId="9901" xr:uid="{70E0F34F-AB49-4118-A4AE-87CB10113E4F}"/>
    <cellStyle name="Финансовый 6 4 14 2" xfId="18921" xr:uid="{DFCB8841-7008-429E-9C52-7C70CA6E7883}"/>
    <cellStyle name="Финансовый 6 4 15" xfId="10015" xr:uid="{C8043352-7FD5-4217-949D-542ED05BFCF1}"/>
    <cellStyle name="Финансовый 6 4 15 2" xfId="19035" xr:uid="{48039062-65D0-49F9-B6A9-865BE87925E9}"/>
    <cellStyle name="Финансовый 6 4 16" xfId="10132" xr:uid="{824CB8C5-22CA-4BFE-9443-985BB74CEC17}"/>
    <cellStyle name="Финансовый 6 4 17" xfId="19153" xr:uid="{FD353291-F128-4C9C-A34C-63BB888708B4}"/>
    <cellStyle name="Финансовый 6 4 18" xfId="19269" xr:uid="{B117F989-42C3-4146-B268-DA97DDAC8B18}"/>
    <cellStyle name="Финансовый 6 4 2" xfId="504" xr:uid="{00000000-0005-0000-0000-0000C1240000}"/>
    <cellStyle name="Финансовый 6 4 2 10" xfId="5231" xr:uid="{00000000-0005-0000-0000-0000C2240000}"/>
    <cellStyle name="Финансовый 6 4 2 10 2" xfId="14454" xr:uid="{D42B01E7-901B-4EE3-AFD1-AFEEB0B0CE13}"/>
    <cellStyle name="Финансовый 6 4 2 11" xfId="9730" xr:uid="{00000000-0005-0000-0000-0000C3240000}"/>
    <cellStyle name="Финансовый 6 4 2 11 2" xfId="18750" xr:uid="{92555FFB-D6C0-491B-92CD-D8F278E69598}"/>
    <cellStyle name="Финансовый 6 4 2 12" xfId="9844" xr:uid="{B1704D41-D6D9-4108-B3EB-701C00180A96}"/>
    <cellStyle name="Финансовый 6 4 2 12 2" xfId="18864" xr:uid="{1860F527-934C-4A6F-84D2-363F4C4DF70B}"/>
    <cellStyle name="Финансовый 6 4 2 13" xfId="9958" xr:uid="{621AAE3C-B432-4FA6-9807-357D30ED040F}"/>
    <cellStyle name="Финансовый 6 4 2 13 2" xfId="18978" xr:uid="{AE2736B1-263B-4BAA-9A5A-CE292C7F1C6A}"/>
    <cellStyle name="Финансовый 6 4 2 14" xfId="10072" xr:uid="{C537FC89-2DE1-456E-90EC-240473FB22C6}"/>
    <cellStyle name="Финансовый 6 4 2 14 2" xfId="19092" xr:uid="{AABB3820-35E4-4786-B786-612F4D6B8777}"/>
    <cellStyle name="Финансовый 6 4 2 15" xfId="10189" xr:uid="{8515F4DB-9817-4358-871E-1B2371AC661A}"/>
    <cellStyle name="Финансовый 6 4 2 16" xfId="19210" xr:uid="{C9C9CEA5-9248-40B1-9125-705405589D40}"/>
    <cellStyle name="Финансовый 6 4 2 17" xfId="19326" xr:uid="{71624290-CA70-43A7-AF7E-4D88DEEC894C}"/>
    <cellStyle name="Финансовый 6 4 2 2" xfId="690" xr:uid="{00000000-0005-0000-0000-0000C4240000}"/>
    <cellStyle name="Финансовый 6 4 2 2 2" xfId="1011" xr:uid="{00000000-0005-0000-0000-0000C5240000}"/>
    <cellStyle name="Финансовый 6 4 2 2 2 2" xfId="1613" xr:uid="{00000000-0005-0000-0000-0000C6240000}"/>
    <cellStyle name="Финансовый 6 4 2 2 2 2 2" xfId="2572" xr:uid="{00000000-0005-0000-0000-0000C7240000}"/>
    <cellStyle name="Финансовый 6 4 2 2 2 2 2 2" xfId="4844" xr:uid="{00000000-0005-0000-0000-0000C8240000}"/>
    <cellStyle name="Финансовый 6 4 2 2 2 2 2 2 2" xfId="9133" xr:uid="{00000000-0005-0000-0000-0000C9240000}"/>
    <cellStyle name="Финансовый 6 4 2 2 2 2 2 2 2 2" xfId="18350" xr:uid="{5EEC153B-CF32-4433-B182-7292543B5DA9}"/>
    <cellStyle name="Финансовый 6 4 2 2 2 2 2 2 3" xfId="14083" xr:uid="{FAB68C6D-B2EE-44CF-9E0C-1236C6131F6E}"/>
    <cellStyle name="Финансовый 6 4 2 2 2 2 2 3" xfId="6999" xr:uid="{00000000-0005-0000-0000-0000CA240000}"/>
    <cellStyle name="Финансовый 6 4 2 2 2 2 2 3 2" xfId="16216" xr:uid="{F9782988-3F55-4E7A-BFC1-A8BC715D0964}"/>
    <cellStyle name="Финансовый 6 4 2 2 2 2 2 4" xfId="11952" xr:uid="{4A3C3D13-AE60-4F72-9ED8-5EDBBDEA3018}"/>
    <cellStyle name="Финансовый 6 4 2 2 2 2 3" xfId="3894" xr:uid="{00000000-0005-0000-0000-0000CB240000}"/>
    <cellStyle name="Финансовый 6 4 2 2 2 2 3 2" xfId="8185" xr:uid="{00000000-0005-0000-0000-0000CC240000}"/>
    <cellStyle name="Финансовый 6 4 2 2 2 2 3 2 2" xfId="17402" xr:uid="{A2127AF5-F191-4C8A-9553-713DEB4E625D}"/>
    <cellStyle name="Финансовый 6 4 2 2 2 2 3 3" xfId="13135" xr:uid="{218CD3EA-8CC9-4D78-A310-03E29951BA2A}"/>
    <cellStyle name="Финансовый 6 4 2 2 2 2 4" xfId="6051" xr:uid="{00000000-0005-0000-0000-0000CD240000}"/>
    <cellStyle name="Финансовый 6 4 2 2 2 2 4 2" xfId="15268" xr:uid="{68C34147-D64C-41AA-BA2C-98E5731BDE56}"/>
    <cellStyle name="Финансовый 6 4 2 2 2 2 5" xfId="11004" xr:uid="{EE7E1220-D58A-4B2A-AC66-687746468245}"/>
    <cellStyle name="Финансовый 6 4 2 2 2 3" xfId="2100" xr:uid="{00000000-0005-0000-0000-0000CE240000}"/>
    <cellStyle name="Финансовый 6 4 2 2 2 3 2" xfId="4372" xr:uid="{00000000-0005-0000-0000-0000CF240000}"/>
    <cellStyle name="Финансовый 6 4 2 2 2 3 2 2" xfId="8661" xr:uid="{00000000-0005-0000-0000-0000D0240000}"/>
    <cellStyle name="Финансовый 6 4 2 2 2 3 2 2 2" xfId="17878" xr:uid="{46AD1E93-26AD-4A68-802E-4F0B3A827374}"/>
    <cellStyle name="Финансовый 6 4 2 2 2 3 2 3" xfId="13611" xr:uid="{0718F72D-468A-4108-9D84-C12911C50407}"/>
    <cellStyle name="Финансовый 6 4 2 2 2 3 3" xfId="6527" xr:uid="{00000000-0005-0000-0000-0000D1240000}"/>
    <cellStyle name="Финансовый 6 4 2 2 2 3 3 2" xfId="15744" xr:uid="{422F1BC2-C542-464A-9794-8163B2EE62DF}"/>
    <cellStyle name="Финансовый 6 4 2 2 2 3 4" xfId="11480" xr:uid="{B6B8FD8D-0C96-4642-85BC-998135E6A3CA}"/>
    <cellStyle name="Финансовый 6 4 2 2 2 4" xfId="3422" xr:uid="{00000000-0005-0000-0000-0000D2240000}"/>
    <cellStyle name="Финансовый 6 4 2 2 2 4 2" xfId="7713" xr:uid="{00000000-0005-0000-0000-0000D3240000}"/>
    <cellStyle name="Финансовый 6 4 2 2 2 4 2 2" xfId="16930" xr:uid="{33CF53B2-A587-4450-8079-969DC51D3113}"/>
    <cellStyle name="Финансовый 6 4 2 2 2 4 3" xfId="12663" xr:uid="{34CEBD7F-A8C1-4948-990D-4A6585D9E6D0}"/>
    <cellStyle name="Финансовый 6 4 2 2 2 5" xfId="5576" xr:uid="{00000000-0005-0000-0000-0000D4240000}"/>
    <cellStyle name="Финансовый 6 4 2 2 2 5 2" xfId="14796" xr:uid="{F37D7BFE-29E0-48F8-BCAA-E861BF1FEDD9}"/>
    <cellStyle name="Финансовый 6 4 2 2 2 6" xfId="10532" xr:uid="{80CEE8AA-7411-40ED-8332-5AA78C9DBB3F}"/>
    <cellStyle name="Финансовый 6 4 2 2 3" xfId="1385" xr:uid="{00000000-0005-0000-0000-0000D5240000}"/>
    <cellStyle name="Финансовый 6 4 2 2 3 2" xfId="2344" xr:uid="{00000000-0005-0000-0000-0000D6240000}"/>
    <cellStyle name="Финансовый 6 4 2 2 3 2 2" xfId="4616" xr:uid="{00000000-0005-0000-0000-0000D7240000}"/>
    <cellStyle name="Финансовый 6 4 2 2 3 2 2 2" xfId="8905" xr:uid="{00000000-0005-0000-0000-0000D8240000}"/>
    <cellStyle name="Финансовый 6 4 2 2 3 2 2 2 2" xfId="18122" xr:uid="{D8F2DB35-6BAD-4954-9434-17D926B9F474}"/>
    <cellStyle name="Финансовый 6 4 2 2 3 2 2 3" xfId="13855" xr:uid="{2F8B2536-AA4B-455C-8EE6-BECB5142B8F7}"/>
    <cellStyle name="Финансовый 6 4 2 2 3 2 3" xfId="6771" xr:uid="{00000000-0005-0000-0000-0000D9240000}"/>
    <cellStyle name="Финансовый 6 4 2 2 3 2 3 2" xfId="15988" xr:uid="{83FA7880-3C73-45FD-8545-B38E966F56C3}"/>
    <cellStyle name="Финансовый 6 4 2 2 3 2 4" xfId="11724" xr:uid="{927D97CE-AA90-440F-BF61-F5D1E0BFF45E}"/>
    <cellStyle name="Финансовый 6 4 2 2 3 3" xfId="3666" xr:uid="{00000000-0005-0000-0000-0000DA240000}"/>
    <cellStyle name="Финансовый 6 4 2 2 3 3 2" xfId="7957" xr:uid="{00000000-0005-0000-0000-0000DB240000}"/>
    <cellStyle name="Финансовый 6 4 2 2 3 3 2 2" xfId="17174" xr:uid="{07059273-5122-4E8D-997D-45483ADA9BD7}"/>
    <cellStyle name="Финансовый 6 4 2 2 3 3 3" xfId="12907" xr:uid="{E5034A03-D327-4CCF-BDBB-298B94273249}"/>
    <cellStyle name="Финансовый 6 4 2 2 3 4" xfId="5823" xr:uid="{00000000-0005-0000-0000-0000DC240000}"/>
    <cellStyle name="Финансовый 6 4 2 2 3 4 2" xfId="15040" xr:uid="{67FC8C05-92C1-424D-BA5A-E6C966112126}"/>
    <cellStyle name="Финансовый 6 4 2 2 3 5" xfId="10776" xr:uid="{FC45C14B-3FA5-43E2-9AC9-731A3F0A7D89}"/>
    <cellStyle name="Финансовый 6 4 2 2 4" xfId="1871" xr:uid="{00000000-0005-0000-0000-0000DD240000}"/>
    <cellStyle name="Финансовый 6 4 2 2 4 2" xfId="4144" xr:uid="{00000000-0005-0000-0000-0000DE240000}"/>
    <cellStyle name="Финансовый 6 4 2 2 4 2 2" xfId="8433" xr:uid="{00000000-0005-0000-0000-0000DF240000}"/>
    <cellStyle name="Финансовый 6 4 2 2 4 2 2 2" xfId="17650" xr:uid="{8FE083F3-DE5E-4BFC-AAF8-B06A97679819}"/>
    <cellStyle name="Финансовый 6 4 2 2 4 2 3" xfId="13383" xr:uid="{67EE34C9-56AF-4EB5-9B94-AFFFBE2500F7}"/>
    <cellStyle name="Финансовый 6 4 2 2 4 3" xfId="6299" xr:uid="{00000000-0005-0000-0000-0000E0240000}"/>
    <cellStyle name="Финансовый 6 4 2 2 4 3 2" xfId="15516" xr:uid="{702CE58E-C9DA-40D5-B71F-D7667B7413AF}"/>
    <cellStyle name="Финансовый 6 4 2 2 4 4" xfId="11252" xr:uid="{00666E34-880B-4A2C-8CFA-AA9FDA76FE00}"/>
    <cellStyle name="Финансовый 6 4 2 2 5" xfId="3194" xr:uid="{00000000-0005-0000-0000-0000E1240000}"/>
    <cellStyle name="Финансовый 6 4 2 2 5 2" xfId="7485" xr:uid="{00000000-0005-0000-0000-0000E2240000}"/>
    <cellStyle name="Финансовый 6 4 2 2 5 2 2" xfId="16702" xr:uid="{1657890E-6EDC-4C2F-9649-DCB94AB892E3}"/>
    <cellStyle name="Финансовый 6 4 2 2 5 3" xfId="12435" xr:uid="{7547E6C9-BB9A-4EA5-A144-A661C4C8B553}"/>
    <cellStyle name="Финансовый 6 4 2 2 6" xfId="5346" xr:uid="{00000000-0005-0000-0000-0000E3240000}"/>
    <cellStyle name="Финансовый 6 4 2 2 6 2" xfId="14568" xr:uid="{5CAF5A6E-5DB5-4467-9DC3-CEDAA24CCC69}"/>
    <cellStyle name="Финансовый 6 4 2 2 7" xfId="10304" xr:uid="{E74D4076-D24E-4F39-A9C9-25DF8DD3C381}"/>
    <cellStyle name="Финансовый 6 4 2 3" xfId="896" xr:uid="{00000000-0005-0000-0000-0000E4240000}"/>
    <cellStyle name="Финансовый 6 4 2 3 2" xfId="1499" xr:uid="{00000000-0005-0000-0000-0000E5240000}"/>
    <cellStyle name="Финансовый 6 4 2 3 2 2" xfId="2458" xr:uid="{00000000-0005-0000-0000-0000E6240000}"/>
    <cellStyle name="Финансовый 6 4 2 3 2 2 2" xfId="4730" xr:uid="{00000000-0005-0000-0000-0000E7240000}"/>
    <cellStyle name="Финансовый 6 4 2 3 2 2 2 2" xfId="9019" xr:uid="{00000000-0005-0000-0000-0000E8240000}"/>
    <cellStyle name="Финансовый 6 4 2 3 2 2 2 2 2" xfId="18236" xr:uid="{27F0C0C3-1235-4E64-B89F-0937A66F1BDA}"/>
    <cellStyle name="Финансовый 6 4 2 3 2 2 2 3" xfId="13969" xr:uid="{F3840B11-869D-4E53-9107-AA934E047072}"/>
    <cellStyle name="Финансовый 6 4 2 3 2 2 3" xfId="6885" xr:uid="{00000000-0005-0000-0000-0000E9240000}"/>
    <cellStyle name="Финансовый 6 4 2 3 2 2 3 2" xfId="16102" xr:uid="{F283A7A7-F6BB-431C-B0BE-3F19A91C6202}"/>
    <cellStyle name="Финансовый 6 4 2 3 2 2 4" xfId="11838" xr:uid="{8AF99B42-0809-4FC1-BDEF-C9B26CED1AF8}"/>
    <cellStyle name="Финансовый 6 4 2 3 2 3" xfId="3780" xr:uid="{00000000-0005-0000-0000-0000EA240000}"/>
    <cellStyle name="Финансовый 6 4 2 3 2 3 2" xfId="8071" xr:uid="{00000000-0005-0000-0000-0000EB240000}"/>
    <cellStyle name="Финансовый 6 4 2 3 2 3 2 2" xfId="17288" xr:uid="{F49E1EF2-5565-4714-999F-694E74812A85}"/>
    <cellStyle name="Финансовый 6 4 2 3 2 3 3" xfId="13021" xr:uid="{C3219191-D988-4332-B068-0B766E2A7E33}"/>
    <cellStyle name="Финансовый 6 4 2 3 2 4" xfId="5937" xr:uid="{00000000-0005-0000-0000-0000EC240000}"/>
    <cellStyle name="Финансовый 6 4 2 3 2 4 2" xfId="15154" xr:uid="{AF80BC6A-1897-4A30-B490-B43A13F5558D}"/>
    <cellStyle name="Финансовый 6 4 2 3 2 5" xfId="10890" xr:uid="{1C587367-3114-427C-ACF8-FA95C5FD003E}"/>
    <cellStyle name="Финансовый 6 4 2 3 3" xfId="1986" xr:uid="{00000000-0005-0000-0000-0000ED240000}"/>
    <cellStyle name="Финансовый 6 4 2 3 3 2" xfId="4258" xr:uid="{00000000-0005-0000-0000-0000EE240000}"/>
    <cellStyle name="Финансовый 6 4 2 3 3 2 2" xfId="8547" xr:uid="{00000000-0005-0000-0000-0000EF240000}"/>
    <cellStyle name="Финансовый 6 4 2 3 3 2 2 2" xfId="17764" xr:uid="{13AC4EDC-CBBA-4A49-BEF0-F761426FA3E5}"/>
    <cellStyle name="Финансовый 6 4 2 3 3 2 3" xfId="13497" xr:uid="{25D35DDC-392B-4D22-AD56-080E144F9C3C}"/>
    <cellStyle name="Финансовый 6 4 2 3 3 3" xfId="6413" xr:uid="{00000000-0005-0000-0000-0000F0240000}"/>
    <cellStyle name="Финансовый 6 4 2 3 3 3 2" xfId="15630" xr:uid="{5266C1DB-18AE-41BE-B8AD-36CCABCBB1AA}"/>
    <cellStyle name="Финансовый 6 4 2 3 3 4" xfId="11366" xr:uid="{909EF9D8-6D5A-48E8-AAFF-938ED9E13D3A}"/>
    <cellStyle name="Финансовый 6 4 2 3 4" xfId="3308" xr:uid="{00000000-0005-0000-0000-0000F1240000}"/>
    <cellStyle name="Финансовый 6 4 2 3 4 2" xfId="7599" xr:uid="{00000000-0005-0000-0000-0000F2240000}"/>
    <cellStyle name="Финансовый 6 4 2 3 4 2 2" xfId="16816" xr:uid="{ED224864-B15D-4335-B7F5-1A30BD108110}"/>
    <cellStyle name="Финансовый 6 4 2 3 4 3" xfId="12549" xr:uid="{F87E49FA-AF01-4BB5-9859-1143EF104E5D}"/>
    <cellStyle name="Финансовый 6 4 2 3 5" xfId="5462" xr:uid="{00000000-0005-0000-0000-0000F3240000}"/>
    <cellStyle name="Финансовый 6 4 2 3 5 2" xfId="14682" xr:uid="{FCFC7878-023C-42FA-9568-D9D2298BC2D2}"/>
    <cellStyle name="Финансовый 6 4 2 3 6" xfId="10418" xr:uid="{B48BF02C-907A-4A16-97C2-9B5ECB3A8768}"/>
    <cellStyle name="Финансовый 6 4 2 4" xfId="1270" xr:uid="{00000000-0005-0000-0000-0000F4240000}"/>
    <cellStyle name="Финансовый 6 4 2 4 2" xfId="2230" xr:uid="{00000000-0005-0000-0000-0000F5240000}"/>
    <cellStyle name="Финансовый 6 4 2 4 2 2" xfId="4502" xr:uid="{00000000-0005-0000-0000-0000F6240000}"/>
    <cellStyle name="Финансовый 6 4 2 4 2 2 2" xfId="8791" xr:uid="{00000000-0005-0000-0000-0000F7240000}"/>
    <cellStyle name="Финансовый 6 4 2 4 2 2 2 2" xfId="18008" xr:uid="{0410C50A-87EA-4FFA-8EA0-3C24B0CDD609}"/>
    <cellStyle name="Финансовый 6 4 2 4 2 2 3" xfId="13741" xr:uid="{33D8B337-EDDA-4298-9F62-6C60C1360D28}"/>
    <cellStyle name="Финансовый 6 4 2 4 2 3" xfId="6657" xr:uid="{00000000-0005-0000-0000-0000F8240000}"/>
    <cellStyle name="Финансовый 6 4 2 4 2 3 2" xfId="15874" xr:uid="{6FB2A140-44FA-4A55-B900-27746EC7020C}"/>
    <cellStyle name="Финансовый 6 4 2 4 2 4" xfId="11610" xr:uid="{045D7271-D1C5-4E80-94B7-BDD4CA1C7E83}"/>
    <cellStyle name="Финансовый 6 4 2 4 3" xfId="3552" xr:uid="{00000000-0005-0000-0000-0000F9240000}"/>
    <cellStyle name="Финансовый 6 4 2 4 3 2" xfId="7843" xr:uid="{00000000-0005-0000-0000-0000FA240000}"/>
    <cellStyle name="Финансовый 6 4 2 4 3 2 2" xfId="17060" xr:uid="{F97D75C2-6601-4648-84D0-915B4E12DAEA}"/>
    <cellStyle name="Финансовый 6 4 2 4 3 3" xfId="12793" xr:uid="{FC50A9E0-0CAB-4D9C-95A7-7EB7CFB7F0CD}"/>
    <cellStyle name="Финансовый 6 4 2 4 4" xfId="5709" xr:uid="{00000000-0005-0000-0000-0000FB240000}"/>
    <cellStyle name="Финансовый 6 4 2 4 4 2" xfId="14926" xr:uid="{85941DDC-1BEB-4349-B71B-98E1B32FB7DE}"/>
    <cellStyle name="Финансовый 6 4 2 4 5" xfId="10662" xr:uid="{54CF7C77-A27C-4A38-BFC2-C6875E512598}"/>
    <cellStyle name="Финансовый 6 4 2 5" xfId="1755" xr:uid="{00000000-0005-0000-0000-0000FC240000}"/>
    <cellStyle name="Финансовый 6 4 2 5 2" xfId="4030" xr:uid="{00000000-0005-0000-0000-0000FD240000}"/>
    <cellStyle name="Финансовый 6 4 2 5 2 2" xfId="8319" xr:uid="{00000000-0005-0000-0000-0000FE240000}"/>
    <cellStyle name="Финансовый 6 4 2 5 2 2 2" xfId="17536" xr:uid="{3157D7C2-B4CB-4E6E-A679-F60247D2D699}"/>
    <cellStyle name="Финансовый 6 4 2 5 2 3" xfId="13269" xr:uid="{CAD17453-FA16-4A77-B9E0-E4C37FC3EA4C}"/>
    <cellStyle name="Финансовый 6 4 2 5 3" xfId="6185" xr:uid="{00000000-0005-0000-0000-0000FF240000}"/>
    <cellStyle name="Финансовый 6 4 2 5 3 2" xfId="15402" xr:uid="{68D78248-481B-43A3-882E-4F576AD0B71D}"/>
    <cellStyle name="Финансовый 6 4 2 5 4" xfId="11138" xr:uid="{F430D2BE-DE07-4F28-9EA1-224DDB3EFF96}"/>
    <cellStyle name="Финансовый 6 4 2 6" xfId="2845" xr:uid="{00000000-0005-0000-0000-000000250000}"/>
    <cellStyle name="Финансовый 6 4 2 6 2" xfId="4988" xr:uid="{00000000-0005-0000-0000-000001250000}"/>
    <cellStyle name="Финансовый 6 4 2 6 2 2" xfId="9270" xr:uid="{00000000-0005-0000-0000-000002250000}"/>
    <cellStyle name="Финансовый 6 4 2 6 2 2 2" xfId="18487" xr:uid="{6C17E31E-48FC-42D9-9B2E-F4D3427BCB08}"/>
    <cellStyle name="Финансовый 6 4 2 6 2 3" xfId="14220" xr:uid="{CF966871-37A8-471F-B548-7DD77866750F}"/>
    <cellStyle name="Финансовый 6 4 2 6 3" xfId="7138" xr:uid="{00000000-0005-0000-0000-000003250000}"/>
    <cellStyle name="Финансовый 6 4 2 6 3 2" xfId="16355" xr:uid="{55AD698E-D05B-4BE9-98D7-54C5CFF76B93}"/>
    <cellStyle name="Финансовый 6 4 2 6 4" xfId="12089" xr:uid="{FCBF6C24-3D28-40CD-A4F4-04B9BC46C540}"/>
    <cellStyle name="Финансовый 6 4 2 7" xfId="2966" xr:uid="{00000000-0005-0000-0000-000004250000}"/>
    <cellStyle name="Финансовый 6 4 2 7 2" xfId="7257" xr:uid="{00000000-0005-0000-0000-000005250000}"/>
    <cellStyle name="Финансовый 6 4 2 7 2 2" xfId="16474" xr:uid="{5F3F7E4F-6C7F-45BD-88AB-D371B3277EE1}"/>
    <cellStyle name="Финансовый 6 4 2 7 3" xfId="12207" xr:uid="{DEE0921A-1B8F-4D36-90C3-0F8A6106F58C}"/>
    <cellStyle name="Финансовый 6 4 2 8" xfId="3080" xr:uid="{00000000-0005-0000-0000-000006250000}"/>
    <cellStyle name="Финансовый 6 4 2 8 2" xfId="7371" xr:uid="{00000000-0005-0000-0000-000007250000}"/>
    <cellStyle name="Финансовый 6 4 2 8 2 2" xfId="16588" xr:uid="{5DB52750-6DA9-4002-A63B-353C0885EEC6}"/>
    <cellStyle name="Финансовый 6 4 2 8 3" xfId="12321" xr:uid="{70B18F0D-CBF5-422E-9ED6-63F4B20F1515}"/>
    <cellStyle name="Финансовый 6 4 2 9" xfId="5108" xr:uid="{00000000-0005-0000-0000-000008250000}"/>
    <cellStyle name="Финансовый 6 4 2 9 2" xfId="9389" xr:uid="{00000000-0005-0000-0000-000009250000}"/>
    <cellStyle name="Финансовый 6 4 2 9 2 2" xfId="18606" xr:uid="{B998A7C3-1002-4A6F-9237-6C43E1EE8A17}"/>
    <cellStyle name="Финансовый 6 4 2 9 3" xfId="14339" xr:uid="{7A69EC53-FDD5-4E4E-8C0E-6E21D1472ACD}"/>
    <cellStyle name="Финансовый 6 4 3" xfId="631" xr:uid="{00000000-0005-0000-0000-00000A250000}"/>
    <cellStyle name="Финансовый 6 4 3 2" xfId="954" xr:uid="{00000000-0005-0000-0000-00000B250000}"/>
    <cellStyle name="Финансовый 6 4 3 2 2" xfId="1556" xr:uid="{00000000-0005-0000-0000-00000C250000}"/>
    <cellStyle name="Финансовый 6 4 3 2 2 2" xfId="2515" xr:uid="{00000000-0005-0000-0000-00000D250000}"/>
    <cellStyle name="Финансовый 6 4 3 2 2 2 2" xfId="4787" xr:uid="{00000000-0005-0000-0000-00000E250000}"/>
    <cellStyle name="Финансовый 6 4 3 2 2 2 2 2" xfId="9076" xr:uid="{00000000-0005-0000-0000-00000F250000}"/>
    <cellStyle name="Финансовый 6 4 3 2 2 2 2 2 2" xfId="18293" xr:uid="{C86B1897-DC19-4AB8-897C-B8DA98D880D6}"/>
    <cellStyle name="Финансовый 6 4 3 2 2 2 2 3" xfId="14026" xr:uid="{4F806197-185E-4BAB-B53C-682C8E0C65C6}"/>
    <cellStyle name="Финансовый 6 4 3 2 2 2 3" xfId="6942" xr:uid="{00000000-0005-0000-0000-000010250000}"/>
    <cellStyle name="Финансовый 6 4 3 2 2 2 3 2" xfId="16159" xr:uid="{4F929748-8EF1-4E0C-953D-D09F5002139D}"/>
    <cellStyle name="Финансовый 6 4 3 2 2 2 4" xfId="11895" xr:uid="{44EF1CDB-37F4-4FA1-A526-1612B01E976C}"/>
    <cellStyle name="Финансовый 6 4 3 2 2 3" xfId="3837" xr:uid="{00000000-0005-0000-0000-000011250000}"/>
    <cellStyle name="Финансовый 6 4 3 2 2 3 2" xfId="8128" xr:uid="{00000000-0005-0000-0000-000012250000}"/>
    <cellStyle name="Финансовый 6 4 3 2 2 3 2 2" xfId="17345" xr:uid="{F14FA8F9-5697-4C4C-ADCF-C23590BBDB91}"/>
    <cellStyle name="Финансовый 6 4 3 2 2 3 3" xfId="13078" xr:uid="{63FF1DAD-50DD-429E-859D-10AD65638BE4}"/>
    <cellStyle name="Финансовый 6 4 3 2 2 4" xfId="5994" xr:uid="{00000000-0005-0000-0000-000013250000}"/>
    <cellStyle name="Финансовый 6 4 3 2 2 4 2" xfId="15211" xr:uid="{9BDFC6DC-BC29-4AEA-A3C9-638C7C51F975}"/>
    <cellStyle name="Финансовый 6 4 3 2 2 5" xfId="10947" xr:uid="{C3A10F5A-0ABF-46C7-9958-03A9E365DB58}"/>
    <cellStyle name="Финансовый 6 4 3 2 3" xfId="2043" xr:uid="{00000000-0005-0000-0000-000014250000}"/>
    <cellStyle name="Финансовый 6 4 3 2 3 2" xfId="4315" xr:uid="{00000000-0005-0000-0000-000015250000}"/>
    <cellStyle name="Финансовый 6 4 3 2 3 2 2" xfId="8604" xr:uid="{00000000-0005-0000-0000-000016250000}"/>
    <cellStyle name="Финансовый 6 4 3 2 3 2 2 2" xfId="17821" xr:uid="{9C2D0FDF-459B-427B-9479-83AA6F235502}"/>
    <cellStyle name="Финансовый 6 4 3 2 3 2 3" xfId="13554" xr:uid="{A45AA6C9-3D7C-4E63-9D20-835079AF0ED2}"/>
    <cellStyle name="Финансовый 6 4 3 2 3 3" xfId="6470" xr:uid="{00000000-0005-0000-0000-000017250000}"/>
    <cellStyle name="Финансовый 6 4 3 2 3 3 2" xfId="15687" xr:uid="{F5D7182D-3D31-42A0-AABB-1DE19A6EC1AE}"/>
    <cellStyle name="Финансовый 6 4 3 2 3 4" xfId="11423" xr:uid="{B33E069A-5A1B-4073-B70C-3A53C539241A}"/>
    <cellStyle name="Финансовый 6 4 3 2 4" xfId="3365" xr:uid="{00000000-0005-0000-0000-000018250000}"/>
    <cellStyle name="Финансовый 6 4 3 2 4 2" xfId="7656" xr:uid="{00000000-0005-0000-0000-000019250000}"/>
    <cellStyle name="Финансовый 6 4 3 2 4 2 2" xfId="16873" xr:uid="{EF4ED545-BF8A-4127-A338-6DB711F2FEFD}"/>
    <cellStyle name="Финансовый 6 4 3 2 4 3" xfId="12606" xr:uid="{97712995-A7A2-47A5-8189-4F004D08C720}"/>
    <cellStyle name="Финансовый 6 4 3 2 5" xfId="5519" xr:uid="{00000000-0005-0000-0000-00001A250000}"/>
    <cellStyle name="Финансовый 6 4 3 2 5 2" xfId="14739" xr:uid="{C7B53395-C8A6-4FC8-8EC0-0D2B147D3C40}"/>
    <cellStyle name="Финансовый 6 4 3 2 6" xfId="10475" xr:uid="{5DC75C24-B029-43C1-B35D-6DD32DF8D066}"/>
    <cellStyle name="Финансовый 6 4 3 3" xfId="1328" xr:uid="{00000000-0005-0000-0000-00001B250000}"/>
    <cellStyle name="Финансовый 6 4 3 3 2" xfId="2287" xr:uid="{00000000-0005-0000-0000-00001C250000}"/>
    <cellStyle name="Финансовый 6 4 3 3 2 2" xfId="4559" xr:uid="{00000000-0005-0000-0000-00001D250000}"/>
    <cellStyle name="Финансовый 6 4 3 3 2 2 2" xfId="8848" xr:uid="{00000000-0005-0000-0000-00001E250000}"/>
    <cellStyle name="Финансовый 6 4 3 3 2 2 2 2" xfId="18065" xr:uid="{B05359A0-D10F-4BBA-AF3A-0E03277A9E6B}"/>
    <cellStyle name="Финансовый 6 4 3 3 2 2 3" xfId="13798" xr:uid="{E09F86E3-194C-4E14-907E-890A100100E3}"/>
    <cellStyle name="Финансовый 6 4 3 3 2 3" xfId="6714" xr:uid="{00000000-0005-0000-0000-00001F250000}"/>
    <cellStyle name="Финансовый 6 4 3 3 2 3 2" xfId="15931" xr:uid="{71CE986B-AC86-4C8D-80C1-3C454D001CA7}"/>
    <cellStyle name="Финансовый 6 4 3 3 2 4" xfId="11667" xr:uid="{476FC585-B0B0-4610-85CB-B0917E49572D}"/>
    <cellStyle name="Финансовый 6 4 3 3 3" xfId="3609" xr:uid="{00000000-0005-0000-0000-000020250000}"/>
    <cellStyle name="Финансовый 6 4 3 3 3 2" xfId="7900" xr:uid="{00000000-0005-0000-0000-000021250000}"/>
    <cellStyle name="Финансовый 6 4 3 3 3 2 2" xfId="17117" xr:uid="{D6AFE36F-2FE8-4D91-A6CD-60AA4C14F685}"/>
    <cellStyle name="Финансовый 6 4 3 3 3 3" xfId="12850" xr:uid="{56EAC208-B387-45A9-A047-A60C48E3EF6E}"/>
    <cellStyle name="Финансовый 6 4 3 3 4" xfId="5766" xr:uid="{00000000-0005-0000-0000-000022250000}"/>
    <cellStyle name="Финансовый 6 4 3 3 4 2" xfId="14983" xr:uid="{BC1E6844-BE7B-41A3-93F7-AA8A4D7685BE}"/>
    <cellStyle name="Финансовый 6 4 3 3 5" xfId="10719" xr:uid="{6BA14A9D-BC18-44E8-9C00-01C3B6DC34F0}"/>
    <cellStyle name="Финансовый 6 4 3 4" xfId="1814" xr:uid="{00000000-0005-0000-0000-000023250000}"/>
    <cellStyle name="Финансовый 6 4 3 4 2" xfId="4087" xr:uid="{00000000-0005-0000-0000-000024250000}"/>
    <cellStyle name="Финансовый 6 4 3 4 2 2" xfId="8376" xr:uid="{00000000-0005-0000-0000-000025250000}"/>
    <cellStyle name="Финансовый 6 4 3 4 2 2 2" xfId="17593" xr:uid="{6D722BCA-16D3-45AC-B249-D36DD43D0EBE}"/>
    <cellStyle name="Финансовый 6 4 3 4 2 3" xfId="13326" xr:uid="{813061DD-7A07-4F87-9AD3-553623E2793A}"/>
    <cellStyle name="Финансовый 6 4 3 4 3" xfId="6242" xr:uid="{00000000-0005-0000-0000-000026250000}"/>
    <cellStyle name="Финансовый 6 4 3 4 3 2" xfId="15459" xr:uid="{8EF5863C-C333-48B7-A170-719DF60A4A48}"/>
    <cellStyle name="Финансовый 6 4 3 4 4" xfId="11195" xr:uid="{48F006A1-F35C-4DB2-A398-527E2CBE14B3}"/>
    <cellStyle name="Финансовый 6 4 3 5" xfId="3137" xr:uid="{00000000-0005-0000-0000-000027250000}"/>
    <cellStyle name="Финансовый 6 4 3 5 2" xfId="7428" xr:uid="{00000000-0005-0000-0000-000028250000}"/>
    <cellStyle name="Финансовый 6 4 3 5 2 2" xfId="16645" xr:uid="{3CFA0E04-DC9F-4979-844A-A472CA7388F7}"/>
    <cellStyle name="Финансовый 6 4 3 5 3" xfId="12378" xr:uid="{389A3D9D-BF1D-44C3-A29B-0DEA5E54FEFE}"/>
    <cellStyle name="Финансовый 6 4 3 6" xfId="5289" xr:uid="{00000000-0005-0000-0000-000029250000}"/>
    <cellStyle name="Финансовый 6 4 3 6 2" xfId="14511" xr:uid="{BE03B363-8B45-4BB2-A8F7-930C7E2FA799}"/>
    <cellStyle name="Финансовый 6 4 3 7" xfId="10247" xr:uid="{8F631A5D-C1AB-4F00-9FB8-9AE400B5900F}"/>
    <cellStyle name="Финансовый 6 4 4" xfId="839" xr:uid="{00000000-0005-0000-0000-00002A250000}"/>
    <cellStyle name="Финансовый 6 4 4 2" xfId="1442" xr:uid="{00000000-0005-0000-0000-00002B250000}"/>
    <cellStyle name="Финансовый 6 4 4 2 2" xfId="2401" xr:uid="{00000000-0005-0000-0000-00002C250000}"/>
    <cellStyle name="Финансовый 6 4 4 2 2 2" xfId="4673" xr:uid="{00000000-0005-0000-0000-00002D250000}"/>
    <cellStyle name="Финансовый 6 4 4 2 2 2 2" xfId="8962" xr:uid="{00000000-0005-0000-0000-00002E250000}"/>
    <cellStyle name="Финансовый 6 4 4 2 2 2 2 2" xfId="18179" xr:uid="{633A5968-79F7-4F29-80D6-4A6328DB724E}"/>
    <cellStyle name="Финансовый 6 4 4 2 2 2 3" xfId="13912" xr:uid="{7A99F108-9EFB-4ACC-A1E6-ED8FE9BC968D}"/>
    <cellStyle name="Финансовый 6 4 4 2 2 3" xfId="6828" xr:uid="{00000000-0005-0000-0000-00002F250000}"/>
    <cellStyle name="Финансовый 6 4 4 2 2 3 2" xfId="16045" xr:uid="{A52E2258-1D27-403F-A37E-F157A03E0B0F}"/>
    <cellStyle name="Финансовый 6 4 4 2 2 4" xfId="11781" xr:uid="{F165924A-EB9A-4F76-8892-FA2A546152B7}"/>
    <cellStyle name="Финансовый 6 4 4 2 3" xfId="3723" xr:uid="{00000000-0005-0000-0000-000030250000}"/>
    <cellStyle name="Финансовый 6 4 4 2 3 2" xfId="8014" xr:uid="{00000000-0005-0000-0000-000031250000}"/>
    <cellStyle name="Финансовый 6 4 4 2 3 2 2" xfId="17231" xr:uid="{C89D5E63-3EC2-4B21-AC0A-E87C64FA9A67}"/>
    <cellStyle name="Финансовый 6 4 4 2 3 3" xfId="12964" xr:uid="{E7F19DAC-34FF-4851-B038-9EE7407A8BC4}"/>
    <cellStyle name="Финансовый 6 4 4 2 4" xfId="5880" xr:uid="{00000000-0005-0000-0000-000032250000}"/>
    <cellStyle name="Финансовый 6 4 4 2 4 2" xfId="15097" xr:uid="{0CCB084A-BCDB-46B3-AE61-21951CB820AB}"/>
    <cellStyle name="Финансовый 6 4 4 2 5" xfId="10833" xr:uid="{6B6D7CC4-6BB4-43F9-AB19-A8808564C634}"/>
    <cellStyle name="Финансовый 6 4 4 3" xfId="1929" xr:uid="{00000000-0005-0000-0000-000033250000}"/>
    <cellStyle name="Финансовый 6 4 4 3 2" xfId="4201" xr:uid="{00000000-0005-0000-0000-000034250000}"/>
    <cellStyle name="Финансовый 6 4 4 3 2 2" xfId="8490" xr:uid="{00000000-0005-0000-0000-000035250000}"/>
    <cellStyle name="Финансовый 6 4 4 3 2 2 2" xfId="17707" xr:uid="{F82A431F-C7FB-4B6C-A18B-5C3E9242271E}"/>
    <cellStyle name="Финансовый 6 4 4 3 2 3" xfId="13440" xr:uid="{AAFE8F87-20CA-4832-B319-BCBF79E40285}"/>
    <cellStyle name="Финансовый 6 4 4 3 3" xfId="6356" xr:uid="{00000000-0005-0000-0000-000036250000}"/>
    <cellStyle name="Финансовый 6 4 4 3 3 2" xfId="15573" xr:uid="{D69EA9B4-0F30-4967-BE31-FA37AC037B25}"/>
    <cellStyle name="Финансовый 6 4 4 3 4" xfId="11309" xr:uid="{54A1C74D-98BB-4C04-ABEB-71F897F1AC2A}"/>
    <cellStyle name="Финансовый 6 4 4 4" xfId="3251" xr:uid="{00000000-0005-0000-0000-000037250000}"/>
    <cellStyle name="Финансовый 6 4 4 4 2" xfId="7542" xr:uid="{00000000-0005-0000-0000-000038250000}"/>
    <cellStyle name="Финансовый 6 4 4 4 2 2" xfId="16759" xr:uid="{DC8A6449-D0A6-468B-BE63-39E8B2BA8F5C}"/>
    <cellStyle name="Финансовый 6 4 4 4 3" xfId="12492" xr:uid="{5749B114-9327-4F33-9BC8-8EA590EBD51E}"/>
    <cellStyle name="Финансовый 6 4 4 5" xfId="5405" xr:uid="{00000000-0005-0000-0000-000039250000}"/>
    <cellStyle name="Финансовый 6 4 4 5 2" xfId="14625" xr:uid="{7017D79C-134A-4860-84F2-D590D6E19BF8}"/>
    <cellStyle name="Финансовый 6 4 4 6" xfId="10361" xr:uid="{CD5A70BD-27D2-45C1-B88C-F6865FCE3348}"/>
    <cellStyle name="Финансовый 6 4 5" xfId="1213" xr:uid="{00000000-0005-0000-0000-00003A250000}"/>
    <cellStyle name="Финансовый 6 4 5 2" xfId="2173" xr:uid="{00000000-0005-0000-0000-00003B250000}"/>
    <cellStyle name="Финансовый 6 4 5 2 2" xfId="4445" xr:uid="{00000000-0005-0000-0000-00003C250000}"/>
    <cellStyle name="Финансовый 6 4 5 2 2 2" xfId="8734" xr:uid="{00000000-0005-0000-0000-00003D250000}"/>
    <cellStyle name="Финансовый 6 4 5 2 2 2 2" xfId="17951" xr:uid="{B2A04761-2F6C-442D-9D19-1CD6FA720DC2}"/>
    <cellStyle name="Финансовый 6 4 5 2 2 3" xfId="13684" xr:uid="{382F99F5-F834-4F8F-8D57-D860CD504F1B}"/>
    <cellStyle name="Финансовый 6 4 5 2 3" xfId="6600" xr:uid="{00000000-0005-0000-0000-00003E250000}"/>
    <cellStyle name="Финансовый 6 4 5 2 3 2" xfId="15817" xr:uid="{B0FDCC6F-E6E0-41D8-8280-6DCF7B36C4D2}"/>
    <cellStyle name="Финансовый 6 4 5 2 4" xfId="11553" xr:uid="{2CF8455D-95FB-4DDC-BD6A-962EC7073200}"/>
    <cellStyle name="Финансовый 6 4 5 3" xfId="3495" xr:uid="{00000000-0005-0000-0000-00003F250000}"/>
    <cellStyle name="Финансовый 6 4 5 3 2" xfId="7786" xr:uid="{00000000-0005-0000-0000-000040250000}"/>
    <cellStyle name="Финансовый 6 4 5 3 2 2" xfId="17003" xr:uid="{4EB8C62C-B7E5-4EF4-B73F-01F754FCC770}"/>
    <cellStyle name="Финансовый 6 4 5 3 3" xfId="12736" xr:uid="{EA00B1A4-8260-4B47-8B9C-66A2222962DC}"/>
    <cellStyle name="Финансовый 6 4 5 4" xfId="5652" xr:uid="{00000000-0005-0000-0000-000041250000}"/>
    <cellStyle name="Финансовый 6 4 5 4 2" xfId="14869" xr:uid="{C306B1C0-CA57-475E-9DBA-0071DCE8C8B6}"/>
    <cellStyle name="Финансовый 6 4 5 5" xfId="10605" xr:uid="{703E2E68-F308-4AAD-8C6F-0D52DE67A8BD}"/>
    <cellStyle name="Финансовый 6 4 6" xfId="1698" xr:uid="{00000000-0005-0000-0000-000042250000}"/>
    <cellStyle name="Финансовый 6 4 6 2" xfId="3973" xr:uid="{00000000-0005-0000-0000-000043250000}"/>
    <cellStyle name="Финансовый 6 4 6 2 2" xfId="8262" xr:uid="{00000000-0005-0000-0000-000044250000}"/>
    <cellStyle name="Финансовый 6 4 6 2 2 2" xfId="17479" xr:uid="{8DC98C3E-0E0E-4440-BFF0-F5DE32D21D0A}"/>
    <cellStyle name="Финансовый 6 4 6 2 3" xfId="13212" xr:uid="{6DF017D5-85B2-4CCC-8FA6-C40BFCBCEE31}"/>
    <cellStyle name="Финансовый 6 4 6 3" xfId="6128" xr:uid="{00000000-0005-0000-0000-000045250000}"/>
    <cellStyle name="Финансовый 6 4 6 3 2" xfId="15345" xr:uid="{D49220D3-8A38-425D-A4ED-0B4CA3BBB36F}"/>
    <cellStyle name="Финансовый 6 4 6 4" xfId="11081" xr:uid="{D10FCB22-D7E2-479D-BF76-B0A7BED51F08}"/>
    <cellStyle name="Финансовый 6 4 7" xfId="2788" xr:uid="{00000000-0005-0000-0000-000046250000}"/>
    <cellStyle name="Финансовый 6 4 7 2" xfId="4931" xr:uid="{00000000-0005-0000-0000-000047250000}"/>
    <cellStyle name="Финансовый 6 4 7 2 2" xfId="9213" xr:uid="{00000000-0005-0000-0000-000048250000}"/>
    <cellStyle name="Финансовый 6 4 7 2 2 2" xfId="18430" xr:uid="{BCD0E430-41F4-41DB-B951-904E324A6F94}"/>
    <cellStyle name="Финансовый 6 4 7 2 3" xfId="14163" xr:uid="{B0692398-1D15-4D7F-973C-DB4C12FF37EA}"/>
    <cellStyle name="Финансовый 6 4 7 3" xfId="7081" xr:uid="{00000000-0005-0000-0000-000049250000}"/>
    <cellStyle name="Финансовый 6 4 7 3 2" xfId="16298" xr:uid="{3403F808-099A-47F5-9B7C-E35B55290EE0}"/>
    <cellStyle name="Финансовый 6 4 7 4" xfId="12032" xr:uid="{1716FFEE-C9F3-45CB-A446-A9C17A94C10C}"/>
    <cellStyle name="Финансовый 6 4 8" xfId="2909" xr:uid="{00000000-0005-0000-0000-00004A250000}"/>
    <cellStyle name="Финансовый 6 4 8 2" xfId="7200" xr:uid="{00000000-0005-0000-0000-00004B250000}"/>
    <cellStyle name="Финансовый 6 4 8 2 2" xfId="16417" xr:uid="{6D8E919C-B882-43F2-AA8A-67F8DC0975C6}"/>
    <cellStyle name="Финансовый 6 4 8 3" xfId="12150" xr:uid="{2F8A7175-0075-462E-B38E-971E688E4A8C}"/>
    <cellStyle name="Финансовый 6 4 9" xfId="3023" xr:uid="{00000000-0005-0000-0000-00004C250000}"/>
    <cellStyle name="Финансовый 6 4 9 2" xfId="7314" xr:uid="{00000000-0005-0000-0000-00004D250000}"/>
    <cellStyle name="Финансовый 6 4 9 2 2" xfId="16531" xr:uid="{086D60B6-F2ED-421A-9311-BD2329D00A3C}"/>
    <cellStyle name="Финансовый 6 4 9 3" xfId="12264" xr:uid="{36588DCC-2B53-4540-BBA8-48E7BFA2118C}"/>
    <cellStyle name="Финансовый 6 5" xfId="465" xr:uid="{00000000-0005-0000-0000-00004E250000}"/>
    <cellStyle name="Финансовый 6 5 10" xfId="5193" xr:uid="{00000000-0005-0000-0000-00004F250000}"/>
    <cellStyle name="Финансовый 6 5 10 2" xfId="14416" xr:uid="{873F95FA-4531-4384-B505-78BA7062327D}"/>
    <cellStyle name="Финансовый 6 5 11" xfId="9692" xr:uid="{00000000-0005-0000-0000-000050250000}"/>
    <cellStyle name="Финансовый 6 5 11 2" xfId="18712" xr:uid="{0054828A-9DE9-4859-AEB1-6D2A711D6A85}"/>
    <cellStyle name="Финансовый 6 5 12" xfId="9806" xr:uid="{6F88044A-308A-467C-B239-FC3F7F0EA45F}"/>
    <cellStyle name="Финансовый 6 5 12 2" xfId="18826" xr:uid="{3B007CDD-807F-431A-8BDD-D89C1A42C630}"/>
    <cellStyle name="Финансовый 6 5 13" xfId="9920" xr:uid="{C35A871E-21CF-41F5-A8DD-3E8563350F9F}"/>
    <cellStyle name="Финансовый 6 5 13 2" xfId="18940" xr:uid="{22C40F78-20AF-48AB-84BE-F114067254A2}"/>
    <cellStyle name="Финансовый 6 5 14" xfId="10034" xr:uid="{05C00FA5-5FAC-48B7-981F-F8C3FFF988DC}"/>
    <cellStyle name="Финансовый 6 5 14 2" xfId="19054" xr:uid="{F51549E7-ECA6-41B6-85AD-6FDBA7D04805}"/>
    <cellStyle name="Финансовый 6 5 15" xfId="10151" xr:uid="{9738C702-40FF-4642-802E-E315079B33B9}"/>
    <cellStyle name="Финансовый 6 5 16" xfId="19172" xr:uid="{2C81A9CA-1669-4CDB-9290-DAB355690E15}"/>
    <cellStyle name="Финансовый 6 5 17" xfId="19288" xr:uid="{80248AE9-6082-47C3-BCE1-C0D28365597B}"/>
    <cellStyle name="Финансовый 6 5 2" xfId="652" xr:uid="{00000000-0005-0000-0000-000051250000}"/>
    <cellStyle name="Финансовый 6 5 2 2" xfId="973" xr:uid="{00000000-0005-0000-0000-000052250000}"/>
    <cellStyle name="Финансовый 6 5 2 2 2" xfId="1575" xr:uid="{00000000-0005-0000-0000-000053250000}"/>
    <cellStyle name="Финансовый 6 5 2 2 2 2" xfId="2534" xr:uid="{00000000-0005-0000-0000-000054250000}"/>
    <cellStyle name="Финансовый 6 5 2 2 2 2 2" xfId="4806" xr:uid="{00000000-0005-0000-0000-000055250000}"/>
    <cellStyle name="Финансовый 6 5 2 2 2 2 2 2" xfId="9095" xr:uid="{00000000-0005-0000-0000-000056250000}"/>
    <cellStyle name="Финансовый 6 5 2 2 2 2 2 2 2" xfId="18312" xr:uid="{92A8925F-B413-42D6-BE2D-A2300B49DCA7}"/>
    <cellStyle name="Финансовый 6 5 2 2 2 2 2 3" xfId="14045" xr:uid="{620A9D04-88A3-4A98-956E-A99C6932423C}"/>
    <cellStyle name="Финансовый 6 5 2 2 2 2 3" xfId="6961" xr:uid="{00000000-0005-0000-0000-000057250000}"/>
    <cellStyle name="Финансовый 6 5 2 2 2 2 3 2" xfId="16178" xr:uid="{BD837E4E-D3BE-4242-A50B-6C14FE99CCA3}"/>
    <cellStyle name="Финансовый 6 5 2 2 2 2 4" xfId="11914" xr:uid="{D24F2E0D-88FF-42ED-BB0D-D8B6564A9AE3}"/>
    <cellStyle name="Финансовый 6 5 2 2 2 3" xfId="3856" xr:uid="{00000000-0005-0000-0000-000058250000}"/>
    <cellStyle name="Финансовый 6 5 2 2 2 3 2" xfId="8147" xr:uid="{00000000-0005-0000-0000-000059250000}"/>
    <cellStyle name="Финансовый 6 5 2 2 2 3 2 2" xfId="17364" xr:uid="{11DC0AD9-C66C-4F54-9478-8EA09154C758}"/>
    <cellStyle name="Финансовый 6 5 2 2 2 3 3" xfId="13097" xr:uid="{54B47D07-C6F9-41E9-BB52-7551EC59C90C}"/>
    <cellStyle name="Финансовый 6 5 2 2 2 4" xfId="6013" xr:uid="{00000000-0005-0000-0000-00005A250000}"/>
    <cellStyle name="Финансовый 6 5 2 2 2 4 2" xfId="15230" xr:uid="{EC07A88F-A934-4BB2-A495-76237826B02D}"/>
    <cellStyle name="Финансовый 6 5 2 2 2 5" xfId="10966" xr:uid="{FDDAB763-784D-40BA-A1D8-DF1D9DD2BAFB}"/>
    <cellStyle name="Финансовый 6 5 2 2 3" xfId="2062" xr:uid="{00000000-0005-0000-0000-00005B250000}"/>
    <cellStyle name="Финансовый 6 5 2 2 3 2" xfId="4334" xr:uid="{00000000-0005-0000-0000-00005C250000}"/>
    <cellStyle name="Финансовый 6 5 2 2 3 2 2" xfId="8623" xr:uid="{00000000-0005-0000-0000-00005D250000}"/>
    <cellStyle name="Финансовый 6 5 2 2 3 2 2 2" xfId="17840" xr:uid="{17D08931-72F3-41E6-9A24-FE35D768B334}"/>
    <cellStyle name="Финансовый 6 5 2 2 3 2 3" xfId="13573" xr:uid="{D248AE68-CBB8-4782-B6BB-C14B58139F59}"/>
    <cellStyle name="Финансовый 6 5 2 2 3 3" xfId="6489" xr:uid="{00000000-0005-0000-0000-00005E250000}"/>
    <cellStyle name="Финансовый 6 5 2 2 3 3 2" xfId="15706" xr:uid="{20B4D930-4180-4D03-B986-237600CF20D5}"/>
    <cellStyle name="Финансовый 6 5 2 2 3 4" xfId="11442" xr:uid="{C52D8C22-3243-48F9-9D5B-166804A8E733}"/>
    <cellStyle name="Финансовый 6 5 2 2 4" xfId="3384" xr:uid="{00000000-0005-0000-0000-00005F250000}"/>
    <cellStyle name="Финансовый 6 5 2 2 4 2" xfId="7675" xr:uid="{00000000-0005-0000-0000-000060250000}"/>
    <cellStyle name="Финансовый 6 5 2 2 4 2 2" xfId="16892" xr:uid="{17554F3A-5155-40E5-BCAB-BA88CD39B4C1}"/>
    <cellStyle name="Финансовый 6 5 2 2 4 3" xfId="12625" xr:uid="{55800EE2-56D4-42D0-A7B7-EE86B80A5793}"/>
    <cellStyle name="Финансовый 6 5 2 2 5" xfId="5538" xr:uid="{00000000-0005-0000-0000-000061250000}"/>
    <cellStyle name="Финансовый 6 5 2 2 5 2" xfId="14758" xr:uid="{C5815513-B565-4518-9888-9B3299EDECA8}"/>
    <cellStyle name="Финансовый 6 5 2 2 6" xfId="10494" xr:uid="{387761BF-EFE1-45B4-BED5-C24A603DAAF5}"/>
    <cellStyle name="Финансовый 6 5 2 3" xfId="1347" xr:uid="{00000000-0005-0000-0000-000062250000}"/>
    <cellStyle name="Финансовый 6 5 2 3 2" xfId="2306" xr:uid="{00000000-0005-0000-0000-000063250000}"/>
    <cellStyle name="Финансовый 6 5 2 3 2 2" xfId="4578" xr:uid="{00000000-0005-0000-0000-000064250000}"/>
    <cellStyle name="Финансовый 6 5 2 3 2 2 2" xfId="8867" xr:uid="{00000000-0005-0000-0000-000065250000}"/>
    <cellStyle name="Финансовый 6 5 2 3 2 2 2 2" xfId="18084" xr:uid="{99699DDB-1FEB-4528-B257-19BF12134926}"/>
    <cellStyle name="Финансовый 6 5 2 3 2 2 3" xfId="13817" xr:uid="{7426834B-8A45-4213-8B84-C32EEF93AFDA}"/>
    <cellStyle name="Финансовый 6 5 2 3 2 3" xfId="6733" xr:uid="{00000000-0005-0000-0000-000066250000}"/>
    <cellStyle name="Финансовый 6 5 2 3 2 3 2" xfId="15950" xr:uid="{E20322F4-2B38-4AE1-ABA6-3AD86B90A8D3}"/>
    <cellStyle name="Финансовый 6 5 2 3 2 4" xfId="11686" xr:uid="{9003A73B-19D2-4A40-8865-4F1D1E6031F4}"/>
    <cellStyle name="Финансовый 6 5 2 3 3" xfId="3628" xr:uid="{00000000-0005-0000-0000-000067250000}"/>
    <cellStyle name="Финансовый 6 5 2 3 3 2" xfId="7919" xr:uid="{00000000-0005-0000-0000-000068250000}"/>
    <cellStyle name="Финансовый 6 5 2 3 3 2 2" xfId="17136" xr:uid="{B7B91EE9-6124-4AF2-947C-F685BDD27EEB}"/>
    <cellStyle name="Финансовый 6 5 2 3 3 3" xfId="12869" xr:uid="{32D8E35A-9849-44DA-9091-88F8E9F56490}"/>
    <cellStyle name="Финансовый 6 5 2 3 4" xfId="5785" xr:uid="{00000000-0005-0000-0000-000069250000}"/>
    <cellStyle name="Финансовый 6 5 2 3 4 2" xfId="15002" xr:uid="{32C2BACC-E735-4A88-9069-4004312FFC7D}"/>
    <cellStyle name="Финансовый 6 5 2 3 5" xfId="10738" xr:uid="{CE448878-055E-4CF5-9DCE-4E0B249AF9B3}"/>
    <cellStyle name="Финансовый 6 5 2 4" xfId="1833" xr:uid="{00000000-0005-0000-0000-00006A250000}"/>
    <cellStyle name="Финансовый 6 5 2 4 2" xfId="4106" xr:uid="{00000000-0005-0000-0000-00006B250000}"/>
    <cellStyle name="Финансовый 6 5 2 4 2 2" xfId="8395" xr:uid="{00000000-0005-0000-0000-00006C250000}"/>
    <cellStyle name="Финансовый 6 5 2 4 2 2 2" xfId="17612" xr:uid="{0D4A6A2D-7304-4962-BBB7-E57C60EA1001}"/>
    <cellStyle name="Финансовый 6 5 2 4 2 3" xfId="13345" xr:uid="{773C92E9-159E-4451-A771-A5F0FE9B39FB}"/>
    <cellStyle name="Финансовый 6 5 2 4 3" xfId="6261" xr:uid="{00000000-0005-0000-0000-00006D250000}"/>
    <cellStyle name="Финансовый 6 5 2 4 3 2" xfId="15478" xr:uid="{81C117F6-2131-4D14-8D4A-C8411EAB3C8C}"/>
    <cellStyle name="Финансовый 6 5 2 4 4" xfId="11214" xr:uid="{D308D313-A9E3-4FEC-B21A-01D1C0DF61FE}"/>
    <cellStyle name="Финансовый 6 5 2 5" xfId="3156" xr:uid="{00000000-0005-0000-0000-00006E250000}"/>
    <cellStyle name="Финансовый 6 5 2 5 2" xfId="7447" xr:uid="{00000000-0005-0000-0000-00006F250000}"/>
    <cellStyle name="Финансовый 6 5 2 5 2 2" xfId="16664" xr:uid="{32769274-554B-45B2-85C1-E05AE93CB3DA}"/>
    <cellStyle name="Финансовый 6 5 2 5 3" xfId="12397" xr:uid="{B5E5C30F-43F3-46A8-B45E-B4B97C830311}"/>
    <cellStyle name="Финансовый 6 5 2 6" xfId="5308" xr:uid="{00000000-0005-0000-0000-000070250000}"/>
    <cellStyle name="Финансовый 6 5 2 6 2" xfId="14530" xr:uid="{C085B4F5-B8DE-427F-9716-76195CF73FA5}"/>
    <cellStyle name="Финансовый 6 5 2 7" xfId="10266" xr:uid="{9A3E6C3E-04AD-4A76-838F-BDB3E28832AD}"/>
    <cellStyle name="Финансовый 6 5 3" xfId="858" xr:uid="{00000000-0005-0000-0000-000071250000}"/>
    <cellStyle name="Финансовый 6 5 3 2" xfId="1461" xr:uid="{00000000-0005-0000-0000-000072250000}"/>
    <cellStyle name="Финансовый 6 5 3 2 2" xfId="2420" xr:uid="{00000000-0005-0000-0000-000073250000}"/>
    <cellStyle name="Финансовый 6 5 3 2 2 2" xfId="4692" xr:uid="{00000000-0005-0000-0000-000074250000}"/>
    <cellStyle name="Финансовый 6 5 3 2 2 2 2" xfId="8981" xr:uid="{00000000-0005-0000-0000-000075250000}"/>
    <cellStyle name="Финансовый 6 5 3 2 2 2 2 2" xfId="18198" xr:uid="{36A1E064-5FF0-40D7-8C6F-BFF151F5AC86}"/>
    <cellStyle name="Финансовый 6 5 3 2 2 2 3" xfId="13931" xr:uid="{5872FF10-A087-4271-BEE0-291174064A57}"/>
    <cellStyle name="Финансовый 6 5 3 2 2 3" xfId="6847" xr:uid="{00000000-0005-0000-0000-000076250000}"/>
    <cellStyle name="Финансовый 6 5 3 2 2 3 2" xfId="16064" xr:uid="{1FB0A728-0723-4F76-AE44-45B3A3192D1E}"/>
    <cellStyle name="Финансовый 6 5 3 2 2 4" xfId="11800" xr:uid="{648177CD-9641-4BA7-AC11-062895ED57D0}"/>
    <cellStyle name="Финансовый 6 5 3 2 3" xfId="3742" xr:uid="{00000000-0005-0000-0000-000077250000}"/>
    <cellStyle name="Финансовый 6 5 3 2 3 2" xfId="8033" xr:uid="{00000000-0005-0000-0000-000078250000}"/>
    <cellStyle name="Финансовый 6 5 3 2 3 2 2" xfId="17250" xr:uid="{2AFFF0D6-5395-4703-B910-DA0CE3F629C1}"/>
    <cellStyle name="Финансовый 6 5 3 2 3 3" xfId="12983" xr:uid="{3ED6DF8F-B37F-4C0B-9A27-619B39022038}"/>
    <cellStyle name="Финансовый 6 5 3 2 4" xfId="5899" xr:uid="{00000000-0005-0000-0000-000079250000}"/>
    <cellStyle name="Финансовый 6 5 3 2 4 2" xfId="15116" xr:uid="{4E0F2207-3B0C-4DBC-8D0F-87F61F2DD5ED}"/>
    <cellStyle name="Финансовый 6 5 3 2 5" xfId="10852" xr:uid="{DCBB6025-D9E2-4241-9AE8-C721B5D0F746}"/>
    <cellStyle name="Финансовый 6 5 3 3" xfId="1948" xr:uid="{00000000-0005-0000-0000-00007A250000}"/>
    <cellStyle name="Финансовый 6 5 3 3 2" xfId="4220" xr:uid="{00000000-0005-0000-0000-00007B250000}"/>
    <cellStyle name="Финансовый 6 5 3 3 2 2" xfId="8509" xr:uid="{00000000-0005-0000-0000-00007C250000}"/>
    <cellStyle name="Финансовый 6 5 3 3 2 2 2" xfId="17726" xr:uid="{31EE6472-C85A-48EA-8A09-F0B7E0D8F8EF}"/>
    <cellStyle name="Финансовый 6 5 3 3 2 3" xfId="13459" xr:uid="{380902B8-3BAE-4910-9D22-4F1BADE36745}"/>
    <cellStyle name="Финансовый 6 5 3 3 3" xfId="6375" xr:uid="{00000000-0005-0000-0000-00007D250000}"/>
    <cellStyle name="Финансовый 6 5 3 3 3 2" xfId="15592" xr:uid="{D136CEAB-6DD1-425C-89CC-9EE298A1CF2D}"/>
    <cellStyle name="Финансовый 6 5 3 3 4" xfId="11328" xr:uid="{48353CD3-0D32-4A38-A1D5-8EE469D52C91}"/>
    <cellStyle name="Финансовый 6 5 3 4" xfId="3270" xr:uid="{00000000-0005-0000-0000-00007E250000}"/>
    <cellStyle name="Финансовый 6 5 3 4 2" xfId="7561" xr:uid="{00000000-0005-0000-0000-00007F250000}"/>
    <cellStyle name="Финансовый 6 5 3 4 2 2" xfId="16778" xr:uid="{618C0101-B50A-4B3B-9AEE-94BF295E9E74}"/>
    <cellStyle name="Финансовый 6 5 3 4 3" xfId="12511" xr:uid="{2D9C2CE2-692D-4DE1-8B4D-B33152A3D959}"/>
    <cellStyle name="Финансовый 6 5 3 5" xfId="5424" xr:uid="{00000000-0005-0000-0000-000080250000}"/>
    <cellStyle name="Финансовый 6 5 3 5 2" xfId="14644" xr:uid="{32AACCBF-2E84-431D-B4CA-D4DAD9D798ED}"/>
    <cellStyle name="Финансовый 6 5 3 6" xfId="10380" xr:uid="{07AA4413-C743-499A-9771-D49105926C3A}"/>
    <cellStyle name="Финансовый 6 5 4" xfId="1232" xr:uid="{00000000-0005-0000-0000-000081250000}"/>
    <cellStyle name="Финансовый 6 5 4 2" xfId="2192" xr:uid="{00000000-0005-0000-0000-000082250000}"/>
    <cellStyle name="Финансовый 6 5 4 2 2" xfId="4464" xr:uid="{00000000-0005-0000-0000-000083250000}"/>
    <cellStyle name="Финансовый 6 5 4 2 2 2" xfId="8753" xr:uid="{00000000-0005-0000-0000-000084250000}"/>
    <cellStyle name="Финансовый 6 5 4 2 2 2 2" xfId="17970" xr:uid="{933DE82B-6C16-4A7E-9840-0E003C802D52}"/>
    <cellStyle name="Финансовый 6 5 4 2 2 3" xfId="13703" xr:uid="{9D0AC142-E79F-4A90-971C-E7DD24CDBC89}"/>
    <cellStyle name="Финансовый 6 5 4 2 3" xfId="6619" xr:uid="{00000000-0005-0000-0000-000085250000}"/>
    <cellStyle name="Финансовый 6 5 4 2 3 2" xfId="15836" xr:uid="{C74ABA9B-D31C-4194-9515-6EF7CD9B5DD0}"/>
    <cellStyle name="Финансовый 6 5 4 2 4" xfId="11572" xr:uid="{C02C92EC-E08E-4768-8ADC-95B92D8EB9B1}"/>
    <cellStyle name="Финансовый 6 5 4 3" xfId="3514" xr:uid="{00000000-0005-0000-0000-000086250000}"/>
    <cellStyle name="Финансовый 6 5 4 3 2" xfId="7805" xr:uid="{00000000-0005-0000-0000-000087250000}"/>
    <cellStyle name="Финансовый 6 5 4 3 2 2" xfId="17022" xr:uid="{8CEBC9BA-EB43-4D24-AC1C-D2FC952D9896}"/>
    <cellStyle name="Финансовый 6 5 4 3 3" xfId="12755" xr:uid="{A2788DBF-708D-416D-A803-6933D4149859}"/>
    <cellStyle name="Финансовый 6 5 4 4" xfId="5671" xr:uid="{00000000-0005-0000-0000-000088250000}"/>
    <cellStyle name="Финансовый 6 5 4 4 2" xfId="14888" xr:uid="{210866C0-CF32-424B-98FB-F58B74D97782}"/>
    <cellStyle name="Финансовый 6 5 4 5" xfId="10624" xr:uid="{17E7FB77-DE21-4D92-BEDB-8D7D4525E725}"/>
    <cellStyle name="Финансовый 6 5 5" xfId="1717" xr:uid="{00000000-0005-0000-0000-000089250000}"/>
    <cellStyle name="Финансовый 6 5 5 2" xfId="3992" xr:uid="{00000000-0005-0000-0000-00008A250000}"/>
    <cellStyle name="Финансовый 6 5 5 2 2" xfId="8281" xr:uid="{00000000-0005-0000-0000-00008B250000}"/>
    <cellStyle name="Финансовый 6 5 5 2 2 2" xfId="17498" xr:uid="{87D4F861-B90D-44CD-9423-30CFFF016709}"/>
    <cellStyle name="Финансовый 6 5 5 2 3" xfId="13231" xr:uid="{FF5521CD-E817-4F10-89C8-DAA8897EF911}"/>
    <cellStyle name="Финансовый 6 5 5 3" xfId="6147" xr:uid="{00000000-0005-0000-0000-00008C250000}"/>
    <cellStyle name="Финансовый 6 5 5 3 2" xfId="15364" xr:uid="{74882071-408F-4831-BC4F-91E9B4F67846}"/>
    <cellStyle name="Финансовый 6 5 5 4" xfId="11100" xr:uid="{F3DEB645-7DBF-4B66-B965-22CC280B0B86}"/>
    <cellStyle name="Финансовый 6 5 6" xfId="2807" xr:uid="{00000000-0005-0000-0000-00008D250000}"/>
    <cellStyle name="Финансовый 6 5 6 2" xfId="4950" xr:uid="{00000000-0005-0000-0000-00008E250000}"/>
    <cellStyle name="Финансовый 6 5 6 2 2" xfId="9232" xr:uid="{00000000-0005-0000-0000-00008F250000}"/>
    <cellStyle name="Финансовый 6 5 6 2 2 2" xfId="18449" xr:uid="{EAE19463-9E2C-4622-B9D4-3CFA23F9CF15}"/>
    <cellStyle name="Финансовый 6 5 6 2 3" xfId="14182" xr:uid="{6A363A3C-9E8C-4C83-B2C9-69962FC7A53C}"/>
    <cellStyle name="Финансовый 6 5 6 3" xfId="7100" xr:uid="{00000000-0005-0000-0000-000090250000}"/>
    <cellStyle name="Финансовый 6 5 6 3 2" xfId="16317" xr:uid="{37EF7F59-7961-49DC-8D82-55E5F2DC6478}"/>
    <cellStyle name="Финансовый 6 5 6 4" xfId="12051" xr:uid="{42836E38-3486-4302-BCDF-1A29299CAC6E}"/>
    <cellStyle name="Финансовый 6 5 7" xfId="2928" xr:uid="{00000000-0005-0000-0000-000091250000}"/>
    <cellStyle name="Финансовый 6 5 7 2" xfId="7219" xr:uid="{00000000-0005-0000-0000-000092250000}"/>
    <cellStyle name="Финансовый 6 5 7 2 2" xfId="16436" xr:uid="{3FAFB0BC-8D3B-4F17-B71E-58DFCA439D27}"/>
    <cellStyle name="Финансовый 6 5 7 3" xfId="12169" xr:uid="{BC535029-A5AF-4F92-9917-90AE4BBBFEC5}"/>
    <cellStyle name="Финансовый 6 5 8" xfId="3042" xr:uid="{00000000-0005-0000-0000-000093250000}"/>
    <cellStyle name="Финансовый 6 5 8 2" xfId="7333" xr:uid="{00000000-0005-0000-0000-000094250000}"/>
    <cellStyle name="Финансовый 6 5 8 2 2" xfId="16550" xr:uid="{749E45FC-99D9-4889-BF75-3DBFD244CA96}"/>
    <cellStyle name="Финансовый 6 5 8 3" xfId="12283" xr:uid="{5FC22C12-9BA6-47BE-88E9-65F5BDC718E2}"/>
    <cellStyle name="Финансовый 6 5 9" xfId="5070" xr:uid="{00000000-0005-0000-0000-000095250000}"/>
    <cellStyle name="Финансовый 6 5 9 2" xfId="9351" xr:uid="{00000000-0005-0000-0000-000096250000}"/>
    <cellStyle name="Финансовый 6 5 9 2 2" xfId="18568" xr:uid="{7947BEBA-8F5B-443A-91E1-B3CDE70E32D9}"/>
    <cellStyle name="Финансовый 6 5 9 3" xfId="14301" xr:uid="{95874926-E95D-45A4-B044-5CDB94B565D3}"/>
    <cellStyle name="Финансовый 6 6" xfId="580" xr:uid="{00000000-0005-0000-0000-000097250000}"/>
    <cellStyle name="Финансовый 6 6 2" xfId="916" xr:uid="{00000000-0005-0000-0000-000098250000}"/>
    <cellStyle name="Финансовый 6 6 2 2" xfId="1518" xr:uid="{00000000-0005-0000-0000-000099250000}"/>
    <cellStyle name="Финансовый 6 6 2 2 2" xfId="2477" xr:uid="{00000000-0005-0000-0000-00009A250000}"/>
    <cellStyle name="Финансовый 6 6 2 2 2 2" xfId="4749" xr:uid="{00000000-0005-0000-0000-00009B250000}"/>
    <cellStyle name="Финансовый 6 6 2 2 2 2 2" xfId="9038" xr:uid="{00000000-0005-0000-0000-00009C250000}"/>
    <cellStyle name="Финансовый 6 6 2 2 2 2 2 2" xfId="18255" xr:uid="{B8F6AE13-907B-480C-94CE-C8A71FA3BA7F}"/>
    <cellStyle name="Финансовый 6 6 2 2 2 2 3" xfId="13988" xr:uid="{1C99C276-C4C8-40B1-8F69-8DDDF9DE55F8}"/>
    <cellStyle name="Финансовый 6 6 2 2 2 3" xfId="6904" xr:uid="{00000000-0005-0000-0000-00009D250000}"/>
    <cellStyle name="Финансовый 6 6 2 2 2 3 2" xfId="16121" xr:uid="{3D2F80A0-D16F-468E-843D-139B2AA0FFE4}"/>
    <cellStyle name="Финансовый 6 6 2 2 2 4" xfId="11857" xr:uid="{E01674E3-91CE-4C38-A575-D8E63D99F016}"/>
    <cellStyle name="Финансовый 6 6 2 2 3" xfId="3799" xr:uid="{00000000-0005-0000-0000-00009E250000}"/>
    <cellStyle name="Финансовый 6 6 2 2 3 2" xfId="8090" xr:uid="{00000000-0005-0000-0000-00009F250000}"/>
    <cellStyle name="Финансовый 6 6 2 2 3 2 2" xfId="17307" xr:uid="{3AEBC31C-64BB-498A-AC96-A6AE89111A2B}"/>
    <cellStyle name="Финансовый 6 6 2 2 3 3" xfId="13040" xr:uid="{7754F178-DF54-498B-9C19-78C8C0FDE5A8}"/>
    <cellStyle name="Финансовый 6 6 2 2 4" xfId="5956" xr:uid="{00000000-0005-0000-0000-0000A0250000}"/>
    <cellStyle name="Финансовый 6 6 2 2 4 2" xfId="15173" xr:uid="{8C490109-A539-49A3-AB5A-3F8166865440}"/>
    <cellStyle name="Финансовый 6 6 2 2 5" xfId="10909" xr:uid="{BE851119-FEEB-4BA7-955F-2A63FB90176B}"/>
    <cellStyle name="Финансовый 6 6 2 3" xfId="2005" xr:uid="{00000000-0005-0000-0000-0000A1250000}"/>
    <cellStyle name="Финансовый 6 6 2 3 2" xfId="4277" xr:uid="{00000000-0005-0000-0000-0000A2250000}"/>
    <cellStyle name="Финансовый 6 6 2 3 2 2" xfId="8566" xr:uid="{00000000-0005-0000-0000-0000A3250000}"/>
    <cellStyle name="Финансовый 6 6 2 3 2 2 2" xfId="17783" xr:uid="{C4F34238-4838-473C-BBEC-CB3FCBC9FBF2}"/>
    <cellStyle name="Финансовый 6 6 2 3 2 3" xfId="13516" xr:uid="{88398195-E08A-4208-8860-32E8B9D1ADD4}"/>
    <cellStyle name="Финансовый 6 6 2 3 3" xfId="6432" xr:uid="{00000000-0005-0000-0000-0000A4250000}"/>
    <cellStyle name="Финансовый 6 6 2 3 3 2" xfId="15649" xr:uid="{123867D9-AFB6-4F04-A60D-56559B8E52C8}"/>
    <cellStyle name="Финансовый 6 6 2 3 4" xfId="11385" xr:uid="{4421522F-F2CC-43DC-BE0F-0645CEAE41EE}"/>
    <cellStyle name="Финансовый 6 6 2 4" xfId="3327" xr:uid="{00000000-0005-0000-0000-0000A5250000}"/>
    <cellStyle name="Финансовый 6 6 2 4 2" xfId="7618" xr:uid="{00000000-0005-0000-0000-0000A6250000}"/>
    <cellStyle name="Финансовый 6 6 2 4 2 2" xfId="16835" xr:uid="{7570E2A0-7125-48F8-B076-02A0A8BE5FCD}"/>
    <cellStyle name="Финансовый 6 6 2 4 3" xfId="12568" xr:uid="{D6D69506-36EF-48C2-AAB4-63880DE5FED3}"/>
    <cellStyle name="Финансовый 6 6 2 5" xfId="5481" xr:uid="{00000000-0005-0000-0000-0000A7250000}"/>
    <cellStyle name="Финансовый 6 6 2 5 2" xfId="14701" xr:uid="{CE3C4004-264F-4B35-B92A-542D95C967FE}"/>
    <cellStyle name="Финансовый 6 6 2 6" xfId="10437" xr:uid="{A0E71E55-8C55-4A31-85EA-D829267A442E}"/>
    <cellStyle name="Финансовый 6 6 3" xfId="1290" xr:uid="{00000000-0005-0000-0000-0000A8250000}"/>
    <cellStyle name="Финансовый 6 6 3 2" xfId="2249" xr:uid="{00000000-0005-0000-0000-0000A9250000}"/>
    <cellStyle name="Финансовый 6 6 3 2 2" xfId="4521" xr:uid="{00000000-0005-0000-0000-0000AA250000}"/>
    <cellStyle name="Финансовый 6 6 3 2 2 2" xfId="8810" xr:uid="{00000000-0005-0000-0000-0000AB250000}"/>
    <cellStyle name="Финансовый 6 6 3 2 2 2 2" xfId="18027" xr:uid="{B4D84078-CC4F-4800-9997-10489BFFD3F8}"/>
    <cellStyle name="Финансовый 6 6 3 2 2 3" xfId="13760" xr:uid="{B5898746-37F7-4E47-83F9-50063396D948}"/>
    <cellStyle name="Финансовый 6 6 3 2 3" xfId="6676" xr:uid="{00000000-0005-0000-0000-0000AC250000}"/>
    <cellStyle name="Финансовый 6 6 3 2 3 2" xfId="15893" xr:uid="{75D1D279-E9A5-4436-B792-1609616F18B1}"/>
    <cellStyle name="Финансовый 6 6 3 2 4" xfId="11629" xr:uid="{1D2C8315-3028-4A65-99C9-8BF1C7401926}"/>
    <cellStyle name="Финансовый 6 6 3 3" xfId="3571" xr:uid="{00000000-0005-0000-0000-0000AD250000}"/>
    <cellStyle name="Финансовый 6 6 3 3 2" xfId="7862" xr:uid="{00000000-0005-0000-0000-0000AE250000}"/>
    <cellStyle name="Финансовый 6 6 3 3 2 2" xfId="17079" xr:uid="{170B25DA-7ABF-4DE7-B9FA-C6B4D1DBF4C3}"/>
    <cellStyle name="Финансовый 6 6 3 3 3" xfId="12812" xr:uid="{D108E536-29AF-42EC-B329-5E1AB122CDEE}"/>
    <cellStyle name="Финансовый 6 6 3 4" xfId="5728" xr:uid="{00000000-0005-0000-0000-0000AF250000}"/>
    <cellStyle name="Финансовый 6 6 3 4 2" xfId="14945" xr:uid="{E1069C39-7005-4863-B710-A86BFC4E173E}"/>
    <cellStyle name="Финансовый 6 6 3 5" xfId="10681" xr:uid="{96F538F4-17AC-4E14-B0B2-E0844ECCDFCC}"/>
    <cellStyle name="Финансовый 6 6 4" xfId="1775" xr:uid="{00000000-0005-0000-0000-0000B0250000}"/>
    <cellStyle name="Финансовый 6 6 4 2" xfId="4049" xr:uid="{00000000-0005-0000-0000-0000B1250000}"/>
    <cellStyle name="Финансовый 6 6 4 2 2" xfId="8338" xr:uid="{00000000-0005-0000-0000-0000B2250000}"/>
    <cellStyle name="Финансовый 6 6 4 2 2 2" xfId="17555" xr:uid="{9CD752F4-2F6D-4097-8D07-F639A7B011E1}"/>
    <cellStyle name="Финансовый 6 6 4 2 3" xfId="13288" xr:uid="{AD4E6138-3ADD-4329-B1CD-935E69384F6D}"/>
    <cellStyle name="Финансовый 6 6 4 3" xfId="6204" xr:uid="{00000000-0005-0000-0000-0000B3250000}"/>
    <cellStyle name="Финансовый 6 6 4 3 2" xfId="15421" xr:uid="{C7BCF887-5278-4F60-BCD0-95C46BB044C9}"/>
    <cellStyle name="Финансовый 6 6 4 4" xfId="11157" xr:uid="{66EF549E-3423-4619-AA07-2499D8C1368D}"/>
    <cellStyle name="Финансовый 6 6 5" xfId="3099" xr:uid="{00000000-0005-0000-0000-0000B4250000}"/>
    <cellStyle name="Финансовый 6 6 5 2" xfId="7390" xr:uid="{00000000-0005-0000-0000-0000B5250000}"/>
    <cellStyle name="Финансовый 6 6 5 2 2" xfId="16607" xr:uid="{03BE9F2A-79F2-4376-8F37-E192666F78EA}"/>
    <cellStyle name="Финансовый 6 6 5 3" xfId="12340" xr:uid="{B6D12AED-5B7D-42E0-B87A-4D629DC193CD}"/>
    <cellStyle name="Финансовый 6 6 6" xfId="5250" xr:uid="{00000000-0005-0000-0000-0000B6250000}"/>
    <cellStyle name="Финансовый 6 6 6 2" xfId="14473" xr:uid="{79FFB2B3-F2C0-4FE3-88F6-0EF404CE49AC}"/>
    <cellStyle name="Финансовый 6 6 7" xfId="10209" xr:uid="{D2D70B6D-6559-4413-9DF2-FC0FBDDF923A}"/>
    <cellStyle name="Финансовый 6 7" xfId="801" xr:uid="{00000000-0005-0000-0000-0000B7250000}"/>
    <cellStyle name="Финансовый 6 7 2" xfId="1404" xr:uid="{00000000-0005-0000-0000-0000B8250000}"/>
    <cellStyle name="Финансовый 6 7 2 2" xfId="2363" xr:uid="{00000000-0005-0000-0000-0000B9250000}"/>
    <cellStyle name="Финансовый 6 7 2 2 2" xfId="4635" xr:uid="{00000000-0005-0000-0000-0000BA250000}"/>
    <cellStyle name="Финансовый 6 7 2 2 2 2" xfId="8924" xr:uid="{00000000-0005-0000-0000-0000BB250000}"/>
    <cellStyle name="Финансовый 6 7 2 2 2 2 2" xfId="18141" xr:uid="{734A5866-3BAC-4A0F-931C-2CC62F1C1DCA}"/>
    <cellStyle name="Финансовый 6 7 2 2 2 3" xfId="13874" xr:uid="{74ADA523-55E9-41FC-9FBB-6356F7B694BE}"/>
    <cellStyle name="Финансовый 6 7 2 2 3" xfId="6790" xr:uid="{00000000-0005-0000-0000-0000BC250000}"/>
    <cellStyle name="Финансовый 6 7 2 2 3 2" xfId="16007" xr:uid="{6B7A27B3-6904-41CE-AB8C-78DD8100EB7D}"/>
    <cellStyle name="Финансовый 6 7 2 2 4" xfId="11743" xr:uid="{2E951AEB-B0AD-4AEB-B3B3-21C2CE1CD18D}"/>
    <cellStyle name="Финансовый 6 7 2 3" xfId="3685" xr:uid="{00000000-0005-0000-0000-0000BD250000}"/>
    <cellStyle name="Финансовый 6 7 2 3 2" xfId="7976" xr:uid="{00000000-0005-0000-0000-0000BE250000}"/>
    <cellStyle name="Финансовый 6 7 2 3 2 2" xfId="17193" xr:uid="{A860F705-C307-406F-BEDE-B28D1B7435CF}"/>
    <cellStyle name="Финансовый 6 7 2 3 3" xfId="12926" xr:uid="{4C1E8EB5-2FCA-487C-8B57-37D576A68E11}"/>
    <cellStyle name="Финансовый 6 7 2 4" xfId="5842" xr:uid="{00000000-0005-0000-0000-0000BF250000}"/>
    <cellStyle name="Финансовый 6 7 2 4 2" xfId="15059" xr:uid="{5099873C-A7DA-498C-A314-F8A7E48F1CA4}"/>
    <cellStyle name="Финансовый 6 7 2 5" xfId="10795" xr:uid="{CA73F377-45AD-4FD3-B3B9-300081CE8F3D}"/>
    <cellStyle name="Финансовый 6 7 3" xfId="1891" xr:uid="{00000000-0005-0000-0000-0000C0250000}"/>
    <cellStyle name="Финансовый 6 7 3 2" xfId="4163" xr:uid="{00000000-0005-0000-0000-0000C1250000}"/>
    <cellStyle name="Финансовый 6 7 3 2 2" xfId="8452" xr:uid="{00000000-0005-0000-0000-0000C2250000}"/>
    <cellStyle name="Финансовый 6 7 3 2 2 2" xfId="17669" xr:uid="{40975F31-F7A8-4D14-85C8-BAB2B56CF95A}"/>
    <cellStyle name="Финансовый 6 7 3 2 3" xfId="13402" xr:uid="{1E67C975-3AEE-4351-A1DB-629FA8683073}"/>
    <cellStyle name="Финансовый 6 7 3 3" xfId="6318" xr:uid="{00000000-0005-0000-0000-0000C3250000}"/>
    <cellStyle name="Финансовый 6 7 3 3 2" xfId="15535" xr:uid="{D6F8F467-A9C5-41AF-B637-4E0E2F5765C5}"/>
    <cellStyle name="Финансовый 6 7 3 4" xfId="11271" xr:uid="{7B923A3A-7B47-4A2B-A2EE-D555D9118F5D}"/>
    <cellStyle name="Финансовый 6 7 4" xfId="3213" xr:uid="{00000000-0005-0000-0000-0000C4250000}"/>
    <cellStyle name="Финансовый 6 7 4 2" xfId="7504" xr:uid="{00000000-0005-0000-0000-0000C5250000}"/>
    <cellStyle name="Финансовый 6 7 4 2 2" xfId="16721" xr:uid="{3553E586-4CC4-490B-881C-9029977796D6}"/>
    <cellStyle name="Финансовый 6 7 4 3" xfId="12454" xr:uid="{BF4487E3-2336-42DC-B26E-DD5BFFFF896C}"/>
    <cellStyle name="Финансовый 6 7 5" xfId="5367" xr:uid="{00000000-0005-0000-0000-0000C6250000}"/>
    <cellStyle name="Финансовый 6 7 5 2" xfId="14587" xr:uid="{AAA6397E-3E83-4DAB-AB12-2BC636A86B0D}"/>
    <cellStyle name="Финансовый 6 7 6" xfId="10323" xr:uid="{904E0FFB-5AB7-4A44-B851-7AA7412F74BE}"/>
    <cellStyle name="Финансовый 6 8" xfId="1175" xr:uid="{00000000-0005-0000-0000-0000C7250000}"/>
    <cellStyle name="Финансовый 6 8 2" xfId="2135" xr:uid="{00000000-0005-0000-0000-0000C8250000}"/>
    <cellStyle name="Финансовый 6 8 2 2" xfId="4407" xr:uid="{00000000-0005-0000-0000-0000C9250000}"/>
    <cellStyle name="Финансовый 6 8 2 2 2" xfId="8696" xr:uid="{00000000-0005-0000-0000-0000CA250000}"/>
    <cellStyle name="Финансовый 6 8 2 2 2 2" xfId="17913" xr:uid="{6EE0C6E0-ACAD-43C3-A77C-563C10B17D05}"/>
    <cellStyle name="Финансовый 6 8 2 2 3" xfId="13646" xr:uid="{33C7B951-5A6B-4D2C-BAFF-1D956B8A27C8}"/>
    <cellStyle name="Финансовый 6 8 2 3" xfId="6562" xr:uid="{00000000-0005-0000-0000-0000CB250000}"/>
    <cellStyle name="Финансовый 6 8 2 3 2" xfId="15779" xr:uid="{03B601D1-5737-4768-B9C6-55B52B0953F5}"/>
    <cellStyle name="Финансовый 6 8 2 4" xfId="11515" xr:uid="{A8212649-4CEE-451F-B0EC-15241C845555}"/>
    <cellStyle name="Финансовый 6 8 3" xfId="3457" xr:uid="{00000000-0005-0000-0000-0000CC250000}"/>
    <cellStyle name="Финансовый 6 8 3 2" xfId="7748" xr:uid="{00000000-0005-0000-0000-0000CD250000}"/>
    <cellStyle name="Финансовый 6 8 3 2 2" xfId="16965" xr:uid="{99BBD50A-9CE1-46DE-B26F-36D913C4E175}"/>
    <cellStyle name="Финансовый 6 8 3 3" xfId="12698" xr:uid="{57B1D6A8-E970-4D4F-BDDC-C9D73717289D}"/>
    <cellStyle name="Финансовый 6 8 4" xfId="5614" xr:uid="{00000000-0005-0000-0000-0000CE250000}"/>
    <cellStyle name="Финансовый 6 8 4 2" xfId="14831" xr:uid="{52009061-2109-4763-A61D-8763205FF438}"/>
    <cellStyle name="Финансовый 6 8 5" xfId="10567" xr:uid="{31116F53-CE10-4BB9-BCEE-977B18C43E92}"/>
    <cellStyle name="Финансовый 6 9" xfId="1658" xr:uid="{00000000-0005-0000-0000-0000CF250000}"/>
    <cellStyle name="Финансовый 6 9 2" xfId="3935" xr:uid="{00000000-0005-0000-0000-0000D0250000}"/>
    <cellStyle name="Финансовый 6 9 2 2" xfId="8224" xr:uid="{00000000-0005-0000-0000-0000D1250000}"/>
    <cellStyle name="Финансовый 6 9 2 2 2" xfId="17441" xr:uid="{7FA03E5D-B644-4892-96F0-7CE52D250BCF}"/>
    <cellStyle name="Финансовый 6 9 2 3" xfId="13174" xr:uid="{D35EE3D1-6E72-4805-9E1C-534435742307}"/>
    <cellStyle name="Финансовый 6 9 3" xfId="6090" xr:uid="{00000000-0005-0000-0000-0000D2250000}"/>
    <cellStyle name="Финансовый 6 9 3 2" xfId="15307" xr:uid="{CBDF1FB5-8165-44AA-A08E-2282D21BDB85}"/>
    <cellStyle name="Финансовый 6 9 4" xfId="11043" xr:uid="{18762C06-1A5B-4B13-80AD-5CEE986A508C}"/>
    <cellStyle name="Финансовый 60" xfId="2663" xr:uid="{00000000-0005-0000-0000-0000D3250000}"/>
    <cellStyle name="Финансовый 61" xfId="2664" xr:uid="{00000000-0005-0000-0000-0000D4250000}"/>
    <cellStyle name="Финансовый 62" xfId="2665" xr:uid="{00000000-0005-0000-0000-0000D5250000}"/>
    <cellStyle name="Финансовый 63" xfId="2666" xr:uid="{00000000-0005-0000-0000-0000D6250000}"/>
    <cellStyle name="Финансовый 64" xfId="2667" xr:uid="{00000000-0005-0000-0000-0000D7250000}"/>
    <cellStyle name="Финансовый 65" xfId="2668" xr:uid="{00000000-0005-0000-0000-0000D8250000}"/>
    <cellStyle name="Финансовый 66" xfId="2669" xr:uid="{00000000-0005-0000-0000-0000D9250000}"/>
    <cellStyle name="Финансовый 67" xfId="2670" xr:uid="{00000000-0005-0000-0000-0000DA250000}"/>
    <cellStyle name="Финансовый 68" xfId="2671" xr:uid="{00000000-0005-0000-0000-0000DB250000}"/>
    <cellStyle name="Финансовый 69" xfId="2672" xr:uid="{00000000-0005-0000-0000-0000DC250000}"/>
    <cellStyle name="Финансовый 7" xfId="283" xr:uid="{00000000-0005-0000-0000-0000DD250000}"/>
    <cellStyle name="Финансовый 7 2" xfId="9524" xr:uid="{00000000-0005-0000-0000-0000DE250000}"/>
    <cellStyle name="Финансовый 7 3" xfId="9488" xr:uid="{00000000-0005-0000-0000-0000DF250000}"/>
    <cellStyle name="Финансовый 7 3 2" xfId="18626" xr:uid="{988C103A-93D9-40C3-86F6-6426FA19E361}"/>
    <cellStyle name="Финансовый 70" xfId="2673" xr:uid="{00000000-0005-0000-0000-0000E0250000}"/>
    <cellStyle name="Финансовый 71" xfId="2674" xr:uid="{00000000-0005-0000-0000-0000E1250000}"/>
    <cellStyle name="Финансовый 72" xfId="2675" xr:uid="{00000000-0005-0000-0000-0000E2250000}"/>
    <cellStyle name="Финансовый 73" xfId="2676" xr:uid="{00000000-0005-0000-0000-0000E3250000}"/>
    <cellStyle name="Финансовый 74" xfId="2677" xr:uid="{00000000-0005-0000-0000-0000E4250000}"/>
    <cellStyle name="Финансовый 75" xfId="2678" xr:uid="{00000000-0005-0000-0000-0000E5250000}"/>
    <cellStyle name="Финансовый 76" xfId="2679" xr:uid="{00000000-0005-0000-0000-0000E6250000}"/>
    <cellStyle name="Финансовый 77" xfId="2680" xr:uid="{00000000-0005-0000-0000-0000E7250000}"/>
    <cellStyle name="Финансовый 78" xfId="2682" xr:uid="{00000000-0005-0000-0000-0000E8250000}"/>
    <cellStyle name="Финансовый 79" xfId="2683" xr:uid="{00000000-0005-0000-0000-0000E9250000}"/>
    <cellStyle name="Финансовый 8" xfId="302" xr:uid="{00000000-0005-0000-0000-0000EA250000}"/>
    <cellStyle name="Финансовый 8 2" xfId="9551" xr:uid="{00000000-0005-0000-0000-0000EB250000}"/>
    <cellStyle name="Финансовый 8 2 2" xfId="18632" xr:uid="{EC8AB349-BEA4-4511-980E-C4B7AE7706B5}"/>
    <cellStyle name="Финансовый 80" xfId="2684" xr:uid="{00000000-0005-0000-0000-0000EC250000}"/>
    <cellStyle name="Финансовый 81" xfId="2685" xr:uid="{00000000-0005-0000-0000-0000ED250000}"/>
    <cellStyle name="Финансовый 82" xfId="2686" xr:uid="{00000000-0005-0000-0000-0000EE250000}"/>
    <cellStyle name="Финансовый 83" xfId="2687" xr:uid="{00000000-0005-0000-0000-0000EF250000}"/>
    <cellStyle name="Финансовый 84" xfId="2688" xr:uid="{00000000-0005-0000-0000-0000F0250000}"/>
    <cellStyle name="Финансовый 85" xfId="2689" xr:uid="{00000000-0005-0000-0000-0000F1250000}"/>
    <cellStyle name="Финансовый 86" xfId="2690" xr:uid="{00000000-0005-0000-0000-0000F2250000}"/>
    <cellStyle name="Финансовый 87" xfId="2691" xr:uid="{00000000-0005-0000-0000-0000F3250000}"/>
    <cellStyle name="Финансовый 88" xfId="2692" xr:uid="{00000000-0005-0000-0000-0000F4250000}"/>
    <cellStyle name="Финансовый 89" xfId="2693" xr:uid="{00000000-0005-0000-0000-0000F5250000}"/>
    <cellStyle name="Финансовый 9" xfId="320" xr:uid="{00000000-0005-0000-0000-0000F6250000}"/>
    <cellStyle name="Финансовый 9 2" xfId="9481" xr:uid="{00000000-0005-0000-0000-0000F7250000}"/>
    <cellStyle name="Финансовый 9 2 2" xfId="18624" xr:uid="{F0F3E9C2-D323-4FC9-9820-5F30A2B88BD2}"/>
    <cellStyle name="Финансовый 90" xfId="2694" xr:uid="{00000000-0005-0000-0000-0000F8250000}"/>
    <cellStyle name="Финансовый 91" xfId="2695" xr:uid="{00000000-0005-0000-0000-0000F9250000}"/>
    <cellStyle name="Финансовый 92" xfId="2696" xr:uid="{00000000-0005-0000-0000-0000FA250000}"/>
    <cellStyle name="Финансовый 93" xfId="2697" xr:uid="{00000000-0005-0000-0000-0000FB250000}"/>
    <cellStyle name="Финансовый 94" xfId="2698" xr:uid="{00000000-0005-0000-0000-0000FC250000}"/>
    <cellStyle name="Финансовый 95" xfId="2699" xr:uid="{00000000-0005-0000-0000-0000FD250000}"/>
    <cellStyle name="Финансовый 96" xfId="2700" xr:uid="{00000000-0005-0000-0000-0000FE250000}"/>
    <cellStyle name="Финансовый 97" xfId="2701" xr:uid="{00000000-0005-0000-0000-0000FF250000}"/>
    <cellStyle name="Финансовый 98" xfId="2702" xr:uid="{00000000-0005-0000-0000-000000260000}"/>
    <cellStyle name="Финансовый 99" xfId="2703" xr:uid="{00000000-0005-0000-0000-000001260000}"/>
    <cellStyle name="Хороший" xfId="45" builtinId="26" customBuiltin="1"/>
    <cellStyle name="Хороший 10" xfId="1166" xr:uid="{00000000-0005-0000-0000-000003260000}"/>
    <cellStyle name="Хороший 2" xfId="86" xr:uid="{00000000-0005-0000-0000-000004260000}"/>
    <cellStyle name="Хороший 2 2" xfId="181" xr:uid="{00000000-0005-0000-0000-000005260000}"/>
    <cellStyle name="Хороший 3" xfId="127" xr:uid="{00000000-0005-0000-0000-000006260000}"/>
    <cellStyle name="Хороший 4" xfId="256" xr:uid="{00000000-0005-0000-0000-000007260000}"/>
    <cellStyle name="Хороший 5" xfId="366" xr:uid="{00000000-0005-0000-0000-000008260000}"/>
    <cellStyle name="Хороший 6" xfId="456" xr:uid="{00000000-0005-0000-0000-000009260000}"/>
    <cellStyle name="Хороший 7" xfId="556" xr:uid="{00000000-0005-0000-0000-00000A260000}"/>
    <cellStyle name="Хороший 8" xfId="642" xr:uid="{00000000-0005-0000-0000-00000B260000}"/>
    <cellStyle name="Хороший 9" xfId="792" xr:uid="{00000000-0005-0000-0000-00000C260000}"/>
  </cellStyles>
  <dxfs count="0"/>
  <tableStyles count="0" defaultTableStyle="TableStyleMedium9" defaultPivotStyle="PivotStyleLight16"/>
  <colors>
    <mruColors>
      <color rgb="FFFFD10D"/>
      <color rgb="FFAE0295"/>
      <color rgb="FFF8BBFD"/>
      <color rgb="FFFBDAFE"/>
      <color rgb="FFFFEE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4.xml"/><Relationship Id="rId68" Type="http://schemas.openxmlformats.org/officeDocument/2006/relationships/externalLink" Target="externalLinks/externalLink19.xml"/><Relationship Id="rId84" Type="http://schemas.openxmlformats.org/officeDocument/2006/relationships/externalLink" Target="externalLinks/externalLink35.xml"/><Relationship Id="rId89" Type="http://schemas.openxmlformats.org/officeDocument/2006/relationships/externalLink" Target="externalLinks/externalLink4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4.xml"/><Relationship Id="rId58" Type="http://schemas.openxmlformats.org/officeDocument/2006/relationships/externalLink" Target="externalLinks/externalLink9.xml"/><Relationship Id="rId74" Type="http://schemas.openxmlformats.org/officeDocument/2006/relationships/externalLink" Target="externalLinks/externalLink25.xml"/><Relationship Id="rId79" Type="http://schemas.openxmlformats.org/officeDocument/2006/relationships/externalLink" Target="externalLinks/externalLink30.xml"/><Relationship Id="rId5" Type="http://schemas.openxmlformats.org/officeDocument/2006/relationships/worksheet" Target="worksheets/sheet5.xml"/><Relationship Id="rId90" Type="http://schemas.openxmlformats.org/officeDocument/2006/relationships/externalLink" Target="externalLinks/externalLink41.xml"/><Relationship Id="rId95" Type="http://schemas.openxmlformats.org/officeDocument/2006/relationships/externalLink" Target="externalLinks/externalLink4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5.xml"/><Relationship Id="rId69" Type="http://schemas.openxmlformats.org/officeDocument/2006/relationships/externalLink" Target="externalLinks/externalLink20.xml"/><Relationship Id="rId80" Type="http://schemas.openxmlformats.org/officeDocument/2006/relationships/externalLink" Target="externalLinks/externalLink31.xml"/><Relationship Id="rId85" Type="http://schemas.openxmlformats.org/officeDocument/2006/relationships/externalLink" Target="externalLinks/externalLink36.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0.xml"/><Relationship Id="rId67"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5.xml"/><Relationship Id="rId62" Type="http://schemas.openxmlformats.org/officeDocument/2006/relationships/externalLink" Target="externalLinks/externalLink13.xml"/><Relationship Id="rId70" Type="http://schemas.openxmlformats.org/officeDocument/2006/relationships/externalLink" Target="externalLinks/externalLink21.xml"/><Relationship Id="rId75" Type="http://schemas.openxmlformats.org/officeDocument/2006/relationships/externalLink" Target="externalLinks/externalLink26.xml"/><Relationship Id="rId83" Type="http://schemas.openxmlformats.org/officeDocument/2006/relationships/externalLink" Target="externalLinks/externalLink34.xml"/><Relationship Id="rId88" Type="http://schemas.openxmlformats.org/officeDocument/2006/relationships/externalLink" Target="externalLinks/externalLink39.xml"/><Relationship Id="rId91" Type="http://schemas.openxmlformats.org/officeDocument/2006/relationships/externalLink" Target="externalLinks/externalLink42.xml"/><Relationship Id="rId96" Type="http://schemas.openxmlformats.org/officeDocument/2006/relationships/externalLink" Target="externalLinks/externalLink4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3.xml"/><Relationship Id="rId60" Type="http://schemas.openxmlformats.org/officeDocument/2006/relationships/externalLink" Target="externalLinks/externalLink11.xml"/><Relationship Id="rId65" Type="http://schemas.openxmlformats.org/officeDocument/2006/relationships/externalLink" Target="externalLinks/externalLink16.xml"/><Relationship Id="rId73" Type="http://schemas.openxmlformats.org/officeDocument/2006/relationships/externalLink" Target="externalLinks/externalLink24.xml"/><Relationship Id="rId78" Type="http://schemas.openxmlformats.org/officeDocument/2006/relationships/externalLink" Target="externalLinks/externalLink29.xml"/><Relationship Id="rId81" Type="http://schemas.openxmlformats.org/officeDocument/2006/relationships/externalLink" Target="externalLinks/externalLink32.xml"/><Relationship Id="rId86" Type="http://schemas.openxmlformats.org/officeDocument/2006/relationships/externalLink" Target="externalLinks/externalLink37.xml"/><Relationship Id="rId94" Type="http://schemas.openxmlformats.org/officeDocument/2006/relationships/externalLink" Target="externalLinks/externalLink45.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xml"/><Relationship Id="rId55" Type="http://schemas.openxmlformats.org/officeDocument/2006/relationships/externalLink" Target="externalLinks/externalLink6.xml"/><Relationship Id="rId76" Type="http://schemas.openxmlformats.org/officeDocument/2006/relationships/externalLink" Target="externalLinks/externalLink27.xml"/><Relationship Id="rId97" Type="http://schemas.openxmlformats.org/officeDocument/2006/relationships/externalLink" Target="externalLinks/externalLink48.xml"/><Relationship Id="rId7" Type="http://schemas.openxmlformats.org/officeDocument/2006/relationships/worksheet" Target="worksheets/sheet7.xml"/><Relationship Id="rId71" Type="http://schemas.openxmlformats.org/officeDocument/2006/relationships/externalLink" Target="externalLinks/externalLink22.xml"/><Relationship Id="rId92" Type="http://schemas.openxmlformats.org/officeDocument/2006/relationships/externalLink" Target="externalLinks/externalLink4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7.xml"/><Relationship Id="rId87" Type="http://schemas.openxmlformats.org/officeDocument/2006/relationships/externalLink" Target="externalLinks/externalLink38.xml"/><Relationship Id="rId61" Type="http://schemas.openxmlformats.org/officeDocument/2006/relationships/externalLink" Target="externalLinks/externalLink12.xml"/><Relationship Id="rId82" Type="http://schemas.openxmlformats.org/officeDocument/2006/relationships/externalLink" Target="externalLinks/externalLink3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7.xml"/><Relationship Id="rId77" Type="http://schemas.openxmlformats.org/officeDocument/2006/relationships/externalLink" Target="externalLinks/externalLink28.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xml"/><Relationship Id="rId72" Type="http://schemas.openxmlformats.org/officeDocument/2006/relationships/externalLink" Target="externalLinks/externalLink23.xml"/><Relationship Id="rId93" Type="http://schemas.openxmlformats.org/officeDocument/2006/relationships/externalLink" Target="externalLinks/externalLink44.xml"/><Relationship Id="rId98" Type="http://schemas.openxmlformats.org/officeDocument/2006/relationships/theme" Target="theme/theme1.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45</xdr:col>
      <xdr:colOff>0</xdr:colOff>
      <xdr:row>3</xdr:row>
      <xdr:rowOff>95250</xdr:rowOff>
    </xdr:from>
    <xdr:to>
      <xdr:col>45</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a-dos-626-04\&#1059;&#1054;&#1048;&#1041;\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1057;&#1090;&#1072;&#1090;%20&#1085;&#1072;%201%20&#1103;&#1085;&#1074;&#1072;&#1088;&#1103;%202026%20&#1075;..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m.makhmut/Desktop/&#1044;&#1054;&#1057;/&#1057;&#1090;&#1072;&#1090;&#1073;&#1102;&#1083;&#1083;&#1077;&#1090;&#1077;&#1085;&#1100;/2025/&#1080;&#1102;&#1085;&#1100;/&#1057;&#1090;&#1072;&#1090;%20&#1085;&#1072;%201%20&#1080;&#1102;&#1085;&#1103;%202025%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 val="оплата%20по%20версии%20ВЖ"/>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EDSSARMRED9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 val="067 100 (апп не имеющ.право) "/>
      <sheetName val="8 мес 2024"/>
      <sheetName val="22"/>
      <sheetName val="консал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 sheetId="36" refreshError="1"/>
      <sheetData sheetId="37" refreshError="1"/>
      <sheetData sheetId="38" refreshError="1"/>
      <sheetData sheetId="3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 val="Control"/>
    </sheetNames>
    <sheetDataSet>
      <sheetData sheetId="0"/>
      <sheetData sheetId="1"/>
      <sheetData sheetId="2"/>
      <sheetData sheetId="3" refreshError="1"/>
      <sheetData sheetId="4"/>
      <sheetData sheetId="5"/>
      <sheetData sheetId="6"/>
      <sheetData sheetId="7"/>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 val="CDIS Report Form ITT (Pilot)"/>
      <sheetName val="fes"/>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 val="BoP-weo"/>
      <sheetName val="DEPLETION TOOL"/>
      <sheetName val="FY16_"/>
      <sheetName val="vars"/>
      <sheetName val="Тяжесть_заболевания"/>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 val="Kaz_D"/>
      <sheetName val="Info"/>
      <sheetName val="300,0 мың теңге"/>
      <sheetName val="питание"/>
      <sheetName val="билеты"/>
      <sheetName val="расчеты"/>
      <sheetName val="Малика"/>
      <sheetName val="Феруза апай"/>
      <sheetName val="Жас туристер"/>
      <sheetName val="Құралай"/>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refreshError="1"/>
      <sheetData sheetId="100" refreshError="1"/>
      <sheetData sheetId="101"/>
      <sheetData sheetId="102"/>
      <sheetData sheetId="103"/>
      <sheetData sheetId="104"/>
      <sheetData sheetId="105"/>
      <sheetData sheetId="106"/>
      <sheetData sheetId="107"/>
      <sheetData sheetId="10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 val="1.3_Тяжесть_заболевания"/>
      <sheetName val="1.1_нцоз_прогноз"/>
      <sheetName val="КВИ_медпомощь_свод"/>
      <sheetName val="СМП_СЗТ_моделирование"/>
      <sheetName val="vars"/>
      <sheetName val="вариант_1"/>
      <sheetName val="3.1_Пневмония_тяжесть"/>
      <sheetName val="% реаб"/>
      <sheetName val="DEPLETION TOOL"/>
      <sheetName val="FY16_"/>
      <sheetName val="Main"/>
      <sheetName val="Links"/>
      <sheetName val="ErrCheck"/>
      <sheetName val="Dictionaries"/>
      <sheetName val="misc"/>
      <sheetName val="Anlagevermögen"/>
      <sheetName val="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 val="33 ф. список гос.школ"/>
      <sheetName val="Курсы валют"/>
      <sheetName val="Control"/>
      <sheetName val="private"/>
      <sheetName val="cash"/>
      <sheetName val="Тяжесть_заболевания"/>
      <sheetName val="149_прочие"/>
      <sheetName val="139 мягк_"/>
      <sheetName val="139 мягк_ _лаб_ ислед_"/>
      <sheetName val="139 мягк_ _дезинфекция_"/>
      <sheetName val="002-Самар"/>
      <sheetName val="CF косв (необязат.)"/>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 val="067 100 (апп не имеющ.право) "/>
      <sheetName val="2"/>
      <sheetName val="Изменения"/>
      <sheetName val="1"/>
      <sheetName val="private"/>
      <sheetName val="расш по 146  _2_"/>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 val="ЯНВАРЬ"/>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 val="Valuation"/>
      <sheetName val="hiddenА"/>
      <sheetName val="Доверенность"/>
      <sheetName val="AFE's  By Afe"/>
      <sheetName val="FS-97"/>
      <sheetName val="\\Box\Docs\D"/>
      <sheetName val="leases"/>
      <sheetName val="F100-Trial BS"/>
      <sheetName val="bal sheet"/>
      <sheetName val="Tabeller"/>
      <sheetName val="income statement"/>
      <sheetName val="Product Sales"/>
      <sheetName val="Dashboard"/>
      <sheetName val="Setup"/>
      <sheetName val="Input"/>
      <sheetName val="1.Revenue"/>
      <sheetName val="2.COGS_crops"/>
      <sheetName val="3.BA_crops"/>
      <sheetName val="4.OPEX"/>
      <sheetName val="5.Taxes"/>
      <sheetName val="6.WC"/>
      <sheetName val="7.Subsidies"/>
      <sheetName val="8.DDA"/>
      <sheetName val="9.DDAt"/>
      <sheetName val="10.DDA_allocation"/>
      <sheetName val="11.Financing"/>
      <sheetName val="12.BS"/>
      <sheetName val="13.IS"/>
      <sheetName val="14.CF statement"/>
      <sheetName val="ААЕ"/>
      <sheetName val="Поголовье (КРС)"/>
      <sheetName val="Вес (КРС)"/>
      <sheetName val="Расходы (КРС)"/>
      <sheetName val="Амортизация (КРС)"/>
      <sheetName val="2.COGS_livestock"/>
      <sheetName val="Месячная инфляция"/>
      <sheetName val="ААТ"/>
      <sheetName val="ASSUMP"/>
      <sheetName val="Companycode"/>
      <sheetName val="BasicInfo"/>
      <sheetName val="Cbaseline"/>
      <sheetName val="MainPlan"/>
      <sheetName val="__Box_Docs_Documents and Settin"/>
      <sheetName val="_2508-01_новый.xls___Box_Docs_2"/>
      <sheetName val="Currency"/>
      <sheetName val="DropDown"/>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 val=""/>
      <sheetName val="FOREX-DAI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 val="34-14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 val="ArmMon07302000"/>
      <sheetName val="Face"/>
      <sheetName val="100 159 -полигр ус (2)"/>
      <sheetName val="34-14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 val="1NK"/>
      <sheetName val="CBA bal.sheet 98-99"/>
      <sheetName val="fes"/>
      <sheetName val="2.2 ОтклОТМ"/>
      <sheetName val="1.3.2 ОТМ"/>
      <sheetName val="m_Project_Num-Sevice-Pay3"/>
      <sheetName val="ГП_ЦК_рабочий3"/>
      <sheetName val="Monitor99_03_Adjusted_for_ST3"/>
      <sheetName val="067_100_(апп_не_имеющ_право)_3"/>
      <sheetName val="DEPLETION_TOOL3"/>
      <sheetName val="m_Project_Num-Sevice-Pay1"/>
      <sheetName val="ГП_ЦК_рабочий1"/>
      <sheetName val="Monitor99_03_Adjusted_for_ST1"/>
      <sheetName val="067_100_(апп_не_имеющ_право)_1"/>
      <sheetName val="DEPLETION_TOOL1"/>
      <sheetName val="m_Project_Num-Sevice-Pay2"/>
      <sheetName val="ГП_ЦК_рабочий2"/>
      <sheetName val="Monitor99_03_Adjusted_for_ST2"/>
      <sheetName val="067_100_(апп_не_имеющ_право)_2"/>
      <sheetName val="DEPLETION_TOOL2"/>
      <sheetName val="m_Project_Num-Sevice-Pay4"/>
      <sheetName val="ГП_ЦК_рабочий4"/>
      <sheetName val="Monitor99_03_Adjusted_for_ST4"/>
      <sheetName val="067_100_(апп_не_имеющ_право)_4"/>
      <sheetName val="DEPLETION_TOOL4"/>
      <sheetName val="m_Project_Num-Sevice-Pay5"/>
      <sheetName val="ГП_ЦК_рабочий5"/>
      <sheetName val="Monitor99_03_Adjusted_for_ST5"/>
      <sheetName val="067_100_(апп_не_имеющ_право)_5"/>
      <sheetName val="DEPLETION_TOOL5"/>
      <sheetName val="m_Project_Num-Sevice-Pay6"/>
      <sheetName val="ГП_ЦК_рабочий6"/>
      <sheetName val="Monitor99_03_Adjusted_for_ST6"/>
      <sheetName val="067_100_(апп_не_имеющ_право)_6"/>
      <sheetName val="DEPLETION_TOOL6"/>
      <sheetName val="m_Project_Num-Sevice-Pay10"/>
      <sheetName val="ГП_ЦК_рабочий10"/>
      <sheetName val="Monitor99_03_Adjusted_for_ST10"/>
      <sheetName val="067_100_(апп_не_имеющ_право)_10"/>
      <sheetName val="DEPLETION_TOOL10"/>
      <sheetName val="m_Project_Num-Sevice-Pay7"/>
      <sheetName val="ГП_ЦК_рабочий7"/>
      <sheetName val="Monitor99_03_Adjusted_for_ST7"/>
      <sheetName val="067_100_(апп_не_имеющ_право)_7"/>
      <sheetName val="DEPLETION_TOOL7"/>
      <sheetName val="m_Project_Num-Sevice-Pay8"/>
      <sheetName val="ГП_ЦК_рабочий8"/>
      <sheetName val="Monitor99_03_Adjusted_for_ST8"/>
      <sheetName val="067_100_(апп_не_имеющ_право)_8"/>
      <sheetName val="DEPLETION_TOOL8"/>
      <sheetName val="m_Project_Num-Sevice-Pay9"/>
      <sheetName val="ГП_ЦК_рабочий9"/>
      <sheetName val="Monitor99_03_Adjusted_for_ST9"/>
      <sheetName val="067_100_(апп_не_имеющ_право)_9"/>
      <sheetName val="DEPLETION_TOOL9"/>
      <sheetName val="m_Project_Num-Sevice-Pay11"/>
      <sheetName val="ГП_ЦК_рабочий11"/>
      <sheetName val="Monitor99_03_Adjusted_for_ST11"/>
      <sheetName val="067_100_(апп_не_имеющ_право)_11"/>
      <sheetName val="DEPLETION_TOOL11"/>
      <sheetName val="m_Project_Num-Sevice-Pay12"/>
      <sheetName val="ГП_ЦК_рабочий12"/>
      <sheetName val="Monitor99_03_Adjusted_for_ST12"/>
      <sheetName val="067_100_(апп_не_имеющ_право)_12"/>
      <sheetName val="DEPLETION_TOOL12"/>
      <sheetName val="m_Project_Num-Sevice-Pay16"/>
      <sheetName val="ГП_ЦК_рабочий16"/>
      <sheetName val="Monitor99_03_Adjusted_for_ST16"/>
      <sheetName val="067_100_(апп_не_имеющ_право)_16"/>
      <sheetName val="DEPLETION_TOOL16"/>
      <sheetName val="m_Project_Num-Sevice-Pay13"/>
      <sheetName val="ГП_ЦК_рабочий13"/>
      <sheetName val="Monitor99_03_Adjusted_for_ST13"/>
      <sheetName val="067_100_(апп_не_имеющ_право)_13"/>
      <sheetName val="DEPLETION_TOOL13"/>
      <sheetName val="m_Project_Num-Sevice-Pay14"/>
      <sheetName val="ГП_ЦК_рабочий14"/>
      <sheetName val="Monitor99_03_Adjusted_for_ST14"/>
      <sheetName val="067_100_(апп_не_имеющ_право)_14"/>
      <sheetName val="DEPLETION_TOOL14"/>
      <sheetName val="m_Project_Num-Sevice-Pay15"/>
      <sheetName val="ГП_ЦК_рабочий15"/>
      <sheetName val="Monitor99_03_Adjusted_for_ST15"/>
      <sheetName val="067_100_(апп_не_имеющ_право)_15"/>
      <sheetName val="DEPLETION_TOOL15"/>
      <sheetName val="m_Project_Num-Sevice-Pay17"/>
      <sheetName val="ГП_ЦК_рабочий17"/>
      <sheetName val="Monitor99_03_Adjusted_for_ST17"/>
      <sheetName val="067_100_(апп_не_имеющ_право)_17"/>
      <sheetName val="DEPLETION_TOOL17"/>
      <sheetName val="m_Project_Num-Sevice-Pay18"/>
      <sheetName val="ГП_ЦК_рабочий18"/>
      <sheetName val="Monitor99_03_Adjusted_for_ST18"/>
      <sheetName val="067_100_(апп_не_имеющ_право)_18"/>
      <sheetName val="DEPLETION_TOOL18"/>
      <sheetName val="m_Project_Num-Sevice-Pay20"/>
      <sheetName val="ГП_ЦК_рабочий20"/>
      <sheetName val="Monitor99_03_Adjusted_for_ST20"/>
      <sheetName val="067_100_(апп_не_имеющ_право)_20"/>
      <sheetName val="DEPLETION_TOOL20"/>
      <sheetName val="m_Project_Num-Sevice-Pay19"/>
      <sheetName val="ГП_ЦК_рабочий19"/>
      <sheetName val="Monitor99_03_Adjusted_for_ST19"/>
      <sheetName val="067_100_(апп_не_имеющ_право)_19"/>
      <sheetName val="DEPLETION_TOOL19"/>
      <sheetName val="m_Project_Num-Sevice-Pay21"/>
      <sheetName val="ГП_ЦК_рабочий21"/>
      <sheetName val="Monitor99_03_Adjusted_for_ST21"/>
      <sheetName val="067_100_(апп_не_имеющ_право)_21"/>
      <sheetName val="DEPLETION_TOOL21"/>
      <sheetName val="m_Project_Num-Sevice-Pay22"/>
      <sheetName val="ГП_ЦК_рабочий22"/>
      <sheetName val="Monitor99_03_Adjusted_for_ST22"/>
      <sheetName val="067_100_(апп_не_имеющ_право)_22"/>
      <sheetName val="DEPLETION_TOOL22"/>
      <sheetName val="m_Project_Num-Sevice-Pay23"/>
      <sheetName val="ГП_ЦК_рабочий23"/>
      <sheetName val="Monitor99_03_Adjusted_for_ST23"/>
      <sheetName val="067_100_(апп_не_имеющ_право)_23"/>
      <sheetName val="DEPLETION_TOOL23"/>
      <sheetName val="m_Project_Num-Sevice-Pay25"/>
      <sheetName val="ГП_ЦК_рабочий25"/>
      <sheetName val="Monitor99_03_Adjusted_for_ST25"/>
      <sheetName val="067_100_(апп_не_имеющ_право)_25"/>
      <sheetName val="DEPLETION_TOOL25"/>
      <sheetName val="m_Project_Num-Sevice-Pay24"/>
      <sheetName val="ГП_ЦК_рабочий24"/>
      <sheetName val="Monitor99_03_Adjusted_for_ST24"/>
      <sheetName val="067_100_(апп_не_имеющ_право)_24"/>
      <sheetName val="DEPLETION_TOOL24"/>
      <sheetName val="m_Project_Num-Sevice-Pay26"/>
      <sheetName val="ГП_ЦК_рабочий26"/>
      <sheetName val="Monitor99_03_Adjusted_for_ST26"/>
      <sheetName val="067_100_(апп_не_имеющ_право)_26"/>
      <sheetName val="DEPLETION_TOOL26"/>
      <sheetName val="Курсы валют"/>
      <sheetName val="vars"/>
      <sheetName val="СМП_СЗТ_моделирование"/>
      <sheetName val="1.3_Тяжесть_заболевания"/>
      <sheetName val="3.1_Пневмония_тяжесть"/>
      <sheetName val="crude oil reserves1980-2003"/>
      <sheetName val="КВИ_медпомощь_свод"/>
      <sheetName val="Comp"/>
      <sheetName val="вариант_1"/>
      <sheetName val="% реаб"/>
      <sheetName val="Face"/>
      <sheetName val="bop-weo"/>
      <sheetName val="m_Project_Num-Sevice-Pay99"/>
      <sheetName val="ГП_ЦК_рабочий99"/>
      <sheetName val="Monitor99_03_Adjusted_for_ST99"/>
      <sheetName val="067_100_(апп_не_имеющ_право)_99"/>
      <sheetName val="DEPLETION_TOOL99"/>
      <sheetName val="m_Project_Num-Sevice-Pay64"/>
      <sheetName val="ГП_ЦК_рабочий64"/>
      <sheetName val="Monitor99_03_Adjusted_for_ST64"/>
      <sheetName val="067_100_(апп_не_имеющ_право)_64"/>
      <sheetName val="DEPLETION_TOOL64"/>
      <sheetName val="m_Project_Num-Sevice-Pay59"/>
      <sheetName val="ГП_ЦК_рабочий59"/>
      <sheetName val="Monitor99_03_Adjusted_for_ST59"/>
      <sheetName val="067_100_(апп_не_имеющ_право)_59"/>
      <sheetName val="DEPLETION_TOOL59"/>
      <sheetName val="Дем_прогноз30"/>
      <sheetName val="CBA_bal_sheet_98-9930"/>
      <sheetName val="2_2_ОтклОТМ30"/>
      <sheetName val="1_3_2_ОТМ30"/>
      <sheetName val="m_Project_Num-Sevice-Pay29"/>
      <sheetName val="ГП_ЦК_рабочий29"/>
      <sheetName val="Monitor99_03_Adjusted_for_ST29"/>
      <sheetName val="067_100_(апп_не_имеющ_право)_29"/>
      <sheetName val="DEPLETION_TOOL29"/>
      <sheetName val="m_Project_Num-Sevice-Pay28"/>
      <sheetName val="ГП_ЦК_рабочий28"/>
      <sheetName val="Monitor99_03_Adjusted_for_ST28"/>
      <sheetName val="067_100_(апп_не_имеющ_право)_28"/>
      <sheetName val="DEPLETION_TOOL28"/>
      <sheetName val="Дем_прогноз"/>
      <sheetName val="CBA_bal_sheet_98-99"/>
      <sheetName val="2_2_ОтклОТМ"/>
      <sheetName val="1_3_2_ОТМ"/>
      <sheetName val="m_Project_Num-Sevice-Pay27"/>
      <sheetName val="ГП_ЦК_рабочий27"/>
      <sheetName val="Monitor99_03_Adjusted_for_ST27"/>
      <sheetName val="067_100_(апп_не_имеющ_право)_27"/>
      <sheetName val="DEPLETION_TOOL27"/>
      <sheetName val="m_Project_Num-Sevice-Pay30"/>
      <sheetName val="ГП_ЦК_рабочий30"/>
      <sheetName val="Monitor99_03_Adjusted_for_ST30"/>
      <sheetName val="067_100_(апп_не_имеющ_право)_30"/>
      <sheetName val="DEPLETION_TOOL30"/>
      <sheetName val="Дем_прогноз1"/>
      <sheetName val="CBA_bal_sheet_98-991"/>
      <sheetName val="2_2_ОтклОТМ1"/>
      <sheetName val="1_3_2_ОТМ1"/>
      <sheetName val="m_Project_Num-Sevice-Pay31"/>
      <sheetName val="ГП_ЦК_рабочий31"/>
      <sheetName val="Monitor99_03_Adjusted_for_ST31"/>
      <sheetName val="067_100_(апп_не_имеющ_право)_31"/>
      <sheetName val="DEPLETION_TOOL31"/>
      <sheetName val="m_Project_Num-Sevice-Pay36"/>
      <sheetName val="ГП_ЦК_рабочий36"/>
      <sheetName val="Monitor99_03_Adjusted_for_ST36"/>
      <sheetName val="067_100_(апп_не_имеющ_право)_36"/>
      <sheetName val="DEPLETION_TOOL36"/>
      <sheetName val="Дем_прогноз7"/>
      <sheetName val="CBA_bal_sheet_98-997"/>
      <sheetName val="2_2_ОтклОТМ7"/>
      <sheetName val="1_3_2_ОТМ7"/>
      <sheetName val="Дем_прогноз2"/>
      <sheetName val="CBA_bal_sheet_98-992"/>
      <sheetName val="2_2_ОтклОТМ2"/>
      <sheetName val="1_3_2_ОТМ2"/>
      <sheetName val="m_Project_Num-Sevice-Pay32"/>
      <sheetName val="ГП_ЦК_рабочий32"/>
      <sheetName val="Monitor99_03_Adjusted_for_ST32"/>
      <sheetName val="067_100_(апп_не_имеющ_право)_32"/>
      <sheetName val="DEPLETION_TOOL32"/>
      <sheetName val="Дем_прогноз3"/>
      <sheetName val="CBA_bal_sheet_98-993"/>
      <sheetName val="2_2_ОтклОТМ3"/>
      <sheetName val="1_3_2_ОТМ3"/>
      <sheetName val="m_Project_Num-Sevice-Pay33"/>
      <sheetName val="ГП_ЦК_рабочий33"/>
      <sheetName val="Monitor99_03_Adjusted_for_ST33"/>
      <sheetName val="067_100_(апп_не_имеющ_право)_33"/>
      <sheetName val="DEPLETION_TOOL33"/>
      <sheetName val="Дем_прогноз4"/>
      <sheetName val="CBA_bal_sheet_98-994"/>
      <sheetName val="2_2_ОтклОТМ4"/>
      <sheetName val="1_3_2_ОТМ4"/>
      <sheetName val="m_Project_Num-Sevice-Pay34"/>
      <sheetName val="ГП_ЦК_рабочий34"/>
      <sheetName val="Monitor99_03_Adjusted_for_ST34"/>
      <sheetName val="067_100_(апп_не_имеющ_право)_34"/>
      <sheetName val="DEPLETION_TOOL34"/>
      <sheetName val="Дем_прогноз5"/>
      <sheetName val="CBA_bal_sheet_98-995"/>
      <sheetName val="2_2_ОтклОТМ5"/>
      <sheetName val="1_3_2_ОТМ5"/>
      <sheetName val="m_Project_Num-Sevice-Pay35"/>
      <sheetName val="ГП_ЦК_рабочий35"/>
      <sheetName val="Monitor99_03_Adjusted_for_ST35"/>
      <sheetName val="067_100_(апп_не_имеющ_право)_35"/>
      <sheetName val="DEPLETION_TOOL35"/>
      <sheetName val="Дем_прогноз6"/>
      <sheetName val="CBA_bal_sheet_98-996"/>
      <sheetName val="2_2_ОтклОТМ6"/>
      <sheetName val="1_3_2_ОТМ6"/>
      <sheetName val="m_Project_Num-Sevice-Pay37"/>
      <sheetName val="ГП_ЦК_рабочий37"/>
      <sheetName val="Monitor99_03_Adjusted_for_ST37"/>
      <sheetName val="067_100_(апп_не_имеющ_право)_37"/>
      <sheetName val="DEPLETION_TOOL37"/>
      <sheetName val="Дем_прогноз8"/>
      <sheetName val="CBA_bal_sheet_98-998"/>
      <sheetName val="2_2_ОтклОТМ8"/>
      <sheetName val="1_3_2_ОТМ8"/>
      <sheetName val="m_Project_Num-Sevice-Pay38"/>
      <sheetName val="ГП_ЦК_рабочий38"/>
      <sheetName val="Monitor99_03_Adjusted_for_ST38"/>
      <sheetName val="067_100_(апп_не_имеющ_право)_38"/>
      <sheetName val="DEPLETION_TOOL38"/>
      <sheetName val="Дем_прогноз9"/>
      <sheetName val="CBA_bal_sheet_98-999"/>
      <sheetName val="2_2_ОтклОТМ9"/>
      <sheetName val="1_3_2_ОТМ9"/>
      <sheetName val="m_Project_Num-Sevice-Pay39"/>
      <sheetName val="ГП_ЦК_рабочий39"/>
      <sheetName val="Monitor99_03_Adjusted_for_ST39"/>
      <sheetName val="067_100_(апп_не_имеющ_право)_39"/>
      <sheetName val="DEPLETION_TOOL39"/>
      <sheetName val="Дем_прогноз10"/>
      <sheetName val="CBA_bal_sheet_98-9910"/>
      <sheetName val="2_2_ОтклОТМ10"/>
      <sheetName val="1_3_2_ОТМ10"/>
      <sheetName val="m_Project_Num-Sevice-Pay40"/>
      <sheetName val="ГП_ЦК_рабочий40"/>
      <sheetName val="Monitor99_03_Adjusted_for_ST40"/>
      <sheetName val="067_100_(апп_не_имеющ_право)_40"/>
      <sheetName val="DEPLETION_TOOL40"/>
      <sheetName val="Дем_прогноз11"/>
      <sheetName val="CBA_bal_sheet_98-9911"/>
      <sheetName val="2_2_ОтклОТМ11"/>
      <sheetName val="1_3_2_ОТМ11"/>
      <sheetName val="m_Project_Num-Sevice-Pay41"/>
      <sheetName val="ГП_ЦК_рабочий41"/>
      <sheetName val="Monitor99_03_Adjusted_for_ST41"/>
      <sheetName val="067_100_(апп_не_имеющ_право)_41"/>
      <sheetName val="DEPLETION_TOOL41"/>
      <sheetName val="Дем_прогноз12"/>
      <sheetName val="CBA_bal_sheet_98-9912"/>
      <sheetName val="2_2_ОтклОТМ12"/>
      <sheetName val="1_3_2_ОТМ12"/>
      <sheetName val="m_Project_Num-Sevice-Pay43"/>
      <sheetName val="ГП_ЦК_рабочий43"/>
      <sheetName val="Monitor99_03_Adjusted_for_ST43"/>
      <sheetName val="067_100_(апп_не_имеющ_право)_43"/>
      <sheetName val="DEPLETION_TOOL43"/>
      <sheetName val="Дем_прогноз14"/>
      <sheetName val="CBA_bal_sheet_98-9914"/>
      <sheetName val="2_2_ОтклОТМ14"/>
      <sheetName val="1_3_2_ОТМ14"/>
      <sheetName val="m_Project_Num-Sevice-Pay42"/>
      <sheetName val="ГП_ЦК_рабочий42"/>
      <sheetName val="Monitor99_03_Adjusted_for_ST42"/>
      <sheetName val="067_100_(апп_не_имеющ_право)_42"/>
      <sheetName val="DEPLETION_TOOL42"/>
      <sheetName val="Дем_прогноз13"/>
      <sheetName val="CBA_bal_sheet_98-9913"/>
      <sheetName val="2_2_ОтклОТМ13"/>
      <sheetName val="1_3_2_ОТМ13"/>
      <sheetName val="m_Project_Num-Sevice-Pay44"/>
      <sheetName val="ГП_ЦК_рабочий44"/>
      <sheetName val="Monitor99_03_Adjusted_for_ST44"/>
      <sheetName val="067_100_(апп_не_имеющ_право)_44"/>
      <sheetName val="DEPLETION_TOOL44"/>
      <sheetName val="Дем_прогноз15"/>
      <sheetName val="CBA_bal_sheet_98-9915"/>
      <sheetName val="2_2_ОтклОТМ15"/>
      <sheetName val="1_3_2_ОТМ15"/>
      <sheetName val="m_Project_Num-Sevice-Pay45"/>
      <sheetName val="ГП_ЦК_рабочий45"/>
      <sheetName val="Monitor99_03_Adjusted_for_ST45"/>
      <sheetName val="067_100_(апп_не_имеющ_право)_45"/>
      <sheetName val="DEPLETION_TOOL45"/>
      <sheetName val="Дем_прогноз16"/>
      <sheetName val="CBA_bal_sheet_98-9916"/>
      <sheetName val="2_2_ОтклОТМ16"/>
      <sheetName val="1_3_2_ОТМ16"/>
      <sheetName val="m_Project_Num-Sevice-Pay51"/>
      <sheetName val="ГП_ЦК_рабочий51"/>
      <sheetName val="Monitor99_03_Adjusted_for_ST51"/>
      <sheetName val="067_100_(апп_не_имеющ_право)_51"/>
      <sheetName val="DEPLETION_TOOL51"/>
      <sheetName val="Дем_прогноз22"/>
      <sheetName val="CBA_bal_sheet_98-9922"/>
      <sheetName val="2_2_ОтклОТМ22"/>
      <sheetName val="1_3_2_ОТМ22"/>
      <sheetName val="m_Project_Num-Sevice-Pay50"/>
      <sheetName val="ГП_ЦК_рабочий50"/>
      <sheetName val="Monitor99_03_Adjusted_for_ST50"/>
      <sheetName val="067_100_(апп_не_имеющ_право)_50"/>
      <sheetName val="DEPLETION_TOOL50"/>
      <sheetName val="Дем_прогноз21"/>
      <sheetName val="CBA_bal_sheet_98-9921"/>
      <sheetName val="2_2_ОтклОТМ21"/>
      <sheetName val="1_3_2_ОТМ21"/>
      <sheetName val="m_Project_Num-Sevice-Pay46"/>
      <sheetName val="ГП_ЦК_рабочий46"/>
      <sheetName val="Monitor99_03_Adjusted_for_ST46"/>
      <sheetName val="067_100_(апп_не_имеющ_право)_46"/>
      <sheetName val="DEPLETION_TOOL46"/>
      <sheetName val="Дем_прогноз17"/>
      <sheetName val="CBA_bal_sheet_98-9917"/>
      <sheetName val="2_2_ОтклОТМ17"/>
      <sheetName val="1_3_2_ОТМ17"/>
      <sheetName val="m_Project_Num-Sevice-Pay47"/>
      <sheetName val="ГП_ЦК_рабочий47"/>
      <sheetName val="Monitor99_03_Adjusted_for_ST47"/>
      <sheetName val="067_100_(апп_не_имеющ_право)_47"/>
      <sheetName val="DEPLETION_TOOL47"/>
      <sheetName val="Дем_прогноз18"/>
      <sheetName val="CBA_bal_sheet_98-9918"/>
      <sheetName val="2_2_ОтклОТМ18"/>
      <sheetName val="1_3_2_ОТМ18"/>
      <sheetName val="m_Project_Num-Sevice-Pay48"/>
      <sheetName val="ГП_ЦК_рабочий48"/>
      <sheetName val="Monitor99_03_Adjusted_for_ST48"/>
      <sheetName val="067_100_(апп_не_имеющ_право)_48"/>
      <sheetName val="DEPLETION_TOOL48"/>
      <sheetName val="Дем_прогноз19"/>
      <sheetName val="CBA_bal_sheet_98-9919"/>
      <sheetName val="2_2_ОтклОТМ19"/>
      <sheetName val="1_3_2_ОТМ19"/>
      <sheetName val="m_Project_Num-Sevice-Pay49"/>
      <sheetName val="ГП_ЦК_рабочий49"/>
      <sheetName val="Monitor99_03_Adjusted_for_ST49"/>
      <sheetName val="067_100_(апп_не_имеющ_право)_49"/>
      <sheetName val="DEPLETION_TOOL49"/>
      <sheetName val="Дем_прогноз20"/>
      <sheetName val="CBA_bal_sheet_98-9920"/>
      <sheetName val="2_2_ОтклОТМ20"/>
      <sheetName val="1_3_2_ОТМ20"/>
      <sheetName val="m_Project_Num-Sevice-Pay52"/>
      <sheetName val="ГП_ЦК_рабочий52"/>
      <sheetName val="Monitor99_03_Adjusted_for_ST52"/>
      <sheetName val="067_100_(апп_не_имеющ_право)_52"/>
      <sheetName val="DEPLETION_TOOL52"/>
      <sheetName val="Дем_прогноз23"/>
      <sheetName val="CBA_bal_sheet_98-9923"/>
      <sheetName val="2_2_ОтклОТМ23"/>
      <sheetName val="1_3_2_ОТМ23"/>
      <sheetName val="m_Project_Num-Sevice-Pay56"/>
      <sheetName val="ГП_ЦК_рабочий56"/>
      <sheetName val="Monitor99_03_Adjusted_for_ST56"/>
      <sheetName val="067_100_(апп_не_имеющ_право)_56"/>
      <sheetName val="DEPLETION_TOOL56"/>
      <sheetName val="Дем_прогноз27"/>
      <sheetName val="CBA_bal_sheet_98-9927"/>
      <sheetName val="2_2_ОтклОТМ27"/>
      <sheetName val="1_3_2_ОТМ27"/>
      <sheetName val="m_Project_Num-Sevice-Pay54"/>
      <sheetName val="ГП_ЦК_рабочий54"/>
      <sheetName val="Monitor99_03_Adjusted_for_ST54"/>
      <sheetName val="067_100_(апп_не_имеющ_право)_54"/>
      <sheetName val="DEPLETION_TOOL54"/>
      <sheetName val="Дем_прогноз25"/>
      <sheetName val="CBA_bal_sheet_98-9925"/>
      <sheetName val="2_2_ОтклОТМ25"/>
      <sheetName val="1_3_2_ОТМ25"/>
      <sheetName val="m_Project_Num-Sevice-Pay53"/>
      <sheetName val="ГП_ЦК_рабочий53"/>
      <sheetName val="Monitor99_03_Adjusted_for_ST53"/>
      <sheetName val="067_100_(апп_не_имеющ_право)_53"/>
      <sheetName val="DEPLETION_TOOL53"/>
      <sheetName val="Дем_прогноз24"/>
      <sheetName val="CBA_bal_sheet_98-9924"/>
      <sheetName val="2_2_ОтклОТМ24"/>
      <sheetName val="1_3_2_ОТМ24"/>
      <sheetName val="m_Project_Num-Sevice-Pay55"/>
      <sheetName val="ГП_ЦК_рабочий55"/>
      <sheetName val="Monitor99_03_Adjusted_for_ST55"/>
      <sheetName val="067_100_(апп_не_имеющ_право)_55"/>
      <sheetName val="DEPLETION_TOOL55"/>
      <sheetName val="Дем_прогноз26"/>
      <sheetName val="CBA_bal_sheet_98-9926"/>
      <sheetName val="2_2_ОтклОТМ26"/>
      <sheetName val="1_3_2_ОТМ26"/>
      <sheetName val="m_Project_Num-Sevice-Pay57"/>
      <sheetName val="ГП_ЦК_рабочий57"/>
      <sheetName val="Monitor99_03_Adjusted_for_ST57"/>
      <sheetName val="067_100_(апп_не_имеющ_право)_57"/>
      <sheetName val="DEPLETION_TOOL57"/>
      <sheetName val="Дем_прогноз28"/>
      <sheetName val="CBA_bal_sheet_98-9928"/>
      <sheetName val="2_2_ОтклОТМ28"/>
      <sheetName val="1_3_2_ОТМ28"/>
      <sheetName val="m_Project_Num-Sevice-Pay58"/>
      <sheetName val="ГП_ЦК_рабочий58"/>
      <sheetName val="Monitor99_03_Adjusted_for_ST58"/>
      <sheetName val="067_100_(апп_не_имеющ_право)_58"/>
      <sheetName val="DEPLETION_TOOL58"/>
      <sheetName val="Дем_прогноз29"/>
      <sheetName val="CBA_bal_sheet_98-9929"/>
      <sheetName val="2_2_ОтклОТМ29"/>
      <sheetName val="1_3_2_ОТМ29"/>
      <sheetName val="Дем_прогноз35"/>
      <sheetName val="CBA_bal_sheet_98-9935"/>
      <sheetName val="2_2_ОтклОТМ35"/>
      <sheetName val="1_3_2_ОТМ35"/>
      <sheetName val="m_Project_Num-Sevice-Pay60"/>
      <sheetName val="ГП_ЦК_рабочий60"/>
      <sheetName val="Monitor99_03_Adjusted_for_ST60"/>
      <sheetName val="067_100_(апп_не_имеющ_право)_60"/>
      <sheetName val="DEPLETION_TOOL60"/>
      <sheetName val="Дем_прогноз31"/>
      <sheetName val="CBA_bal_sheet_98-9931"/>
      <sheetName val="2_2_ОтклОТМ31"/>
      <sheetName val="1_3_2_ОТМ31"/>
      <sheetName val="m_Project_Num-Sevice-Pay61"/>
      <sheetName val="ГП_ЦК_рабочий61"/>
      <sheetName val="Monitor99_03_Adjusted_for_ST61"/>
      <sheetName val="067_100_(апп_не_имеющ_право)_61"/>
      <sheetName val="DEPLETION_TOOL61"/>
      <sheetName val="Дем_прогноз32"/>
      <sheetName val="CBA_bal_sheet_98-9932"/>
      <sheetName val="2_2_ОтклОТМ32"/>
      <sheetName val="1_3_2_ОТМ32"/>
      <sheetName val="m_Project_Num-Sevice-Pay62"/>
      <sheetName val="ГП_ЦК_рабочий62"/>
      <sheetName val="Monitor99_03_Adjusted_for_ST62"/>
      <sheetName val="067_100_(апп_не_имеющ_право)_62"/>
      <sheetName val="DEPLETION_TOOL62"/>
      <sheetName val="Дем_прогноз33"/>
      <sheetName val="CBA_bal_sheet_98-9933"/>
      <sheetName val="2_2_ОтклОТМ33"/>
      <sheetName val="1_3_2_ОТМ33"/>
      <sheetName val="m_Project_Num-Sevice-Pay63"/>
      <sheetName val="ГП_ЦК_рабочий63"/>
      <sheetName val="Monitor99_03_Adjusted_for_ST63"/>
      <sheetName val="067_100_(апп_не_имеющ_право)_63"/>
      <sheetName val="DEPLETION_TOOL63"/>
      <sheetName val="Дем_прогноз34"/>
      <sheetName val="CBA_bal_sheet_98-9934"/>
      <sheetName val="2_2_ОтклОТМ34"/>
      <sheetName val="1_3_2_ОТМ34"/>
      <sheetName val="m_Project_Num-Sevice-Pay65"/>
      <sheetName val="ГП_ЦК_рабочий65"/>
      <sheetName val="Monitor99_03_Adjusted_for_ST65"/>
      <sheetName val="067_100_(апп_не_имеющ_право)_65"/>
      <sheetName val="DEPLETION_TOOL65"/>
      <sheetName val="Дем_прогноз36"/>
      <sheetName val="CBA_bal_sheet_98-9936"/>
      <sheetName val="2_2_ОтклОТМ36"/>
      <sheetName val="1_3_2_ОТМ36"/>
      <sheetName val="Дем_прогноз70"/>
      <sheetName val="CBA_bal_sheet_98-9970"/>
      <sheetName val="2_2_ОтклОТМ70"/>
      <sheetName val="1_3_2_ОТМ70"/>
      <sheetName val="m_Project_Num-Sevice-Pay69"/>
      <sheetName val="ГП_ЦК_рабочий69"/>
      <sheetName val="Monitor99_03_Adjusted_for_ST69"/>
      <sheetName val="067_100_(апп_не_имеющ_право)_69"/>
      <sheetName val="DEPLETION_TOOL69"/>
      <sheetName val="Дем_прогноз40"/>
      <sheetName val="CBA_bal_sheet_98-9940"/>
      <sheetName val="2_2_ОтклОТМ40"/>
      <sheetName val="1_3_2_ОТМ40"/>
      <sheetName val="m_Project_Num-Sevice-Pay66"/>
      <sheetName val="ГП_ЦК_рабочий66"/>
      <sheetName val="Monitor99_03_Adjusted_for_ST66"/>
      <sheetName val="067_100_(апп_не_имеющ_право)_66"/>
      <sheetName val="DEPLETION_TOOL66"/>
      <sheetName val="Дем_прогноз37"/>
      <sheetName val="CBA_bal_sheet_98-9937"/>
      <sheetName val="2_2_ОтклОТМ37"/>
      <sheetName val="1_3_2_ОТМ37"/>
      <sheetName val="m_Project_Num-Sevice-Pay68"/>
      <sheetName val="ГП_ЦК_рабочий68"/>
      <sheetName val="Monitor99_03_Adjusted_for_ST68"/>
      <sheetName val="067_100_(апп_не_имеющ_право)_68"/>
      <sheetName val="DEPLETION_TOOL68"/>
      <sheetName val="Дем_прогноз39"/>
      <sheetName val="CBA_bal_sheet_98-9939"/>
      <sheetName val="2_2_ОтклОТМ39"/>
      <sheetName val="1_3_2_ОТМ39"/>
      <sheetName val="m_Project_Num-Sevice-Pay67"/>
      <sheetName val="ГП_ЦК_рабочий67"/>
      <sheetName val="Monitor99_03_Adjusted_for_ST67"/>
      <sheetName val="067_100_(апп_не_имеющ_право)_67"/>
      <sheetName val="DEPLETION_TOOL67"/>
      <sheetName val="Дем_прогноз38"/>
      <sheetName val="CBA_bal_sheet_98-9938"/>
      <sheetName val="2_2_ОтклОТМ38"/>
      <sheetName val="1_3_2_ОТМ38"/>
      <sheetName val="m_Project_Num-Sevice-Pay71"/>
      <sheetName val="ГП_ЦК_рабочий71"/>
      <sheetName val="Monitor99_03_Adjusted_for_ST71"/>
      <sheetName val="067_100_(апп_не_имеющ_право)_71"/>
      <sheetName val="DEPLETION_TOOL71"/>
      <sheetName val="Дем_прогноз42"/>
      <sheetName val="CBA_bal_sheet_98-9942"/>
      <sheetName val="2_2_ОтклОТМ42"/>
      <sheetName val="1_3_2_ОТМ42"/>
      <sheetName val="m_Project_Num-Sevice-Pay70"/>
      <sheetName val="ГП_ЦК_рабочий70"/>
      <sheetName val="Monitor99_03_Adjusted_for_ST70"/>
      <sheetName val="067_100_(апп_не_имеющ_право)_70"/>
      <sheetName val="DEPLETION_TOOL70"/>
      <sheetName val="Дем_прогноз41"/>
      <sheetName val="CBA_bal_sheet_98-9941"/>
      <sheetName val="2_2_ОтклОТМ41"/>
      <sheetName val="1_3_2_ОТМ41"/>
      <sheetName val="m_Project_Num-Sevice-Pay77"/>
      <sheetName val="ГП_ЦК_рабочий77"/>
      <sheetName val="Monitor99_03_Adjusted_for_ST77"/>
      <sheetName val="067_100_(апп_не_имеющ_право)_77"/>
      <sheetName val="DEPLETION_TOOL77"/>
      <sheetName val="Дем_прогноз48"/>
      <sheetName val="CBA_bal_sheet_98-9948"/>
      <sheetName val="2_2_ОтклОТМ48"/>
      <sheetName val="1_3_2_ОТМ48"/>
      <sheetName val="m_Project_Num-Sevice-Pay72"/>
      <sheetName val="ГП_ЦК_рабочий72"/>
      <sheetName val="Monitor99_03_Adjusted_for_ST72"/>
      <sheetName val="067_100_(апп_не_имеющ_право)_72"/>
      <sheetName val="DEPLETION_TOOL72"/>
      <sheetName val="Дем_прогноз43"/>
      <sheetName val="CBA_bal_sheet_98-9943"/>
      <sheetName val="2_2_ОтклОТМ43"/>
      <sheetName val="1_3_2_ОТМ43"/>
      <sheetName val="m_Project_Num-Sevice-Pay75"/>
      <sheetName val="ГП_ЦК_рабочий75"/>
      <sheetName val="Monitor99_03_Adjusted_for_ST75"/>
      <sheetName val="067_100_(апп_не_имеющ_право)_75"/>
      <sheetName val="DEPLETION_TOOL75"/>
      <sheetName val="Дем_прогноз46"/>
      <sheetName val="CBA_bal_sheet_98-9946"/>
      <sheetName val="2_2_ОтклОТМ46"/>
      <sheetName val="1_3_2_ОТМ46"/>
      <sheetName val="m_Project_Num-Sevice-Pay73"/>
      <sheetName val="ГП_ЦК_рабочий73"/>
      <sheetName val="Monitor99_03_Adjusted_for_ST73"/>
      <sheetName val="067_100_(апп_не_имеющ_право)_73"/>
      <sheetName val="DEPLETION_TOOL73"/>
      <sheetName val="Дем_прогноз44"/>
      <sheetName val="CBA_bal_sheet_98-9944"/>
      <sheetName val="2_2_ОтклОТМ44"/>
      <sheetName val="1_3_2_ОТМ44"/>
      <sheetName val="m_Project_Num-Sevice-Pay74"/>
      <sheetName val="ГП_ЦК_рабочий74"/>
      <sheetName val="Monitor99_03_Adjusted_for_ST74"/>
      <sheetName val="067_100_(апп_не_имеющ_право)_74"/>
      <sheetName val="DEPLETION_TOOL74"/>
      <sheetName val="Дем_прогноз45"/>
      <sheetName val="CBA_bal_sheet_98-9945"/>
      <sheetName val="2_2_ОтклОТМ45"/>
      <sheetName val="1_3_2_ОТМ45"/>
      <sheetName val="m_Project_Num-Sevice-Pay76"/>
      <sheetName val="ГП_ЦК_рабочий76"/>
      <sheetName val="Monitor99_03_Adjusted_for_ST76"/>
      <sheetName val="067_100_(апп_не_имеющ_право)_76"/>
      <sheetName val="DEPLETION_TOOL76"/>
      <sheetName val="Дем_прогноз47"/>
      <sheetName val="CBA_bal_sheet_98-9947"/>
      <sheetName val="2_2_ОтклОТМ47"/>
      <sheetName val="1_3_2_ОТМ47"/>
      <sheetName val="m_Project_Num-Sevice-Pay79"/>
      <sheetName val="ГП_ЦК_рабочий79"/>
      <sheetName val="Monitor99_03_Adjusted_for_ST79"/>
      <sheetName val="067_100_(апп_не_имеющ_право)_79"/>
      <sheetName val="DEPLETION_TOOL79"/>
      <sheetName val="Дем_прогноз50"/>
      <sheetName val="CBA_bal_sheet_98-9950"/>
      <sheetName val="2_2_ОтклОТМ50"/>
      <sheetName val="1_3_2_ОТМ50"/>
      <sheetName val="m_Project_Num-Sevice-Pay78"/>
      <sheetName val="ГП_ЦК_рабочий78"/>
      <sheetName val="Monitor99_03_Adjusted_for_ST78"/>
      <sheetName val="067_100_(апп_не_имеющ_право)_78"/>
      <sheetName val="DEPLETION_TOOL78"/>
      <sheetName val="Дем_прогноз49"/>
      <sheetName val="CBA_bal_sheet_98-9949"/>
      <sheetName val="2_2_ОтклОТМ49"/>
      <sheetName val="1_3_2_ОТМ49"/>
      <sheetName val="m_Project_Num-Sevice-Pay80"/>
      <sheetName val="ГП_ЦК_рабочий80"/>
      <sheetName val="Monitor99_03_Adjusted_for_ST80"/>
      <sheetName val="067_100_(апп_не_имеющ_право)_80"/>
      <sheetName val="DEPLETION_TOOL80"/>
      <sheetName val="Дем_прогноз51"/>
      <sheetName val="CBA_bal_sheet_98-9951"/>
      <sheetName val="2_2_ОтклОТМ51"/>
      <sheetName val="1_3_2_ОТМ51"/>
      <sheetName val="m_Project_Num-Sevice-Pay81"/>
      <sheetName val="ГП_ЦК_рабочий81"/>
      <sheetName val="Monitor99_03_Adjusted_for_ST81"/>
      <sheetName val="067_100_(апп_не_имеющ_право)_81"/>
      <sheetName val="DEPLETION_TOOL81"/>
      <sheetName val="Дем_прогноз52"/>
      <sheetName val="CBA_bal_sheet_98-9952"/>
      <sheetName val="2_2_ОтклОТМ52"/>
      <sheetName val="1_3_2_ОТМ52"/>
      <sheetName val="m_Project_Num-Sevice-Pay83"/>
      <sheetName val="ГП_ЦК_рабочий83"/>
      <sheetName val="Monitor99_03_Adjusted_for_ST83"/>
      <sheetName val="067_100_(апп_не_имеющ_право)_83"/>
      <sheetName val="DEPLETION_TOOL83"/>
      <sheetName val="Дем_прогноз54"/>
      <sheetName val="CBA_bal_sheet_98-9954"/>
      <sheetName val="2_2_ОтклОТМ54"/>
      <sheetName val="1_3_2_ОТМ54"/>
      <sheetName val="m_Project_Num-Sevice-Pay82"/>
      <sheetName val="ГП_ЦК_рабочий82"/>
      <sheetName val="Monitor99_03_Adjusted_for_ST82"/>
      <sheetName val="067_100_(апп_не_имеющ_право)_82"/>
      <sheetName val="DEPLETION_TOOL82"/>
      <sheetName val="Дем_прогноз53"/>
      <sheetName val="CBA_bal_sheet_98-9953"/>
      <sheetName val="2_2_ОтклОТМ53"/>
      <sheetName val="1_3_2_ОТМ53"/>
      <sheetName val="m_Project_Num-Sevice-Pay84"/>
      <sheetName val="ГП_ЦК_рабочий84"/>
      <sheetName val="Monitor99_03_Adjusted_for_ST84"/>
      <sheetName val="067_100_(апп_не_имеющ_право)_84"/>
      <sheetName val="DEPLETION_TOOL84"/>
      <sheetName val="Дем_прогноз55"/>
      <sheetName val="CBA_bal_sheet_98-9955"/>
      <sheetName val="2_2_ОтклОТМ55"/>
      <sheetName val="1_3_2_ОТМ55"/>
      <sheetName val="m_Project_Num-Sevice-Pay85"/>
      <sheetName val="ГП_ЦК_рабочий85"/>
      <sheetName val="Monitor99_03_Adjusted_for_ST85"/>
      <sheetName val="067_100_(апп_не_имеющ_право)_85"/>
      <sheetName val="DEPLETION_TOOL85"/>
      <sheetName val="Дем_прогноз56"/>
      <sheetName val="CBA_bal_sheet_98-9956"/>
      <sheetName val="2_2_ОтклОТМ56"/>
      <sheetName val="1_3_2_ОТМ56"/>
      <sheetName val="m_Project_Num-Sevice-Pay86"/>
      <sheetName val="ГП_ЦК_рабочий86"/>
      <sheetName val="Monitor99_03_Adjusted_for_ST86"/>
      <sheetName val="067_100_(апп_не_имеющ_право)_86"/>
      <sheetName val="DEPLETION_TOOL86"/>
      <sheetName val="Дем_прогноз57"/>
      <sheetName val="CBA_bal_sheet_98-9957"/>
      <sheetName val="2_2_ОтклОТМ57"/>
      <sheetName val="1_3_2_ОТМ57"/>
      <sheetName val="m_Project_Num-Sevice-Pay87"/>
      <sheetName val="ГП_ЦК_рабочий87"/>
      <sheetName val="Monitor99_03_Adjusted_for_ST87"/>
      <sheetName val="067_100_(апп_не_имеющ_право)_87"/>
      <sheetName val="DEPLETION_TOOL87"/>
      <sheetName val="Дем_прогноз58"/>
      <sheetName val="CBA_bal_sheet_98-9958"/>
      <sheetName val="2_2_ОтклОТМ58"/>
      <sheetName val="1_3_2_ОТМ58"/>
      <sheetName val="m_Project_Num-Sevice-Pay88"/>
      <sheetName val="ГП_ЦК_рабочий88"/>
      <sheetName val="Monitor99_03_Adjusted_for_ST88"/>
      <sheetName val="067_100_(апп_не_имеющ_право)_88"/>
      <sheetName val="DEPLETION_TOOL88"/>
      <sheetName val="Дем_прогноз59"/>
      <sheetName val="CBA_bal_sheet_98-9959"/>
      <sheetName val="2_2_ОтклОТМ59"/>
      <sheetName val="1_3_2_ОТМ59"/>
      <sheetName val="m_Project_Num-Sevice-Pay92"/>
      <sheetName val="ГП_ЦК_рабочий92"/>
      <sheetName val="Monitor99_03_Adjusted_for_ST92"/>
      <sheetName val="067_100_(апп_не_имеющ_право)_92"/>
      <sheetName val="DEPLETION_TOOL92"/>
      <sheetName val="Дем_прогноз63"/>
      <sheetName val="CBA_bal_sheet_98-9963"/>
      <sheetName val="2_2_ОтклОТМ63"/>
      <sheetName val="1_3_2_ОТМ63"/>
      <sheetName val="m_Project_Num-Sevice-Pay90"/>
      <sheetName val="ГП_ЦК_рабочий90"/>
      <sheetName val="Monitor99_03_Adjusted_for_ST90"/>
      <sheetName val="067_100_(апп_не_имеющ_право)_90"/>
      <sheetName val="DEPLETION_TOOL90"/>
      <sheetName val="Дем_прогноз61"/>
      <sheetName val="CBA_bal_sheet_98-9961"/>
      <sheetName val="2_2_ОтклОТМ61"/>
      <sheetName val="1_3_2_ОТМ61"/>
      <sheetName val="m_Project_Num-Sevice-Pay89"/>
      <sheetName val="ГП_ЦК_рабочий89"/>
      <sheetName val="Monitor99_03_Adjusted_for_ST89"/>
      <sheetName val="067_100_(апп_не_имеющ_право)_89"/>
      <sheetName val="DEPLETION_TOOL89"/>
      <sheetName val="Дем_прогноз60"/>
      <sheetName val="CBA_bal_sheet_98-9960"/>
      <sheetName val="2_2_ОтклОТМ60"/>
      <sheetName val="1_3_2_ОТМ60"/>
      <sheetName val="m_Project_Num-Sevice-Pay91"/>
      <sheetName val="ГП_ЦК_рабочий91"/>
      <sheetName val="Monitor99_03_Adjusted_for_ST91"/>
      <sheetName val="067_100_(апп_не_имеющ_право)_91"/>
      <sheetName val="DEPLETION_TOOL91"/>
      <sheetName val="Дем_прогноз62"/>
      <sheetName val="CBA_bal_sheet_98-9962"/>
      <sheetName val="2_2_ОтклОТМ62"/>
      <sheetName val="1_3_2_ОТМ62"/>
      <sheetName val="m_Project_Num-Sevice-Pay93"/>
      <sheetName val="ГП_ЦК_рабочий93"/>
      <sheetName val="Monitor99_03_Adjusted_for_ST93"/>
      <sheetName val="067_100_(апп_не_имеющ_право)_93"/>
      <sheetName val="DEPLETION_TOOL93"/>
      <sheetName val="Дем_прогноз64"/>
      <sheetName val="CBA_bal_sheet_98-9964"/>
      <sheetName val="2_2_ОтклОТМ64"/>
      <sheetName val="1_3_2_ОТМ64"/>
      <sheetName val="m_Project_Num-Sevice-Pay94"/>
      <sheetName val="ГП_ЦК_рабочий94"/>
      <sheetName val="Monitor99_03_Adjusted_for_ST94"/>
      <sheetName val="067_100_(апп_не_имеющ_право)_94"/>
      <sheetName val="DEPLETION_TOOL94"/>
      <sheetName val="Дем_прогноз65"/>
      <sheetName val="CBA_bal_sheet_98-9965"/>
      <sheetName val="2_2_ОтклОТМ65"/>
      <sheetName val="1_3_2_ОТМ65"/>
      <sheetName val="m_Project_Num-Sevice-Pay95"/>
      <sheetName val="ГП_ЦК_рабочий95"/>
      <sheetName val="Monitor99_03_Adjusted_for_ST95"/>
      <sheetName val="067_100_(апп_не_имеющ_право)_95"/>
      <sheetName val="DEPLETION_TOOL95"/>
      <sheetName val="Дем_прогноз66"/>
      <sheetName val="CBA_bal_sheet_98-9966"/>
      <sheetName val="2_2_ОтклОТМ66"/>
      <sheetName val="1_3_2_ОТМ66"/>
      <sheetName val="m_Project_Num-Sevice-Pay96"/>
      <sheetName val="ГП_ЦК_рабочий96"/>
      <sheetName val="Monitor99_03_Adjusted_for_ST96"/>
      <sheetName val="067_100_(апп_не_имеющ_право)_96"/>
      <sheetName val="DEPLETION_TOOL96"/>
      <sheetName val="Дем_прогноз67"/>
      <sheetName val="CBA_bal_sheet_98-9967"/>
      <sheetName val="2_2_ОтклОТМ67"/>
      <sheetName val="1_3_2_ОТМ67"/>
      <sheetName val="m_Project_Num-Sevice-Pay97"/>
      <sheetName val="ГП_ЦК_рабочий97"/>
      <sheetName val="Monitor99_03_Adjusted_for_ST97"/>
      <sheetName val="067_100_(апп_не_имеющ_право)_97"/>
      <sheetName val="DEPLETION_TOOL97"/>
      <sheetName val="Дем_прогноз68"/>
      <sheetName val="CBA_bal_sheet_98-9968"/>
      <sheetName val="2_2_ОтклОТМ68"/>
      <sheetName val="1_3_2_ОТМ68"/>
      <sheetName val="m_Project_Num-Sevice-Pay98"/>
      <sheetName val="ГП_ЦК_рабочий98"/>
      <sheetName val="Monitor99_03_Adjusted_for_ST98"/>
      <sheetName val="067_100_(апп_не_имеющ_право)_98"/>
      <sheetName val="DEPLETION_TOOL98"/>
      <sheetName val="Дем_прогноз69"/>
      <sheetName val="CBA_bal_sheet_98-9969"/>
      <sheetName val="2_2_ОтклОТМ69"/>
      <sheetName val="1_3_2_ОТМ69"/>
      <sheetName val="m_Project_Num-Sevice-Pay100"/>
      <sheetName val="ГП_ЦК_рабочий100"/>
      <sheetName val="Monitor99_03_Adjusted_for_ST100"/>
      <sheetName val="067_100_(апп_не_имеющ_право)100"/>
      <sheetName val="DEPLETION_TOOL100"/>
      <sheetName val="Дем_прогноз71"/>
      <sheetName val="CBA_bal_sheet_98-9971"/>
      <sheetName val="2_2_ОтклОТМ71"/>
      <sheetName val="1_3_2_ОТМ71"/>
      <sheetName val="m_Project_Num-Sevice-Pay101"/>
      <sheetName val="ГП_ЦК_рабочий101"/>
      <sheetName val="Monitor99_03_Adjusted_for_ST101"/>
      <sheetName val="067_100_(апп_не_имеющ_право)101"/>
      <sheetName val="DEPLETION_TOOL101"/>
      <sheetName val="Дем_прогноз72"/>
      <sheetName val="CBA_bal_sheet_98-9972"/>
      <sheetName val="2_2_ОтклОТМ72"/>
      <sheetName val="1_3_2_ОТМ72"/>
      <sheetName val="m_Project_Num-Sevice-Pay102"/>
      <sheetName val="ГП_ЦК_рабочий102"/>
      <sheetName val="Monitor99_03_Adjusted_for_ST102"/>
      <sheetName val="067_100_(апп_не_имеющ_право)102"/>
      <sheetName val="DEPLETION_TOOL102"/>
      <sheetName val="Дем_прогноз73"/>
      <sheetName val="CBA_bal_sheet_98-9973"/>
      <sheetName val="2_2_ОтклОТМ73"/>
      <sheetName val="1_3_2_ОТМ73"/>
      <sheetName val="149 мягк_"/>
      <sheetName val="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refreshError="1"/>
      <sheetData sheetId="86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 val="Utility"/>
      <sheetName val="bop-weo"/>
      <sheetName val="Тяжесть_заболевания"/>
      <sheetName val="СМП_СЗТ_моделирование"/>
      <sheetName val="% реаб"/>
      <sheetName val="vars"/>
      <sheetName val="ноотбук"/>
      <sheetName val="сервер"/>
      <sheetName val="минитипография"/>
      <sheetName val="Info"/>
      <sheetName val="цхл 2004"/>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 val="диагр"/>
      <sheetName val="EXP"/>
      <sheetName val="IN"/>
      <sheetName val="DBF"/>
      <sheetName val="DEPLETION TOOL"/>
      <sheetName val="FY16_"/>
      <sheetName val="расш по 146  _2_"/>
      <sheetName val="misc"/>
      <sheetName val="Anlagevermögen"/>
      <sheetName val="р1"/>
      <sheetName val="Info"/>
      <sheetName val="private"/>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 val="- 1 -"/>
      <sheetName val="Sheet1"/>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 val="Finalnew"/>
      <sheetName val="analysis"/>
      <sheetName val="plan"/>
      <sheetName val="phrase set"/>
      <sheetName val="Тяжесть_заболевания"/>
      <sheetName val="расш по 146  _2_"/>
      <sheetName val="bop-weo"/>
      <sheetName val="m project num-sevice-pay"/>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 val="Служебный ФКРБ"/>
      <sheetName val="Источник финансирования"/>
      <sheetName val="ЭКРБ"/>
      <sheetName val="Способ закупки"/>
      <sheetName val="Тип пункта плана"/>
      <sheetName val="Фонд"/>
      <sheetName val="Control"/>
      <sheetName val="ФКРБ"/>
      <sheetName val="Вид предмета"/>
      <sheetName val="067 100 (АПП не имеющ.право) "/>
    </sheetNames>
    <definedNames>
      <definedName name="NCol" refersTo="#ССЫЛКА!" sheetId="3"/>
    </definedNames>
    <sheetDataSet>
      <sheetData sheetId="0"/>
      <sheetData sheetId="1"/>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 val="Ступенчатое"/>
      <sheetName val="Вводные данные"/>
      <sheetName val="Справочник"/>
      <sheetName val="Control"/>
      <sheetName val="ШГДП № 1 "/>
      <sheetName val="ОПГЗ"/>
      <sheetName val="План ГЗ"/>
      <sheetName val="ЭКРБ"/>
      <sheetName val="fes"/>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 val="Main"/>
      <sheetName val="Links"/>
      <sheetName val="ErrCheck"/>
      <sheetName val="Control"/>
      <sheetName val="067 100 (апп не имеющ.право) "/>
      <sheetName val="план на 2016 год (корректировка"/>
      <sheetName val="расш по 146  _2_"/>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 val="forex-daily"/>
      <sheetName val="Main"/>
      <sheetName val="2"/>
      <sheetName val="Изменения"/>
      <sheetName val="1"/>
      <sheetName val="34-143"/>
      <sheetName val="Sens"/>
      <sheetName val="условия"/>
      <sheetName val="ступенч полн"/>
      <sheetName val="Links"/>
      <sheetName val="ErrCheck"/>
      <sheetName val="fa movement kyrg"/>
      <sheetName val="P&amp;L"/>
      <sheetName val="Provisions"/>
      <sheetName val="gaap tb 30.09.01  detail p&amp;l"/>
      <sheetName val="Production_Ref Q-1-3"/>
      <sheetName val="Anlagevermöge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 val="Кредит"/>
      <sheetName val="Налоги"/>
      <sheetName val="Инвестиции"/>
      <sheetName val="Тип пункта плана"/>
      <sheetName val="Ступенчатое"/>
      <sheetName val="1"/>
      <sheetName val="расш по 146  _2_"/>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 val="анкета"/>
      <sheetName val="Справочник"/>
      <sheetName val="Способ закупки"/>
      <sheetName val="Sheet1"/>
      <sheetName val="private"/>
      <sheetName val="Commutations"/>
      <sheetName val="Parameters"/>
      <sheetName val="149_прочие"/>
      <sheetName val="139 мягк_"/>
      <sheetName val="139 мягк_ _лаб_ ислед_"/>
      <sheetName val="139 мягк_ _дезинфекция_"/>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 val="расш по 146  _2_"/>
      <sheetName val="ПХВ,ДОТ"/>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1мес"/>
      <sheetName val="табл 18"/>
      <sheetName val="табл 19 кв"/>
      <sheetName val="табл 20 кв"/>
      <sheetName val="табл 22 кв"/>
      <sheetName val="табл 21 кв "/>
      <sheetName val="табл 23"/>
      <sheetName val="табл 24 кв+1мес"/>
      <sheetName val="табл 25 кв+1мес"/>
      <sheetName val="табл 26 пг "/>
      <sheetName val="табл 27 пг"/>
      <sheetName val="28 табл"/>
      <sheetName val="табл 29 пг+1мес"/>
    </sheetNames>
    <sheetDataSet>
      <sheetData sheetId="0"/>
      <sheetData sheetId="1">
        <row r="8">
          <cell r="C8">
            <v>29871047.8198312</v>
          </cell>
        </row>
        <row r="18">
          <cell r="C18">
            <v>33442828.7686143</v>
          </cell>
        </row>
      </sheetData>
      <sheetData sheetId="2">
        <row r="34">
          <cell r="E34">
            <v>286230.27141946001</v>
          </cell>
        </row>
        <row r="37">
          <cell r="E37">
            <v>525859.8455233</v>
          </cell>
        </row>
        <row r="40">
          <cell r="E40">
            <v>-4383871.0657258099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row r="8">
          <cell r="H8">
            <v>30423</v>
          </cell>
        </row>
        <row r="24">
          <cell r="H24">
            <v>423133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 Id="rId4" Type="http://schemas.openxmlformats.org/officeDocument/2006/relationships/drawing" Target="../drawings/drawing1.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114.bin"/><Relationship Id="rId2" Type="http://schemas.openxmlformats.org/officeDocument/2006/relationships/printerSettings" Target="../printerSettings/printerSettings113.bin"/><Relationship Id="rId1" Type="http://schemas.openxmlformats.org/officeDocument/2006/relationships/printerSettings" Target="../printerSettings/printerSettings112.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121.bin"/><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L40"/>
  <sheetViews>
    <sheetView topLeftCell="A4" zoomScaleNormal="100" zoomScaleSheetLayoutView="80" workbookViewId="0">
      <pane xSplit="1" ySplit="4" topLeftCell="B8" activePane="bottomRight" state="frozen"/>
      <selection activeCell="A4" sqref="A4"/>
      <selection pane="topRight" activeCell="B4" sqref="B4"/>
      <selection pane="bottomLeft" activeCell="A8" sqref="A8"/>
      <selection pane="bottomRight" activeCell="Q19" sqref="Q19"/>
    </sheetView>
  </sheetViews>
  <sheetFormatPr defaultColWidth="9.140625" defaultRowHeight="14.25"/>
  <cols>
    <col min="1" max="1" width="36.42578125" style="1" customWidth="1"/>
    <col min="2" max="5" width="16.28515625" style="2" customWidth="1"/>
    <col min="6" max="6" width="16.140625" style="2" customWidth="1"/>
    <col min="7" max="8" width="15.42578125" style="2" customWidth="1"/>
    <col min="9" max="9" width="16" style="2" customWidth="1"/>
    <col min="10" max="10" width="41.5703125" style="1" customWidth="1"/>
    <col min="11" max="11" width="9.140625" style="1"/>
    <col min="12" max="12" width="10.85546875" style="1" customWidth="1"/>
    <col min="13" max="16384" width="9.140625" style="1"/>
  </cols>
  <sheetData>
    <row r="1" spans="1:12" s="4" customFormat="1" ht="15">
      <c r="A1" s="113" t="s">
        <v>155</v>
      </c>
      <c r="B1" s="117"/>
      <c r="C1" s="117"/>
      <c r="D1" s="117"/>
      <c r="E1" s="117"/>
      <c r="F1" s="117"/>
      <c r="G1" s="256"/>
      <c r="H1" s="256"/>
      <c r="I1" s="256"/>
      <c r="J1" s="118" t="s">
        <v>156</v>
      </c>
      <c r="K1" s="113"/>
      <c r="L1" s="113"/>
    </row>
    <row r="2" spans="1:12">
      <c r="A2" s="111"/>
      <c r="B2" s="111"/>
      <c r="C2" s="111"/>
      <c r="D2" s="111"/>
      <c r="E2" s="111"/>
      <c r="F2" s="164"/>
      <c r="G2" s="258"/>
      <c r="H2" s="419"/>
      <c r="I2" s="253"/>
      <c r="J2" s="112"/>
      <c r="K2" s="111"/>
      <c r="L2" s="111"/>
    </row>
    <row r="3" spans="1:12" ht="15">
      <c r="A3" s="867" t="s">
        <v>354</v>
      </c>
      <c r="B3" s="867"/>
      <c r="C3" s="867"/>
      <c r="D3" s="867"/>
      <c r="E3" s="867"/>
      <c r="F3" s="867"/>
      <c r="G3" s="867"/>
      <c r="H3" s="867"/>
      <c r="I3" s="867"/>
      <c r="J3" s="867"/>
      <c r="K3" s="111"/>
      <c r="L3" s="111"/>
    </row>
    <row r="4" spans="1:12" ht="15">
      <c r="A4" s="867" t="s">
        <v>368</v>
      </c>
      <c r="B4" s="867"/>
      <c r="C4" s="867"/>
      <c r="D4" s="867"/>
      <c r="E4" s="867"/>
      <c r="F4" s="867"/>
      <c r="G4" s="867"/>
      <c r="H4" s="867"/>
      <c r="I4" s="867"/>
      <c r="J4" s="867"/>
      <c r="K4" s="111"/>
      <c r="L4" s="111"/>
    </row>
    <row r="5" spans="1:12">
      <c r="J5" s="112"/>
    </row>
    <row r="6" spans="1:12" ht="88.5" customHeight="1">
      <c r="A6" s="116" t="s">
        <v>369</v>
      </c>
      <c r="B6" s="116" t="s">
        <v>1389</v>
      </c>
      <c r="C6" s="116" t="s">
        <v>1442</v>
      </c>
      <c r="D6" s="116" t="s">
        <v>1699</v>
      </c>
      <c r="E6" s="116" t="s">
        <v>2404</v>
      </c>
      <c r="F6" s="116" t="s">
        <v>2597</v>
      </c>
      <c r="G6" s="116" t="s">
        <v>2598</v>
      </c>
      <c r="H6" s="116" t="s">
        <v>3163</v>
      </c>
      <c r="I6" s="202" t="s">
        <v>3314</v>
      </c>
      <c r="J6" s="116" t="s">
        <v>262</v>
      </c>
      <c r="K6" s="111"/>
      <c r="L6" s="111"/>
    </row>
    <row r="7" spans="1:12" s="15" customFormat="1" ht="15">
      <c r="A7" s="119">
        <v>1</v>
      </c>
      <c r="B7" s="119">
        <v>2</v>
      </c>
      <c r="C7" s="119">
        <v>3</v>
      </c>
      <c r="D7" s="119">
        <v>4</v>
      </c>
      <c r="E7" s="119">
        <v>5</v>
      </c>
      <c r="F7" s="119">
        <v>6</v>
      </c>
      <c r="G7" s="119">
        <v>7</v>
      </c>
      <c r="H7" s="119">
        <v>8</v>
      </c>
      <c r="I7" s="119">
        <v>9</v>
      </c>
      <c r="J7" s="116">
        <v>10</v>
      </c>
      <c r="K7" s="115"/>
      <c r="L7" s="114"/>
    </row>
    <row r="8" spans="1:12" ht="45">
      <c r="A8" s="171" t="s">
        <v>1138</v>
      </c>
      <c r="B8" s="282">
        <v>69532.626499999998</v>
      </c>
      <c r="C8" s="282">
        <v>70649</v>
      </c>
      <c r="D8" s="283">
        <v>83951.587</v>
      </c>
      <c r="E8" s="284">
        <v>65487.796999999999</v>
      </c>
      <c r="F8" s="285">
        <v>120561.09639999999</v>
      </c>
      <c r="G8" s="286">
        <v>84962.620999999999</v>
      </c>
      <c r="H8" s="286">
        <v>99724.898000000001</v>
      </c>
      <c r="I8" s="284">
        <v>34102.358</v>
      </c>
      <c r="J8" s="171" t="s">
        <v>3315</v>
      </c>
      <c r="K8" s="111"/>
      <c r="L8" s="111"/>
    </row>
    <row r="9" spans="1:12" ht="28.5">
      <c r="A9" s="173" t="s">
        <v>304</v>
      </c>
      <c r="B9" s="287">
        <v>104.5</v>
      </c>
      <c r="C9" s="287">
        <v>97.5</v>
      </c>
      <c r="D9" s="287">
        <v>103.3</v>
      </c>
      <c r="E9" s="287">
        <v>103</v>
      </c>
      <c r="F9" s="288">
        <v>105.1</v>
      </c>
      <c r="G9" s="289">
        <v>104.1</v>
      </c>
      <c r="H9" s="289">
        <v>106.3</v>
      </c>
      <c r="I9" s="287">
        <v>112.1</v>
      </c>
      <c r="J9" s="173" t="s">
        <v>168</v>
      </c>
      <c r="K9" s="111"/>
      <c r="L9" s="111"/>
    </row>
    <row r="10" spans="1:12" ht="45">
      <c r="A10" s="174" t="s">
        <v>123</v>
      </c>
      <c r="B10" s="282">
        <v>29380.342000000001</v>
      </c>
      <c r="C10" s="282">
        <v>26743.4</v>
      </c>
      <c r="D10" s="282">
        <v>37047.599999999999</v>
      </c>
      <c r="E10" s="282">
        <v>4157.3999999999996</v>
      </c>
      <c r="F10" s="290">
        <v>46401.716</v>
      </c>
      <c r="G10" s="291">
        <v>50124.86</v>
      </c>
      <c r="H10" s="291">
        <v>61560.646000000001</v>
      </c>
      <c r="I10" s="282">
        <v>27940.9</v>
      </c>
      <c r="J10" s="175" t="s">
        <v>3316</v>
      </c>
      <c r="K10" s="164"/>
      <c r="L10" s="264"/>
    </row>
    <row r="11" spans="1:12" ht="28.5">
      <c r="A11" s="173" t="s">
        <v>1132</v>
      </c>
      <c r="B11" s="292">
        <v>104.1</v>
      </c>
      <c r="C11" s="292">
        <v>99.3</v>
      </c>
      <c r="D11" s="292">
        <v>103.8</v>
      </c>
      <c r="E11" s="287">
        <v>97.2</v>
      </c>
      <c r="F11" s="293">
        <v>104.3</v>
      </c>
      <c r="G11" s="289">
        <v>102.8</v>
      </c>
      <c r="H11" s="289">
        <v>107.5</v>
      </c>
      <c r="I11" s="287">
        <v>117.4</v>
      </c>
      <c r="J11" s="173" t="s">
        <v>3322</v>
      </c>
      <c r="K11" s="111"/>
      <c r="L11" s="111"/>
    </row>
    <row r="12" spans="1:12" ht="30">
      <c r="A12" s="174" t="s">
        <v>1131</v>
      </c>
      <c r="B12" s="282">
        <v>12758.4791813212</v>
      </c>
      <c r="C12" s="282">
        <v>14521.190822991701</v>
      </c>
      <c r="D12" s="282">
        <v>15847.4311455485</v>
      </c>
      <c r="E12" s="294">
        <v>20248.100503050198</v>
      </c>
      <c r="F12" s="295">
        <v>24917.246139964998</v>
      </c>
      <c r="G12" s="291">
        <f>'[46]табл 2 '!C8/1000</f>
        <v>27132.164967562898</v>
      </c>
      <c r="H12" s="291">
        <f>'[47]табл 2 '!C8/1000</f>
        <v>29871.047819831201</v>
      </c>
      <c r="I12" s="282">
        <f>'табл 3'!F8/1000</f>
        <v>12850.265851862599</v>
      </c>
      <c r="J12" s="172" t="s">
        <v>573</v>
      </c>
      <c r="K12" s="111"/>
      <c r="L12" s="111"/>
    </row>
    <row r="13" spans="1:12">
      <c r="A13" s="173" t="s">
        <v>71</v>
      </c>
      <c r="B13" s="287">
        <v>18.50224080915071</v>
      </c>
      <c r="C13" s="292">
        <v>20.535071255932973</v>
      </c>
      <c r="D13" s="292">
        <f>D12/D8*100</f>
        <v>18.876869052574911</v>
      </c>
      <c r="E13" s="287">
        <f>E12/E8*100</f>
        <v>30.918890893596863</v>
      </c>
      <c r="F13" s="293"/>
      <c r="G13" s="289">
        <f>G12/G8*100</f>
        <v>31.934237254242543</v>
      </c>
      <c r="H13" s="289">
        <f>H12/H8*100</f>
        <v>29.953450360842886</v>
      </c>
      <c r="I13" s="287">
        <f>I12/I8*100</f>
        <v>37.681458425433803</v>
      </c>
      <c r="J13" s="176" t="s">
        <v>72</v>
      </c>
      <c r="K13" s="111"/>
      <c r="L13" s="111"/>
    </row>
    <row r="14" spans="1:12" ht="30">
      <c r="A14" s="174" t="s">
        <v>1133</v>
      </c>
      <c r="B14" s="282">
        <v>13535.5813367589</v>
      </c>
      <c r="C14" s="282">
        <v>16725.0967178885</v>
      </c>
      <c r="D14" s="282">
        <v>17951.8884159763</v>
      </c>
      <c r="E14" s="294">
        <v>21532.543314361501</v>
      </c>
      <c r="F14" s="295">
        <v>26760.0002949759</v>
      </c>
      <c r="G14" s="291">
        <f>'[46]табл 2 '!C18/1000</f>
        <v>30318.236458797801</v>
      </c>
      <c r="H14" s="291">
        <f>'[47]табл 2 '!C18/1000</f>
        <v>33442.828768614301</v>
      </c>
      <c r="I14" s="282">
        <f>'табл 3'!F19/1000</f>
        <v>13931.2359588359</v>
      </c>
      <c r="J14" s="175" t="s">
        <v>377</v>
      </c>
      <c r="K14" s="111"/>
      <c r="L14" s="144"/>
    </row>
    <row r="15" spans="1:12">
      <c r="A15" s="173" t="s">
        <v>71</v>
      </c>
      <c r="B15" s="287">
        <v>19.629187916943025</v>
      </c>
      <c r="C15" s="292">
        <v>23.651714039899396</v>
      </c>
      <c r="D15" s="292">
        <f>D14/D8*100</f>
        <v>21.383620080911992</v>
      </c>
      <c r="E15" s="287">
        <f>E14/E8*100</f>
        <v>32.880237694301279</v>
      </c>
      <c r="F15" s="293">
        <v>35.421742827793281</v>
      </c>
      <c r="G15" s="289">
        <f>G14/G8*100</f>
        <v>35.684205715355468</v>
      </c>
      <c r="H15" s="289">
        <f>H14/H8*100</f>
        <v>33.53508445665625</v>
      </c>
      <c r="I15" s="287">
        <f>I14/I8*100</f>
        <v>40.851239550168053</v>
      </c>
      <c r="J15" s="176" t="s">
        <v>72</v>
      </c>
      <c r="K15" s="111"/>
      <c r="L15" s="111"/>
    </row>
    <row r="16" spans="1:12" ht="30">
      <c r="A16" s="174" t="s">
        <v>212</v>
      </c>
      <c r="B16" s="282">
        <v>262.88083721708</v>
      </c>
      <c r="C16" s="282">
        <v>261.98101280973998</v>
      </c>
      <c r="D16" s="282">
        <v>267.33754014599998</v>
      </c>
      <c r="E16" s="294">
        <v>592.68034410270002</v>
      </c>
      <c r="F16" s="295">
        <v>466.44174364585001</v>
      </c>
      <c r="G16" s="291">
        <f>'[46]табл 2 '!C34/1000</f>
        <v>198.4085544921</v>
      </c>
      <c r="H16" s="291">
        <f>'[47]табл 3'!E34/1000</f>
        <v>286.23027141946</v>
      </c>
      <c r="I16" s="282">
        <f>'табл 3'!F34/1000</f>
        <v>72.885574302509994</v>
      </c>
      <c r="J16" s="175" t="s">
        <v>1130</v>
      </c>
      <c r="K16" s="111"/>
      <c r="L16" s="111"/>
    </row>
    <row r="17" spans="1:12">
      <c r="A17" s="173" t="s">
        <v>71</v>
      </c>
      <c r="B17" s="287">
        <v>0.38122761225510615</v>
      </c>
      <c r="C17" s="292">
        <v>0.37047917290857124</v>
      </c>
      <c r="D17" s="292">
        <f>D16/D8*100</f>
        <v>0.31844250918806333</v>
      </c>
      <c r="E17" s="287">
        <f>E16/E8*100</f>
        <v>0.90502409800515959</v>
      </c>
      <c r="F17" s="293">
        <v>0.61742075132460894</v>
      </c>
      <c r="G17" s="289">
        <f>G16/G8*100</f>
        <v>0.23352452190958184</v>
      </c>
      <c r="H17" s="289">
        <f>H16/H8*100</f>
        <v>0.2870198688189784</v>
      </c>
      <c r="I17" s="287">
        <f>I16/I8*100</f>
        <v>0.21372590805160746</v>
      </c>
      <c r="J17" s="176" t="s">
        <v>72</v>
      </c>
    </row>
    <row r="18" spans="1:12" ht="45">
      <c r="A18" s="174" t="s">
        <v>44</v>
      </c>
      <c r="B18" s="282">
        <v>245.32372572150001</v>
      </c>
      <c r="C18" s="282">
        <v>340.26326216006998</v>
      </c>
      <c r="D18" s="282">
        <v>163.01136251599999</v>
      </c>
      <c r="E18" s="294">
        <v>292.00158021805998</v>
      </c>
      <c r="F18" s="295">
        <v>501.90469625404</v>
      </c>
      <c r="G18" s="291">
        <f>'[46]табл 2 '!C37/1000</f>
        <v>201.56180800379002</v>
      </c>
      <c r="H18" s="291">
        <f>'[47]табл 3'!E37/1000</f>
        <v>525.85984552330001</v>
      </c>
      <c r="I18" s="282">
        <f>'табл 3'!F37/1000</f>
        <v>368.00863670993004</v>
      </c>
      <c r="J18" s="177" t="s">
        <v>133</v>
      </c>
    </row>
    <row r="19" spans="1:12">
      <c r="A19" s="173" t="s">
        <v>71</v>
      </c>
      <c r="B19" s="287">
        <v>0.35576643461883167</v>
      </c>
      <c r="C19" s="292">
        <v>0.48118163444075501</v>
      </c>
      <c r="D19" s="292">
        <f>D18/D8*100</f>
        <v>0.19417305656890083</v>
      </c>
      <c r="E19" s="287">
        <f>E18/E8*100</f>
        <v>0.44588701039685302</v>
      </c>
      <c r="F19" s="293">
        <v>0.66436243941709261</v>
      </c>
      <c r="G19" s="289">
        <f>G18/G8*100</f>
        <v>0.23723586399693347</v>
      </c>
      <c r="H19" s="289">
        <f>H18/H8*100</f>
        <v>0.52731048721985152</v>
      </c>
      <c r="I19" s="287">
        <f>I18/I8*100</f>
        <v>1.0791295918890127</v>
      </c>
      <c r="J19" s="176" t="s">
        <v>72</v>
      </c>
    </row>
    <row r="20" spans="1:12" ht="30">
      <c r="A20" s="174" t="s">
        <v>119</v>
      </c>
      <c r="B20" s="282">
        <v>-1285.3067183763001</v>
      </c>
      <c r="C20" s="282">
        <v>-2806.1501698669999</v>
      </c>
      <c r="D20" s="282">
        <v>-2534.8061730890004</v>
      </c>
      <c r="E20" s="282">
        <v>-2169.1247356321201</v>
      </c>
      <c r="F20" s="296">
        <v>-2811.1005949107998</v>
      </c>
      <c r="G20" s="291">
        <f>'[46]табл 2 '!C40/1000</f>
        <v>-3586.0418537307696</v>
      </c>
      <c r="H20" s="291">
        <f>'[47]табл 3'!E40/1000</f>
        <v>-4383.8710657258098</v>
      </c>
      <c r="I20" s="282">
        <f>'табл 3'!F40/1000</f>
        <v>-1521.86431798577</v>
      </c>
      <c r="J20" s="177" t="s">
        <v>518</v>
      </c>
    </row>
    <row r="21" spans="1:12">
      <c r="A21" s="173" t="s">
        <v>71</v>
      </c>
      <c r="B21" s="287">
        <v>-1.8639411546662821</v>
      </c>
      <c r="C21" s="292">
        <v>-3.9683035913163001</v>
      </c>
      <c r="D21" s="292">
        <f>D20/D8*100</f>
        <v>-3.0193665940930936</v>
      </c>
      <c r="E21" s="287">
        <f>E20/E8*100</f>
        <v>-3.312257909106517</v>
      </c>
      <c r="F21" s="293">
        <v>-3.7210045305822268</v>
      </c>
      <c r="G21" s="289">
        <f>G20/G8*100</f>
        <v>-4.2207288470194078</v>
      </c>
      <c r="H21" s="289">
        <f>H20/H8*100</f>
        <v>-4.3959644518521444</v>
      </c>
      <c r="I21" s="287">
        <f>I20/I8*100</f>
        <v>-4.4626366246749569</v>
      </c>
      <c r="J21" s="173" t="s">
        <v>72</v>
      </c>
    </row>
    <row r="22" spans="1:12" s="2" customFormat="1" ht="34.5" customHeight="1">
      <c r="A22" s="175" t="s">
        <v>2609</v>
      </c>
      <c r="B22" s="292">
        <v>105.4</v>
      </c>
      <c r="C22" s="292">
        <v>107.5</v>
      </c>
      <c r="D22" s="292">
        <v>108.4</v>
      </c>
      <c r="E22" s="287">
        <v>120.3</v>
      </c>
      <c r="F22" s="293">
        <v>109.5</v>
      </c>
      <c r="G22" s="282">
        <v>108.9</v>
      </c>
      <c r="H22" s="282">
        <v>112.2</v>
      </c>
      <c r="I22" s="282">
        <v>100.7</v>
      </c>
      <c r="J22" s="175" t="s">
        <v>3324</v>
      </c>
    </row>
    <row r="23" spans="1:12" s="2" customFormat="1" ht="42.75">
      <c r="A23" s="176" t="s">
        <v>3325</v>
      </c>
      <c r="B23" s="292">
        <v>105.3</v>
      </c>
      <c r="C23" s="292">
        <v>106.8</v>
      </c>
      <c r="D23" s="292">
        <v>108</v>
      </c>
      <c r="E23" s="287">
        <v>115</v>
      </c>
      <c r="F23" s="293"/>
      <c r="G23" s="287">
        <v>108.6</v>
      </c>
      <c r="H23" s="287">
        <v>103.9</v>
      </c>
      <c r="I23" s="287">
        <v>110.4</v>
      </c>
      <c r="J23" s="176" t="s">
        <v>3323</v>
      </c>
    </row>
    <row r="24" spans="1:12" s="2" customFormat="1" ht="45">
      <c r="A24" s="175" t="s">
        <v>1134</v>
      </c>
      <c r="B24" s="297">
        <v>186815</v>
      </c>
      <c r="C24" s="297">
        <v>220848</v>
      </c>
      <c r="D24" s="297">
        <v>268051</v>
      </c>
      <c r="E24" s="298">
        <v>303055</v>
      </c>
      <c r="F24" s="299">
        <v>350542</v>
      </c>
      <c r="G24" s="298">
        <v>390328</v>
      </c>
      <c r="H24" s="298">
        <v>429368</v>
      </c>
      <c r="I24" s="298">
        <v>461486</v>
      </c>
      <c r="J24" s="175" t="s">
        <v>3317</v>
      </c>
    </row>
    <row r="25" spans="1:12" s="2" customFormat="1" ht="28.5">
      <c r="A25" s="176" t="s">
        <v>1135</v>
      </c>
      <c r="B25" s="300">
        <v>114.8</v>
      </c>
      <c r="C25" s="300">
        <v>104.4</v>
      </c>
      <c r="D25" s="287">
        <v>115.3</v>
      </c>
      <c r="E25" s="287">
        <v>112.2</v>
      </c>
      <c r="F25" s="293">
        <v>116.9</v>
      </c>
      <c r="G25" s="287">
        <v>111.3</v>
      </c>
      <c r="H25" s="287">
        <v>110</v>
      </c>
      <c r="I25" s="287">
        <f>I24/'[48]табл 1'!$H$24*100</f>
        <v>109.06405314641023</v>
      </c>
      <c r="J25" s="176" t="s">
        <v>168</v>
      </c>
    </row>
    <row r="26" spans="1:12" ht="30">
      <c r="A26" s="174" t="s">
        <v>363</v>
      </c>
      <c r="B26" s="301">
        <v>58065.599999999999</v>
      </c>
      <c r="C26" s="301" t="s">
        <v>1462</v>
      </c>
      <c r="D26" s="301">
        <v>54549.5</v>
      </c>
      <c r="E26" s="301" t="s">
        <v>1741</v>
      </c>
      <c r="F26" s="302">
        <v>71274.7</v>
      </c>
      <c r="G26" s="303">
        <v>73884.5</v>
      </c>
      <c r="H26" s="303">
        <v>71135.7</v>
      </c>
      <c r="I26" s="301">
        <v>24005.8</v>
      </c>
      <c r="J26" s="352" t="s">
        <v>3318</v>
      </c>
      <c r="L26" s="142"/>
    </row>
    <row r="27" spans="1:12" ht="30">
      <c r="A27" s="174" t="s">
        <v>121</v>
      </c>
      <c r="B27" s="301">
        <v>39709.300000000003</v>
      </c>
      <c r="C27" s="301" t="s">
        <v>1463</v>
      </c>
      <c r="D27" s="301">
        <v>36825.9</v>
      </c>
      <c r="E27" s="301" t="s">
        <v>1741</v>
      </c>
      <c r="F27" s="302">
        <v>54643.5</v>
      </c>
      <c r="G27" s="303">
        <v>53590.3</v>
      </c>
      <c r="H27" s="303">
        <v>57666.9</v>
      </c>
      <c r="I27" s="301">
        <v>20860.099999999999</v>
      </c>
      <c r="J27" s="352" t="s">
        <v>3319</v>
      </c>
      <c r="K27" s="142"/>
    </row>
    <row r="28" spans="1:12" ht="30">
      <c r="A28" s="174" t="s">
        <v>1136</v>
      </c>
      <c r="B28" s="301">
        <v>18356.299999999996</v>
      </c>
      <c r="C28" s="301">
        <v>8969</v>
      </c>
      <c r="D28" s="301">
        <v>17723.599999999999</v>
      </c>
      <c r="E28" s="301" t="s">
        <v>1741</v>
      </c>
      <c r="F28" s="302">
        <v>16631.199999999997</v>
      </c>
      <c r="G28" s="303">
        <f>G26-G27</f>
        <v>20294.199999999997</v>
      </c>
      <c r="H28" s="303">
        <f>H26-H27</f>
        <v>13468.799999999996</v>
      </c>
      <c r="I28" s="301">
        <f>I26-I27</f>
        <v>3145.7000000000007</v>
      </c>
      <c r="J28" s="175" t="s">
        <v>1137</v>
      </c>
    </row>
    <row r="29" spans="1:12" ht="45">
      <c r="A29" s="174" t="s">
        <v>7</v>
      </c>
      <c r="B29" s="304"/>
      <c r="C29" s="304"/>
      <c r="D29" s="301"/>
      <c r="E29" s="301"/>
      <c r="F29" s="302"/>
      <c r="G29" s="305"/>
      <c r="H29" s="289"/>
      <c r="I29" s="306"/>
      <c r="J29" s="174" t="s">
        <v>191</v>
      </c>
    </row>
    <row r="30" spans="1:12">
      <c r="A30" s="173" t="s">
        <v>415</v>
      </c>
      <c r="B30" s="292">
        <v>381.18</v>
      </c>
      <c r="C30" s="292">
        <v>420.71</v>
      </c>
      <c r="D30" s="292">
        <v>433.83</v>
      </c>
      <c r="E30" s="287">
        <v>459.92</v>
      </c>
      <c r="F30" s="293">
        <v>448.17</v>
      </c>
      <c r="G30" s="289">
        <v>525.11</v>
      </c>
      <c r="H30" s="515">
        <v>521.59</v>
      </c>
      <c r="I30" s="383">
        <v>485.95</v>
      </c>
      <c r="J30" s="173" t="s">
        <v>112</v>
      </c>
    </row>
    <row r="31" spans="1:12">
      <c r="A31" s="178" t="s">
        <v>113</v>
      </c>
      <c r="B31" s="307">
        <v>382.75</v>
      </c>
      <c r="C31" s="307">
        <v>412.95</v>
      </c>
      <c r="D31" s="307">
        <v>433.66</v>
      </c>
      <c r="E31" s="308">
        <v>460.48</v>
      </c>
      <c r="F31" s="309">
        <v>451.28</v>
      </c>
      <c r="G31" s="310">
        <v>469.44</v>
      </c>
      <c r="H31" s="516">
        <v>502.57</v>
      </c>
      <c r="I31" s="384">
        <v>469.52</v>
      </c>
      <c r="J31" s="362" t="s">
        <v>3320</v>
      </c>
    </row>
    <row r="32" spans="1:12">
      <c r="A32" s="179"/>
      <c r="B32" s="180"/>
      <c r="C32" s="180"/>
      <c r="D32" s="180"/>
      <c r="E32" s="180"/>
      <c r="F32" s="180"/>
      <c r="G32" s="180"/>
      <c r="H32" s="180"/>
      <c r="I32" s="180"/>
      <c r="J32" s="179"/>
    </row>
    <row r="33" spans="1:10" s="99" customFormat="1">
      <c r="A33" s="279" t="s">
        <v>441</v>
      </c>
      <c r="B33" s="277"/>
      <c r="C33" s="277"/>
      <c r="D33" s="279"/>
      <c r="E33" s="279"/>
      <c r="F33" s="279"/>
      <c r="G33" s="279"/>
      <c r="H33" s="180"/>
      <c r="I33" s="277"/>
      <c r="J33" s="279"/>
    </row>
    <row r="34" spans="1:10" s="99" customFormat="1">
      <c r="A34" s="279" t="s">
        <v>43</v>
      </c>
      <c r="B34" s="277"/>
      <c r="C34" s="277"/>
      <c r="D34" s="279"/>
      <c r="E34" s="279"/>
      <c r="F34" s="279"/>
      <c r="G34" s="279"/>
      <c r="H34" s="180"/>
      <c r="I34" s="277"/>
      <c r="J34" s="279"/>
    </row>
    <row r="35" spans="1:10" s="72" customFormat="1" ht="27.75" customHeight="1">
      <c r="A35" s="868" t="s">
        <v>1475</v>
      </c>
      <c r="B35" s="868"/>
      <c r="C35" s="868"/>
      <c r="D35" s="868"/>
      <c r="E35" s="868"/>
      <c r="F35" s="868"/>
      <c r="G35" s="868"/>
      <c r="H35" s="868"/>
      <c r="I35" s="868"/>
      <c r="J35" s="868"/>
    </row>
    <row r="36" spans="1:10" s="99" customFormat="1" ht="12.75">
      <c r="A36" s="279" t="s">
        <v>435</v>
      </c>
      <c r="B36" s="277"/>
      <c r="C36" s="277"/>
      <c r="D36" s="279"/>
      <c r="E36" s="279"/>
      <c r="F36" s="279"/>
      <c r="G36" s="279"/>
      <c r="H36" s="375"/>
      <c r="I36" s="277"/>
      <c r="J36" s="279"/>
    </row>
    <row r="37" spans="1:10" s="99" customFormat="1" ht="12.75">
      <c r="A37" s="280" t="s">
        <v>378</v>
      </c>
      <c r="B37" s="277"/>
      <c r="C37" s="277"/>
      <c r="D37" s="279"/>
      <c r="E37" s="279"/>
      <c r="F37" s="279"/>
      <c r="G37" s="279"/>
      <c r="H37" s="375"/>
      <c r="I37" s="277"/>
      <c r="J37" s="279"/>
    </row>
    <row r="38" spans="1:10" ht="24.75" customHeight="1">
      <c r="A38" s="866" t="s">
        <v>2621</v>
      </c>
      <c r="B38" s="866"/>
      <c r="C38" s="866"/>
      <c r="D38" s="866"/>
      <c r="E38" s="866"/>
      <c r="F38" s="866"/>
      <c r="G38" s="866"/>
      <c r="H38" s="866"/>
      <c r="I38" s="866"/>
      <c r="J38" s="866"/>
    </row>
    <row r="39" spans="1:10" ht="25.5" customHeight="1">
      <c r="A39" s="866" t="s">
        <v>2622</v>
      </c>
      <c r="B39" s="866"/>
      <c r="C39" s="866"/>
      <c r="D39" s="866"/>
      <c r="E39" s="866"/>
      <c r="F39" s="866"/>
      <c r="G39" s="866"/>
      <c r="H39" s="866"/>
      <c r="I39" s="866"/>
      <c r="J39" s="866"/>
    </row>
    <row r="40" spans="1:10" ht="27.75" customHeight="1">
      <c r="A40" s="866" t="s">
        <v>2623</v>
      </c>
      <c r="B40" s="866"/>
      <c r="C40" s="866"/>
      <c r="D40" s="866"/>
      <c r="E40" s="866"/>
      <c r="F40" s="866"/>
      <c r="G40" s="866"/>
      <c r="H40" s="866"/>
      <c r="I40" s="866"/>
      <c r="J40" s="866"/>
    </row>
  </sheetData>
  <customSheetViews>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1"/>
      <headerFooter alignWithMargins="0"/>
    </customSheetView>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2"/>
      <headerFooter alignWithMargins="0"/>
    </customSheetView>
  </customSheetViews>
  <mergeCells count="6">
    <mergeCell ref="A40:J40"/>
    <mergeCell ref="A3:J3"/>
    <mergeCell ref="A4:J4"/>
    <mergeCell ref="A39:J39"/>
    <mergeCell ref="A38:J38"/>
    <mergeCell ref="A35:J35"/>
  </mergeCells>
  <pageMargins left="0.43307086614173229" right="0.35433070866141736" top="0.59055118110236227" bottom="0.39370078740157483" header="0.47244094488188981" footer="0.51181102362204722"/>
  <pageSetup paperSize="256" scale="67" fitToHeight="0"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M42"/>
  <sheetViews>
    <sheetView view="pageBreakPreview" zoomScale="85" zoomScaleNormal="110" zoomScaleSheetLayoutView="85" workbookViewId="0">
      <pane xSplit="1" ySplit="7" topLeftCell="B8" activePane="bottomRight" state="frozen"/>
      <selection pane="topRight" activeCell="B1" sqref="B1"/>
      <selection pane="bottomLeft" activeCell="A8" sqref="A8"/>
      <selection pane="bottomRight" activeCell="H48" sqref="H48"/>
    </sheetView>
  </sheetViews>
  <sheetFormatPr defaultColWidth="9.140625" defaultRowHeight="12.75"/>
  <cols>
    <col min="1" max="1" width="62.140625" style="251" customWidth="1"/>
    <col min="2" max="9" width="15.28515625" style="251" customWidth="1"/>
    <col min="10" max="10" width="62.140625" style="251" customWidth="1"/>
    <col min="11" max="16384" width="9.140625" style="241"/>
  </cols>
  <sheetData>
    <row r="1" spans="1:10" ht="19.149999999999999" customHeight="1">
      <c r="A1" s="874" t="s">
        <v>1031</v>
      </c>
      <c r="B1" s="874"/>
      <c r="C1" s="874"/>
      <c r="D1" s="874"/>
      <c r="E1" s="322"/>
      <c r="F1" s="869" t="s">
        <v>2410</v>
      </c>
      <c r="G1" s="869"/>
      <c r="H1" s="869"/>
      <c r="I1" s="869"/>
      <c r="J1" s="869"/>
    </row>
    <row r="2" spans="1:10" ht="19.149999999999999" customHeight="1">
      <c r="A2" s="875" t="s">
        <v>1032</v>
      </c>
      <c r="B2" s="875"/>
      <c r="C2" s="875"/>
      <c r="D2" s="875"/>
      <c r="E2" s="322"/>
      <c r="F2" s="870" t="s">
        <v>440</v>
      </c>
      <c r="G2" s="870"/>
      <c r="H2" s="870"/>
      <c r="I2" s="870"/>
      <c r="J2" s="870"/>
    </row>
    <row r="3" spans="1:10" ht="19.149999999999999" customHeight="1">
      <c r="A3" s="875" t="s">
        <v>1033</v>
      </c>
      <c r="B3" s="875"/>
      <c r="C3" s="875"/>
      <c r="D3" s="875"/>
      <c r="E3" s="322"/>
      <c r="F3" s="870" t="s">
        <v>53</v>
      </c>
      <c r="G3" s="870"/>
      <c r="H3" s="870"/>
      <c r="I3" s="870"/>
      <c r="J3" s="870"/>
    </row>
    <row r="4" spans="1:10" ht="6.95" customHeight="1">
      <c r="A4" s="871"/>
      <c r="B4" s="871"/>
      <c r="C4" s="871"/>
      <c r="D4" s="871"/>
      <c r="E4" s="322"/>
      <c r="F4" s="871"/>
      <c r="G4" s="871"/>
      <c r="H4" s="871"/>
      <c r="I4" s="871"/>
      <c r="J4" s="871"/>
    </row>
    <row r="5" spans="1:10" ht="21.4" customHeight="1">
      <c r="A5" s="872" t="s">
        <v>369</v>
      </c>
      <c r="B5" s="872" t="s">
        <v>1034</v>
      </c>
      <c r="C5" s="872"/>
      <c r="D5" s="872"/>
      <c r="E5" s="872"/>
      <c r="F5" s="872" t="s">
        <v>1035</v>
      </c>
      <c r="G5" s="872"/>
      <c r="H5" s="872"/>
      <c r="I5" s="872"/>
      <c r="J5" s="873" t="s">
        <v>37</v>
      </c>
    </row>
    <row r="6" spans="1:10" ht="108" customHeight="1">
      <c r="A6" s="872"/>
      <c r="B6" s="706" t="s">
        <v>3069</v>
      </c>
      <c r="C6" s="706" t="s">
        <v>3312</v>
      </c>
      <c r="D6" s="706" t="s">
        <v>1401</v>
      </c>
      <c r="E6" s="538" t="s">
        <v>3313</v>
      </c>
      <c r="F6" s="706" t="s">
        <v>3069</v>
      </c>
      <c r="G6" s="706" t="s">
        <v>3312</v>
      </c>
      <c r="H6" s="706" t="s">
        <v>1408</v>
      </c>
      <c r="I6" s="538" t="s">
        <v>3313</v>
      </c>
      <c r="J6" s="873"/>
    </row>
    <row r="7" spans="1:10" ht="16.5" customHeight="1">
      <c r="A7" s="705" t="s">
        <v>492</v>
      </c>
      <c r="B7" s="539" t="s">
        <v>183</v>
      </c>
      <c r="C7" s="705" t="s">
        <v>264</v>
      </c>
      <c r="D7" s="705" t="s">
        <v>444</v>
      </c>
      <c r="E7" s="705" t="s">
        <v>639</v>
      </c>
      <c r="F7" s="705" t="s">
        <v>471</v>
      </c>
      <c r="G7" s="705" t="s">
        <v>640</v>
      </c>
      <c r="H7" s="705" t="s">
        <v>696</v>
      </c>
      <c r="I7" s="705" t="s">
        <v>398</v>
      </c>
      <c r="J7" s="705" t="s">
        <v>1005</v>
      </c>
    </row>
    <row r="8" spans="1:10" ht="29.25" customHeight="1">
      <c r="A8" s="540" t="s">
        <v>391</v>
      </c>
      <c r="B8" s="541">
        <v>32595213.943999998</v>
      </c>
      <c r="C8" s="541">
        <v>12850265.8518626</v>
      </c>
      <c r="D8" s="542">
        <v>39.423781276416598</v>
      </c>
      <c r="E8" s="542">
        <v>102.87612</v>
      </c>
      <c r="F8" s="550">
        <v>22889278.204</v>
      </c>
      <c r="G8" s="550">
        <v>9274897.3748426605</v>
      </c>
      <c r="H8" s="542">
        <v>40.520707084690102</v>
      </c>
      <c r="I8" s="542">
        <v>104.99460000000001</v>
      </c>
      <c r="J8" s="540" t="s">
        <v>392</v>
      </c>
    </row>
    <row r="9" spans="1:10" ht="33.6" customHeight="1">
      <c r="A9" s="543" t="s">
        <v>1036</v>
      </c>
      <c r="B9" s="544">
        <v>28803379.9428</v>
      </c>
      <c r="C9" s="544">
        <v>10934490.9290004</v>
      </c>
      <c r="D9" s="545">
        <v>37.962527143394297</v>
      </c>
      <c r="E9" s="545">
        <v>118.00339</v>
      </c>
      <c r="F9" s="545">
        <v>18886018.912999999</v>
      </c>
      <c r="G9" s="545">
        <v>7235595.0953705804</v>
      </c>
      <c r="H9" s="545">
        <v>38.3119127895717</v>
      </c>
      <c r="I9" s="545">
        <v>130.772787291171</v>
      </c>
      <c r="J9" s="543" t="s">
        <v>1714</v>
      </c>
    </row>
    <row r="10" spans="1:10" s="240" customFormat="1" ht="21.4" customHeight="1">
      <c r="A10" s="546" t="s">
        <v>2694</v>
      </c>
      <c r="B10" s="547">
        <v>7052619.6901000002</v>
      </c>
      <c r="C10" s="547">
        <v>2792155.7591409399</v>
      </c>
      <c r="D10" s="548">
        <v>39.5903349653234</v>
      </c>
      <c r="E10" s="548">
        <v>107.24160000000001</v>
      </c>
      <c r="F10" s="548">
        <v>5184046.4879999999</v>
      </c>
      <c r="G10" s="548">
        <v>1989979.0529363099</v>
      </c>
      <c r="H10" s="548">
        <v>38.3865973722015</v>
      </c>
      <c r="I10" s="548">
        <v>115.96666999999999</v>
      </c>
      <c r="J10" s="546" t="s">
        <v>580</v>
      </c>
    </row>
    <row r="11" spans="1:10" ht="21.4" customHeight="1">
      <c r="A11" s="546" t="s">
        <v>815</v>
      </c>
      <c r="B11" s="547">
        <v>3343772.4868999999</v>
      </c>
      <c r="C11" s="547">
        <v>1181317.0832319399</v>
      </c>
      <c r="D11" s="548">
        <v>35.328871442660102</v>
      </c>
      <c r="E11" s="548">
        <v>101.37343</v>
      </c>
      <c r="F11" s="548">
        <v>0</v>
      </c>
      <c r="G11" s="548">
        <v>0</v>
      </c>
      <c r="H11" s="548">
        <v>0</v>
      </c>
      <c r="I11" s="548">
        <v>0</v>
      </c>
      <c r="J11" s="546" t="s">
        <v>581</v>
      </c>
    </row>
    <row r="12" spans="1:10" ht="21.4" customHeight="1">
      <c r="A12" s="546" t="s">
        <v>816</v>
      </c>
      <c r="B12" s="547">
        <v>2083926.0911999999</v>
      </c>
      <c r="C12" s="547">
        <v>750548.38930924004</v>
      </c>
      <c r="D12" s="548">
        <v>36.0160752571147</v>
      </c>
      <c r="E12" s="548">
        <v>98.964079999999996</v>
      </c>
      <c r="F12" s="548">
        <v>0</v>
      </c>
      <c r="G12" s="548">
        <v>0</v>
      </c>
      <c r="H12" s="548">
        <v>0</v>
      </c>
      <c r="I12" s="548">
        <v>0</v>
      </c>
      <c r="J12" s="546" t="s">
        <v>553</v>
      </c>
    </row>
    <row r="13" spans="1:10" ht="21.4" customHeight="1">
      <c r="A13" s="546" t="s">
        <v>1037</v>
      </c>
      <c r="B13" s="547">
        <v>10013328.869999999</v>
      </c>
      <c r="C13" s="547">
        <v>3478321.7740780199</v>
      </c>
      <c r="D13" s="548">
        <v>34.7369173552174</v>
      </c>
      <c r="E13" s="548">
        <v>145.08643000000001</v>
      </c>
      <c r="F13" s="548">
        <v>10013328.869999999</v>
      </c>
      <c r="G13" s="548">
        <v>3478321.7740780199</v>
      </c>
      <c r="H13" s="548">
        <v>34.7369173552174</v>
      </c>
      <c r="I13" s="548">
        <v>145.08643000000001</v>
      </c>
      <c r="J13" s="546" t="s">
        <v>3083</v>
      </c>
    </row>
    <row r="14" spans="1:10" ht="21.4" customHeight="1">
      <c r="A14" s="546" t="s">
        <v>817</v>
      </c>
      <c r="B14" s="547">
        <v>1507460.99</v>
      </c>
      <c r="C14" s="547">
        <v>460822.22652070998</v>
      </c>
      <c r="D14" s="548">
        <v>30.5694296288695</v>
      </c>
      <c r="E14" s="548">
        <v>126.01888</v>
      </c>
      <c r="F14" s="548">
        <v>151773.43</v>
      </c>
      <c r="G14" s="548">
        <v>40188.695988920001</v>
      </c>
      <c r="H14" s="548">
        <v>26.479401558573201</v>
      </c>
      <c r="I14" s="548">
        <v>92.437929999999994</v>
      </c>
      <c r="J14" s="546" t="s">
        <v>542</v>
      </c>
    </row>
    <row r="15" spans="1:10" ht="21.4" customHeight="1">
      <c r="A15" s="549" t="s">
        <v>818</v>
      </c>
      <c r="B15" s="544">
        <v>527175.02709999995</v>
      </c>
      <c r="C15" s="544">
        <v>348407.06411710999</v>
      </c>
      <c r="D15" s="545">
        <v>66.089447755843807</v>
      </c>
      <c r="E15" s="545">
        <v>64.973759999999999</v>
      </c>
      <c r="F15" s="545">
        <v>330736.77500000002</v>
      </c>
      <c r="G15" s="545">
        <v>166208.89503583999</v>
      </c>
      <c r="H15" s="545">
        <v>50.254131865390498</v>
      </c>
      <c r="I15" s="545">
        <v>45.955827291835099</v>
      </c>
      <c r="J15" s="549" t="s">
        <v>11</v>
      </c>
    </row>
    <row r="16" spans="1:10" ht="21.4" customHeight="1">
      <c r="A16" s="549" t="s">
        <v>819</v>
      </c>
      <c r="B16" s="544">
        <v>295162.19699999999</v>
      </c>
      <c r="C16" s="544">
        <v>81992.018628610007</v>
      </c>
      <c r="D16" s="545">
        <v>27.7786313633551</v>
      </c>
      <c r="E16" s="545">
        <v>119.64270999999999</v>
      </c>
      <c r="F16" s="545">
        <v>2200</v>
      </c>
      <c r="G16" s="545">
        <v>336.641007</v>
      </c>
      <c r="H16" s="545">
        <v>15.3018639545455</v>
      </c>
      <c r="I16" s="545">
        <v>16.324381621845401</v>
      </c>
      <c r="J16" s="549" t="s">
        <v>465</v>
      </c>
    </row>
    <row r="17" spans="1:10" s="240" customFormat="1" ht="21.4" customHeight="1">
      <c r="A17" s="549" t="s">
        <v>2750</v>
      </c>
      <c r="B17" s="544">
        <v>199496.77710000001</v>
      </c>
      <c r="C17" s="544">
        <v>85375.840116449996</v>
      </c>
      <c r="D17" s="545">
        <v>42.795598684611498</v>
      </c>
      <c r="E17" s="545">
        <v>3.2586200000000001</v>
      </c>
      <c r="F17" s="545">
        <v>20375.447</v>
      </c>
      <c r="G17" s="545">
        <v>2956.71770629</v>
      </c>
      <c r="H17" s="545">
        <v>14.511179589287</v>
      </c>
      <c r="I17" s="551" t="s">
        <v>474</v>
      </c>
      <c r="J17" s="549" t="s">
        <v>2751</v>
      </c>
    </row>
    <row r="18" spans="1:10" s="495" customFormat="1" ht="29.85" customHeight="1">
      <c r="A18" s="549" t="s">
        <v>348</v>
      </c>
      <c r="B18" s="544">
        <v>2770000</v>
      </c>
      <c r="C18" s="544">
        <v>1400000</v>
      </c>
      <c r="D18" s="545">
        <v>50.541516245487401</v>
      </c>
      <c r="E18" s="545"/>
      <c r="F18" s="545">
        <v>3649947.0690000001</v>
      </c>
      <c r="G18" s="545">
        <v>1869800.02572295</v>
      </c>
      <c r="H18" s="545">
        <v>51.228140857265402</v>
      </c>
      <c r="I18" s="545">
        <v>64.005903834962695</v>
      </c>
      <c r="J18" s="549" t="s">
        <v>3080</v>
      </c>
    </row>
    <row r="19" spans="1:10" ht="21.4" customHeight="1">
      <c r="A19" s="540" t="s">
        <v>104</v>
      </c>
      <c r="B19" s="541">
        <v>36127255.261</v>
      </c>
      <c r="C19" s="541">
        <v>13931235.9588359</v>
      </c>
      <c r="D19" s="542">
        <v>38.5615675981755</v>
      </c>
      <c r="E19" s="542">
        <v>112.57501000000001</v>
      </c>
      <c r="F19" s="550">
        <v>26229339.124000002</v>
      </c>
      <c r="G19" s="550">
        <v>10685591.634935901</v>
      </c>
      <c r="H19" s="542">
        <v>40.739080708131603</v>
      </c>
      <c r="I19" s="542">
        <v>108.86884000000001</v>
      </c>
      <c r="J19" s="540" t="s">
        <v>452</v>
      </c>
    </row>
    <row r="20" spans="1:10" s="375" customFormat="1" ht="21.4" customHeight="1">
      <c r="A20" s="546" t="s">
        <v>820</v>
      </c>
      <c r="B20" s="547">
        <v>1847945.6749</v>
      </c>
      <c r="C20" s="547">
        <v>738617.42671759997</v>
      </c>
      <c r="D20" s="548">
        <v>39.969650447520301</v>
      </c>
      <c r="E20" s="548">
        <v>109.3537</v>
      </c>
      <c r="F20" s="548">
        <v>1408505.7013000001</v>
      </c>
      <c r="G20" s="548">
        <v>571419.31021466001</v>
      </c>
      <c r="H20" s="548">
        <v>40.569186882755297</v>
      </c>
      <c r="I20" s="548">
        <v>121.88473999999999</v>
      </c>
      <c r="J20" s="546" t="s">
        <v>130</v>
      </c>
    </row>
    <row r="21" spans="1:10" ht="21.4" customHeight="1">
      <c r="A21" s="546" t="s">
        <v>86</v>
      </c>
      <c r="B21" s="547">
        <v>1533775.0608999999</v>
      </c>
      <c r="C21" s="547">
        <v>622741.12592579005</v>
      </c>
      <c r="D21" s="548">
        <v>40.601854978680699</v>
      </c>
      <c r="E21" s="548">
        <v>164.51074</v>
      </c>
      <c r="F21" s="548">
        <v>1429833.121</v>
      </c>
      <c r="G21" s="548">
        <v>599415.83328767004</v>
      </c>
      <c r="H21" s="548">
        <v>41.922083387496897</v>
      </c>
      <c r="I21" s="548">
        <v>177.99969999999999</v>
      </c>
      <c r="J21" s="546" t="s">
        <v>41</v>
      </c>
    </row>
    <row r="22" spans="1:10" ht="33.6" customHeight="1">
      <c r="A22" s="546" t="s">
        <v>821</v>
      </c>
      <c r="B22" s="547">
        <v>2000594.7186</v>
      </c>
      <c r="C22" s="547">
        <v>717030.51044293004</v>
      </c>
      <c r="D22" s="548">
        <v>35.840867906754397</v>
      </c>
      <c r="E22" s="548">
        <v>116.07031000000001</v>
      </c>
      <c r="F22" s="548">
        <v>1508680.0563999999</v>
      </c>
      <c r="G22" s="548">
        <v>552374.09148235002</v>
      </c>
      <c r="H22" s="548">
        <v>36.613070421333802</v>
      </c>
      <c r="I22" s="548">
        <v>115.85955</v>
      </c>
      <c r="J22" s="546" t="s">
        <v>263</v>
      </c>
    </row>
    <row r="23" spans="1:10" ht="21.4" customHeight="1">
      <c r="A23" s="546" t="s">
        <v>38</v>
      </c>
      <c r="B23" s="547">
        <v>6977302.7170000002</v>
      </c>
      <c r="C23" s="547">
        <v>2774244.1619074899</v>
      </c>
      <c r="D23" s="548">
        <v>39.7609832112934</v>
      </c>
      <c r="E23" s="548">
        <v>102.238</v>
      </c>
      <c r="F23" s="548">
        <v>812871.93099999998</v>
      </c>
      <c r="G23" s="548">
        <v>366510.83148956997</v>
      </c>
      <c r="H23" s="548">
        <v>45.088385699169898</v>
      </c>
      <c r="I23" s="548">
        <v>63.557340000000003</v>
      </c>
      <c r="J23" s="546" t="s">
        <v>39</v>
      </c>
    </row>
    <row r="24" spans="1:10" ht="21.4" customHeight="1">
      <c r="A24" s="546" t="s">
        <v>282</v>
      </c>
      <c r="B24" s="547">
        <v>3136489.7026</v>
      </c>
      <c r="C24" s="547">
        <v>830024.66031970002</v>
      </c>
      <c r="D24" s="548">
        <v>26.463490686153001</v>
      </c>
      <c r="E24" s="548">
        <v>99.807720000000003</v>
      </c>
      <c r="F24" s="548">
        <v>2731840.0589999999</v>
      </c>
      <c r="G24" s="548">
        <v>723858.65146536997</v>
      </c>
      <c r="H24" s="548">
        <v>26.497109487820499</v>
      </c>
      <c r="I24" s="548">
        <v>100.16304</v>
      </c>
      <c r="J24" s="546" t="s">
        <v>283</v>
      </c>
    </row>
    <row r="25" spans="1:10" ht="21.4" customHeight="1">
      <c r="A25" s="546" t="s">
        <v>822</v>
      </c>
      <c r="B25" s="547">
        <v>7655001.4611</v>
      </c>
      <c r="C25" s="547">
        <v>3094131.7217133702</v>
      </c>
      <c r="D25" s="548">
        <v>40.419740445990101</v>
      </c>
      <c r="E25" s="548">
        <v>112.65131</v>
      </c>
      <c r="F25" s="548">
        <v>6833009.5020000003</v>
      </c>
      <c r="G25" s="548">
        <v>2816153.4268443901</v>
      </c>
      <c r="H25" s="548">
        <v>41.213954495747601</v>
      </c>
      <c r="I25" s="548">
        <v>112.93067000000001</v>
      </c>
      <c r="J25" s="546" t="s">
        <v>25</v>
      </c>
    </row>
    <row r="26" spans="1:10" ht="21.4" customHeight="1">
      <c r="A26" s="546" t="s">
        <v>55</v>
      </c>
      <c r="B26" s="547">
        <v>2550842.0674999999</v>
      </c>
      <c r="C26" s="547">
        <v>832391.33938068</v>
      </c>
      <c r="D26" s="548">
        <v>32.632021793355499</v>
      </c>
      <c r="E26" s="548">
        <v>123.96272</v>
      </c>
      <c r="F26" s="548">
        <v>95156.925000000003</v>
      </c>
      <c r="G26" s="548">
        <v>49346.534399999997</v>
      </c>
      <c r="H26" s="548">
        <v>51.8580590955414</v>
      </c>
      <c r="I26" s="548">
        <v>106.94320999999999</v>
      </c>
      <c r="J26" s="546" t="s">
        <v>425</v>
      </c>
    </row>
    <row r="27" spans="1:10" ht="21.4" customHeight="1">
      <c r="A27" s="546" t="s">
        <v>374</v>
      </c>
      <c r="B27" s="547">
        <v>1214367.4532999999</v>
      </c>
      <c r="C27" s="547">
        <v>448527.42303910002</v>
      </c>
      <c r="D27" s="548">
        <v>36.935066220709601</v>
      </c>
      <c r="E27" s="548">
        <v>102.26703999999999</v>
      </c>
      <c r="F27" s="548">
        <v>255564.1544</v>
      </c>
      <c r="G27" s="548">
        <v>99073.716333970006</v>
      </c>
      <c r="H27" s="548">
        <v>38.766671549290599</v>
      </c>
      <c r="I27" s="548">
        <v>96.799359999999993</v>
      </c>
      <c r="J27" s="546" t="s">
        <v>431</v>
      </c>
    </row>
    <row r="28" spans="1:10" ht="21.4" customHeight="1">
      <c r="A28" s="546" t="s">
        <v>823</v>
      </c>
      <c r="B28" s="547">
        <v>272478.82010000001</v>
      </c>
      <c r="C28" s="547">
        <v>114624.47571148</v>
      </c>
      <c r="D28" s="548">
        <v>42.067297439636803</v>
      </c>
      <c r="E28" s="548">
        <v>89.527100000000004</v>
      </c>
      <c r="F28" s="548">
        <v>128415.451</v>
      </c>
      <c r="G28" s="548">
        <v>55210.115346060004</v>
      </c>
      <c r="H28" s="548">
        <v>42.993358599861899</v>
      </c>
      <c r="I28" s="548">
        <v>206.42543000000001</v>
      </c>
      <c r="J28" s="546" t="s">
        <v>324</v>
      </c>
    </row>
    <row r="29" spans="1:10" ht="45.95" customHeight="1">
      <c r="A29" s="546" t="s">
        <v>589</v>
      </c>
      <c r="B29" s="547">
        <v>1670662.0404000001</v>
      </c>
      <c r="C29" s="547">
        <v>647862.44672133005</v>
      </c>
      <c r="D29" s="548">
        <v>38.778785359019402</v>
      </c>
      <c r="E29" s="548">
        <v>118.5852</v>
      </c>
      <c r="F29" s="548">
        <v>726167.54890000005</v>
      </c>
      <c r="G29" s="548">
        <v>143968.71784478999</v>
      </c>
      <c r="H29" s="548">
        <v>19.8258264312243</v>
      </c>
      <c r="I29" s="548">
        <v>77.643230000000003</v>
      </c>
      <c r="J29" s="546" t="s">
        <v>824</v>
      </c>
    </row>
    <row r="30" spans="1:10" ht="21.4" customHeight="1">
      <c r="A30" s="546" t="s">
        <v>825</v>
      </c>
      <c r="B30" s="547">
        <v>119643.7108</v>
      </c>
      <c r="C30" s="547">
        <v>33910.076323469999</v>
      </c>
      <c r="D30" s="548">
        <v>28.342548134565199</v>
      </c>
      <c r="E30" s="548">
        <v>108.13405</v>
      </c>
      <c r="F30" s="548">
        <v>29050.311000000002</v>
      </c>
      <c r="G30" s="548">
        <v>10133.974335499999</v>
      </c>
      <c r="H30" s="548">
        <v>34.8842197782323</v>
      </c>
      <c r="I30" s="548">
        <v>167.79043999999999</v>
      </c>
      <c r="J30" s="546" t="s">
        <v>826</v>
      </c>
    </row>
    <row r="31" spans="1:10" ht="21.4" customHeight="1">
      <c r="A31" s="546" t="s">
        <v>211</v>
      </c>
      <c r="B31" s="547">
        <v>2279851.3873000001</v>
      </c>
      <c r="C31" s="547">
        <v>858101.81369707</v>
      </c>
      <c r="D31" s="548">
        <v>37.638497775651501</v>
      </c>
      <c r="E31" s="548">
        <v>121.06757</v>
      </c>
      <c r="F31" s="548">
        <v>911909.625</v>
      </c>
      <c r="G31" s="548">
        <v>397842.31354195997</v>
      </c>
      <c r="H31" s="548">
        <v>43.627383968225999</v>
      </c>
      <c r="I31" s="548">
        <v>111.65182</v>
      </c>
      <c r="J31" s="546" t="s">
        <v>827</v>
      </c>
    </row>
    <row r="32" spans="1:10" ht="21.4" customHeight="1">
      <c r="A32" s="546" t="s">
        <v>526</v>
      </c>
      <c r="B32" s="547">
        <v>1297011.6614999999</v>
      </c>
      <c r="C32" s="547">
        <v>289308.08789496002</v>
      </c>
      <c r="D32" s="548">
        <v>22.305743000057099</v>
      </c>
      <c r="E32" s="548">
        <v>94.832629999999995</v>
      </c>
      <c r="F32" s="548">
        <v>715533.27399999998</v>
      </c>
      <c r="G32" s="548">
        <v>133896.78393619999</v>
      </c>
      <c r="H32" s="548">
        <v>18.712866165913599</v>
      </c>
      <c r="I32" s="548">
        <v>92.719110000000001</v>
      </c>
      <c r="J32" s="546" t="s">
        <v>828</v>
      </c>
    </row>
    <row r="33" spans="1:13" ht="21.4" customHeight="1">
      <c r="A33" s="546" t="s">
        <v>829</v>
      </c>
      <c r="B33" s="547">
        <v>3571288.7850000001</v>
      </c>
      <c r="C33" s="547">
        <v>1929720.6890409701</v>
      </c>
      <c r="D33" s="548">
        <v>54.034294206229298</v>
      </c>
      <c r="E33" s="548">
        <v>121.98683</v>
      </c>
      <c r="F33" s="548">
        <v>3471233.6310000001</v>
      </c>
      <c r="G33" s="548">
        <v>1919783.0535134</v>
      </c>
      <c r="H33" s="548">
        <v>55.305498205845197</v>
      </c>
      <c r="I33" s="548">
        <v>121.66719000000001</v>
      </c>
      <c r="J33" s="546" t="s">
        <v>830</v>
      </c>
      <c r="K33" s="251"/>
      <c r="L33" s="251"/>
      <c r="M33" s="251"/>
    </row>
    <row r="34" spans="1:13" s="375" customFormat="1" ht="21.4" customHeight="1">
      <c r="F34" s="548">
        <v>5171567.8329999996</v>
      </c>
      <c r="G34" s="548">
        <v>2246604.2809000001</v>
      </c>
      <c r="H34" s="548">
        <v>43.441454379933298</v>
      </c>
      <c r="I34" s="548">
        <v>97.916989999999998</v>
      </c>
      <c r="J34" s="546" t="s">
        <v>831</v>
      </c>
      <c r="K34" s="419"/>
      <c r="L34" s="419"/>
      <c r="M34" s="419"/>
    </row>
    <row r="35" spans="1:13" s="375" customFormat="1" ht="21.4" customHeight="1">
      <c r="A35" s="540" t="s">
        <v>584</v>
      </c>
      <c r="B35" s="541">
        <v>1075013.8233</v>
      </c>
      <c r="C35" s="541">
        <v>72885.574302509995</v>
      </c>
      <c r="D35" s="542">
        <v>6.7799662406917802</v>
      </c>
      <c r="E35" s="542">
        <v>70.855019999999996</v>
      </c>
      <c r="F35" s="550">
        <v>858213.36100000003</v>
      </c>
      <c r="G35" s="550">
        <v>63234.321659710004</v>
      </c>
      <c r="H35" s="542">
        <v>7.3681353068226096</v>
      </c>
      <c r="I35" s="542">
        <v>263.10764999999998</v>
      </c>
      <c r="J35" s="540" t="s">
        <v>522</v>
      </c>
      <c r="K35" s="419"/>
      <c r="L35" s="419"/>
      <c r="M35" s="419"/>
    </row>
    <row r="36" spans="1:13" s="375" customFormat="1" ht="21.4" customHeight="1">
      <c r="A36" s="549" t="s">
        <v>832</v>
      </c>
      <c r="B36" s="544">
        <v>1344317.2404</v>
      </c>
      <c r="C36" s="544">
        <v>218468.2362475</v>
      </c>
      <c r="D36" s="545">
        <v>16.251241126870799</v>
      </c>
      <c r="E36" s="545">
        <v>100.79866</v>
      </c>
      <c r="F36" s="550">
        <v>1104500</v>
      </c>
      <c r="G36" s="545">
        <v>195550</v>
      </c>
      <c r="H36" s="545">
        <v>17.704843820733402</v>
      </c>
      <c r="I36" s="545">
        <v>118.51515000000001</v>
      </c>
      <c r="J36" s="549" t="s">
        <v>833</v>
      </c>
      <c r="K36" s="419"/>
      <c r="L36" s="419"/>
      <c r="M36" s="419"/>
    </row>
    <row r="37" spans="1:13" s="259" customFormat="1" ht="21.4" customHeight="1">
      <c r="A37" s="549" t="s">
        <v>834</v>
      </c>
      <c r="B37" s="544">
        <v>269303.41710000002</v>
      </c>
      <c r="C37" s="544">
        <v>145582.66194498999</v>
      </c>
      <c r="D37" s="545">
        <v>54.058973151065103</v>
      </c>
      <c r="E37" s="545">
        <v>127.84826</v>
      </c>
      <c r="F37" s="550">
        <v>246286.639</v>
      </c>
      <c r="G37" s="545">
        <v>132315.67834029</v>
      </c>
      <c r="H37" s="545">
        <v>53.724261647945099</v>
      </c>
      <c r="I37" s="545">
        <v>106.08165219618201</v>
      </c>
      <c r="J37" s="549" t="s">
        <v>835</v>
      </c>
      <c r="K37" s="258"/>
      <c r="L37" s="258"/>
      <c r="M37" s="258"/>
    </row>
    <row r="38" spans="1:13" s="259" customFormat="1" ht="21.4" customHeight="1">
      <c r="A38" s="540" t="s">
        <v>1717</v>
      </c>
      <c r="B38" s="541">
        <v>600857.60560000001</v>
      </c>
      <c r="C38" s="541">
        <v>368008.63670993003</v>
      </c>
      <c r="D38" s="542">
        <v>61.2472295066394</v>
      </c>
      <c r="E38" s="542">
        <v>180.83271999999999</v>
      </c>
      <c r="F38" s="550">
        <v>396775.84499999997</v>
      </c>
      <c r="G38" s="550">
        <v>215316.47921513999</v>
      </c>
      <c r="H38" s="542">
        <v>54.266529056258499</v>
      </c>
      <c r="I38" s="542">
        <v>1127.63822</v>
      </c>
      <c r="J38" s="540" t="s">
        <v>583</v>
      </c>
      <c r="K38" s="258"/>
      <c r="L38" s="258"/>
      <c r="M38" s="258"/>
    </row>
    <row r="39" spans="1:13" s="259" customFormat="1" ht="21.4" customHeight="1">
      <c r="A39" s="549" t="s">
        <v>838</v>
      </c>
      <c r="B39" s="544">
        <v>601350.98759999999</v>
      </c>
      <c r="C39" s="544">
        <v>369712.46610109002</v>
      </c>
      <c r="D39" s="545">
        <v>61.480312450573599</v>
      </c>
      <c r="E39" s="545">
        <v>180.97895</v>
      </c>
      <c r="F39" s="550">
        <v>396775.84499999997</v>
      </c>
      <c r="G39" s="545">
        <v>215316.47921513999</v>
      </c>
      <c r="H39" s="545">
        <v>54.266529056258499</v>
      </c>
      <c r="I39" s="545">
        <v>1127.63822</v>
      </c>
      <c r="J39" s="549" t="s">
        <v>839</v>
      </c>
      <c r="K39" s="258"/>
      <c r="L39" s="258"/>
      <c r="M39" s="258"/>
    </row>
    <row r="40" spans="1:13" s="375" customFormat="1" ht="21.4" customHeight="1">
      <c r="A40" s="549" t="s">
        <v>836</v>
      </c>
      <c r="B40" s="544">
        <v>493.38200000000001</v>
      </c>
      <c r="C40" s="544">
        <v>1703.8293911599999</v>
      </c>
      <c r="D40" s="545">
        <v>345.33675552817101</v>
      </c>
      <c r="E40" s="545">
        <v>219.27771999999999</v>
      </c>
      <c r="F40" s="552">
        <v>0</v>
      </c>
      <c r="G40" s="545">
        <v>0</v>
      </c>
      <c r="H40" s="545">
        <v>0</v>
      </c>
      <c r="I40" s="551" t="s">
        <v>474</v>
      </c>
      <c r="J40" s="549" t="s">
        <v>837</v>
      </c>
      <c r="K40" s="419"/>
      <c r="L40" s="419"/>
      <c r="M40" s="419"/>
    </row>
    <row r="41" spans="1:13" ht="21.4" customHeight="1">
      <c r="A41" s="540" t="s">
        <v>1718</v>
      </c>
      <c r="B41" s="541">
        <v>-5207912.7459000004</v>
      </c>
      <c r="C41" s="541">
        <v>-1521864.3179857701</v>
      </c>
      <c r="D41" s="542">
        <v>29.222154675764799</v>
      </c>
      <c r="E41" s="542">
        <v>-799.15909999999997</v>
      </c>
      <c r="F41" s="550">
        <v>-4595050.1260000002</v>
      </c>
      <c r="G41" s="550">
        <v>-1689245.0609680801</v>
      </c>
      <c r="H41" s="542">
        <v>36.762277116627899</v>
      </c>
      <c r="I41" s="542">
        <v>-163.64577</v>
      </c>
      <c r="J41" s="540" t="s">
        <v>585</v>
      </c>
      <c r="K41" s="251"/>
      <c r="L41" s="251"/>
      <c r="M41" s="251"/>
    </row>
    <row r="42" spans="1:13" ht="29.85" customHeight="1">
      <c r="A42" s="540" t="s">
        <v>1719</v>
      </c>
      <c r="B42" s="541">
        <v>-9672432.7458999995</v>
      </c>
      <c r="C42" s="541">
        <v>-3547362.9845660799</v>
      </c>
      <c r="D42" s="542">
        <v>36.674982165885403</v>
      </c>
      <c r="E42" s="542">
        <v>-104.88381</v>
      </c>
      <c r="F42" s="550">
        <v>-9059570.1260000002</v>
      </c>
      <c r="G42" s="550">
        <v>-3714743.7275483902</v>
      </c>
      <c r="H42" s="542">
        <v>41.003531910277601</v>
      </c>
      <c r="I42" s="542">
        <v>-87.94359</v>
      </c>
      <c r="J42" s="540" t="s">
        <v>1720</v>
      </c>
      <c r="K42" s="251"/>
      <c r="L42" s="251"/>
      <c r="M42" s="251"/>
    </row>
  </sheetData>
  <sheetProtection formatCells="0" formatColumns="0" formatRows="0" insertColumns="0" insertRows="0" insertHyperlinks="0" deleteColumns="0" deleteRows="0" autoFilter="0"/>
  <customSheetViews>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1"/>
      <headerFooter alignWithMargins="0"/>
    </customSheetView>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A1:D1"/>
    <mergeCell ref="A2:D2"/>
    <mergeCell ref="A3:D3"/>
    <mergeCell ref="A4:D4"/>
    <mergeCell ref="A5:A6"/>
    <mergeCell ref="B5:E5"/>
    <mergeCell ref="F1:J1"/>
    <mergeCell ref="F2:J2"/>
    <mergeCell ref="F3:J3"/>
    <mergeCell ref="F4:J4"/>
    <mergeCell ref="F5:I5"/>
    <mergeCell ref="J5:J6"/>
  </mergeCells>
  <printOptions horizontalCentered="1"/>
  <pageMargins left="0.11811023622047245" right="0.11811023622047245" top="0.74803149606299213" bottom="0.39370078740157483" header="0.51181102362204722" footer="0.51181102362204722"/>
  <pageSetup paperSize="9" scale="59"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7AB7-BEB4-4679-8A45-CD85212540AF}">
  <sheetPr>
    <tabColor rgb="FFFFC000"/>
    <pageSetUpPr fitToPage="1"/>
  </sheetPr>
  <dimension ref="A1:J51"/>
  <sheetViews>
    <sheetView view="pageBreakPreview" zoomScale="85" zoomScaleNormal="100" zoomScaleSheetLayoutView="85" workbookViewId="0">
      <pane xSplit="1" ySplit="7" topLeftCell="B32" activePane="bottomRight" state="frozen"/>
      <selection activeCell="K46" sqref="K46"/>
      <selection pane="topRight" activeCell="K46" sqref="K46"/>
      <selection pane="bottomLeft" activeCell="K46" sqref="K46"/>
      <selection pane="bottomRight" activeCell="F45" sqref="F45"/>
    </sheetView>
  </sheetViews>
  <sheetFormatPr defaultRowHeight="12.75"/>
  <cols>
    <col min="1" max="1" width="34.28515625" style="419" customWidth="1"/>
    <col min="2" max="2" width="16.5703125" style="419" customWidth="1"/>
    <col min="3" max="3" width="16.7109375" style="419" customWidth="1"/>
    <col min="4" max="4" width="10.85546875" style="419" customWidth="1"/>
    <col min="5" max="5" width="22.5703125" style="419" customWidth="1"/>
    <col min="6" max="6" width="15.42578125" style="419" customWidth="1"/>
    <col min="7" max="7" width="34.42578125" style="419" customWidth="1"/>
    <col min="8" max="8" width="4.85546875" style="419" customWidth="1"/>
    <col min="9" max="9" width="4.7109375" style="419" customWidth="1"/>
    <col min="10" max="10" width="10.28515625" style="419" bestFit="1" customWidth="1"/>
    <col min="11" max="16384" width="9.140625" style="419"/>
  </cols>
  <sheetData>
    <row r="1" spans="1:7" s="50" customFormat="1" ht="19.149999999999999" customHeight="1">
      <c r="A1" s="876" t="s">
        <v>1633</v>
      </c>
      <c r="B1" s="876"/>
      <c r="C1" s="876"/>
      <c r="D1" s="876"/>
      <c r="E1" s="877" t="s">
        <v>109</v>
      </c>
      <c r="F1" s="877"/>
      <c r="G1" s="877"/>
    </row>
    <row r="2" spans="1:7" s="50" customFormat="1" ht="19.149999999999999" customHeight="1">
      <c r="A2" s="878" t="s">
        <v>110</v>
      </c>
      <c r="B2" s="878"/>
      <c r="C2" s="878"/>
      <c r="D2" s="878"/>
      <c r="E2" s="870" t="s">
        <v>384</v>
      </c>
      <c r="F2" s="870"/>
      <c r="G2" s="870"/>
    </row>
    <row r="3" spans="1:7" s="50" customFormat="1" ht="1.1499999999999999" customHeight="1">
      <c r="A3" s="871" t="s">
        <v>122</v>
      </c>
      <c r="B3" s="871"/>
      <c r="C3" s="871"/>
      <c r="D3" s="871"/>
      <c r="E3" s="880" t="s">
        <v>498</v>
      </c>
      <c r="F3" s="880"/>
      <c r="G3" s="880"/>
    </row>
    <row r="4" spans="1:7" s="50" customFormat="1" ht="20.25" customHeight="1">
      <c r="A4" s="871"/>
      <c r="B4" s="871"/>
      <c r="C4" s="871"/>
      <c r="D4" s="871"/>
      <c r="E4" s="880"/>
      <c r="F4" s="880"/>
      <c r="G4" s="880"/>
    </row>
    <row r="5" spans="1:7" s="50" customFormat="1" ht="21.4" customHeight="1">
      <c r="A5" s="872" t="s">
        <v>369</v>
      </c>
      <c r="B5" s="873" t="s">
        <v>2748</v>
      </c>
      <c r="C5" s="873" t="s">
        <v>2498</v>
      </c>
      <c r="D5" s="872" t="s">
        <v>2749</v>
      </c>
      <c r="E5" s="872"/>
      <c r="F5" s="873" t="s">
        <v>3259</v>
      </c>
      <c r="G5" s="881" t="s">
        <v>37</v>
      </c>
    </row>
    <row r="6" spans="1:7" s="50" customFormat="1" ht="103.5" customHeight="1">
      <c r="A6" s="872"/>
      <c r="B6" s="873"/>
      <c r="C6" s="873"/>
      <c r="D6" s="706" t="s">
        <v>1438</v>
      </c>
      <c r="E6" s="761" t="s">
        <v>3260</v>
      </c>
      <c r="F6" s="873"/>
      <c r="G6" s="881"/>
    </row>
    <row r="7" spans="1:7" s="50" customFormat="1" ht="20.25" customHeight="1">
      <c r="A7" s="705" t="s">
        <v>492</v>
      </c>
      <c r="B7" s="705" t="s">
        <v>183</v>
      </c>
      <c r="C7" s="705" t="s">
        <v>264</v>
      </c>
      <c r="D7" s="705" t="s">
        <v>444</v>
      </c>
      <c r="E7" s="762" t="s">
        <v>639</v>
      </c>
      <c r="F7" s="854" t="s">
        <v>471</v>
      </c>
      <c r="G7" s="705" t="s">
        <v>640</v>
      </c>
    </row>
    <row r="8" spans="1:7" s="50" customFormat="1" ht="21.4" customHeight="1">
      <c r="A8" s="763" t="s">
        <v>391</v>
      </c>
      <c r="B8" s="541">
        <v>24917246.139965001</v>
      </c>
      <c r="C8" s="541">
        <v>27132164.967562899</v>
      </c>
      <c r="D8" s="541">
        <v>29871047.8198312</v>
      </c>
      <c r="E8" s="764">
        <v>12491009.912973899</v>
      </c>
      <c r="F8" s="855">
        <v>12850265.8518626</v>
      </c>
      <c r="G8" s="847" t="s">
        <v>392</v>
      </c>
    </row>
    <row r="9" spans="1:7" s="50" customFormat="1" ht="33.6" customHeight="1">
      <c r="A9" s="765" t="s">
        <v>813</v>
      </c>
      <c r="B9" s="544">
        <v>18912204.474888701</v>
      </c>
      <c r="C9" s="544">
        <v>19700516.946573298</v>
      </c>
      <c r="D9" s="544">
        <v>23188178.643948302</v>
      </c>
      <c r="E9" s="766">
        <v>9266251.8602157608</v>
      </c>
      <c r="F9" s="856">
        <v>10934490.9290004</v>
      </c>
      <c r="G9" s="848" t="s">
        <v>814</v>
      </c>
    </row>
    <row r="10" spans="1:7" s="50" customFormat="1" ht="21.4" customHeight="1">
      <c r="A10" s="767" t="s">
        <v>2694</v>
      </c>
      <c r="B10" s="547">
        <v>5045696.0858471999</v>
      </c>
      <c r="C10" s="547">
        <v>5213291.4038941702</v>
      </c>
      <c r="D10" s="547">
        <v>6322628.9531108299</v>
      </c>
      <c r="E10" s="768">
        <v>2603612.57707906</v>
      </c>
      <c r="F10" s="857">
        <v>2792155.7591409399</v>
      </c>
      <c r="G10" s="849" t="s">
        <v>580</v>
      </c>
    </row>
    <row r="11" spans="1:7" s="50" customFormat="1" ht="21.4" customHeight="1">
      <c r="A11" s="767" t="s">
        <v>815</v>
      </c>
      <c r="B11" s="547">
        <v>1992384.8532992799</v>
      </c>
      <c r="C11" s="547">
        <v>2451639.9592679599</v>
      </c>
      <c r="D11" s="547">
        <v>2859192.3635777002</v>
      </c>
      <c r="E11" s="768">
        <v>1165312.3647660899</v>
      </c>
      <c r="F11" s="857">
        <v>1181317.0832319399</v>
      </c>
      <c r="G11" s="849" t="s">
        <v>581</v>
      </c>
    </row>
    <row r="12" spans="1:7" s="50" customFormat="1" ht="21.4" customHeight="1">
      <c r="A12" s="767" t="s">
        <v>816</v>
      </c>
      <c r="B12" s="547">
        <v>1321272.7693586899</v>
      </c>
      <c r="C12" s="547">
        <v>1579329.36044501</v>
      </c>
      <c r="D12" s="547">
        <v>1866744.53635239</v>
      </c>
      <c r="E12" s="768">
        <v>758404.89193739998</v>
      </c>
      <c r="F12" s="857">
        <v>750548.38930924004</v>
      </c>
      <c r="G12" s="849" t="s">
        <v>553</v>
      </c>
    </row>
    <row r="13" spans="1:7" s="50" customFormat="1" ht="21.4" customHeight="1">
      <c r="A13" s="767" t="s">
        <v>1037</v>
      </c>
      <c r="B13" s="547">
        <v>5674110.63979825</v>
      </c>
      <c r="C13" s="547">
        <v>5179378.1024921797</v>
      </c>
      <c r="D13" s="547">
        <v>6111842.3383661704</v>
      </c>
      <c r="E13" s="768">
        <v>2397413.5617770399</v>
      </c>
      <c r="F13" s="857">
        <v>3478321.7740780199</v>
      </c>
      <c r="G13" s="849" t="s">
        <v>3083</v>
      </c>
    </row>
    <row r="14" spans="1:7" s="50" customFormat="1" ht="21.4" customHeight="1">
      <c r="A14" s="767" t="s">
        <v>817</v>
      </c>
      <c r="B14" s="547">
        <v>840215.69540223002</v>
      </c>
      <c r="C14" s="547">
        <v>844909.97777800995</v>
      </c>
      <c r="D14" s="547">
        <v>1039998.7889877399</v>
      </c>
      <c r="E14" s="768">
        <v>365677.14527247002</v>
      </c>
      <c r="F14" s="857">
        <v>460822.22652070998</v>
      </c>
      <c r="G14" s="849" t="s">
        <v>542</v>
      </c>
    </row>
    <row r="15" spans="1:7" s="50" customFormat="1" ht="21.4" customHeight="1">
      <c r="A15" s="769" t="s">
        <v>818</v>
      </c>
      <c r="B15" s="544">
        <v>1822932.93093655</v>
      </c>
      <c r="C15" s="544">
        <v>1630378.79849162</v>
      </c>
      <c r="D15" s="544">
        <v>1248358.7143751599</v>
      </c>
      <c r="E15" s="766">
        <v>536227.32742157998</v>
      </c>
      <c r="F15" s="856">
        <v>348407.06411710999</v>
      </c>
      <c r="G15" s="850" t="s">
        <v>11</v>
      </c>
    </row>
    <row r="16" spans="1:7" s="50" customFormat="1" ht="33.6" customHeight="1">
      <c r="A16" s="769" t="s">
        <v>819</v>
      </c>
      <c r="B16" s="544">
        <v>182108.73413972999</v>
      </c>
      <c r="C16" s="544">
        <v>201680.05466297001</v>
      </c>
      <c r="D16" s="544">
        <v>184510.46150775999</v>
      </c>
      <c r="E16" s="766">
        <v>68530.725336599993</v>
      </c>
      <c r="F16" s="856">
        <v>81992.018628610007</v>
      </c>
      <c r="G16" s="850" t="s">
        <v>465</v>
      </c>
    </row>
    <row r="17" spans="1:7" s="50" customFormat="1" ht="21.4" customHeight="1">
      <c r="A17" s="769" t="s">
        <v>2859</v>
      </c>
      <c r="B17" s="544">
        <v>0</v>
      </c>
      <c r="C17" s="544">
        <v>0</v>
      </c>
      <c r="D17" s="770">
        <v>0</v>
      </c>
      <c r="E17" s="766">
        <v>0</v>
      </c>
      <c r="F17" s="856">
        <v>85375.840116449996</v>
      </c>
      <c r="G17" s="850" t="s">
        <v>2860</v>
      </c>
    </row>
    <row r="18" spans="1:7" s="50" customFormat="1" ht="21.4" customHeight="1">
      <c r="A18" s="769" t="s">
        <v>638</v>
      </c>
      <c r="B18" s="544">
        <v>4000000</v>
      </c>
      <c r="C18" s="544">
        <v>6006003.0840045996</v>
      </c>
      <c r="D18" s="544">
        <v>5250000</v>
      </c>
      <c r="E18" s="766">
        <v>2620000</v>
      </c>
      <c r="F18" s="856">
        <v>1400000</v>
      </c>
      <c r="G18" s="850" t="s">
        <v>280</v>
      </c>
    </row>
    <row r="19" spans="1:7" s="50" customFormat="1" ht="21.95" customHeight="1">
      <c r="A19" s="763" t="s">
        <v>104</v>
      </c>
      <c r="B19" s="541">
        <v>26760000.294975899</v>
      </c>
      <c r="C19" s="541">
        <v>30318236.458797801</v>
      </c>
      <c r="D19" s="541">
        <v>33442828.7686143</v>
      </c>
      <c r="E19" s="764">
        <v>12375069.5621405</v>
      </c>
      <c r="F19" s="858">
        <v>13931235.9588359</v>
      </c>
      <c r="G19" s="847" t="s">
        <v>452</v>
      </c>
    </row>
    <row r="20" spans="1:7" s="50" customFormat="1" ht="33.6" customHeight="1">
      <c r="A20" s="771" t="s">
        <v>820</v>
      </c>
      <c r="B20" s="547">
        <v>1489124.1291602601</v>
      </c>
      <c r="C20" s="547">
        <v>1766404.24686969</v>
      </c>
      <c r="D20" s="547">
        <v>1862411.1159462801</v>
      </c>
      <c r="E20" s="768">
        <v>675438.89518182003</v>
      </c>
      <c r="F20" s="857">
        <v>738617.42671759997</v>
      </c>
      <c r="G20" s="849" t="s">
        <v>130</v>
      </c>
    </row>
    <row r="21" spans="1:7" s="50" customFormat="1" ht="21.4" customHeight="1">
      <c r="A21" s="771" t="s">
        <v>86</v>
      </c>
      <c r="B21" s="547">
        <v>1169572.16153187</v>
      </c>
      <c r="C21" s="547">
        <v>1184492.0935871</v>
      </c>
      <c r="D21" s="547">
        <v>1318214.0173005301</v>
      </c>
      <c r="E21" s="768">
        <v>378541.32237410999</v>
      </c>
      <c r="F21" s="857">
        <v>622741.12592579005</v>
      </c>
      <c r="G21" s="849" t="s">
        <v>41</v>
      </c>
    </row>
    <row r="22" spans="1:7" s="50" customFormat="1" ht="58.15" customHeight="1">
      <c r="A22" s="771" t="s">
        <v>821</v>
      </c>
      <c r="B22" s="547">
        <v>1611950.54594266</v>
      </c>
      <c r="C22" s="547">
        <v>1670629.2641638899</v>
      </c>
      <c r="D22" s="547">
        <v>1823270.3672469901</v>
      </c>
      <c r="E22" s="768">
        <v>617755.32063722005</v>
      </c>
      <c r="F22" s="857">
        <v>717030.51044293004</v>
      </c>
      <c r="G22" s="849" t="s">
        <v>263</v>
      </c>
    </row>
    <row r="23" spans="1:7" s="50" customFormat="1" ht="21.4" customHeight="1">
      <c r="A23" s="771" t="s">
        <v>38</v>
      </c>
      <c r="B23" s="547">
        <v>5807649.5126142902</v>
      </c>
      <c r="C23" s="547">
        <v>6707200.1543724798</v>
      </c>
      <c r="D23" s="547">
        <v>7100858.9319104301</v>
      </c>
      <c r="E23" s="768">
        <v>2713515.7941363901</v>
      </c>
      <c r="F23" s="857">
        <v>2774244.1619074899</v>
      </c>
      <c r="G23" s="849" t="s">
        <v>39</v>
      </c>
    </row>
    <row r="24" spans="1:7" s="50" customFormat="1" ht="21.4" customHeight="1">
      <c r="A24" s="771" t="s">
        <v>282</v>
      </c>
      <c r="B24" s="547">
        <v>2503067.5966585102</v>
      </c>
      <c r="C24" s="547">
        <v>2499780.1610033</v>
      </c>
      <c r="D24" s="547">
        <v>2847070.98639618</v>
      </c>
      <c r="E24" s="768">
        <v>831623.68136955996</v>
      </c>
      <c r="F24" s="857">
        <v>830024.66031970002</v>
      </c>
      <c r="G24" s="849" t="s">
        <v>283</v>
      </c>
    </row>
    <row r="25" spans="1:7" s="50" customFormat="1" ht="33.6" customHeight="1">
      <c r="A25" s="771" t="s">
        <v>822</v>
      </c>
      <c r="B25" s="547">
        <v>5283759.0606499901</v>
      </c>
      <c r="C25" s="547">
        <v>6034950.0646193204</v>
      </c>
      <c r="D25" s="547">
        <v>6703136.5007513799</v>
      </c>
      <c r="E25" s="768">
        <v>2746645.1536308099</v>
      </c>
      <c r="F25" s="857">
        <v>3094131.7217133702</v>
      </c>
      <c r="G25" s="849" t="s">
        <v>25</v>
      </c>
    </row>
    <row r="26" spans="1:7" s="50" customFormat="1" ht="33.6" customHeight="1">
      <c r="A26" s="771" t="s">
        <v>55</v>
      </c>
      <c r="B26" s="547">
        <v>1917632.43162165</v>
      </c>
      <c r="C26" s="547">
        <v>2380383.0830338299</v>
      </c>
      <c r="D26" s="547">
        <v>2698913.4894005498</v>
      </c>
      <c r="E26" s="768">
        <v>671485.20089231001</v>
      </c>
      <c r="F26" s="857">
        <v>832391.33938068</v>
      </c>
      <c r="G26" s="849" t="s">
        <v>425</v>
      </c>
    </row>
    <row r="27" spans="1:7" s="50" customFormat="1" ht="33.6" customHeight="1">
      <c r="A27" s="771" t="s">
        <v>374</v>
      </c>
      <c r="B27" s="547">
        <v>877497.76466548</v>
      </c>
      <c r="C27" s="547">
        <v>1003471.79650759</v>
      </c>
      <c r="D27" s="547">
        <v>1230536.39692955</v>
      </c>
      <c r="E27" s="768">
        <v>438584.52734347002</v>
      </c>
      <c r="F27" s="857">
        <v>448527.42303910002</v>
      </c>
      <c r="G27" s="849" t="s">
        <v>431</v>
      </c>
    </row>
    <row r="28" spans="1:7" s="50" customFormat="1" ht="33.6" customHeight="1">
      <c r="A28" s="771" t="s">
        <v>823</v>
      </c>
      <c r="B28" s="547">
        <v>343550.37389042001</v>
      </c>
      <c r="C28" s="547">
        <v>434088.46709488</v>
      </c>
      <c r="D28" s="547">
        <v>444295.67312610999</v>
      </c>
      <c r="E28" s="768">
        <v>128033.27911669</v>
      </c>
      <c r="F28" s="857">
        <v>114624.47571148</v>
      </c>
      <c r="G28" s="849" t="s">
        <v>324</v>
      </c>
    </row>
    <row r="29" spans="1:7" s="50" customFormat="1" ht="70.349999999999994" customHeight="1">
      <c r="A29" s="771" t="s">
        <v>589</v>
      </c>
      <c r="B29" s="547">
        <v>986080.03881891002</v>
      </c>
      <c r="C29" s="547">
        <v>1041493.89346163</v>
      </c>
      <c r="D29" s="547">
        <v>1309579.1874609899</v>
      </c>
      <c r="E29" s="768">
        <v>546326.56642188004</v>
      </c>
      <c r="F29" s="857">
        <v>647862.44672133005</v>
      </c>
      <c r="G29" s="849" t="s">
        <v>824</v>
      </c>
    </row>
    <row r="30" spans="1:7" s="50" customFormat="1" ht="45.95" customHeight="1">
      <c r="A30" s="771" t="s">
        <v>825</v>
      </c>
      <c r="B30" s="547">
        <v>106051.45352374999</v>
      </c>
      <c r="C30" s="547">
        <v>222978.61794244</v>
      </c>
      <c r="D30" s="547">
        <v>113850.65115142</v>
      </c>
      <c r="E30" s="768">
        <v>31359.294506630002</v>
      </c>
      <c r="F30" s="857">
        <v>33910.076323469999</v>
      </c>
      <c r="G30" s="849" t="s">
        <v>826</v>
      </c>
    </row>
    <row r="31" spans="1:7" s="50" customFormat="1" ht="21.4" customHeight="1">
      <c r="A31" s="771" t="s">
        <v>211</v>
      </c>
      <c r="B31" s="547">
        <v>1733968.81872412</v>
      </c>
      <c r="C31" s="547">
        <v>2162136.8728820099</v>
      </c>
      <c r="D31" s="547">
        <v>2444192.4866156601</v>
      </c>
      <c r="E31" s="768">
        <v>708779.23679968005</v>
      </c>
      <c r="F31" s="857">
        <v>858101.81369707</v>
      </c>
      <c r="G31" s="849" t="s">
        <v>827</v>
      </c>
    </row>
    <row r="32" spans="1:7" s="50" customFormat="1" ht="21.4" customHeight="1">
      <c r="A32" s="771" t="s">
        <v>526</v>
      </c>
      <c r="B32" s="547">
        <v>1064447.4095264</v>
      </c>
      <c r="C32" s="547">
        <v>977898.56041107001</v>
      </c>
      <c r="D32" s="547">
        <v>885977.55846772995</v>
      </c>
      <c r="E32" s="768">
        <v>305072.29390075</v>
      </c>
      <c r="F32" s="857">
        <v>289308.08789496002</v>
      </c>
      <c r="G32" s="849" t="s">
        <v>828</v>
      </c>
    </row>
    <row r="33" spans="1:10" s="50" customFormat="1" ht="21.4" customHeight="1">
      <c r="A33" s="771" t="s">
        <v>829</v>
      </c>
      <c r="B33" s="547">
        <v>1865648.99764759</v>
      </c>
      <c r="C33" s="547">
        <v>2232329.1828485699</v>
      </c>
      <c r="D33" s="547">
        <v>2660521.4059104798</v>
      </c>
      <c r="E33" s="768">
        <v>1581908.9958291601</v>
      </c>
      <c r="F33" s="857">
        <v>1929720.6890409701</v>
      </c>
      <c r="G33" s="849" t="s">
        <v>830</v>
      </c>
    </row>
    <row r="34" spans="1:10" s="50" customFormat="1" ht="34.15" customHeight="1">
      <c r="A34" s="763" t="s">
        <v>584</v>
      </c>
      <c r="B34" s="541">
        <v>466441.74364584999</v>
      </c>
      <c r="C34" s="541">
        <v>198408.5544921</v>
      </c>
      <c r="D34" s="541">
        <v>286230.27141946001</v>
      </c>
      <c r="E34" s="764">
        <v>102865.79322238</v>
      </c>
      <c r="F34" s="858">
        <v>72885.574302509995</v>
      </c>
      <c r="G34" s="847" t="s">
        <v>522</v>
      </c>
    </row>
    <row r="35" spans="1:10" s="50" customFormat="1" ht="21.4" customHeight="1">
      <c r="A35" s="769" t="s">
        <v>832</v>
      </c>
      <c r="B35" s="544">
        <v>712385.40179810999</v>
      </c>
      <c r="C35" s="544">
        <v>519749.13186144002</v>
      </c>
      <c r="D35" s="770">
        <v>556482.141527</v>
      </c>
      <c r="E35" s="766">
        <v>216737.24134000001</v>
      </c>
      <c r="F35" s="856">
        <v>218468.2362475</v>
      </c>
      <c r="G35" s="850" t="s">
        <v>833</v>
      </c>
    </row>
    <row r="36" spans="1:10" s="50" customFormat="1" ht="21.4" customHeight="1">
      <c r="A36" s="769" t="s">
        <v>834</v>
      </c>
      <c r="B36" s="544">
        <v>245943.65815226</v>
      </c>
      <c r="C36" s="544">
        <v>321340.57736934</v>
      </c>
      <c r="D36" s="544">
        <v>270251.87010753999</v>
      </c>
      <c r="E36" s="766">
        <v>113871.44811762001</v>
      </c>
      <c r="F36" s="856">
        <v>145582.66194498999</v>
      </c>
      <c r="G36" s="850" t="s">
        <v>835</v>
      </c>
    </row>
    <row r="37" spans="1:10" s="50" customFormat="1" ht="46.9" customHeight="1">
      <c r="A37" s="763" t="s">
        <v>1717</v>
      </c>
      <c r="B37" s="541">
        <v>501904.69625404</v>
      </c>
      <c r="C37" s="541">
        <v>201561.80800379001</v>
      </c>
      <c r="D37" s="541">
        <v>525859.8455233</v>
      </c>
      <c r="E37" s="764">
        <v>203507.76630551001</v>
      </c>
      <c r="F37" s="858">
        <v>368008.63670993003</v>
      </c>
      <c r="G37" s="847" t="s">
        <v>583</v>
      </c>
    </row>
    <row r="38" spans="1:10" s="50" customFormat="1" ht="33.6" customHeight="1">
      <c r="A38" s="769" t="s">
        <v>838</v>
      </c>
      <c r="B38" s="544">
        <v>503365.10263327998</v>
      </c>
      <c r="C38" s="544">
        <v>202951.31630879999</v>
      </c>
      <c r="D38" s="770">
        <v>529659.13872031996</v>
      </c>
      <c r="E38" s="766">
        <v>204284.78522891001</v>
      </c>
      <c r="F38" s="856">
        <v>369712.46610109002</v>
      </c>
      <c r="G38" s="850" t="s">
        <v>839</v>
      </c>
    </row>
    <row r="39" spans="1:10" s="50" customFormat="1" ht="33.6" customHeight="1">
      <c r="A39" s="769" t="s">
        <v>836</v>
      </c>
      <c r="B39" s="544">
        <v>1460.40637924</v>
      </c>
      <c r="C39" s="544">
        <v>1389.50830501</v>
      </c>
      <c r="D39" s="544">
        <v>3799.2931970200002</v>
      </c>
      <c r="E39" s="766">
        <v>777.01892339999995</v>
      </c>
      <c r="F39" s="856">
        <v>1703.8293911599999</v>
      </c>
      <c r="G39" s="850" t="s">
        <v>837</v>
      </c>
    </row>
    <row r="40" spans="1:10" s="50" customFormat="1" ht="34.15" customHeight="1">
      <c r="A40" s="763" t="s">
        <v>1718</v>
      </c>
      <c r="B40" s="541">
        <v>-2811100.5949108</v>
      </c>
      <c r="C40" s="541">
        <v>-3586041.8537307698</v>
      </c>
      <c r="D40" s="541">
        <v>-4383871.0657258099</v>
      </c>
      <c r="E40" s="764">
        <v>-190433.20869443001</v>
      </c>
      <c r="F40" s="858">
        <v>-1521864.3179857701</v>
      </c>
      <c r="G40" s="847" t="s">
        <v>585</v>
      </c>
    </row>
    <row r="41" spans="1:10" s="50" customFormat="1" ht="46.9" customHeight="1">
      <c r="A41" s="763" t="s">
        <v>1719</v>
      </c>
      <c r="B41" s="541">
        <v>-8454245.4548096191</v>
      </c>
      <c r="C41" s="541">
        <v>-10784415.598412</v>
      </c>
      <c r="D41" s="541">
        <v>-11393479.3915288</v>
      </c>
      <c r="E41" s="764">
        <v>-3382183.40802223</v>
      </c>
      <c r="F41" s="858">
        <v>-3547362.9845660799</v>
      </c>
      <c r="G41" s="847" t="s">
        <v>1720</v>
      </c>
    </row>
    <row r="42" spans="1:10" s="50" customFormat="1" ht="59.1" customHeight="1">
      <c r="A42" s="763" t="s">
        <v>1795</v>
      </c>
      <c r="B42" s="541">
        <v>2811100.5949108</v>
      </c>
      <c r="C42" s="541">
        <v>3586041.8537307698</v>
      </c>
      <c r="D42" s="541">
        <v>4383871.0657258099</v>
      </c>
      <c r="E42" s="764">
        <v>190433.20869443001</v>
      </c>
      <c r="F42" s="858">
        <v>1521864.3179857701</v>
      </c>
      <c r="G42" s="847" t="s">
        <v>1796</v>
      </c>
    </row>
    <row r="43" spans="1:10" s="50" customFormat="1" ht="21.4" customHeight="1">
      <c r="A43" s="620" t="s">
        <v>450</v>
      </c>
      <c r="B43" s="621">
        <v>3221830.7022977499</v>
      </c>
      <c r="C43" s="621">
        <v>3293971.05498533</v>
      </c>
      <c r="D43" s="621">
        <v>3860966.9746260401</v>
      </c>
      <c r="E43" s="622">
        <v>334870.19641491998</v>
      </c>
      <c r="F43" s="859">
        <f>F44-F45</f>
        <v>1870582.2297103398</v>
      </c>
      <c r="G43" s="851" t="s">
        <v>840</v>
      </c>
    </row>
    <row r="44" spans="1:10" s="50" customFormat="1" ht="21.4" customHeight="1">
      <c r="A44" s="771" t="s">
        <v>841</v>
      </c>
      <c r="B44" s="547">
        <v>5179541.7250977503</v>
      </c>
      <c r="C44" s="547">
        <v>5785457.6426853295</v>
      </c>
      <c r="D44" s="547">
        <v>6463366.6640260397</v>
      </c>
      <c r="E44" s="768">
        <v>1825284.3855149201</v>
      </c>
      <c r="F44" s="863">
        <v>2916535.0599103398</v>
      </c>
      <c r="G44" s="852" t="s">
        <v>842</v>
      </c>
      <c r="J44" s="845"/>
    </row>
    <row r="45" spans="1:10" s="50" customFormat="1" ht="21.4" customHeight="1">
      <c r="A45" s="771" t="s">
        <v>843</v>
      </c>
      <c r="B45" s="547">
        <v>1957711.0227999999</v>
      </c>
      <c r="C45" s="547">
        <v>2491486.5877</v>
      </c>
      <c r="D45" s="547">
        <v>2602399.6894</v>
      </c>
      <c r="E45" s="768">
        <v>1490414.1891000001</v>
      </c>
      <c r="F45" s="861">
        <v>1045952.8302</v>
      </c>
      <c r="G45" s="852" t="s">
        <v>844</v>
      </c>
    </row>
    <row r="46" spans="1:10" s="50" customFormat="1" ht="21.4" customHeight="1">
      <c r="A46" s="620" t="s">
        <v>218</v>
      </c>
      <c r="B46" s="621">
        <v>-410730.10738695</v>
      </c>
      <c r="C46" s="621">
        <v>292070.79874544003</v>
      </c>
      <c r="D46" s="621">
        <v>522904.09109976998</v>
      </c>
      <c r="E46" s="622">
        <v>-144436.98772049</v>
      </c>
      <c r="F46" s="864">
        <f>F47-F48</f>
        <v>79954.510954239988</v>
      </c>
      <c r="G46" s="851" t="s">
        <v>845</v>
      </c>
    </row>
    <row r="47" spans="1:10" s="50" customFormat="1" ht="21.4" customHeight="1">
      <c r="A47" s="771" t="s">
        <v>841</v>
      </c>
      <c r="B47" s="547">
        <v>251872.158284</v>
      </c>
      <c r="C47" s="547">
        <v>1447223.4650981601</v>
      </c>
      <c r="D47" s="547">
        <v>2231117.1228499999</v>
      </c>
      <c r="E47" s="768">
        <v>77013.788849999997</v>
      </c>
      <c r="F47" s="860">
        <v>251761.0747</v>
      </c>
      <c r="G47" s="852" t="s">
        <v>842</v>
      </c>
    </row>
    <row r="48" spans="1:10" s="50" customFormat="1" ht="21.4" customHeight="1">
      <c r="A48" s="774" t="s">
        <v>843</v>
      </c>
      <c r="B48" s="775">
        <v>662602.26567094994</v>
      </c>
      <c r="C48" s="775">
        <v>1155152.66635272</v>
      </c>
      <c r="D48" s="775">
        <v>1708213.0317502299</v>
      </c>
      <c r="E48" s="776">
        <v>221450.77657049001</v>
      </c>
      <c r="F48" s="862">
        <v>171806.56374576001</v>
      </c>
      <c r="G48" s="853" t="s">
        <v>844</v>
      </c>
    </row>
    <row r="49" spans="1:8" s="50" customFormat="1" ht="299.64999999999998" customHeight="1"/>
    <row r="50" spans="1:8" s="50" customFormat="1" ht="35.1" customHeight="1">
      <c r="A50" s="879"/>
      <c r="B50" s="879"/>
      <c r="C50" s="879"/>
      <c r="D50" s="879"/>
      <c r="E50" s="879"/>
      <c r="F50" s="879"/>
      <c r="G50" s="879"/>
      <c r="H50" s="879"/>
    </row>
    <row r="51" spans="1:8" s="50" customFormat="1" ht="59.65" customHeight="1"/>
  </sheetData>
  <mergeCells count="13">
    <mergeCell ref="A1:D1"/>
    <mergeCell ref="E1:G1"/>
    <mergeCell ref="A2:D2"/>
    <mergeCell ref="A50:H50"/>
    <mergeCell ref="E2:G2"/>
    <mergeCell ref="A3:D4"/>
    <mergeCell ref="E3:G4"/>
    <mergeCell ref="D5:E5"/>
    <mergeCell ref="G5:G6"/>
    <mergeCell ref="A5:A6"/>
    <mergeCell ref="B5:B6"/>
    <mergeCell ref="C5:C6"/>
    <mergeCell ref="F5:F6"/>
  </mergeCells>
  <printOptions horizontalCentered="1"/>
  <pageMargins left="3.937007874015748E-2" right="3.937007874015748E-2" top="0.39370078740157483" bottom="0.27559055118110237" header="0.51181102362204722" footer="0.39370078740157483"/>
  <pageSetup paperSize="9" scale="42"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G288"/>
  <sheetViews>
    <sheetView showGridLines="0" view="pageBreakPreview" topLeftCell="A121" zoomScaleNormal="85" zoomScaleSheetLayoutView="100" workbookViewId="0">
      <selection activeCell="N15" sqref="N15"/>
    </sheetView>
  </sheetViews>
  <sheetFormatPr defaultRowHeight="12.75"/>
  <cols>
    <col min="1" max="1" width="14.7109375" style="419" customWidth="1"/>
    <col min="2" max="2" width="13.7109375" style="419" customWidth="1"/>
    <col min="3" max="3" width="17.5703125" style="419" customWidth="1"/>
    <col min="4" max="4" width="15" style="419" customWidth="1"/>
    <col min="5" max="5" width="42.7109375" style="419" customWidth="1"/>
    <col min="6" max="6" width="19.140625" style="419" customWidth="1"/>
    <col min="7" max="7" width="42.7109375" style="419" customWidth="1"/>
    <col min="8" max="8" width="4.85546875" style="419" customWidth="1"/>
    <col min="9" max="16384" width="9.140625" style="419"/>
  </cols>
  <sheetData>
    <row r="1" spans="1:7" s="50" customFormat="1" ht="18.600000000000001" customHeight="1">
      <c r="A1" s="783" t="s">
        <v>999</v>
      </c>
      <c r="G1" s="784" t="s">
        <v>117</v>
      </c>
    </row>
    <row r="2" spans="1:7" s="50" customFormat="1" ht="9" customHeight="1"/>
    <row r="3" spans="1:7" s="50" customFormat="1" ht="41.65" customHeight="1">
      <c r="A3" s="882" t="s">
        <v>1467</v>
      </c>
      <c r="B3" s="882"/>
      <c r="C3" s="882"/>
      <c r="D3" s="882"/>
      <c r="E3" s="882"/>
      <c r="F3" s="882"/>
      <c r="G3" s="882"/>
    </row>
    <row r="4" spans="1:7" s="50" customFormat="1" ht="8.4499999999999993" customHeight="1"/>
    <row r="5" spans="1:7" s="50" customFormat="1" ht="18.600000000000001" customHeight="1">
      <c r="A5" s="783" t="s">
        <v>122</v>
      </c>
      <c r="G5" s="784" t="s">
        <v>353</v>
      </c>
    </row>
    <row r="6" spans="1:7" s="50" customFormat="1" ht="14.85" customHeight="1"/>
    <row r="7" spans="1:7" s="50" customFormat="1" ht="62.45" customHeight="1">
      <c r="A7" s="785" t="s">
        <v>1000</v>
      </c>
      <c r="B7" s="785" t="s">
        <v>1001</v>
      </c>
      <c r="C7" s="785" t="s">
        <v>1002</v>
      </c>
      <c r="D7" s="785" t="s">
        <v>1003</v>
      </c>
      <c r="E7" s="786" t="s">
        <v>369</v>
      </c>
      <c r="F7" s="787" t="s">
        <v>3262</v>
      </c>
      <c r="G7" s="786" t="s">
        <v>37</v>
      </c>
    </row>
    <row r="8" spans="1:7" s="50" customFormat="1" ht="25.5" customHeight="1">
      <c r="A8" s="786" t="s">
        <v>492</v>
      </c>
      <c r="B8" s="786" t="s">
        <v>183</v>
      </c>
      <c r="C8" s="786" t="s">
        <v>264</v>
      </c>
      <c r="D8" s="786" t="s">
        <v>444</v>
      </c>
      <c r="E8" s="786" t="s">
        <v>639</v>
      </c>
      <c r="F8" s="786" t="s">
        <v>471</v>
      </c>
      <c r="G8" s="786" t="s">
        <v>640</v>
      </c>
    </row>
    <row r="9" spans="1:7" s="50" customFormat="1" ht="25.5" customHeight="1">
      <c r="A9" s="788"/>
      <c r="B9" s="788"/>
      <c r="C9" s="788"/>
      <c r="D9" s="788"/>
      <c r="E9" s="789" t="s">
        <v>1411</v>
      </c>
      <c r="F9" s="790">
        <v>12997552.3431988</v>
      </c>
      <c r="G9" s="789" t="s">
        <v>1410</v>
      </c>
    </row>
    <row r="10" spans="1:7" s="50" customFormat="1" ht="25.5" customHeight="1">
      <c r="A10" s="788"/>
      <c r="B10" s="788"/>
      <c r="C10" s="788"/>
      <c r="D10" s="788"/>
      <c r="E10" s="791" t="s">
        <v>74</v>
      </c>
      <c r="F10" s="792"/>
      <c r="G10" s="791" t="s">
        <v>291</v>
      </c>
    </row>
    <row r="11" spans="1:7" s="50" customFormat="1" ht="25.5" customHeight="1">
      <c r="A11" s="788"/>
      <c r="B11" s="788"/>
      <c r="C11" s="788"/>
      <c r="D11" s="788"/>
      <c r="E11" s="789" t="s">
        <v>527</v>
      </c>
      <c r="F11" s="790">
        <v>12850265.8518626</v>
      </c>
      <c r="G11" s="789" t="s">
        <v>515</v>
      </c>
    </row>
    <row r="12" spans="1:7" s="50" customFormat="1" ht="27.75" customHeight="1">
      <c r="A12" s="793" t="s">
        <v>492</v>
      </c>
      <c r="B12" s="626" t="s">
        <v>1139</v>
      </c>
      <c r="C12" s="626" t="s">
        <v>1140</v>
      </c>
      <c r="D12" s="626" t="s">
        <v>1141</v>
      </c>
      <c r="E12" s="794" t="s">
        <v>189</v>
      </c>
      <c r="F12" s="795">
        <v>10934490.9290004</v>
      </c>
      <c r="G12" s="794" t="s">
        <v>439</v>
      </c>
    </row>
    <row r="13" spans="1:7" s="50" customFormat="1" ht="27.75" customHeight="1">
      <c r="A13" s="626" t="s">
        <v>1142</v>
      </c>
      <c r="B13" s="793" t="s">
        <v>1004</v>
      </c>
      <c r="C13" s="626" t="s">
        <v>1140</v>
      </c>
      <c r="D13" s="626" t="s">
        <v>1141</v>
      </c>
      <c r="E13" s="794" t="s">
        <v>641</v>
      </c>
      <c r="F13" s="795">
        <v>3973472.8423728799</v>
      </c>
      <c r="G13" s="794" t="s">
        <v>249</v>
      </c>
    </row>
    <row r="14" spans="1:7" s="50" customFormat="1" ht="27.75" customHeight="1">
      <c r="A14" s="626" t="s">
        <v>1142</v>
      </c>
      <c r="B14" s="626" t="s">
        <v>1139</v>
      </c>
      <c r="C14" s="796" t="s">
        <v>492</v>
      </c>
      <c r="D14" s="626" t="s">
        <v>1141</v>
      </c>
      <c r="E14" s="797" t="s">
        <v>2697</v>
      </c>
      <c r="F14" s="798">
        <v>2792155.7591409399</v>
      </c>
      <c r="G14" s="797" t="s">
        <v>250</v>
      </c>
    </row>
    <row r="15" spans="1:7" s="50" customFormat="1" ht="58.15" customHeight="1">
      <c r="A15" s="627" t="s">
        <v>492</v>
      </c>
      <c r="B15" s="628" t="s">
        <v>1004</v>
      </c>
      <c r="C15" s="628" t="s">
        <v>492</v>
      </c>
      <c r="D15" s="799" t="s">
        <v>1005</v>
      </c>
      <c r="E15" s="800" t="s">
        <v>1370</v>
      </c>
      <c r="F15" s="801">
        <v>1989979.0529363099</v>
      </c>
      <c r="G15" s="800" t="s">
        <v>1371</v>
      </c>
    </row>
    <row r="16" spans="1:7" s="50" customFormat="1" ht="70.349999999999994" customHeight="1">
      <c r="A16" s="629"/>
      <c r="B16" s="629"/>
      <c r="C16" s="629"/>
      <c r="D16" s="799" t="s">
        <v>1008</v>
      </c>
      <c r="E16" s="800" t="s">
        <v>1372</v>
      </c>
      <c r="F16" s="801">
        <v>802176.70620462997</v>
      </c>
      <c r="G16" s="800" t="s">
        <v>1373</v>
      </c>
    </row>
    <row r="17" spans="1:7" s="50" customFormat="1" ht="27.75" customHeight="1">
      <c r="A17" s="626" t="s">
        <v>1142</v>
      </c>
      <c r="B17" s="626" t="s">
        <v>1139</v>
      </c>
      <c r="C17" s="796" t="s">
        <v>183</v>
      </c>
      <c r="D17" s="626" t="s">
        <v>1141</v>
      </c>
      <c r="E17" s="797" t="s">
        <v>643</v>
      </c>
      <c r="F17" s="798">
        <v>1181317.0832319399</v>
      </c>
      <c r="G17" s="797" t="s">
        <v>309</v>
      </c>
    </row>
    <row r="18" spans="1:7" s="50" customFormat="1" ht="33.6" customHeight="1">
      <c r="A18" s="630"/>
      <c r="B18" s="629"/>
      <c r="C18" s="628" t="s">
        <v>183</v>
      </c>
      <c r="D18" s="799" t="s">
        <v>1004</v>
      </c>
      <c r="E18" s="800" t="s">
        <v>644</v>
      </c>
      <c r="F18" s="801">
        <v>856330.71353874996</v>
      </c>
      <c r="G18" s="800" t="s">
        <v>98</v>
      </c>
    </row>
    <row r="19" spans="1:7" s="50" customFormat="1" ht="33.6" customHeight="1">
      <c r="A19" s="629"/>
      <c r="B19" s="629"/>
      <c r="C19" s="629"/>
      <c r="D19" s="799" t="s">
        <v>1143</v>
      </c>
      <c r="E19" s="800" t="s">
        <v>645</v>
      </c>
      <c r="F19" s="801">
        <v>310089.30800319999</v>
      </c>
      <c r="G19" s="800" t="s">
        <v>269</v>
      </c>
    </row>
    <row r="20" spans="1:7" s="50" customFormat="1" ht="45.95" customHeight="1">
      <c r="A20" s="630"/>
      <c r="B20" s="629"/>
      <c r="C20" s="629"/>
      <c r="D20" s="799" t="s">
        <v>646</v>
      </c>
      <c r="E20" s="800" t="s">
        <v>647</v>
      </c>
      <c r="F20" s="801">
        <v>14897.06168999</v>
      </c>
      <c r="G20" s="800" t="s">
        <v>163</v>
      </c>
    </row>
    <row r="21" spans="1:7" s="50" customFormat="1" ht="27.75" customHeight="1">
      <c r="A21" s="626" t="s">
        <v>1142</v>
      </c>
      <c r="B21" s="793" t="s">
        <v>1144</v>
      </c>
      <c r="C21" s="626" t="s">
        <v>1140</v>
      </c>
      <c r="D21" s="626" t="s">
        <v>1141</v>
      </c>
      <c r="E21" s="794" t="s">
        <v>648</v>
      </c>
      <c r="F21" s="795">
        <v>750548.38930924004</v>
      </c>
      <c r="G21" s="794" t="s">
        <v>36</v>
      </c>
    </row>
    <row r="22" spans="1:7" s="50" customFormat="1" ht="27.75" customHeight="1">
      <c r="A22" s="626" t="s">
        <v>1142</v>
      </c>
      <c r="B22" s="626" t="s">
        <v>1139</v>
      </c>
      <c r="C22" s="796" t="s">
        <v>492</v>
      </c>
      <c r="D22" s="626" t="s">
        <v>1141</v>
      </c>
      <c r="E22" s="797" t="s">
        <v>383</v>
      </c>
      <c r="F22" s="798">
        <v>750548.38930924004</v>
      </c>
      <c r="G22" s="797" t="s">
        <v>36</v>
      </c>
    </row>
    <row r="23" spans="1:7" s="50" customFormat="1" ht="23.45" customHeight="1">
      <c r="A23" s="629"/>
      <c r="B23" s="628" t="s">
        <v>1144</v>
      </c>
      <c r="C23" s="628" t="s">
        <v>492</v>
      </c>
      <c r="D23" s="799" t="s">
        <v>1004</v>
      </c>
      <c r="E23" s="800" t="s">
        <v>383</v>
      </c>
      <c r="F23" s="801">
        <v>750548.38930924004</v>
      </c>
      <c r="G23" s="800" t="s">
        <v>36</v>
      </c>
    </row>
    <row r="24" spans="1:7" s="50" customFormat="1" ht="27.75" customHeight="1">
      <c r="A24" s="626" t="s">
        <v>1142</v>
      </c>
      <c r="B24" s="793" t="s">
        <v>642</v>
      </c>
      <c r="C24" s="626" t="s">
        <v>1140</v>
      </c>
      <c r="D24" s="626" t="s">
        <v>1141</v>
      </c>
      <c r="E24" s="794" t="s">
        <v>649</v>
      </c>
      <c r="F24" s="795">
        <v>380713.24799881002</v>
      </c>
      <c r="G24" s="794" t="s">
        <v>270</v>
      </c>
    </row>
    <row r="25" spans="1:7" s="50" customFormat="1" ht="27.75" customHeight="1">
      <c r="A25" s="626" t="s">
        <v>1142</v>
      </c>
      <c r="B25" s="626" t="s">
        <v>1139</v>
      </c>
      <c r="C25" s="796" t="s">
        <v>492</v>
      </c>
      <c r="D25" s="626" t="s">
        <v>1141</v>
      </c>
      <c r="E25" s="797" t="s">
        <v>650</v>
      </c>
      <c r="F25" s="798">
        <v>257451.24130667001</v>
      </c>
      <c r="G25" s="797" t="s">
        <v>3070</v>
      </c>
    </row>
    <row r="26" spans="1:7" s="50" customFormat="1" ht="33.6" customHeight="1">
      <c r="A26" s="630"/>
      <c r="B26" s="628" t="s">
        <v>642</v>
      </c>
      <c r="C26" s="628" t="s">
        <v>492</v>
      </c>
      <c r="D26" s="799" t="s">
        <v>1004</v>
      </c>
      <c r="E26" s="800" t="s">
        <v>651</v>
      </c>
      <c r="F26" s="801">
        <v>254156.12025554001</v>
      </c>
      <c r="G26" s="800" t="s">
        <v>64</v>
      </c>
    </row>
    <row r="27" spans="1:7" s="50" customFormat="1" ht="23.45" customHeight="1">
      <c r="A27" s="629"/>
      <c r="B27" s="629"/>
      <c r="C27" s="629"/>
      <c r="D27" s="799" t="s">
        <v>1143</v>
      </c>
      <c r="E27" s="800" t="s">
        <v>652</v>
      </c>
      <c r="F27" s="801">
        <v>3295.1210511300001</v>
      </c>
      <c r="G27" s="800" t="s">
        <v>93</v>
      </c>
    </row>
    <row r="28" spans="1:7" s="50" customFormat="1" ht="27.75" customHeight="1">
      <c r="A28" s="626" t="s">
        <v>1142</v>
      </c>
      <c r="B28" s="626" t="s">
        <v>1139</v>
      </c>
      <c r="C28" s="796" t="s">
        <v>264</v>
      </c>
      <c r="D28" s="626" t="s">
        <v>1141</v>
      </c>
      <c r="E28" s="797" t="s">
        <v>334</v>
      </c>
      <c r="F28" s="798">
        <v>4872.2298445500001</v>
      </c>
      <c r="G28" s="797" t="s">
        <v>4</v>
      </c>
    </row>
    <row r="29" spans="1:7" s="50" customFormat="1" ht="23.45" customHeight="1">
      <c r="A29" s="630"/>
      <c r="B29" s="629"/>
      <c r="C29" s="628" t="s">
        <v>264</v>
      </c>
      <c r="D29" s="799" t="s">
        <v>1143</v>
      </c>
      <c r="E29" s="800" t="s">
        <v>334</v>
      </c>
      <c r="F29" s="801">
        <v>4872.2298445500001</v>
      </c>
      <c r="G29" s="800" t="s">
        <v>4</v>
      </c>
    </row>
    <row r="30" spans="1:7" s="50" customFormat="1" ht="27.75" customHeight="1">
      <c r="A30" s="626" t="s">
        <v>1142</v>
      </c>
      <c r="B30" s="626" t="s">
        <v>1139</v>
      </c>
      <c r="C30" s="796" t="s">
        <v>444</v>
      </c>
      <c r="D30" s="626" t="s">
        <v>1141</v>
      </c>
      <c r="E30" s="797" t="s">
        <v>654</v>
      </c>
      <c r="F30" s="798">
        <v>114612.41438847</v>
      </c>
      <c r="G30" s="797" t="s">
        <v>3071</v>
      </c>
    </row>
    <row r="31" spans="1:7" s="50" customFormat="1" ht="33.6" customHeight="1">
      <c r="A31" s="629"/>
      <c r="B31" s="629"/>
      <c r="C31" s="628" t="s">
        <v>444</v>
      </c>
      <c r="D31" s="799" t="s">
        <v>1004</v>
      </c>
      <c r="E31" s="800" t="s">
        <v>2988</v>
      </c>
      <c r="F31" s="801">
        <v>1629.91705987</v>
      </c>
      <c r="G31" s="800" t="s">
        <v>271</v>
      </c>
    </row>
    <row r="32" spans="1:7" s="50" customFormat="1" ht="33.6" customHeight="1">
      <c r="A32" s="630"/>
      <c r="B32" s="629"/>
      <c r="C32" s="629"/>
      <c r="D32" s="799" t="s">
        <v>1143</v>
      </c>
      <c r="E32" s="800" t="s">
        <v>2989</v>
      </c>
      <c r="F32" s="801">
        <v>112982.4973286</v>
      </c>
      <c r="G32" s="800" t="s">
        <v>382</v>
      </c>
    </row>
    <row r="33" spans="1:7" s="50" customFormat="1" ht="27.75" customHeight="1">
      <c r="A33" s="626" t="s">
        <v>1142</v>
      </c>
      <c r="B33" s="626" t="s">
        <v>1139</v>
      </c>
      <c r="C33" s="796" t="s">
        <v>639</v>
      </c>
      <c r="D33" s="626" t="s">
        <v>1141</v>
      </c>
      <c r="E33" s="797" t="s">
        <v>655</v>
      </c>
      <c r="F33" s="798">
        <v>3777.36245912</v>
      </c>
      <c r="G33" s="797" t="s">
        <v>75</v>
      </c>
    </row>
    <row r="34" spans="1:7" s="50" customFormat="1" ht="23.45" customHeight="1">
      <c r="A34" s="629"/>
      <c r="B34" s="629"/>
      <c r="C34" s="628" t="s">
        <v>639</v>
      </c>
      <c r="D34" s="799" t="s">
        <v>1004</v>
      </c>
      <c r="E34" s="800" t="s">
        <v>655</v>
      </c>
      <c r="F34" s="801">
        <v>3777.36245912</v>
      </c>
      <c r="G34" s="800" t="s">
        <v>75</v>
      </c>
    </row>
    <row r="35" spans="1:7" s="50" customFormat="1" ht="37.9" customHeight="1">
      <c r="A35" s="626" t="s">
        <v>1142</v>
      </c>
      <c r="B35" s="793" t="s">
        <v>646</v>
      </c>
      <c r="C35" s="626" t="s">
        <v>1140</v>
      </c>
      <c r="D35" s="626" t="s">
        <v>1141</v>
      </c>
      <c r="E35" s="794" t="s">
        <v>2698</v>
      </c>
      <c r="F35" s="795">
        <v>4875987.1892107101</v>
      </c>
      <c r="G35" s="794" t="s">
        <v>328</v>
      </c>
    </row>
    <row r="36" spans="1:7" s="50" customFormat="1" ht="27.75" customHeight="1">
      <c r="A36" s="626" t="s">
        <v>1142</v>
      </c>
      <c r="B36" s="626" t="s">
        <v>1139</v>
      </c>
      <c r="C36" s="796" t="s">
        <v>492</v>
      </c>
      <c r="D36" s="626" t="s">
        <v>1141</v>
      </c>
      <c r="E36" s="797" t="s">
        <v>656</v>
      </c>
      <c r="F36" s="798">
        <v>3478321.7740780199</v>
      </c>
      <c r="G36" s="797" t="s">
        <v>3072</v>
      </c>
    </row>
    <row r="37" spans="1:7" s="50" customFormat="1" ht="58.15" customHeight="1">
      <c r="A37" s="630"/>
      <c r="B37" s="628" t="s">
        <v>646</v>
      </c>
      <c r="C37" s="628" t="s">
        <v>492</v>
      </c>
      <c r="D37" s="799" t="s">
        <v>1004</v>
      </c>
      <c r="E37" s="800" t="s">
        <v>2818</v>
      </c>
      <c r="F37" s="801">
        <v>1741399.08902867</v>
      </c>
      <c r="G37" s="800" t="s">
        <v>13</v>
      </c>
    </row>
    <row r="38" spans="1:7" s="50" customFormat="1" ht="82.7" customHeight="1">
      <c r="A38" s="629"/>
      <c r="B38" s="629"/>
      <c r="C38" s="629"/>
      <c r="D38" s="799" t="s">
        <v>1143</v>
      </c>
      <c r="E38" s="800" t="s">
        <v>2819</v>
      </c>
      <c r="F38" s="801">
        <v>902672.68306191999</v>
      </c>
      <c r="G38" s="800" t="s">
        <v>1145</v>
      </c>
    </row>
    <row r="39" spans="1:7" s="50" customFormat="1" ht="33.6" customHeight="1">
      <c r="A39" s="630"/>
      <c r="B39" s="629"/>
      <c r="C39" s="629"/>
      <c r="D39" s="799" t="s">
        <v>642</v>
      </c>
      <c r="E39" s="800" t="s">
        <v>657</v>
      </c>
      <c r="F39" s="801">
        <v>139916.79573124999</v>
      </c>
      <c r="G39" s="800" t="s">
        <v>204</v>
      </c>
    </row>
    <row r="40" spans="1:7" s="50" customFormat="1" ht="82.7" customHeight="1">
      <c r="A40" s="629"/>
      <c r="B40" s="629"/>
      <c r="C40" s="629"/>
      <c r="D40" s="799" t="s">
        <v>1007</v>
      </c>
      <c r="E40" s="802" t="s">
        <v>2820</v>
      </c>
      <c r="F40" s="801">
        <v>3049.9071748400002</v>
      </c>
      <c r="G40" s="802" t="s">
        <v>2821</v>
      </c>
    </row>
    <row r="41" spans="1:7" s="50" customFormat="1" ht="45.95" customHeight="1">
      <c r="A41" s="630"/>
      <c r="B41" s="629"/>
      <c r="C41" s="629"/>
      <c r="D41" s="799" t="s">
        <v>1146</v>
      </c>
      <c r="E41" s="800" t="s">
        <v>2624</v>
      </c>
      <c r="F41" s="801">
        <v>649992.42678511003</v>
      </c>
      <c r="G41" s="800" t="s">
        <v>2625</v>
      </c>
    </row>
    <row r="42" spans="1:7" s="50" customFormat="1" ht="70.349999999999994" customHeight="1">
      <c r="A42" s="629"/>
      <c r="B42" s="629"/>
      <c r="C42" s="629"/>
      <c r="D42" s="799" t="s">
        <v>1160</v>
      </c>
      <c r="E42" s="800" t="s">
        <v>1722</v>
      </c>
      <c r="F42" s="801">
        <v>41290.872296230002</v>
      </c>
      <c r="G42" s="800" t="s">
        <v>1723</v>
      </c>
    </row>
    <row r="43" spans="1:7" s="50" customFormat="1" ht="27.75" customHeight="1">
      <c r="A43" s="626" t="s">
        <v>1142</v>
      </c>
      <c r="B43" s="626" t="s">
        <v>1139</v>
      </c>
      <c r="C43" s="796" t="s">
        <v>183</v>
      </c>
      <c r="D43" s="626" t="s">
        <v>1141</v>
      </c>
      <c r="E43" s="797" t="s">
        <v>481</v>
      </c>
      <c r="F43" s="798">
        <v>460822.22652070998</v>
      </c>
      <c r="G43" s="797" t="s">
        <v>65</v>
      </c>
    </row>
    <row r="44" spans="1:7" s="50" customFormat="1" ht="58.15" customHeight="1">
      <c r="A44" s="630"/>
      <c r="B44" s="629"/>
      <c r="C44" s="628" t="s">
        <v>183</v>
      </c>
      <c r="D44" s="799" t="s">
        <v>1147</v>
      </c>
      <c r="E44" s="802" t="s">
        <v>2990</v>
      </c>
      <c r="F44" s="801">
        <v>60953.386754020001</v>
      </c>
      <c r="G44" s="802" t="s">
        <v>2991</v>
      </c>
    </row>
    <row r="45" spans="1:7" s="50" customFormat="1" ht="82.7" customHeight="1">
      <c r="A45" s="629"/>
      <c r="B45" s="629"/>
      <c r="C45" s="629"/>
      <c r="D45" s="799" t="s">
        <v>1148</v>
      </c>
      <c r="E45" s="800" t="s">
        <v>2992</v>
      </c>
      <c r="F45" s="801">
        <v>123469.69988342001</v>
      </c>
      <c r="G45" s="800" t="s">
        <v>1753</v>
      </c>
    </row>
    <row r="46" spans="1:7" s="50" customFormat="1" ht="58.15" customHeight="1">
      <c r="A46" s="630"/>
      <c r="B46" s="629"/>
      <c r="C46" s="629"/>
      <c r="D46" s="799" t="s">
        <v>1149</v>
      </c>
      <c r="E46" s="800" t="s">
        <v>2822</v>
      </c>
      <c r="F46" s="801">
        <v>2250.2640696399999</v>
      </c>
      <c r="G46" s="800" t="s">
        <v>2626</v>
      </c>
    </row>
    <row r="47" spans="1:7" s="50" customFormat="1" ht="70.349999999999994" customHeight="1">
      <c r="A47" s="629"/>
      <c r="B47" s="629"/>
      <c r="C47" s="629"/>
      <c r="D47" s="799" t="s">
        <v>1150</v>
      </c>
      <c r="E47" s="800" t="s">
        <v>2823</v>
      </c>
      <c r="F47" s="801">
        <v>5996.5958046599999</v>
      </c>
      <c r="G47" s="800" t="s">
        <v>2627</v>
      </c>
    </row>
    <row r="48" spans="1:7" s="50" customFormat="1" ht="58.15" customHeight="1">
      <c r="A48" s="630"/>
      <c r="B48" s="629"/>
      <c r="C48" s="629"/>
      <c r="D48" s="799" t="s">
        <v>1151</v>
      </c>
      <c r="E48" s="800" t="s">
        <v>2824</v>
      </c>
      <c r="F48" s="801">
        <v>171.54941536999999</v>
      </c>
      <c r="G48" s="802" t="s">
        <v>2825</v>
      </c>
    </row>
    <row r="49" spans="1:7" s="50" customFormat="1" ht="70.349999999999994" customHeight="1">
      <c r="A49" s="629"/>
      <c r="B49" s="629"/>
      <c r="C49" s="629"/>
      <c r="D49" s="799" t="s">
        <v>1152</v>
      </c>
      <c r="E49" s="802" t="s">
        <v>2826</v>
      </c>
      <c r="F49" s="801">
        <v>5167.7958092500003</v>
      </c>
      <c r="G49" s="802" t="s">
        <v>2827</v>
      </c>
    </row>
    <row r="50" spans="1:7" s="50" customFormat="1" ht="82.7" customHeight="1">
      <c r="A50" s="630"/>
      <c r="B50" s="629"/>
      <c r="C50" s="629"/>
      <c r="D50" s="799" t="s">
        <v>1153</v>
      </c>
      <c r="E50" s="800" t="s">
        <v>2828</v>
      </c>
      <c r="F50" s="801">
        <v>6646.6356863600004</v>
      </c>
      <c r="G50" s="800" t="s">
        <v>2628</v>
      </c>
    </row>
    <row r="51" spans="1:7" s="50" customFormat="1" ht="58.15" customHeight="1">
      <c r="A51" s="629"/>
      <c r="B51" s="629"/>
      <c r="C51" s="629"/>
      <c r="D51" s="799" t="s">
        <v>1154</v>
      </c>
      <c r="E51" s="800" t="s">
        <v>2829</v>
      </c>
      <c r="F51" s="801">
        <v>17666.962252500001</v>
      </c>
      <c r="G51" s="800" t="s">
        <v>2629</v>
      </c>
    </row>
    <row r="52" spans="1:7" s="50" customFormat="1" ht="70.349999999999994" customHeight="1">
      <c r="A52" s="630"/>
      <c r="B52" s="629"/>
      <c r="C52" s="629"/>
      <c r="D52" s="799" t="s">
        <v>1155</v>
      </c>
      <c r="E52" s="802" t="s">
        <v>2830</v>
      </c>
      <c r="F52" s="801">
        <v>2240.9590945899999</v>
      </c>
      <c r="G52" s="800" t="s">
        <v>2630</v>
      </c>
    </row>
    <row r="53" spans="1:7" s="50" customFormat="1" ht="70.349999999999994" customHeight="1">
      <c r="A53" s="629"/>
      <c r="B53" s="629"/>
      <c r="C53" s="629"/>
      <c r="D53" s="799" t="s">
        <v>1816</v>
      </c>
      <c r="E53" s="802" t="s">
        <v>2831</v>
      </c>
      <c r="F53" s="801">
        <v>47.933856550000002</v>
      </c>
      <c r="G53" s="802" t="s">
        <v>2832</v>
      </c>
    </row>
    <row r="54" spans="1:7" s="50" customFormat="1" ht="70.349999999999994" customHeight="1">
      <c r="A54" s="630"/>
      <c r="B54" s="629"/>
      <c r="C54" s="629"/>
      <c r="D54" s="799" t="s">
        <v>1156</v>
      </c>
      <c r="E54" s="800" t="s">
        <v>2993</v>
      </c>
      <c r="F54" s="801">
        <v>236210.44389435</v>
      </c>
      <c r="G54" s="800" t="s">
        <v>2994</v>
      </c>
    </row>
    <row r="55" spans="1:7" s="50" customFormat="1" ht="37.9" customHeight="1">
      <c r="A55" s="626" t="s">
        <v>1142</v>
      </c>
      <c r="B55" s="626" t="s">
        <v>1139</v>
      </c>
      <c r="C55" s="796" t="s">
        <v>264</v>
      </c>
      <c r="D55" s="626" t="s">
        <v>1141</v>
      </c>
      <c r="E55" s="797" t="s">
        <v>658</v>
      </c>
      <c r="F55" s="798">
        <v>880731.48605266004</v>
      </c>
      <c r="G55" s="797" t="s">
        <v>57</v>
      </c>
    </row>
    <row r="56" spans="1:7" s="50" customFormat="1" ht="45.95" customHeight="1">
      <c r="A56" s="629"/>
      <c r="B56" s="629"/>
      <c r="C56" s="628" t="s">
        <v>264</v>
      </c>
      <c r="D56" s="799" t="s">
        <v>1004</v>
      </c>
      <c r="E56" s="802" t="s">
        <v>2833</v>
      </c>
      <c r="F56" s="801">
        <v>4212.7876837100002</v>
      </c>
      <c r="G56" s="802" t="s">
        <v>2834</v>
      </c>
    </row>
    <row r="57" spans="1:7" s="50" customFormat="1" ht="45.95" customHeight="1">
      <c r="A57" s="630"/>
      <c r="B57" s="629"/>
      <c r="C57" s="629"/>
      <c r="D57" s="799" t="s">
        <v>1143</v>
      </c>
      <c r="E57" s="800" t="s">
        <v>2835</v>
      </c>
      <c r="F57" s="801">
        <v>165.03200276000001</v>
      </c>
      <c r="G57" s="800" t="s">
        <v>2601</v>
      </c>
    </row>
    <row r="58" spans="1:7" s="50" customFormat="1" ht="33.6" customHeight="1">
      <c r="A58" s="629"/>
      <c r="B58" s="629"/>
      <c r="C58" s="629"/>
      <c r="D58" s="799" t="s">
        <v>1144</v>
      </c>
      <c r="E58" s="800" t="s">
        <v>2995</v>
      </c>
      <c r="F58" s="801">
        <v>1422.0657943399999</v>
      </c>
      <c r="G58" s="800" t="s">
        <v>310</v>
      </c>
    </row>
    <row r="59" spans="1:7" s="50" customFormat="1" ht="23.45" customHeight="1">
      <c r="A59" s="630"/>
      <c r="B59" s="629"/>
      <c r="C59" s="629"/>
      <c r="D59" s="799" t="s">
        <v>642</v>
      </c>
      <c r="E59" s="800" t="s">
        <v>2648</v>
      </c>
      <c r="F59" s="801">
        <v>688.09170738</v>
      </c>
      <c r="G59" s="800" t="s">
        <v>2996</v>
      </c>
    </row>
    <row r="60" spans="1:7" s="50" customFormat="1" ht="33.6" customHeight="1">
      <c r="A60" s="629"/>
      <c r="B60" s="629"/>
      <c r="C60" s="629"/>
      <c r="D60" s="799" t="s">
        <v>646</v>
      </c>
      <c r="E60" s="800" t="s">
        <v>2836</v>
      </c>
      <c r="F60" s="801">
        <v>2377.9091703300001</v>
      </c>
      <c r="G60" s="800" t="s">
        <v>1157</v>
      </c>
    </row>
    <row r="61" spans="1:7" s="50" customFormat="1" ht="58.15" customHeight="1">
      <c r="A61" s="630"/>
      <c r="B61" s="629"/>
      <c r="C61" s="629"/>
      <c r="D61" s="799" t="s">
        <v>653</v>
      </c>
      <c r="E61" s="800" t="s">
        <v>2837</v>
      </c>
      <c r="F61" s="801">
        <v>838117.85964968998</v>
      </c>
      <c r="G61" s="800" t="s">
        <v>2838</v>
      </c>
    </row>
    <row r="62" spans="1:7" s="50" customFormat="1" ht="33.6" customHeight="1">
      <c r="A62" s="629"/>
      <c r="B62" s="629"/>
      <c r="C62" s="629"/>
      <c r="D62" s="799" t="s">
        <v>1158</v>
      </c>
      <c r="E62" s="800" t="s">
        <v>2839</v>
      </c>
      <c r="F62" s="801">
        <v>775.41665550000005</v>
      </c>
      <c r="G62" s="800" t="s">
        <v>2840</v>
      </c>
    </row>
    <row r="63" spans="1:7" s="50" customFormat="1" ht="58.15" customHeight="1">
      <c r="A63" s="630"/>
      <c r="B63" s="629"/>
      <c r="C63" s="629"/>
      <c r="D63" s="799" t="s">
        <v>1171</v>
      </c>
      <c r="E63" s="802" t="s">
        <v>3084</v>
      </c>
      <c r="F63" s="801">
        <v>1E-3</v>
      </c>
      <c r="G63" s="800" t="s">
        <v>3085</v>
      </c>
    </row>
    <row r="64" spans="1:7" s="50" customFormat="1" ht="33.6" customHeight="1">
      <c r="A64" s="629"/>
      <c r="B64" s="629"/>
      <c r="C64" s="629"/>
      <c r="D64" s="799" t="s">
        <v>1159</v>
      </c>
      <c r="E64" s="800" t="s">
        <v>223</v>
      </c>
      <c r="F64" s="801">
        <v>-4864.3212706800005</v>
      </c>
      <c r="G64" s="800" t="s">
        <v>367</v>
      </c>
    </row>
    <row r="65" spans="1:7" s="50" customFormat="1" ht="70.349999999999994" customHeight="1">
      <c r="A65" s="630"/>
      <c r="B65" s="629"/>
      <c r="C65" s="629"/>
      <c r="D65" s="799" t="s">
        <v>1005</v>
      </c>
      <c r="E65" s="800" t="s">
        <v>2997</v>
      </c>
      <c r="F65" s="801">
        <v>3501.2242165299999</v>
      </c>
      <c r="G65" s="800" t="s">
        <v>2998</v>
      </c>
    </row>
    <row r="66" spans="1:7" s="50" customFormat="1" ht="33.6" customHeight="1">
      <c r="A66" s="629"/>
      <c r="B66" s="629"/>
      <c r="C66" s="629"/>
      <c r="D66" s="799" t="s">
        <v>1008</v>
      </c>
      <c r="E66" s="800" t="s">
        <v>2999</v>
      </c>
      <c r="F66" s="801">
        <v>1130.4067910199999</v>
      </c>
      <c r="G66" s="800" t="s">
        <v>169</v>
      </c>
    </row>
    <row r="67" spans="1:7" s="50" customFormat="1" ht="70.349999999999994" customHeight="1">
      <c r="A67" s="630"/>
      <c r="B67" s="629"/>
      <c r="C67" s="629"/>
      <c r="D67" s="799" t="s">
        <v>1009</v>
      </c>
      <c r="E67" s="800" t="s">
        <v>2841</v>
      </c>
      <c r="F67" s="801">
        <v>-5.1694999999999998E-2</v>
      </c>
      <c r="G67" s="800" t="s">
        <v>2842</v>
      </c>
    </row>
    <row r="68" spans="1:7" s="50" customFormat="1" ht="23.45" customHeight="1">
      <c r="A68" s="629"/>
      <c r="B68" s="629"/>
      <c r="C68" s="629"/>
      <c r="D68" s="799" t="s">
        <v>1146</v>
      </c>
      <c r="E68" s="800" t="s">
        <v>3000</v>
      </c>
      <c r="F68" s="801">
        <v>19254.434908259998</v>
      </c>
      <c r="G68" s="800" t="s">
        <v>360</v>
      </c>
    </row>
    <row r="69" spans="1:7" s="50" customFormat="1" ht="45.95" customHeight="1">
      <c r="A69" s="630"/>
      <c r="B69" s="629"/>
      <c r="C69" s="629"/>
      <c r="D69" s="799" t="s">
        <v>1160</v>
      </c>
      <c r="E69" s="800" t="s">
        <v>3001</v>
      </c>
      <c r="F69" s="801">
        <v>3059.9719949400001</v>
      </c>
      <c r="G69" s="800" t="s">
        <v>3002</v>
      </c>
    </row>
    <row r="70" spans="1:7" s="50" customFormat="1" ht="23.45" customHeight="1">
      <c r="A70" s="629"/>
      <c r="B70" s="629"/>
      <c r="C70" s="629"/>
      <c r="D70" s="799" t="s">
        <v>1170</v>
      </c>
      <c r="E70" s="800" t="s">
        <v>1700</v>
      </c>
      <c r="F70" s="801">
        <v>3775.4236165699999</v>
      </c>
      <c r="G70" s="800" t="s">
        <v>1701</v>
      </c>
    </row>
    <row r="71" spans="1:7" s="50" customFormat="1" ht="23.45" customHeight="1">
      <c r="A71" s="630"/>
      <c r="B71" s="629"/>
      <c r="C71" s="629"/>
      <c r="D71" s="799" t="s">
        <v>1161</v>
      </c>
      <c r="E71" s="800" t="s">
        <v>3003</v>
      </c>
      <c r="F71" s="801">
        <v>7115.2338273100004</v>
      </c>
      <c r="G71" s="800" t="s">
        <v>179</v>
      </c>
    </row>
    <row r="72" spans="1:7" s="50" customFormat="1" ht="37.9" customHeight="1">
      <c r="A72" s="626" t="s">
        <v>1142</v>
      </c>
      <c r="B72" s="626" t="s">
        <v>1139</v>
      </c>
      <c r="C72" s="796" t="s">
        <v>444</v>
      </c>
      <c r="D72" s="626" t="s">
        <v>1141</v>
      </c>
      <c r="E72" s="797" t="s">
        <v>659</v>
      </c>
      <c r="F72" s="798">
        <v>47588.430689319997</v>
      </c>
      <c r="G72" s="797" t="s">
        <v>226</v>
      </c>
    </row>
    <row r="73" spans="1:7" s="50" customFormat="1" ht="58.15" customHeight="1">
      <c r="A73" s="629"/>
      <c r="B73" s="629"/>
      <c r="C73" s="628" t="s">
        <v>444</v>
      </c>
      <c r="D73" s="799" t="s">
        <v>1143</v>
      </c>
      <c r="E73" s="800" t="s">
        <v>1702</v>
      </c>
      <c r="F73" s="801">
        <v>2620.88867196</v>
      </c>
      <c r="G73" s="800" t="s">
        <v>3004</v>
      </c>
    </row>
    <row r="74" spans="1:7" s="50" customFormat="1" ht="45.95" customHeight="1">
      <c r="A74" s="630"/>
      <c r="B74" s="629"/>
      <c r="C74" s="629"/>
      <c r="D74" s="799" t="s">
        <v>653</v>
      </c>
      <c r="E74" s="802" t="s">
        <v>3005</v>
      </c>
      <c r="F74" s="801">
        <v>7815.57650483</v>
      </c>
      <c r="G74" s="800" t="s">
        <v>616</v>
      </c>
    </row>
    <row r="75" spans="1:7" s="50" customFormat="1" ht="45.95" customHeight="1">
      <c r="A75" s="629"/>
      <c r="B75" s="629"/>
      <c r="C75" s="629"/>
      <c r="D75" s="799" t="s">
        <v>1006</v>
      </c>
      <c r="E75" s="800" t="s">
        <v>2649</v>
      </c>
      <c r="F75" s="801">
        <v>4.1746249999999998</v>
      </c>
      <c r="G75" s="800" t="s">
        <v>220</v>
      </c>
    </row>
    <row r="76" spans="1:7" s="50" customFormat="1" ht="94.9" customHeight="1">
      <c r="A76" s="630"/>
      <c r="B76" s="629"/>
      <c r="C76" s="629"/>
      <c r="D76" s="799" t="s">
        <v>1163</v>
      </c>
      <c r="E76" s="802" t="s">
        <v>3006</v>
      </c>
      <c r="F76" s="801">
        <v>6151.6265469199998</v>
      </c>
      <c r="G76" s="802" t="s">
        <v>3007</v>
      </c>
    </row>
    <row r="77" spans="1:7" s="50" customFormat="1" ht="82.7" customHeight="1">
      <c r="A77" s="629"/>
      <c r="B77" s="629"/>
      <c r="C77" s="629"/>
      <c r="D77" s="799" t="s">
        <v>1164</v>
      </c>
      <c r="E77" s="800" t="s">
        <v>3008</v>
      </c>
      <c r="F77" s="801">
        <v>938.34201468000003</v>
      </c>
      <c r="G77" s="800" t="s">
        <v>2631</v>
      </c>
    </row>
    <row r="78" spans="1:7" s="50" customFormat="1" ht="33.6" customHeight="1">
      <c r="A78" s="630"/>
      <c r="B78" s="629"/>
      <c r="C78" s="629"/>
      <c r="D78" s="799" t="s">
        <v>1165</v>
      </c>
      <c r="E78" s="802" t="s">
        <v>2843</v>
      </c>
      <c r="F78" s="801">
        <v>38.36735547</v>
      </c>
      <c r="G78" s="802" t="s">
        <v>2844</v>
      </c>
    </row>
    <row r="79" spans="1:7" s="50" customFormat="1" ht="33.6" customHeight="1">
      <c r="A79" s="629"/>
      <c r="B79" s="629"/>
      <c r="C79" s="629"/>
      <c r="D79" s="799" t="s">
        <v>1166</v>
      </c>
      <c r="E79" s="802" t="s">
        <v>3009</v>
      </c>
      <c r="F79" s="801">
        <v>24704.35731747</v>
      </c>
      <c r="G79" s="802" t="s">
        <v>3010</v>
      </c>
    </row>
    <row r="80" spans="1:7" s="50" customFormat="1" ht="144.6" customHeight="1">
      <c r="A80" s="630"/>
      <c r="B80" s="629"/>
      <c r="C80" s="629"/>
      <c r="D80" s="799" t="s">
        <v>1162</v>
      </c>
      <c r="E80" s="802" t="s">
        <v>3011</v>
      </c>
      <c r="F80" s="801">
        <v>174.84886883999999</v>
      </c>
      <c r="G80" s="802" t="s">
        <v>2632</v>
      </c>
    </row>
    <row r="81" spans="1:7" s="50" customFormat="1" ht="45.95" customHeight="1">
      <c r="A81" s="629"/>
      <c r="B81" s="629"/>
      <c r="C81" s="629"/>
      <c r="D81" s="799" t="s">
        <v>2569</v>
      </c>
      <c r="E81" s="800" t="s">
        <v>2570</v>
      </c>
      <c r="F81" s="801">
        <v>1.966E-2</v>
      </c>
      <c r="G81" s="800" t="s">
        <v>2571</v>
      </c>
    </row>
    <row r="82" spans="1:7" s="50" customFormat="1" ht="45.95" customHeight="1">
      <c r="A82" s="630"/>
      <c r="B82" s="629"/>
      <c r="C82" s="629"/>
      <c r="D82" s="799" t="s">
        <v>1167</v>
      </c>
      <c r="E82" s="800" t="s">
        <v>1703</v>
      </c>
      <c r="F82" s="801">
        <v>5.32735</v>
      </c>
      <c r="G82" s="800" t="s">
        <v>1704</v>
      </c>
    </row>
    <row r="83" spans="1:7" s="50" customFormat="1" ht="45.95" customHeight="1">
      <c r="A83" s="629"/>
      <c r="B83" s="629"/>
      <c r="C83" s="629"/>
      <c r="D83" s="799" t="s">
        <v>1168</v>
      </c>
      <c r="E83" s="800" t="s">
        <v>1705</v>
      </c>
      <c r="F83" s="801">
        <v>4254.7139200000001</v>
      </c>
      <c r="G83" s="800" t="s">
        <v>1706</v>
      </c>
    </row>
    <row r="84" spans="1:7" s="50" customFormat="1" ht="45.95" customHeight="1">
      <c r="A84" s="630"/>
      <c r="B84" s="629"/>
      <c r="C84" s="629"/>
      <c r="D84" s="799" t="s">
        <v>1169</v>
      </c>
      <c r="E84" s="800" t="s">
        <v>3012</v>
      </c>
      <c r="F84" s="801">
        <v>880.18785415000002</v>
      </c>
      <c r="G84" s="800" t="s">
        <v>1085</v>
      </c>
    </row>
    <row r="85" spans="1:7" s="50" customFormat="1" ht="70.349999999999994" customHeight="1">
      <c r="A85" s="629"/>
      <c r="B85" s="629"/>
      <c r="C85" s="629"/>
      <c r="D85" s="799" t="s">
        <v>2639</v>
      </c>
      <c r="E85" s="800" t="s">
        <v>2845</v>
      </c>
      <c r="F85" s="801">
        <v>0</v>
      </c>
      <c r="G85" s="800" t="s">
        <v>2846</v>
      </c>
    </row>
    <row r="86" spans="1:7" s="50" customFormat="1" ht="27.75" customHeight="1">
      <c r="A86" s="626" t="s">
        <v>1142</v>
      </c>
      <c r="B86" s="626" t="s">
        <v>1139</v>
      </c>
      <c r="C86" s="796" t="s">
        <v>639</v>
      </c>
      <c r="D86" s="626" t="s">
        <v>1141</v>
      </c>
      <c r="E86" s="797" t="s">
        <v>660</v>
      </c>
      <c r="F86" s="798">
        <v>8523.2718700000005</v>
      </c>
      <c r="G86" s="797" t="s">
        <v>551</v>
      </c>
    </row>
    <row r="87" spans="1:7" s="50" customFormat="1" ht="23.45" customHeight="1">
      <c r="A87" s="630"/>
      <c r="B87" s="629"/>
      <c r="C87" s="628" t="s">
        <v>639</v>
      </c>
      <c r="D87" s="799" t="s">
        <v>1004</v>
      </c>
      <c r="E87" s="800" t="s">
        <v>3013</v>
      </c>
      <c r="F87" s="801">
        <v>8523.2718700000005</v>
      </c>
      <c r="G87" s="800" t="s">
        <v>551</v>
      </c>
    </row>
    <row r="88" spans="1:7" s="50" customFormat="1" ht="37.9" customHeight="1">
      <c r="A88" s="626" t="s">
        <v>1142</v>
      </c>
      <c r="B88" s="793" t="s">
        <v>653</v>
      </c>
      <c r="C88" s="626" t="s">
        <v>1140</v>
      </c>
      <c r="D88" s="626" t="s">
        <v>1141</v>
      </c>
      <c r="E88" s="794" t="s">
        <v>661</v>
      </c>
      <c r="F88" s="795">
        <v>881131.56647815998</v>
      </c>
      <c r="G88" s="794" t="s">
        <v>314</v>
      </c>
    </row>
    <row r="89" spans="1:7" s="50" customFormat="1" ht="27.75" customHeight="1">
      <c r="A89" s="626" t="s">
        <v>1142</v>
      </c>
      <c r="B89" s="626" t="s">
        <v>1139</v>
      </c>
      <c r="C89" s="796" t="s">
        <v>492</v>
      </c>
      <c r="D89" s="626" t="s">
        <v>1141</v>
      </c>
      <c r="E89" s="797" t="s">
        <v>2699</v>
      </c>
      <c r="F89" s="798">
        <v>841966.76921361999</v>
      </c>
      <c r="G89" s="797" t="s">
        <v>547</v>
      </c>
    </row>
    <row r="90" spans="1:7" s="50" customFormat="1" ht="70.349999999999994" customHeight="1">
      <c r="A90" s="629"/>
      <c r="B90" s="628" t="s">
        <v>653</v>
      </c>
      <c r="C90" s="628" t="s">
        <v>492</v>
      </c>
      <c r="D90" s="799" t="s">
        <v>1004</v>
      </c>
      <c r="E90" s="800" t="s">
        <v>876</v>
      </c>
      <c r="F90" s="801">
        <v>17920.594062569999</v>
      </c>
      <c r="G90" s="800" t="s">
        <v>877</v>
      </c>
    </row>
    <row r="91" spans="1:7" s="50" customFormat="1" ht="33.6" customHeight="1">
      <c r="A91" s="630"/>
      <c r="B91" s="629"/>
      <c r="C91" s="629"/>
      <c r="D91" s="799" t="s">
        <v>1143</v>
      </c>
      <c r="E91" s="800" t="s">
        <v>662</v>
      </c>
      <c r="F91" s="801">
        <v>4929.9060423999999</v>
      </c>
      <c r="G91" s="800" t="s">
        <v>489</v>
      </c>
    </row>
    <row r="92" spans="1:7" s="50" customFormat="1" ht="70.349999999999994" customHeight="1">
      <c r="A92" s="629"/>
      <c r="B92" s="629"/>
      <c r="C92" s="629"/>
      <c r="D92" s="799" t="s">
        <v>642</v>
      </c>
      <c r="E92" s="800" t="s">
        <v>663</v>
      </c>
      <c r="F92" s="801">
        <v>2060.0591886299999</v>
      </c>
      <c r="G92" s="800" t="s">
        <v>590</v>
      </c>
    </row>
    <row r="93" spans="1:7" s="50" customFormat="1" ht="33.6" customHeight="1">
      <c r="A93" s="630"/>
      <c r="B93" s="629"/>
      <c r="C93" s="629"/>
      <c r="D93" s="799" t="s">
        <v>646</v>
      </c>
      <c r="E93" s="800" t="s">
        <v>664</v>
      </c>
      <c r="F93" s="801">
        <v>558.98542256999997</v>
      </c>
      <c r="G93" s="800" t="s">
        <v>230</v>
      </c>
    </row>
    <row r="94" spans="1:7" s="50" customFormat="1" ht="33.6" customHeight="1">
      <c r="A94" s="629"/>
      <c r="B94" s="629"/>
      <c r="C94" s="629"/>
      <c r="D94" s="799" t="s">
        <v>653</v>
      </c>
      <c r="E94" s="800" t="s">
        <v>665</v>
      </c>
      <c r="F94" s="801">
        <v>160508.72353918001</v>
      </c>
      <c r="G94" s="800" t="s">
        <v>126</v>
      </c>
    </row>
    <row r="95" spans="1:7" s="50" customFormat="1" ht="33.6" customHeight="1">
      <c r="A95" s="630"/>
      <c r="B95" s="629"/>
      <c r="C95" s="629"/>
      <c r="D95" s="799" t="s">
        <v>1158</v>
      </c>
      <c r="E95" s="800" t="s">
        <v>666</v>
      </c>
      <c r="F95" s="801">
        <v>10565.531979269999</v>
      </c>
      <c r="G95" s="800" t="s">
        <v>127</v>
      </c>
    </row>
    <row r="96" spans="1:7" s="50" customFormat="1" ht="33.6" customHeight="1">
      <c r="A96" s="629"/>
      <c r="B96" s="629"/>
      <c r="C96" s="629"/>
      <c r="D96" s="799" t="s">
        <v>1005</v>
      </c>
      <c r="E96" s="800" t="s">
        <v>667</v>
      </c>
      <c r="F96" s="801">
        <v>625498.66658030997</v>
      </c>
      <c r="G96" s="800" t="s">
        <v>115</v>
      </c>
    </row>
    <row r="97" spans="1:7" s="50" customFormat="1" ht="33.6" customHeight="1">
      <c r="A97" s="630"/>
      <c r="B97" s="629"/>
      <c r="C97" s="629"/>
      <c r="D97" s="799" t="s">
        <v>1008</v>
      </c>
      <c r="E97" s="800" t="s">
        <v>668</v>
      </c>
      <c r="F97" s="801">
        <v>8307.7966767199996</v>
      </c>
      <c r="G97" s="800" t="s">
        <v>170</v>
      </c>
    </row>
    <row r="98" spans="1:7" s="50" customFormat="1" ht="144.6" customHeight="1">
      <c r="A98" s="629"/>
      <c r="B98" s="629"/>
      <c r="C98" s="629"/>
      <c r="D98" s="799" t="s">
        <v>1009</v>
      </c>
      <c r="E98" s="802" t="s">
        <v>1835</v>
      </c>
      <c r="F98" s="801">
        <v>805.79619508999997</v>
      </c>
      <c r="G98" s="802" t="s">
        <v>1836</v>
      </c>
    </row>
    <row r="99" spans="1:7" s="50" customFormat="1" ht="33.6" customHeight="1">
      <c r="A99" s="630"/>
      <c r="B99" s="629"/>
      <c r="C99" s="629"/>
      <c r="D99" s="799" t="s">
        <v>1006</v>
      </c>
      <c r="E99" s="800" t="s">
        <v>878</v>
      </c>
      <c r="F99" s="801">
        <v>3992.72879706</v>
      </c>
      <c r="G99" s="800" t="s">
        <v>879</v>
      </c>
    </row>
    <row r="100" spans="1:7" s="50" customFormat="1" ht="45.95" customHeight="1">
      <c r="A100" s="629"/>
      <c r="B100" s="629"/>
      <c r="C100" s="629"/>
      <c r="D100" s="799" t="s">
        <v>1146</v>
      </c>
      <c r="E100" s="800" t="s">
        <v>3232</v>
      </c>
      <c r="F100" s="801">
        <v>-6</v>
      </c>
      <c r="G100" s="800" t="s">
        <v>3233</v>
      </c>
    </row>
    <row r="101" spans="1:7" s="50" customFormat="1" ht="33.6" customHeight="1">
      <c r="A101" s="630"/>
      <c r="B101" s="629"/>
      <c r="C101" s="629"/>
      <c r="D101" s="799" t="s">
        <v>1170</v>
      </c>
      <c r="E101" s="800" t="s">
        <v>921</v>
      </c>
      <c r="F101" s="801">
        <v>6130.4688960000003</v>
      </c>
      <c r="G101" s="800" t="s">
        <v>922</v>
      </c>
    </row>
    <row r="102" spans="1:7" s="50" customFormat="1" ht="132.19999999999999" customHeight="1">
      <c r="A102" s="629"/>
      <c r="B102" s="629"/>
      <c r="C102" s="629"/>
      <c r="D102" s="799" t="s">
        <v>1161</v>
      </c>
      <c r="E102" s="802" t="s">
        <v>2576</v>
      </c>
      <c r="F102" s="801">
        <v>693.51183381999999</v>
      </c>
      <c r="G102" s="802" t="s">
        <v>2577</v>
      </c>
    </row>
    <row r="103" spans="1:7" s="50" customFormat="1" ht="37.9" customHeight="1">
      <c r="A103" s="626" t="s">
        <v>1142</v>
      </c>
      <c r="B103" s="626" t="s">
        <v>1139</v>
      </c>
      <c r="C103" s="796" t="s">
        <v>183</v>
      </c>
      <c r="D103" s="626" t="s">
        <v>1141</v>
      </c>
      <c r="E103" s="797" t="s">
        <v>669</v>
      </c>
      <c r="F103" s="798">
        <v>39164.79726454</v>
      </c>
      <c r="G103" s="797" t="s">
        <v>22</v>
      </c>
    </row>
    <row r="104" spans="1:7" s="50" customFormat="1" ht="45.95" customHeight="1">
      <c r="A104" s="630"/>
      <c r="B104" s="629"/>
      <c r="C104" s="628" t="s">
        <v>183</v>
      </c>
      <c r="D104" s="799" t="s">
        <v>1004</v>
      </c>
      <c r="E104" s="800" t="s">
        <v>1070</v>
      </c>
      <c r="F104" s="801">
        <v>33705.903066849998</v>
      </c>
      <c r="G104" s="800" t="s">
        <v>1071</v>
      </c>
    </row>
    <row r="105" spans="1:7" s="50" customFormat="1" ht="58.15" customHeight="1">
      <c r="A105" s="629"/>
      <c r="B105" s="629"/>
      <c r="C105" s="629"/>
      <c r="D105" s="799" t="s">
        <v>1143</v>
      </c>
      <c r="E105" s="800" t="s">
        <v>1038</v>
      </c>
      <c r="F105" s="801">
        <v>625.54943476999995</v>
      </c>
      <c r="G105" s="800" t="s">
        <v>1039</v>
      </c>
    </row>
    <row r="106" spans="1:7" s="50" customFormat="1" ht="45.95" customHeight="1">
      <c r="A106" s="630"/>
      <c r="B106" s="629"/>
      <c r="C106" s="629"/>
      <c r="D106" s="799" t="s">
        <v>646</v>
      </c>
      <c r="E106" s="800" t="s">
        <v>1040</v>
      </c>
      <c r="F106" s="801">
        <v>202.42950568000001</v>
      </c>
      <c r="G106" s="800" t="s">
        <v>1041</v>
      </c>
    </row>
    <row r="107" spans="1:7" s="50" customFormat="1" ht="45.95" customHeight="1">
      <c r="A107" s="629"/>
      <c r="B107" s="629"/>
      <c r="C107" s="629"/>
      <c r="D107" s="799" t="s">
        <v>653</v>
      </c>
      <c r="E107" s="800" t="s">
        <v>1042</v>
      </c>
      <c r="F107" s="801">
        <v>4497.9832025200003</v>
      </c>
      <c r="G107" s="800" t="s">
        <v>1043</v>
      </c>
    </row>
    <row r="108" spans="1:7" s="50" customFormat="1" ht="45.95" customHeight="1">
      <c r="A108" s="630"/>
      <c r="B108" s="629"/>
      <c r="C108" s="629"/>
      <c r="D108" s="799" t="s">
        <v>1171</v>
      </c>
      <c r="E108" s="800" t="s">
        <v>3086</v>
      </c>
      <c r="F108" s="801">
        <v>3.1118150000000001E-2</v>
      </c>
      <c r="G108" s="800" t="s">
        <v>3087</v>
      </c>
    </row>
    <row r="109" spans="1:7" s="50" customFormat="1" ht="45.95" customHeight="1">
      <c r="A109" s="629"/>
      <c r="B109" s="629"/>
      <c r="C109" s="629"/>
      <c r="D109" s="799" t="s">
        <v>1159</v>
      </c>
      <c r="E109" s="800" t="s">
        <v>869</v>
      </c>
      <c r="F109" s="801">
        <v>52.04941444</v>
      </c>
      <c r="G109" s="800" t="s">
        <v>870</v>
      </c>
    </row>
    <row r="110" spans="1:7" s="50" customFormat="1" ht="45.95" customHeight="1">
      <c r="A110" s="630"/>
      <c r="B110" s="629"/>
      <c r="C110" s="629"/>
      <c r="D110" s="799" t="s">
        <v>1008</v>
      </c>
      <c r="E110" s="800" t="s">
        <v>923</v>
      </c>
      <c r="F110" s="801">
        <v>80.851522130000006</v>
      </c>
      <c r="G110" s="800" t="s">
        <v>924</v>
      </c>
    </row>
    <row r="111" spans="1:7" s="50" customFormat="1" ht="27.75" customHeight="1">
      <c r="A111" s="626" t="s">
        <v>1142</v>
      </c>
      <c r="B111" s="793" t="s">
        <v>1158</v>
      </c>
      <c r="C111" s="626" t="s">
        <v>1140</v>
      </c>
      <c r="D111" s="626" t="s">
        <v>1141</v>
      </c>
      <c r="E111" s="794" t="s">
        <v>670</v>
      </c>
      <c r="F111" s="795">
        <v>3346.1104079400002</v>
      </c>
      <c r="G111" s="794" t="s">
        <v>208</v>
      </c>
    </row>
    <row r="112" spans="1:7" s="50" customFormat="1" ht="27.75" customHeight="1">
      <c r="A112" s="626" t="s">
        <v>1142</v>
      </c>
      <c r="B112" s="626" t="s">
        <v>1139</v>
      </c>
      <c r="C112" s="796" t="s">
        <v>492</v>
      </c>
      <c r="D112" s="626" t="s">
        <v>1141</v>
      </c>
      <c r="E112" s="797" t="s">
        <v>670</v>
      </c>
      <c r="F112" s="798">
        <v>3346.1104079400002</v>
      </c>
      <c r="G112" s="797" t="s">
        <v>208</v>
      </c>
    </row>
    <row r="113" spans="1:7" s="50" customFormat="1" ht="33.6" customHeight="1">
      <c r="A113" s="629"/>
      <c r="B113" s="628" t="s">
        <v>1158</v>
      </c>
      <c r="C113" s="628" t="s">
        <v>492</v>
      </c>
      <c r="D113" s="799" t="s">
        <v>1159</v>
      </c>
      <c r="E113" s="800" t="s">
        <v>859</v>
      </c>
      <c r="F113" s="801">
        <v>3297.4213332200002</v>
      </c>
      <c r="G113" s="800" t="s">
        <v>860</v>
      </c>
    </row>
    <row r="114" spans="1:7" s="50" customFormat="1" ht="33.6" customHeight="1">
      <c r="A114" s="630"/>
      <c r="B114" s="629"/>
      <c r="C114" s="629"/>
      <c r="D114" s="799" t="s">
        <v>1005</v>
      </c>
      <c r="E114" s="800" t="s">
        <v>671</v>
      </c>
      <c r="F114" s="801">
        <v>48.689074720000001</v>
      </c>
      <c r="G114" s="800" t="s">
        <v>333</v>
      </c>
    </row>
    <row r="115" spans="1:7" s="50" customFormat="1" ht="74.650000000000006" customHeight="1">
      <c r="A115" s="626" t="s">
        <v>1142</v>
      </c>
      <c r="B115" s="793" t="s">
        <v>1171</v>
      </c>
      <c r="C115" s="626" t="s">
        <v>1140</v>
      </c>
      <c r="D115" s="626" t="s">
        <v>1141</v>
      </c>
      <c r="E115" s="794" t="s">
        <v>2847</v>
      </c>
      <c r="F115" s="795">
        <v>69291.583222700006</v>
      </c>
      <c r="G115" s="794" t="s">
        <v>2700</v>
      </c>
    </row>
    <row r="116" spans="1:7" s="50" customFormat="1" ht="27.75" customHeight="1">
      <c r="A116" s="626" t="s">
        <v>1142</v>
      </c>
      <c r="B116" s="626" t="s">
        <v>1139</v>
      </c>
      <c r="C116" s="796" t="s">
        <v>492</v>
      </c>
      <c r="D116" s="626" t="s">
        <v>1141</v>
      </c>
      <c r="E116" s="797" t="s">
        <v>330</v>
      </c>
      <c r="F116" s="798">
        <v>69291.583222700006</v>
      </c>
      <c r="G116" s="797" t="s">
        <v>352</v>
      </c>
    </row>
    <row r="117" spans="1:7" s="50" customFormat="1" ht="23.45" customHeight="1">
      <c r="A117" s="629"/>
      <c r="B117" s="628" t="s">
        <v>1171</v>
      </c>
      <c r="C117" s="628" t="s">
        <v>492</v>
      </c>
      <c r="D117" s="799" t="s">
        <v>1004</v>
      </c>
      <c r="E117" s="800" t="s">
        <v>672</v>
      </c>
      <c r="F117" s="801">
        <v>1848.2369941699999</v>
      </c>
      <c r="G117" s="800" t="s">
        <v>46</v>
      </c>
    </row>
    <row r="118" spans="1:7" s="50" customFormat="1" ht="33.6" customHeight="1">
      <c r="A118" s="630"/>
      <c r="B118" s="629"/>
      <c r="C118" s="629"/>
      <c r="D118" s="799" t="s">
        <v>1172</v>
      </c>
      <c r="E118" s="802" t="s">
        <v>3014</v>
      </c>
      <c r="F118" s="801">
        <v>67443.346228530005</v>
      </c>
      <c r="G118" s="802" t="s">
        <v>3015</v>
      </c>
    </row>
    <row r="119" spans="1:7" s="50" customFormat="1" ht="27.75" customHeight="1">
      <c r="A119" s="793" t="s">
        <v>183</v>
      </c>
      <c r="B119" s="626" t="s">
        <v>1139</v>
      </c>
      <c r="C119" s="626" t="s">
        <v>1140</v>
      </c>
      <c r="D119" s="626" t="s">
        <v>1141</v>
      </c>
      <c r="E119" s="794" t="s">
        <v>636</v>
      </c>
      <c r="F119" s="795">
        <v>348407.06411710999</v>
      </c>
      <c r="G119" s="794" t="s">
        <v>172</v>
      </c>
    </row>
    <row r="120" spans="1:7" s="50" customFormat="1" ht="27.75" customHeight="1">
      <c r="A120" s="626" t="s">
        <v>1142</v>
      </c>
      <c r="B120" s="793" t="s">
        <v>1004</v>
      </c>
      <c r="C120" s="626" t="s">
        <v>1140</v>
      </c>
      <c r="D120" s="626" t="s">
        <v>1141</v>
      </c>
      <c r="E120" s="794" t="s">
        <v>2701</v>
      </c>
      <c r="F120" s="795">
        <v>148984.81380711999</v>
      </c>
      <c r="G120" s="794" t="s">
        <v>308</v>
      </c>
    </row>
    <row r="121" spans="1:7" s="50" customFormat="1" ht="37.9" customHeight="1">
      <c r="A121" s="626" t="s">
        <v>1142</v>
      </c>
      <c r="B121" s="626" t="s">
        <v>1139</v>
      </c>
      <c r="C121" s="796" t="s">
        <v>492</v>
      </c>
      <c r="D121" s="626" t="s">
        <v>1141</v>
      </c>
      <c r="E121" s="797" t="s">
        <v>673</v>
      </c>
      <c r="F121" s="798">
        <v>7342.2112849499999</v>
      </c>
      <c r="G121" s="797" t="s">
        <v>467</v>
      </c>
    </row>
    <row r="122" spans="1:7" s="50" customFormat="1" ht="45.95" customHeight="1">
      <c r="A122" s="628" t="s">
        <v>183</v>
      </c>
      <c r="B122" s="628" t="s">
        <v>1004</v>
      </c>
      <c r="C122" s="628" t="s">
        <v>492</v>
      </c>
      <c r="D122" s="799" t="s">
        <v>1004</v>
      </c>
      <c r="E122" s="802" t="s">
        <v>2848</v>
      </c>
      <c r="F122" s="801">
        <v>4315.3210522999998</v>
      </c>
      <c r="G122" s="802" t="s">
        <v>2849</v>
      </c>
    </row>
    <row r="123" spans="1:7" s="50" customFormat="1" ht="33.6" customHeight="1">
      <c r="A123" s="630"/>
      <c r="B123" s="629"/>
      <c r="C123" s="629"/>
      <c r="D123" s="799" t="s">
        <v>1143</v>
      </c>
      <c r="E123" s="802" t="s">
        <v>3016</v>
      </c>
      <c r="F123" s="801">
        <v>3026.8902326500001</v>
      </c>
      <c r="G123" s="802" t="s">
        <v>3017</v>
      </c>
    </row>
    <row r="124" spans="1:7" s="50" customFormat="1" ht="37.9" customHeight="1">
      <c r="A124" s="626" t="s">
        <v>1142</v>
      </c>
      <c r="B124" s="626" t="s">
        <v>1139</v>
      </c>
      <c r="C124" s="796" t="s">
        <v>264</v>
      </c>
      <c r="D124" s="626" t="s">
        <v>1141</v>
      </c>
      <c r="E124" s="797" t="s">
        <v>674</v>
      </c>
      <c r="F124" s="798">
        <v>73870.551984510006</v>
      </c>
      <c r="G124" s="797" t="s">
        <v>27</v>
      </c>
    </row>
    <row r="125" spans="1:7" s="50" customFormat="1" ht="33.6" customHeight="1">
      <c r="A125" s="629"/>
      <c r="B125" s="629"/>
      <c r="C125" s="628" t="s">
        <v>264</v>
      </c>
      <c r="D125" s="799" t="s">
        <v>1004</v>
      </c>
      <c r="E125" s="800" t="s">
        <v>2850</v>
      </c>
      <c r="F125" s="801">
        <v>72540.516685909999</v>
      </c>
      <c r="G125" s="800" t="s">
        <v>331</v>
      </c>
    </row>
    <row r="126" spans="1:7" s="50" customFormat="1" ht="33.6" customHeight="1">
      <c r="A126" s="630"/>
      <c r="B126" s="629"/>
      <c r="C126" s="629"/>
      <c r="D126" s="799" t="s">
        <v>1143</v>
      </c>
      <c r="E126" s="802" t="s">
        <v>3018</v>
      </c>
      <c r="F126" s="801">
        <v>1330.0352986</v>
      </c>
      <c r="G126" s="802" t="s">
        <v>3019</v>
      </c>
    </row>
    <row r="127" spans="1:7" s="50" customFormat="1" ht="37.9" customHeight="1">
      <c r="A127" s="626" t="s">
        <v>1142</v>
      </c>
      <c r="B127" s="626" t="s">
        <v>1139</v>
      </c>
      <c r="C127" s="796" t="s">
        <v>444</v>
      </c>
      <c r="D127" s="626" t="s">
        <v>1141</v>
      </c>
      <c r="E127" s="797" t="s">
        <v>2702</v>
      </c>
      <c r="F127" s="798">
        <v>640.29148798999995</v>
      </c>
      <c r="G127" s="797" t="s">
        <v>604</v>
      </c>
    </row>
    <row r="128" spans="1:7" s="50" customFormat="1" ht="33.6" customHeight="1">
      <c r="A128" s="629"/>
      <c r="B128" s="629"/>
      <c r="C128" s="628" t="s">
        <v>444</v>
      </c>
      <c r="D128" s="799" t="s">
        <v>1004</v>
      </c>
      <c r="E128" s="800" t="s">
        <v>2851</v>
      </c>
      <c r="F128" s="801">
        <v>156.50864025000001</v>
      </c>
      <c r="G128" s="800" t="s">
        <v>935</v>
      </c>
    </row>
    <row r="129" spans="1:7" s="50" customFormat="1" ht="33.6" customHeight="1">
      <c r="A129" s="630"/>
      <c r="B129" s="629"/>
      <c r="C129" s="629"/>
      <c r="D129" s="799" t="s">
        <v>1143</v>
      </c>
      <c r="E129" s="800" t="s">
        <v>3020</v>
      </c>
      <c r="F129" s="801">
        <v>483.78284774000002</v>
      </c>
      <c r="G129" s="800" t="s">
        <v>861</v>
      </c>
    </row>
    <row r="130" spans="1:7" s="50" customFormat="1" ht="37.9" customHeight="1">
      <c r="A130" s="626" t="s">
        <v>1142</v>
      </c>
      <c r="B130" s="626" t="s">
        <v>1139</v>
      </c>
      <c r="C130" s="796" t="s">
        <v>639</v>
      </c>
      <c r="D130" s="626" t="s">
        <v>1141</v>
      </c>
      <c r="E130" s="797" t="s">
        <v>959</v>
      </c>
      <c r="F130" s="798">
        <v>41004.195685320003</v>
      </c>
      <c r="G130" s="797" t="s">
        <v>2703</v>
      </c>
    </row>
    <row r="131" spans="1:7" s="50" customFormat="1" ht="33.6" customHeight="1">
      <c r="A131" s="629"/>
      <c r="B131" s="629"/>
      <c r="C131" s="628" t="s">
        <v>639</v>
      </c>
      <c r="D131" s="799" t="s">
        <v>1004</v>
      </c>
      <c r="E131" s="800" t="s">
        <v>2852</v>
      </c>
      <c r="F131" s="801">
        <v>1940.11756762</v>
      </c>
      <c r="G131" s="800" t="s">
        <v>2853</v>
      </c>
    </row>
    <row r="132" spans="1:7" s="50" customFormat="1" ht="33.6" customHeight="1">
      <c r="A132" s="630"/>
      <c r="B132" s="629"/>
      <c r="C132" s="629"/>
      <c r="D132" s="799" t="s">
        <v>1143</v>
      </c>
      <c r="E132" s="800" t="s">
        <v>1090</v>
      </c>
      <c r="F132" s="801">
        <v>4643.1364949999997</v>
      </c>
      <c r="G132" s="800" t="s">
        <v>1091</v>
      </c>
    </row>
    <row r="133" spans="1:7" s="50" customFormat="1" ht="33.6" customHeight="1">
      <c r="A133" s="629"/>
      <c r="B133" s="629"/>
      <c r="C133" s="629"/>
      <c r="D133" s="799" t="s">
        <v>1144</v>
      </c>
      <c r="E133" s="800" t="s">
        <v>862</v>
      </c>
      <c r="F133" s="801">
        <v>27427.334342850001</v>
      </c>
      <c r="G133" s="800" t="s">
        <v>863</v>
      </c>
    </row>
    <row r="134" spans="1:7" s="50" customFormat="1" ht="33.6" customHeight="1">
      <c r="A134" s="630"/>
      <c r="B134" s="629"/>
      <c r="C134" s="629"/>
      <c r="D134" s="799" t="s">
        <v>642</v>
      </c>
      <c r="E134" s="800" t="s">
        <v>675</v>
      </c>
      <c r="F134" s="801">
        <v>1555.4803379</v>
      </c>
      <c r="G134" s="800" t="s">
        <v>619</v>
      </c>
    </row>
    <row r="135" spans="1:7" s="50" customFormat="1" ht="45.95" customHeight="1">
      <c r="A135" s="629"/>
      <c r="B135" s="629"/>
      <c r="C135" s="629"/>
      <c r="D135" s="799" t="s">
        <v>646</v>
      </c>
      <c r="E135" s="800" t="s">
        <v>3021</v>
      </c>
      <c r="F135" s="801">
        <v>5.8926479599999997</v>
      </c>
      <c r="G135" s="800" t="s">
        <v>864</v>
      </c>
    </row>
    <row r="136" spans="1:7" s="50" customFormat="1" ht="45.95" customHeight="1">
      <c r="A136" s="630"/>
      <c r="B136" s="629"/>
      <c r="C136" s="629"/>
      <c r="D136" s="799" t="s">
        <v>653</v>
      </c>
      <c r="E136" s="800" t="s">
        <v>676</v>
      </c>
      <c r="F136" s="801">
        <v>1387.1657682299999</v>
      </c>
      <c r="G136" s="800" t="s">
        <v>621</v>
      </c>
    </row>
    <row r="137" spans="1:7" s="50" customFormat="1" ht="58.15" customHeight="1">
      <c r="A137" s="629"/>
      <c r="B137" s="629"/>
      <c r="C137" s="629"/>
      <c r="D137" s="799" t="s">
        <v>1158</v>
      </c>
      <c r="E137" s="800" t="s">
        <v>3022</v>
      </c>
      <c r="F137" s="801">
        <v>1284.88062808</v>
      </c>
      <c r="G137" s="800" t="s">
        <v>622</v>
      </c>
    </row>
    <row r="138" spans="1:7" s="50" customFormat="1" ht="107.1" customHeight="1">
      <c r="A138" s="630"/>
      <c r="B138" s="629"/>
      <c r="C138" s="629"/>
      <c r="D138" s="799" t="s">
        <v>1171</v>
      </c>
      <c r="E138" s="802" t="s">
        <v>3023</v>
      </c>
      <c r="F138" s="801">
        <v>357.62648712999999</v>
      </c>
      <c r="G138" s="802" t="s">
        <v>1044</v>
      </c>
    </row>
    <row r="139" spans="1:7" s="50" customFormat="1" ht="94.9" customHeight="1">
      <c r="A139" s="629"/>
      <c r="B139" s="629"/>
      <c r="C139" s="629"/>
      <c r="D139" s="799" t="s">
        <v>1159</v>
      </c>
      <c r="E139" s="802" t="s">
        <v>1173</v>
      </c>
      <c r="F139" s="801">
        <v>2234.9919862900001</v>
      </c>
      <c r="G139" s="802" t="s">
        <v>1045</v>
      </c>
    </row>
    <row r="140" spans="1:7" s="50" customFormat="1" ht="45.95" customHeight="1">
      <c r="A140" s="630"/>
      <c r="B140" s="629"/>
      <c r="C140" s="629"/>
      <c r="D140" s="799" t="s">
        <v>1005</v>
      </c>
      <c r="E140" s="800" t="s">
        <v>1086</v>
      </c>
      <c r="F140" s="801">
        <v>167.56942426000001</v>
      </c>
      <c r="G140" s="800" t="s">
        <v>1087</v>
      </c>
    </row>
    <row r="141" spans="1:7" s="50" customFormat="1" ht="37.9" customHeight="1">
      <c r="A141" s="626" t="s">
        <v>1142</v>
      </c>
      <c r="B141" s="626" t="s">
        <v>1139</v>
      </c>
      <c r="C141" s="796" t="s">
        <v>471</v>
      </c>
      <c r="D141" s="626" t="s">
        <v>1141</v>
      </c>
      <c r="E141" s="797" t="s">
        <v>677</v>
      </c>
      <c r="F141" s="798">
        <v>4215.3357988999996</v>
      </c>
      <c r="G141" s="797" t="s">
        <v>336</v>
      </c>
    </row>
    <row r="142" spans="1:7" s="50" customFormat="1" ht="70.349999999999994" customHeight="1">
      <c r="A142" s="629"/>
      <c r="B142" s="629"/>
      <c r="C142" s="628" t="s">
        <v>471</v>
      </c>
      <c r="D142" s="799" t="s">
        <v>1004</v>
      </c>
      <c r="E142" s="800" t="s">
        <v>1707</v>
      </c>
      <c r="F142" s="801">
        <v>1949.4185710199999</v>
      </c>
      <c r="G142" s="800" t="s">
        <v>1708</v>
      </c>
    </row>
    <row r="143" spans="1:7" s="50" customFormat="1" ht="58.15" customHeight="1">
      <c r="A143" s="630"/>
      <c r="B143" s="629"/>
      <c r="C143" s="629"/>
      <c r="D143" s="799" t="s">
        <v>642</v>
      </c>
      <c r="E143" s="800" t="s">
        <v>2667</v>
      </c>
      <c r="F143" s="801">
        <v>2265.9172278800002</v>
      </c>
      <c r="G143" s="800" t="s">
        <v>2668</v>
      </c>
    </row>
    <row r="144" spans="1:7" s="50" customFormat="1" ht="37.9" customHeight="1">
      <c r="A144" s="626" t="s">
        <v>1142</v>
      </c>
      <c r="B144" s="626" t="s">
        <v>1139</v>
      </c>
      <c r="C144" s="796" t="s">
        <v>640</v>
      </c>
      <c r="D144" s="626" t="s">
        <v>1141</v>
      </c>
      <c r="E144" s="797" t="s">
        <v>678</v>
      </c>
      <c r="F144" s="798">
        <v>2049.65507295</v>
      </c>
      <c r="G144" s="797" t="s">
        <v>70</v>
      </c>
    </row>
    <row r="145" spans="1:7" s="50" customFormat="1" ht="58.15" customHeight="1">
      <c r="A145" s="629"/>
      <c r="B145" s="629"/>
      <c r="C145" s="628" t="s">
        <v>640</v>
      </c>
      <c r="D145" s="799" t="s">
        <v>642</v>
      </c>
      <c r="E145" s="802" t="s">
        <v>2854</v>
      </c>
      <c r="F145" s="801">
        <v>750.18772314</v>
      </c>
      <c r="G145" s="802" t="s">
        <v>2855</v>
      </c>
    </row>
    <row r="146" spans="1:7" s="50" customFormat="1" ht="45.95" customHeight="1">
      <c r="A146" s="630"/>
      <c r="B146" s="629"/>
      <c r="C146" s="629"/>
      <c r="D146" s="799" t="s">
        <v>653</v>
      </c>
      <c r="E146" s="802" t="s">
        <v>3024</v>
      </c>
      <c r="F146" s="801">
        <v>235.50934723</v>
      </c>
      <c r="G146" s="802" t="s">
        <v>3025</v>
      </c>
    </row>
    <row r="147" spans="1:7" s="50" customFormat="1" ht="58.15" customHeight="1">
      <c r="A147" s="629"/>
      <c r="B147" s="629"/>
      <c r="C147" s="629"/>
      <c r="D147" s="799" t="s">
        <v>1005</v>
      </c>
      <c r="E147" s="800" t="s">
        <v>1092</v>
      </c>
      <c r="F147" s="801">
        <v>0.27938000000000002</v>
      </c>
      <c r="G147" s="800" t="s">
        <v>1093</v>
      </c>
    </row>
    <row r="148" spans="1:7" s="50" customFormat="1" ht="45.95" customHeight="1">
      <c r="A148" s="630"/>
      <c r="B148" s="629"/>
      <c r="C148" s="629"/>
      <c r="D148" s="799" t="s">
        <v>1006</v>
      </c>
      <c r="E148" s="800" t="s">
        <v>865</v>
      </c>
      <c r="F148" s="801">
        <v>300.03826773999998</v>
      </c>
      <c r="G148" s="800" t="s">
        <v>866</v>
      </c>
    </row>
    <row r="149" spans="1:7" s="50" customFormat="1" ht="58.15" customHeight="1">
      <c r="A149" s="629"/>
      <c r="B149" s="629"/>
      <c r="C149" s="629"/>
      <c r="D149" s="799" t="s">
        <v>1160</v>
      </c>
      <c r="E149" s="800" t="s">
        <v>3026</v>
      </c>
      <c r="F149" s="801">
        <v>196.57046065</v>
      </c>
      <c r="G149" s="800" t="s">
        <v>936</v>
      </c>
    </row>
    <row r="150" spans="1:7" s="50" customFormat="1" ht="58.15" customHeight="1">
      <c r="A150" s="630"/>
      <c r="B150" s="629"/>
      <c r="C150" s="629"/>
      <c r="D150" s="799" t="s">
        <v>1174</v>
      </c>
      <c r="E150" s="800" t="s">
        <v>1175</v>
      </c>
      <c r="F150" s="801">
        <v>567.06989419000001</v>
      </c>
      <c r="G150" s="800" t="s">
        <v>1176</v>
      </c>
    </row>
    <row r="151" spans="1:7" s="50" customFormat="1" ht="37.9" customHeight="1">
      <c r="A151" s="626" t="s">
        <v>1142</v>
      </c>
      <c r="B151" s="626" t="s">
        <v>1139</v>
      </c>
      <c r="C151" s="796" t="s">
        <v>398</v>
      </c>
      <c r="D151" s="626" t="s">
        <v>1141</v>
      </c>
      <c r="E151" s="797" t="s">
        <v>960</v>
      </c>
      <c r="F151" s="798">
        <v>19862.572492499999</v>
      </c>
      <c r="G151" s="797" t="s">
        <v>254</v>
      </c>
    </row>
    <row r="152" spans="1:7" s="50" customFormat="1" ht="82.7" customHeight="1">
      <c r="A152" s="629"/>
      <c r="B152" s="629"/>
      <c r="C152" s="628" t="s">
        <v>398</v>
      </c>
      <c r="D152" s="799" t="s">
        <v>1004</v>
      </c>
      <c r="E152" s="800" t="s">
        <v>1016</v>
      </c>
      <c r="F152" s="801">
        <v>1772.3846771599999</v>
      </c>
      <c r="G152" s="800" t="s">
        <v>1017</v>
      </c>
    </row>
    <row r="153" spans="1:7" s="50" customFormat="1" ht="33.6" customHeight="1">
      <c r="A153" s="630"/>
      <c r="B153" s="629"/>
      <c r="C153" s="629"/>
      <c r="D153" s="799" t="s">
        <v>1144</v>
      </c>
      <c r="E153" s="800" t="s">
        <v>3088</v>
      </c>
      <c r="F153" s="801">
        <v>4.0000000000000002E-4</v>
      </c>
      <c r="G153" s="800" t="s">
        <v>3089</v>
      </c>
    </row>
    <row r="154" spans="1:7" s="50" customFormat="1" ht="45.95" customHeight="1">
      <c r="A154" s="629"/>
      <c r="B154" s="629"/>
      <c r="C154" s="629"/>
      <c r="D154" s="799" t="s">
        <v>642</v>
      </c>
      <c r="E154" s="800" t="s">
        <v>3183</v>
      </c>
      <c r="F154" s="801">
        <v>1.6999999999999999E-3</v>
      </c>
      <c r="G154" s="800" t="s">
        <v>3184</v>
      </c>
    </row>
    <row r="155" spans="1:7" s="50" customFormat="1" ht="33.6" customHeight="1">
      <c r="A155" s="630"/>
      <c r="B155" s="629"/>
      <c r="C155" s="629"/>
      <c r="D155" s="799" t="s">
        <v>646</v>
      </c>
      <c r="E155" s="800" t="s">
        <v>679</v>
      </c>
      <c r="F155" s="801">
        <v>1464.9784753199999</v>
      </c>
      <c r="G155" s="800" t="s">
        <v>255</v>
      </c>
    </row>
    <row r="156" spans="1:7" s="50" customFormat="1" ht="144.6" customHeight="1">
      <c r="A156" s="629"/>
      <c r="B156" s="629"/>
      <c r="C156" s="629"/>
      <c r="D156" s="799" t="s">
        <v>653</v>
      </c>
      <c r="E156" s="802" t="s">
        <v>2633</v>
      </c>
      <c r="F156" s="801">
        <v>6773.5834623299997</v>
      </c>
      <c r="G156" s="802" t="s">
        <v>2634</v>
      </c>
    </row>
    <row r="157" spans="1:7" s="50" customFormat="1" ht="144.6" customHeight="1">
      <c r="A157" s="630"/>
      <c r="B157" s="629"/>
      <c r="C157" s="629"/>
      <c r="D157" s="799" t="s">
        <v>1158</v>
      </c>
      <c r="E157" s="802" t="s">
        <v>2635</v>
      </c>
      <c r="F157" s="801">
        <v>491.84389842000002</v>
      </c>
      <c r="G157" s="802" t="s">
        <v>2636</v>
      </c>
    </row>
    <row r="158" spans="1:7" s="50" customFormat="1" ht="45.95" customHeight="1">
      <c r="A158" s="629"/>
      <c r="B158" s="629"/>
      <c r="C158" s="629"/>
      <c r="D158" s="799" t="s">
        <v>1171</v>
      </c>
      <c r="E158" s="800" t="s">
        <v>3234</v>
      </c>
      <c r="F158" s="801">
        <v>2.1624999999999998E-2</v>
      </c>
      <c r="G158" s="800" t="s">
        <v>3235</v>
      </c>
    </row>
    <row r="159" spans="1:7" s="50" customFormat="1" ht="33.6" customHeight="1">
      <c r="A159" s="630"/>
      <c r="B159" s="629"/>
      <c r="C159" s="629"/>
      <c r="D159" s="799" t="s">
        <v>1159</v>
      </c>
      <c r="E159" s="800" t="s">
        <v>680</v>
      </c>
      <c r="F159" s="801">
        <v>18.169358849999998</v>
      </c>
      <c r="G159" s="800" t="s">
        <v>603</v>
      </c>
    </row>
    <row r="160" spans="1:7" s="50" customFormat="1" ht="33.6" customHeight="1">
      <c r="A160" s="629"/>
      <c r="B160" s="629"/>
      <c r="C160" s="629"/>
      <c r="D160" s="799" t="s">
        <v>1005</v>
      </c>
      <c r="E160" s="800" t="s">
        <v>867</v>
      </c>
      <c r="F160" s="801">
        <v>26.107404219999999</v>
      </c>
      <c r="G160" s="800" t="s">
        <v>868</v>
      </c>
    </row>
    <row r="161" spans="1:7" s="50" customFormat="1" ht="70.349999999999994" customHeight="1">
      <c r="A161" s="630"/>
      <c r="B161" s="629"/>
      <c r="C161" s="629"/>
      <c r="D161" s="799" t="s">
        <v>1008</v>
      </c>
      <c r="E161" s="800" t="s">
        <v>2355</v>
      </c>
      <c r="F161" s="801">
        <v>9315.4814912000002</v>
      </c>
      <c r="G161" s="800" t="s">
        <v>2356</v>
      </c>
    </row>
    <row r="162" spans="1:7" s="50" customFormat="1" ht="74.650000000000006" customHeight="1">
      <c r="A162" s="626" t="s">
        <v>1142</v>
      </c>
      <c r="B162" s="793" t="s">
        <v>1143</v>
      </c>
      <c r="C162" s="626" t="s">
        <v>1140</v>
      </c>
      <c r="D162" s="626" t="s">
        <v>1141</v>
      </c>
      <c r="E162" s="794" t="s">
        <v>2704</v>
      </c>
      <c r="F162" s="795">
        <v>5023.01150426</v>
      </c>
      <c r="G162" s="794" t="s">
        <v>447</v>
      </c>
    </row>
    <row r="163" spans="1:7" s="50" customFormat="1" ht="74.650000000000006" customHeight="1">
      <c r="A163" s="626" t="s">
        <v>1142</v>
      </c>
      <c r="B163" s="626" t="s">
        <v>1139</v>
      </c>
      <c r="C163" s="796" t="s">
        <v>492</v>
      </c>
      <c r="D163" s="626" t="s">
        <v>1141</v>
      </c>
      <c r="E163" s="797" t="s">
        <v>2704</v>
      </c>
      <c r="F163" s="798">
        <v>5023.01150426</v>
      </c>
      <c r="G163" s="797" t="s">
        <v>447</v>
      </c>
    </row>
    <row r="164" spans="1:7" s="50" customFormat="1" ht="70.349999999999994" customHeight="1">
      <c r="A164" s="629"/>
      <c r="B164" s="628" t="s">
        <v>1143</v>
      </c>
      <c r="C164" s="628" t="s">
        <v>492</v>
      </c>
      <c r="D164" s="799" t="s">
        <v>1004</v>
      </c>
      <c r="E164" s="800" t="s">
        <v>2657</v>
      </c>
      <c r="F164" s="801">
        <v>5007.2628734899999</v>
      </c>
      <c r="G164" s="800" t="s">
        <v>120</v>
      </c>
    </row>
    <row r="165" spans="1:7" s="50" customFormat="1" ht="58.15" customHeight="1">
      <c r="A165" s="630"/>
      <c r="B165" s="629"/>
      <c r="C165" s="629"/>
      <c r="D165" s="799" t="s">
        <v>1143</v>
      </c>
      <c r="E165" s="800" t="s">
        <v>2658</v>
      </c>
      <c r="F165" s="801">
        <v>15.74863077</v>
      </c>
      <c r="G165" s="800" t="s">
        <v>3027</v>
      </c>
    </row>
    <row r="166" spans="1:7" s="50" customFormat="1" ht="74.650000000000006" customHeight="1">
      <c r="A166" s="626" t="s">
        <v>1142</v>
      </c>
      <c r="B166" s="793" t="s">
        <v>1144</v>
      </c>
      <c r="C166" s="626" t="s">
        <v>1140</v>
      </c>
      <c r="D166" s="626" t="s">
        <v>1141</v>
      </c>
      <c r="E166" s="794" t="s">
        <v>2856</v>
      </c>
      <c r="F166" s="795">
        <v>371.00446192999999</v>
      </c>
      <c r="G166" s="794" t="s">
        <v>197</v>
      </c>
    </row>
    <row r="167" spans="1:7" s="50" customFormat="1" ht="74.650000000000006" customHeight="1">
      <c r="A167" s="626" t="s">
        <v>1142</v>
      </c>
      <c r="B167" s="626" t="s">
        <v>1139</v>
      </c>
      <c r="C167" s="796" t="s">
        <v>492</v>
      </c>
      <c r="D167" s="626" t="s">
        <v>1141</v>
      </c>
      <c r="E167" s="797" t="s">
        <v>2856</v>
      </c>
      <c r="F167" s="798">
        <v>371.00446192999999</v>
      </c>
      <c r="G167" s="797" t="s">
        <v>197</v>
      </c>
    </row>
    <row r="168" spans="1:7" s="50" customFormat="1" ht="70.349999999999994" customHeight="1">
      <c r="A168" s="629"/>
      <c r="B168" s="628" t="s">
        <v>1144</v>
      </c>
      <c r="C168" s="628" t="s">
        <v>492</v>
      </c>
      <c r="D168" s="799" t="s">
        <v>1004</v>
      </c>
      <c r="E168" s="800" t="s">
        <v>2659</v>
      </c>
      <c r="F168" s="801">
        <v>108.13171242999999</v>
      </c>
      <c r="G168" s="800" t="s">
        <v>68</v>
      </c>
    </row>
    <row r="169" spans="1:7" s="50" customFormat="1" ht="58.15" customHeight="1">
      <c r="A169" s="630"/>
      <c r="B169" s="629"/>
      <c r="C169" s="629"/>
      <c r="D169" s="799" t="s">
        <v>1143</v>
      </c>
      <c r="E169" s="800" t="s">
        <v>3028</v>
      </c>
      <c r="F169" s="801">
        <v>262.8727495</v>
      </c>
      <c r="G169" s="800" t="s">
        <v>90</v>
      </c>
    </row>
    <row r="170" spans="1:7" s="50" customFormat="1" ht="99.2" customHeight="1">
      <c r="A170" s="626" t="s">
        <v>1142</v>
      </c>
      <c r="B170" s="793" t="s">
        <v>642</v>
      </c>
      <c r="C170" s="626" t="s">
        <v>1140</v>
      </c>
      <c r="D170" s="626" t="s">
        <v>1141</v>
      </c>
      <c r="E170" s="794" t="s">
        <v>2705</v>
      </c>
      <c r="F170" s="795">
        <v>97936.476946180002</v>
      </c>
      <c r="G170" s="794" t="s">
        <v>2706</v>
      </c>
    </row>
    <row r="171" spans="1:7" s="50" customFormat="1" ht="111.4" customHeight="1">
      <c r="A171" s="626" t="s">
        <v>1142</v>
      </c>
      <c r="B171" s="626" t="s">
        <v>1139</v>
      </c>
      <c r="C171" s="796" t="s">
        <v>492</v>
      </c>
      <c r="D171" s="626" t="s">
        <v>1141</v>
      </c>
      <c r="E171" s="803" t="s">
        <v>2707</v>
      </c>
      <c r="F171" s="798">
        <v>97936.476946180002</v>
      </c>
      <c r="G171" s="803" t="s">
        <v>2708</v>
      </c>
    </row>
    <row r="172" spans="1:7" s="50" customFormat="1" ht="23.45" customHeight="1">
      <c r="A172" s="629"/>
      <c r="B172" s="628" t="s">
        <v>642</v>
      </c>
      <c r="C172" s="628" t="s">
        <v>492</v>
      </c>
      <c r="D172" s="799" t="s">
        <v>1144</v>
      </c>
      <c r="E172" s="800" t="s">
        <v>681</v>
      </c>
      <c r="F172" s="801">
        <v>1573.0066637800001</v>
      </c>
      <c r="G172" s="800" t="s">
        <v>428</v>
      </c>
    </row>
    <row r="173" spans="1:7" s="50" customFormat="1" ht="58.15" customHeight="1">
      <c r="A173" s="630"/>
      <c r="B173" s="629"/>
      <c r="C173" s="629"/>
      <c r="D173" s="799" t="s">
        <v>646</v>
      </c>
      <c r="E173" s="800" t="s">
        <v>3029</v>
      </c>
      <c r="F173" s="801">
        <v>342.74645628000002</v>
      </c>
      <c r="G173" s="800" t="s">
        <v>620</v>
      </c>
    </row>
    <row r="174" spans="1:7" s="50" customFormat="1" ht="82.7" customHeight="1">
      <c r="A174" s="629"/>
      <c r="B174" s="629"/>
      <c r="C174" s="629"/>
      <c r="D174" s="799" t="s">
        <v>653</v>
      </c>
      <c r="E174" s="800" t="s">
        <v>1018</v>
      </c>
      <c r="F174" s="801">
        <v>69807.343003489994</v>
      </c>
      <c r="G174" s="800" t="s">
        <v>1019</v>
      </c>
    </row>
    <row r="175" spans="1:7" s="50" customFormat="1" ht="82.7" customHeight="1">
      <c r="A175" s="630"/>
      <c r="B175" s="629"/>
      <c r="C175" s="629"/>
      <c r="D175" s="799" t="s">
        <v>1159</v>
      </c>
      <c r="E175" s="800" t="s">
        <v>3030</v>
      </c>
      <c r="F175" s="801">
        <v>4.2034145000000001</v>
      </c>
      <c r="G175" s="800" t="s">
        <v>1020</v>
      </c>
    </row>
    <row r="176" spans="1:7" s="50" customFormat="1" ht="33.6" customHeight="1">
      <c r="A176" s="629"/>
      <c r="B176" s="629"/>
      <c r="C176" s="629"/>
      <c r="D176" s="799" t="s">
        <v>1009</v>
      </c>
      <c r="E176" s="800" t="s">
        <v>682</v>
      </c>
      <c r="F176" s="801">
        <v>0.55440109999999998</v>
      </c>
      <c r="G176" s="800" t="s">
        <v>9</v>
      </c>
    </row>
    <row r="177" spans="1:7" s="50" customFormat="1" ht="33.6" customHeight="1">
      <c r="A177" s="630"/>
      <c r="B177" s="629"/>
      <c r="C177" s="629"/>
      <c r="D177" s="799" t="s">
        <v>1007</v>
      </c>
      <c r="E177" s="800" t="s">
        <v>3236</v>
      </c>
      <c r="F177" s="801">
        <v>907.18126217999998</v>
      </c>
      <c r="G177" s="800" t="s">
        <v>3237</v>
      </c>
    </row>
    <row r="178" spans="1:7" s="50" customFormat="1" ht="70.349999999999994" customHeight="1">
      <c r="A178" s="629"/>
      <c r="B178" s="629"/>
      <c r="C178" s="629"/>
      <c r="D178" s="799" t="s">
        <v>1170</v>
      </c>
      <c r="E178" s="800" t="s">
        <v>3185</v>
      </c>
      <c r="F178" s="801">
        <v>35.090899980000003</v>
      </c>
      <c r="G178" s="800" t="s">
        <v>3186</v>
      </c>
    </row>
    <row r="179" spans="1:7" s="50" customFormat="1" ht="70.349999999999994" customHeight="1">
      <c r="A179" s="630"/>
      <c r="B179" s="629"/>
      <c r="C179" s="629"/>
      <c r="D179" s="799" t="s">
        <v>1174</v>
      </c>
      <c r="E179" s="800" t="s">
        <v>683</v>
      </c>
      <c r="F179" s="801">
        <v>114.96640936</v>
      </c>
      <c r="G179" s="800" t="s">
        <v>559</v>
      </c>
    </row>
    <row r="180" spans="1:7" s="50" customFormat="1" ht="94.9" customHeight="1">
      <c r="A180" s="629"/>
      <c r="B180" s="629"/>
      <c r="C180" s="629"/>
      <c r="D180" s="799" t="s">
        <v>1161</v>
      </c>
      <c r="E180" s="800" t="s">
        <v>1046</v>
      </c>
      <c r="F180" s="801">
        <v>618.52889295</v>
      </c>
      <c r="G180" s="800" t="s">
        <v>3031</v>
      </c>
    </row>
    <row r="181" spans="1:7" s="50" customFormat="1" ht="94.9" customHeight="1">
      <c r="A181" s="630"/>
      <c r="B181" s="629"/>
      <c r="C181" s="629"/>
      <c r="D181" s="799" t="s">
        <v>1797</v>
      </c>
      <c r="E181" s="800" t="s">
        <v>1798</v>
      </c>
      <c r="F181" s="801">
        <v>21.08976255</v>
      </c>
      <c r="G181" s="800" t="s">
        <v>1799</v>
      </c>
    </row>
    <row r="182" spans="1:7" s="50" customFormat="1" ht="82.7" customHeight="1">
      <c r="A182" s="629"/>
      <c r="B182" s="629"/>
      <c r="C182" s="629"/>
      <c r="D182" s="799" t="s">
        <v>1204</v>
      </c>
      <c r="E182" s="800" t="s">
        <v>3238</v>
      </c>
      <c r="F182" s="801">
        <v>1.1329885</v>
      </c>
      <c r="G182" s="800" t="s">
        <v>3239</v>
      </c>
    </row>
    <row r="183" spans="1:7" s="50" customFormat="1" ht="94.9" customHeight="1">
      <c r="A183" s="630"/>
      <c r="B183" s="629"/>
      <c r="C183" s="629"/>
      <c r="D183" s="799" t="s">
        <v>1177</v>
      </c>
      <c r="E183" s="800" t="s">
        <v>1021</v>
      </c>
      <c r="F183" s="801">
        <v>16.76676084</v>
      </c>
      <c r="G183" s="800" t="s">
        <v>1178</v>
      </c>
    </row>
    <row r="184" spans="1:7" s="50" customFormat="1" ht="94.9" customHeight="1">
      <c r="A184" s="629"/>
      <c r="B184" s="629"/>
      <c r="C184" s="629"/>
      <c r="D184" s="799" t="s">
        <v>1164</v>
      </c>
      <c r="E184" s="800" t="s">
        <v>3032</v>
      </c>
      <c r="F184" s="801">
        <v>458.84792189000001</v>
      </c>
      <c r="G184" s="800" t="s">
        <v>1047</v>
      </c>
    </row>
    <row r="185" spans="1:7" s="50" customFormat="1" ht="94.9" customHeight="1">
      <c r="A185" s="630"/>
      <c r="B185" s="629"/>
      <c r="C185" s="629"/>
      <c r="D185" s="799" t="s">
        <v>1179</v>
      </c>
      <c r="E185" s="802" t="s">
        <v>1180</v>
      </c>
      <c r="F185" s="801">
        <v>141.23823193999999</v>
      </c>
      <c r="G185" s="802" t="s">
        <v>3033</v>
      </c>
    </row>
    <row r="186" spans="1:7" s="50" customFormat="1" ht="94.9" customHeight="1">
      <c r="A186" s="629"/>
      <c r="B186" s="629"/>
      <c r="C186" s="629"/>
      <c r="D186" s="799" t="s">
        <v>1166</v>
      </c>
      <c r="E186" s="800" t="s">
        <v>3034</v>
      </c>
      <c r="F186" s="801">
        <v>110.48506964000001</v>
      </c>
      <c r="G186" s="800" t="s">
        <v>1048</v>
      </c>
    </row>
    <row r="187" spans="1:7" s="50" customFormat="1" ht="94.9" customHeight="1">
      <c r="A187" s="630"/>
      <c r="B187" s="629"/>
      <c r="C187" s="629"/>
      <c r="D187" s="799" t="s">
        <v>1167</v>
      </c>
      <c r="E187" s="800" t="s">
        <v>2660</v>
      </c>
      <c r="F187" s="801">
        <v>226.3498702</v>
      </c>
      <c r="G187" s="802" t="s">
        <v>1437</v>
      </c>
    </row>
    <row r="188" spans="1:7" s="50" customFormat="1" ht="82.7" customHeight="1">
      <c r="A188" s="629"/>
      <c r="B188" s="629"/>
      <c r="C188" s="629"/>
      <c r="D188" s="799" t="s">
        <v>1168</v>
      </c>
      <c r="E188" s="800" t="s">
        <v>1022</v>
      </c>
      <c r="F188" s="801">
        <v>8.4153775</v>
      </c>
      <c r="G188" s="800" t="s">
        <v>1023</v>
      </c>
    </row>
    <row r="189" spans="1:7" s="50" customFormat="1" ht="120" customHeight="1">
      <c r="A189" s="630"/>
      <c r="B189" s="629"/>
      <c r="C189" s="629"/>
      <c r="D189" s="799" t="s">
        <v>1181</v>
      </c>
      <c r="E189" s="802" t="s">
        <v>1049</v>
      </c>
      <c r="F189" s="801">
        <v>9297.11252857</v>
      </c>
      <c r="G189" s="802" t="s">
        <v>1072</v>
      </c>
    </row>
    <row r="190" spans="1:7" s="50" customFormat="1" ht="58.15" customHeight="1">
      <c r="A190" s="629"/>
      <c r="B190" s="629"/>
      <c r="C190" s="629"/>
      <c r="D190" s="799" t="s">
        <v>1182</v>
      </c>
      <c r="E190" s="800" t="s">
        <v>684</v>
      </c>
      <c r="F190" s="801">
        <v>165.60084796999999</v>
      </c>
      <c r="G190" s="800" t="s">
        <v>510</v>
      </c>
    </row>
    <row r="191" spans="1:7" s="50" customFormat="1" ht="70.349999999999994" customHeight="1">
      <c r="A191" s="630"/>
      <c r="B191" s="629"/>
      <c r="C191" s="629"/>
      <c r="D191" s="799" t="s">
        <v>1183</v>
      </c>
      <c r="E191" s="800" t="s">
        <v>1800</v>
      </c>
      <c r="F191" s="801">
        <v>434.72719719000003</v>
      </c>
      <c r="G191" s="800" t="s">
        <v>1801</v>
      </c>
    </row>
    <row r="192" spans="1:7" s="50" customFormat="1" ht="94.9" customHeight="1">
      <c r="A192" s="629"/>
      <c r="B192" s="629"/>
      <c r="C192" s="629"/>
      <c r="D192" s="799" t="s">
        <v>1184</v>
      </c>
      <c r="E192" s="800" t="s">
        <v>3035</v>
      </c>
      <c r="F192" s="801">
        <v>606.36103063999997</v>
      </c>
      <c r="G192" s="800" t="s">
        <v>1185</v>
      </c>
    </row>
    <row r="193" spans="1:7" s="50" customFormat="1" ht="107.1" customHeight="1">
      <c r="A193" s="630"/>
      <c r="B193" s="629"/>
      <c r="C193" s="629"/>
      <c r="D193" s="799" t="s">
        <v>1186</v>
      </c>
      <c r="E193" s="802" t="s">
        <v>1050</v>
      </c>
      <c r="F193" s="801">
        <v>396.16484269</v>
      </c>
      <c r="G193" s="802" t="s">
        <v>1187</v>
      </c>
    </row>
    <row r="194" spans="1:7" s="50" customFormat="1" ht="82.7" customHeight="1">
      <c r="A194" s="629"/>
      <c r="B194" s="629"/>
      <c r="C194" s="629"/>
      <c r="D194" s="799" t="s">
        <v>1188</v>
      </c>
      <c r="E194" s="800" t="s">
        <v>3036</v>
      </c>
      <c r="F194" s="801">
        <v>335.80313045000003</v>
      </c>
      <c r="G194" s="800" t="s">
        <v>3037</v>
      </c>
    </row>
    <row r="195" spans="1:7" s="50" customFormat="1" ht="107.1" customHeight="1">
      <c r="A195" s="630"/>
      <c r="B195" s="629"/>
      <c r="C195" s="629"/>
      <c r="D195" s="799" t="s">
        <v>1189</v>
      </c>
      <c r="E195" s="802" t="s">
        <v>1190</v>
      </c>
      <c r="F195" s="801">
        <v>0.76214817999999995</v>
      </c>
      <c r="G195" s="802" t="s">
        <v>1191</v>
      </c>
    </row>
    <row r="196" spans="1:7" s="50" customFormat="1" ht="94.9" customHeight="1">
      <c r="A196" s="629"/>
      <c r="B196" s="629"/>
      <c r="C196" s="629"/>
      <c r="D196" s="799" t="s">
        <v>1192</v>
      </c>
      <c r="E196" s="800" t="s">
        <v>3038</v>
      </c>
      <c r="F196" s="801">
        <v>250.73592385000001</v>
      </c>
      <c r="G196" s="800" t="s">
        <v>1051</v>
      </c>
    </row>
    <row r="197" spans="1:7" s="50" customFormat="1" ht="94.9" customHeight="1">
      <c r="A197" s="630"/>
      <c r="B197" s="629"/>
      <c r="C197" s="629"/>
      <c r="D197" s="799" t="s">
        <v>1193</v>
      </c>
      <c r="E197" s="800" t="s">
        <v>3039</v>
      </c>
      <c r="F197" s="801">
        <v>53.456139</v>
      </c>
      <c r="G197" s="800" t="s">
        <v>1052</v>
      </c>
    </row>
    <row r="198" spans="1:7" s="50" customFormat="1" ht="94.9" customHeight="1">
      <c r="A198" s="629"/>
      <c r="B198" s="629"/>
      <c r="C198" s="629"/>
      <c r="D198" s="799" t="s">
        <v>1194</v>
      </c>
      <c r="E198" s="802" t="s">
        <v>1053</v>
      </c>
      <c r="F198" s="801">
        <v>3642.8113111399998</v>
      </c>
      <c r="G198" s="802" t="s">
        <v>1195</v>
      </c>
    </row>
    <row r="199" spans="1:7" s="50" customFormat="1" ht="94.9" customHeight="1">
      <c r="A199" s="630"/>
      <c r="B199" s="629"/>
      <c r="C199" s="629"/>
      <c r="D199" s="799" t="s">
        <v>1196</v>
      </c>
      <c r="E199" s="800" t="s">
        <v>1351</v>
      </c>
      <c r="F199" s="801">
        <v>20.089936999999999</v>
      </c>
      <c r="G199" s="802" t="s">
        <v>1352</v>
      </c>
    </row>
    <row r="200" spans="1:7" s="50" customFormat="1" ht="70.349999999999994" customHeight="1">
      <c r="A200" s="629"/>
      <c r="B200" s="629"/>
      <c r="C200" s="629"/>
      <c r="D200" s="799" t="s">
        <v>3187</v>
      </c>
      <c r="E200" s="800" t="s">
        <v>3188</v>
      </c>
      <c r="F200" s="801">
        <v>0.30323631000000001</v>
      </c>
      <c r="G200" s="800" t="s">
        <v>3189</v>
      </c>
    </row>
    <row r="201" spans="1:7" s="50" customFormat="1" ht="45.95" customHeight="1">
      <c r="A201" s="630"/>
      <c r="B201" s="629"/>
      <c r="C201" s="629"/>
      <c r="D201" s="799" t="s">
        <v>1197</v>
      </c>
      <c r="E201" s="800" t="s">
        <v>937</v>
      </c>
      <c r="F201" s="801">
        <v>1941.90888911</v>
      </c>
      <c r="G201" s="800" t="s">
        <v>938</v>
      </c>
    </row>
    <row r="202" spans="1:7" s="50" customFormat="1" ht="94.9" customHeight="1">
      <c r="A202" s="629"/>
      <c r="B202" s="629"/>
      <c r="C202" s="629"/>
      <c r="D202" s="799" t="s">
        <v>1198</v>
      </c>
      <c r="E202" s="802" t="s">
        <v>3040</v>
      </c>
      <c r="F202" s="801">
        <v>209.45662250000001</v>
      </c>
      <c r="G202" s="802" t="s">
        <v>2713</v>
      </c>
    </row>
    <row r="203" spans="1:7" s="50" customFormat="1" ht="58.15" customHeight="1">
      <c r="A203" s="630"/>
      <c r="B203" s="629"/>
      <c r="C203" s="629"/>
      <c r="D203" s="799" t="s">
        <v>1199</v>
      </c>
      <c r="E203" s="800" t="s">
        <v>1200</v>
      </c>
      <c r="F203" s="801">
        <v>4.2173011300000001</v>
      </c>
      <c r="G203" s="800" t="s">
        <v>3041</v>
      </c>
    </row>
    <row r="204" spans="1:7" s="50" customFormat="1" ht="94.9" customHeight="1">
      <c r="A204" s="629"/>
      <c r="B204" s="629"/>
      <c r="C204" s="629"/>
      <c r="D204" s="799" t="s">
        <v>1363</v>
      </c>
      <c r="E204" s="800" t="s">
        <v>2661</v>
      </c>
      <c r="F204" s="801">
        <v>114.53103341000001</v>
      </c>
      <c r="G204" s="800" t="s">
        <v>1364</v>
      </c>
    </row>
    <row r="205" spans="1:7" s="50" customFormat="1" ht="107.1" customHeight="1">
      <c r="A205" s="630"/>
      <c r="B205" s="629"/>
      <c r="C205" s="629"/>
      <c r="D205" s="799" t="s">
        <v>1353</v>
      </c>
      <c r="E205" s="802" t="s">
        <v>2662</v>
      </c>
      <c r="F205" s="801">
        <v>2859.2344654799999</v>
      </c>
      <c r="G205" s="802" t="s">
        <v>2341</v>
      </c>
    </row>
    <row r="206" spans="1:7" s="50" customFormat="1" ht="82.7" customHeight="1">
      <c r="A206" s="629"/>
      <c r="B206" s="629"/>
      <c r="C206" s="629"/>
      <c r="D206" s="799" t="s">
        <v>1147</v>
      </c>
      <c r="E206" s="800" t="s">
        <v>3042</v>
      </c>
      <c r="F206" s="801">
        <v>125.24557427000001</v>
      </c>
      <c r="G206" s="800" t="s">
        <v>1390</v>
      </c>
    </row>
    <row r="207" spans="1:7" s="50" customFormat="1" ht="94.9" customHeight="1">
      <c r="A207" s="630"/>
      <c r="B207" s="629"/>
      <c r="C207" s="629"/>
      <c r="D207" s="799" t="s">
        <v>1148</v>
      </c>
      <c r="E207" s="802" t="s">
        <v>2663</v>
      </c>
      <c r="F207" s="801">
        <v>234.3892261</v>
      </c>
      <c r="G207" s="802" t="s">
        <v>3043</v>
      </c>
    </row>
    <row r="208" spans="1:7" s="50" customFormat="1" ht="94.9" customHeight="1">
      <c r="A208" s="629"/>
      <c r="B208" s="629"/>
      <c r="C208" s="629"/>
      <c r="D208" s="799" t="s">
        <v>1149</v>
      </c>
      <c r="E208" s="802" t="s">
        <v>2664</v>
      </c>
      <c r="F208" s="801">
        <v>58.980110000000003</v>
      </c>
      <c r="G208" s="802" t="s">
        <v>3044</v>
      </c>
    </row>
    <row r="209" spans="1:7" s="50" customFormat="1" ht="82.7" customHeight="1">
      <c r="A209" s="630"/>
      <c r="B209" s="629"/>
      <c r="C209" s="629"/>
      <c r="D209" s="799" t="s">
        <v>1150</v>
      </c>
      <c r="E209" s="800" t="s">
        <v>2665</v>
      </c>
      <c r="F209" s="801">
        <v>325.12526285000001</v>
      </c>
      <c r="G209" s="800" t="s">
        <v>1477</v>
      </c>
    </row>
    <row r="210" spans="1:7" s="50" customFormat="1" ht="33.6" customHeight="1">
      <c r="A210" s="629"/>
      <c r="B210" s="629"/>
      <c r="C210" s="629"/>
      <c r="D210" s="799" t="s">
        <v>1151</v>
      </c>
      <c r="E210" s="800" t="s">
        <v>2357</v>
      </c>
      <c r="F210" s="801">
        <v>32.825614049999999</v>
      </c>
      <c r="G210" s="800" t="s">
        <v>1697</v>
      </c>
    </row>
    <row r="211" spans="1:7" s="50" customFormat="1" ht="82.7" customHeight="1">
      <c r="A211" s="630"/>
      <c r="B211" s="629"/>
      <c r="C211" s="629"/>
      <c r="D211" s="799" t="s">
        <v>1152</v>
      </c>
      <c r="E211" s="800" t="s">
        <v>2342</v>
      </c>
      <c r="F211" s="801">
        <v>2271.5975836399998</v>
      </c>
      <c r="G211" s="800" t="s">
        <v>2343</v>
      </c>
    </row>
    <row r="212" spans="1:7" s="50" customFormat="1" ht="94.9" customHeight="1">
      <c r="A212" s="629"/>
      <c r="B212" s="629"/>
      <c r="C212" s="629"/>
      <c r="D212" s="799" t="s">
        <v>1153</v>
      </c>
      <c r="E212" s="800" t="s">
        <v>2344</v>
      </c>
      <c r="F212" s="801">
        <v>86.721364469999997</v>
      </c>
      <c r="G212" s="802" t="s">
        <v>2345</v>
      </c>
    </row>
    <row r="213" spans="1:7" s="50" customFormat="1" ht="94.9" customHeight="1">
      <c r="A213" s="630"/>
      <c r="B213" s="629"/>
      <c r="C213" s="629"/>
      <c r="D213" s="799" t="s">
        <v>1154</v>
      </c>
      <c r="E213" s="800" t="s">
        <v>3115</v>
      </c>
      <c r="F213" s="801">
        <v>18.792412500000001</v>
      </c>
      <c r="G213" s="800" t="s">
        <v>3116</v>
      </c>
    </row>
    <row r="214" spans="1:7" s="50" customFormat="1" ht="94.9" customHeight="1">
      <c r="A214" s="629"/>
      <c r="B214" s="629"/>
      <c r="C214" s="629"/>
      <c r="D214" s="799" t="s">
        <v>1155</v>
      </c>
      <c r="E214" s="800" t="s">
        <v>3117</v>
      </c>
      <c r="F214" s="801">
        <v>3.4137145000000002</v>
      </c>
      <c r="G214" s="800" t="s">
        <v>3118</v>
      </c>
    </row>
    <row r="215" spans="1:7" s="50" customFormat="1" ht="94.9" customHeight="1">
      <c r="A215" s="630"/>
      <c r="B215" s="629"/>
      <c r="C215" s="629"/>
      <c r="D215" s="799" t="s">
        <v>1816</v>
      </c>
      <c r="E215" s="802" t="s">
        <v>2358</v>
      </c>
      <c r="F215" s="801">
        <v>58.162112499999999</v>
      </c>
      <c r="G215" s="802" t="s">
        <v>2359</v>
      </c>
    </row>
    <row r="216" spans="1:7" s="50" customFormat="1" ht="27.75" customHeight="1">
      <c r="A216" s="626" t="s">
        <v>1142</v>
      </c>
      <c r="B216" s="793" t="s">
        <v>646</v>
      </c>
      <c r="C216" s="626" t="s">
        <v>1140</v>
      </c>
      <c r="D216" s="626" t="s">
        <v>1141</v>
      </c>
      <c r="E216" s="794" t="s">
        <v>1094</v>
      </c>
      <c r="F216" s="795">
        <v>8.1706000000000001E-2</v>
      </c>
      <c r="G216" s="794" t="s">
        <v>1095</v>
      </c>
    </row>
    <row r="217" spans="1:7" s="50" customFormat="1" ht="27.75" customHeight="1">
      <c r="A217" s="626" t="s">
        <v>1142</v>
      </c>
      <c r="B217" s="626" t="s">
        <v>1139</v>
      </c>
      <c r="C217" s="796" t="s">
        <v>183</v>
      </c>
      <c r="D217" s="626" t="s">
        <v>1141</v>
      </c>
      <c r="E217" s="797" t="s">
        <v>1096</v>
      </c>
      <c r="F217" s="798">
        <v>8.1706000000000001E-2</v>
      </c>
      <c r="G217" s="797" t="s">
        <v>1097</v>
      </c>
    </row>
    <row r="218" spans="1:7" s="50" customFormat="1" ht="33.6" customHeight="1">
      <c r="A218" s="629"/>
      <c r="B218" s="628" t="s">
        <v>646</v>
      </c>
      <c r="C218" s="628" t="s">
        <v>183</v>
      </c>
      <c r="D218" s="799" t="s">
        <v>1004</v>
      </c>
      <c r="E218" s="800" t="s">
        <v>1098</v>
      </c>
      <c r="F218" s="801">
        <v>0</v>
      </c>
      <c r="G218" s="800" t="s">
        <v>1099</v>
      </c>
    </row>
    <row r="219" spans="1:7" s="50" customFormat="1" ht="33.6" customHeight="1">
      <c r="A219" s="630"/>
      <c r="B219" s="629"/>
      <c r="C219" s="629"/>
      <c r="D219" s="799" t="s">
        <v>1143</v>
      </c>
      <c r="E219" s="800" t="s">
        <v>3240</v>
      </c>
      <c r="F219" s="801">
        <v>8.1706000000000001E-2</v>
      </c>
      <c r="G219" s="800" t="s">
        <v>3241</v>
      </c>
    </row>
    <row r="220" spans="1:7" s="50" customFormat="1" ht="27.75" customHeight="1">
      <c r="A220" s="626" t="s">
        <v>1142</v>
      </c>
      <c r="B220" s="793" t="s">
        <v>653</v>
      </c>
      <c r="C220" s="626" t="s">
        <v>1140</v>
      </c>
      <c r="D220" s="626" t="s">
        <v>1141</v>
      </c>
      <c r="E220" s="794" t="s">
        <v>1201</v>
      </c>
      <c r="F220" s="795">
        <v>96091.675691619996</v>
      </c>
      <c r="G220" s="794" t="s">
        <v>178</v>
      </c>
    </row>
    <row r="221" spans="1:7" s="50" customFormat="1" ht="27.75" customHeight="1">
      <c r="A221" s="626" t="s">
        <v>1142</v>
      </c>
      <c r="B221" s="626" t="s">
        <v>1139</v>
      </c>
      <c r="C221" s="796" t="s">
        <v>492</v>
      </c>
      <c r="D221" s="626" t="s">
        <v>1141</v>
      </c>
      <c r="E221" s="797" t="s">
        <v>1201</v>
      </c>
      <c r="F221" s="798">
        <v>96091.675691619996</v>
      </c>
      <c r="G221" s="797" t="s">
        <v>178</v>
      </c>
    </row>
    <row r="222" spans="1:7" s="50" customFormat="1" ht="58.15" customHeight="1">
      <c r="A222" s="629"/>
      <c r="B222" s="628" t="s">
        <v>653</v>
      </c>
      <c r="C222" s="628" t="s">
        <v>492</v>
      </c>
      <c r="D222" s="799" t="s">
        <v>642</v>
      </c>
      <c r="E222" s="800" t="s">
        <v>685</v>
      </c>
      <c r="F222" s="801">
        <v>1192.5586917600001</v>
      </c>
      <c r="G222" s="800" t="s">
        <v>416</v>
      </c>
    </row>
    <row r="223" spans="1:7" s="50" customFormat="1" ht="45.95" customHeight="1">
      <c r="A223" s="630"/>
      <c r="B223" s="629"/>
      <c r="C223" s="629"/>
      <c r="D223" s="799" t="s">
        <v>646</v>
      </c>
      <c r="E223" s="800" t="s">
        <v>686</v>
      </c>
      <c r="F223" s="801">
        <v>811.52167105000001</v>
      </c>
      <c r="G223" s="800" t="s">
        <v>227</v>
      </c>
    </row>
    <row r="224" spans="1:7" s="50" customFormat="1" ht="33.6" customHeight="1">
      <c r="A224" s="629"/>
      <c r="B224" s="629"/>
      <c r="C224" s="629"/>
      <c r="D224" s="799" t="s">
        <v>653</v>
      </c>
      <c r="E224" s="800" t="s">
        <v>687</v>
      </c>
      <c r="F224" s="801">
        <v>6375.4355928000004</v>
      </c>
      <c r="G224" s="800" t="s">
        <v>174</v>
      </c>
    </row>
    <row r="225" spans="1:7" s="50" customFormat="1" ht="33.6" customHeight="1">
      <c r="A225" s="630"/>
      <c r="B225" s="629"/>
      <c r="C225" s="629"/>
      <c r="D225" s="799" t="s">
        <v>1158</v>
      </c>
      <c r="E225" s="800" t="s">
        <v>688</v>
      </c>
      <c r="F225" s="801">
        <v>28987.782775690001</v>
      </c>
      <c r="G225" s="800" t="s">
        <v>209</v>
      </c>
    </row>
    <row r="226" spans="1:7" s="50" customFormat="1" ht="58.15" customHeight="1">
      <c r="A226" s="629"/>
      <c r="B226" s="629"/>
      <c r="C226" s="629"/>
      <c r="D226" s="799" t="s">
        <v>1171</v>
      </c>
      <c r="E226" s="800" t="s">
        <v>2637</v>
      </c>
      <c r="F226" s="801">
        <v>17644.412696740001</v>
      </c>
      <c r="G226" s="800" t="s">
        <v>2857</v>
      </c>
    </row>
    <row r="227" spans="1:7" s="50" customFormat="1" ht="45.95" customHeight="1">
      <c r="A227" s="630"/>
      <c r="B227" s="629"/>
      <c r="C227" s="629"/>
      <c r="D227" s="799" t="s">
        <v>1159</v>
      </c>
      <c r="E227" s="800" t="s">
        <v>3045</v>
      </c>
      <c r="F227" s="801">
        <v>40700.128070580002</v>
      </c>
      <c r="G227" s="800" t="s">
        <v>3046</v>
      </c>
    </row>
    <row r="228" spans="1:7" s="50" customFormat="1" ht="23.45" customHeight="1">
      <c r="A228" s="629"/>
      <c r="B228" s="629"/>
      <c r="C228" s="629"/>
      <c r="D228" s="799" t="s">
        <v>1005</v>
      </c>
      <c r="E228" s="800" t="s">
        <v>2858</v>
      </c>
      <c r="F228" s="801">
        <v>9.3887999999999999E-2</v>
      </c>
      <c r="G228" s="800" t="s">
        <v>1067</v>
      </c>
    </row>
    <row r="229" spans="1:7" s="50" customFormat="1" ht="45.95" customHeight="1">
      <c r="A229" s="630"/>
      <c r="B229" s="629"/>
      <c r="C229" s="629"/>
      <c r="D229" s="799" t="s">
        <v>1009</v>
      </c>
      <c r="E229" s="800" t="s">
        <v>2562</v>
      </c>
      <c r="F229" s="801">
        <v>1.9684E-2</v>
      </c>
      <c r="G229" s="800" t="s">
        <v>2563</v>
      </c>
    </row>
    <row r="230" spans="1:7" s="50" customFormat="1" ht="33.6" customHeight="1">
      <c r="A230" s="629"/>
      <c r="B230" s="629"/>
      <c r="C230" s="629"/>
      <c r="D230" s="799" t="s">
        <v>1146</v>
      </c>
      <c r="E230" s="800" t="s">
        <v>1088</v>
      </c>
      <c r="F230" s="801">
        <v>2.2685249999999999</v>
      </c>
      <c r="G230" s="800" t="s">
        <v>1089</v>
      </c>
    </row>
    <row r="231" spans="1:7" s="50" customFormat="1" ht="70.349999999999994" customHeight="1">
      <c r="A231" s="630"/>
      <c r="B231" s="629"/>
      <c r="C231" s="629"/>
      <c r="D231" s="799" t="s">
        <v>1160</v>
      </c>
      <c r="E231" s="800" t="s">
        <v>2602</v>
      </c>
      <c r="F231" s="801">
        <v>377.29407049999998</v>
      </c>
      <c r="G231" s="800" t="s">
        <v>2603</v>
      </c>
    </row>
    <row r="232" spans="1:7" s="50" customFormat="1" ht="23.45" customHeight="1">
      <c r="A232" s="629"/>
      <c r="B232" s="629"/>
      <c r="C232" s="629"/>
      <c r="D232" s="799" t="s">
        <v>1797</v>
      </c>
      <c r="E232" s="800" t="s">
        <v>3190</v>
      </c>
      <c r="F232" s="801">
        <v>0.16002549999999999</v>
      </c>
      <c r="G232" s="800" t="s">
        <v>3191</v>
      </c>
    </row>
    <row r="233" spans="1:7" s="50" customFormat="1" ht="37.9" customHeight="1">
      <c r="A233" s="793" t="s">
        <v>264</v>
      </c>
      <c r="B233" s="626" t="s">
        <v>1139</v>
      </c>
      <c r="C233" s="626" t="s">
        <v>1140</v>
      </c>
      <c r="D233" s="626" t="s">
        <v>1141</v>
      </c>
      <c r="E233" s="794" t="s">
        <v>637</v>
      </c>
      <c r="F233" s="795">
        <v>81992.018628610007</v>
      </c>
      <c r="G233" s="794" t="s">
        <v>381</v>
      </c>
    </row>
    <row r="234" spans="1:7" s="50" customFormat="1" ht="50.1" customHeight="1">
      <c r="A234" s="626" t="s">
        <v>1142</v>
      </c>
      <c r="B234" s="793" t="s">
        <v>1004</v>
      </c>
      <c r="C234" s="626" t="s">
        <v>1140</v>
      </c>
      <c r="D234" s="626" t="s">
        <v>1141</v>
      </c>
      <c r="E234" s="794" t="s">
        <v>689</v>
      </c>
      <c r="F234" s="795">
        <v>55495.884334959999</v>
      </c>
      <c r="G234" s="794" t="s">
        <v>292</v>
      </c>
    </row>
    <row r="235" spans="1:7" s="50" customFormat="1" ht="50.1" customHeight="1">
      <c r="A235" s="626" t="s">
        <v>1142</v>
      </c>
      <c r="B235" s="626" t="s">
        <v>1139</v>
      </c>
      <c r="C235" s="796" t="s">
        <v>492</v>
      </c>
      <c r="D235" s="626" t="s">
        <v>1141</v>
      </c>
      <c r="E235" s="797" t="s">
        <v>3047</v>
      </c>
      <c r="F235" s="798">
        <v>55495.884334959999</v>
      </c>
      <c r="G235" s="797" t="s">
        <v>292</v>
      </c>
    </row>
    <row r="236" spans="1:7" s="50" customFormat="1" ht="58.15" customHeight="1">
      <c r="A236" s="627" t="s">
        <v>264</v>
      </c>
      <c r="B236" s="628" t="s">
        <v>1004</v>
      </c>
      <c r="C236" s="628" t="s">
        <v>492</v>
      </c>
      <c r="D236" s="799" t="s">
        <v>1143</v>
      </c>
      <c r="E236" s="800" t="s">
        <v>3048</v>
      </c>
      <c r="F236" s="801">
        <v>2157.1913860899999</v>
      </c>
      <c r="G236" s="800" t="s">
        <v>214</v>
      </c>
    </row>
    <row r="237" spans="1:7" s="50" customFormat="1" ht="23.45" customHeight="1">
      <c r="A237" s="629"/>
      <c r="B237" s="629"/>
      <c r="C237" s="629"/>
      <c r="D237" s="799" t="s">
        <v>1144</v>
      </c>
      <c r="E237" s="800" t="s">
        <v>690</v>
      </c>
      <c r="F237" s="801">
        <v>48197.841082619998</v>
      </c>
      <c r="G237" s="800" t="s">
        <v>131</v>
      </c>
    </row>
    <row r="238" spans="1:7" s="50" customFormat="1" ht="45.95" customHeight="1">
      <c r="A238" s="630"/>
      <c r="B238" s="629"/>
      <c r="C238" s="629"/>
      <c r="D238" s="799" t="s">
        <v>1158</v>
      </c>
      <c r="E238" s="800" t="s">
        <v>3049</v>
      </c>
      <c r="F238" s="801">
        <v>5140.8518662500001</v>
      </c>
      <c r="G238" s="800" t="s">
        <v>939</v>
      </c>
    </row>
    <row r="239" spans="1:7" s="50" customFormat="1" ht="37.9" customHeight="1">
      <c r="A239" s="626" t="s">
        <v>1142</v>
      </c>
      <c r="B239" s="793" t="s">
        <v>1143</v>
      </c>
      <c r="C239" s="626" t="s">
        <v>1140</v>
      </c>
      <c r="D239" s="626" t="s">
        <v>1141</v>
      </c>
      <c r="E239" s="794" t="s">
        <v>940</v>
      </c>
      <c r="F239" s="795">
        <v>336.641007</v>
      </c>
      <c r="G239" s="794" t="s">
        <v>941</v>
      </c>
    </row>
    <row r="240" spans="1:7" s="50" customFormat="1" ht="37.9" customHeight="1">
      <c r="A240" s="626" t="s">
        <v>1142</v>
      </c>
      <c r="B240" s="626" t="s">
        <v>1139</v>
      </c>
      <c r="C240" s="796" t="s">
        <v>492</v>
      </c>
      <c r="D240" s="626" t="s">
        <v>1141</v>
      </c>
      <c r="E240" s="797" t="s">
        <v>940</v>
      </c>
      <c r="F240" s="798">
        <v>336.641007</v>
      </c>
      <c r="G240" s="797" t="s">
        <v>941</v>
      </c>
    </row>
    <row r="241" spans="1:7" s="50" customFormat="1" ht="45.95" customHeight="1">
      <c r="A241" s="629"/>
      <c r="B241" s="628" t="s">
        <v>1143</v>
      </c>
      <c r="C241" s="628" t="s">
        <v>492</v>
      </c>
      <c r="D241" s="799" t="s">
        <v>1004</v>
      </c>
      <c r="E241" s="800" t="s">
        <v>3090</v>
      </c>
      <c r="F241" s="801">
        <v>4.4999999999999997E-3</v>
      </c>
      <c r="G241" s="800" t="s">
        <v>3091</v>
      </c>
    </row>
    <row r="242" spans="1:7" s="50" customFormat="1" ht="33.6" customHeight="1">
      <c r="A242" s="630"/>
      <c r="B242" s="629"/>
      <c r="C242" s="629"/>
      <c r="D242" s="799" t="s">
        <v>642</v>
      </c>
      <c r="E242" s="800" t="s">
        <v>942</v>
      </c>
      <c r="F242" s="801">
        <v>0</v>
      </c>
      <c r="G242" s="800" t="s">
        <v>943</v>
      </c>
    </row>
    <row r="243" spans="1:7" s="50" customFormat="1" ht="45.95" customHeight="1">
      <c r="A243" s="629"/>
      <c r="B243" s="629"/>
      <c r="C243" s="629"/>
      <c r="D243" s="799" t="s">
        <v>646</v>
      </c>
      <c r="E243" s="800" t="s">
        <v>944</v>
      </c>
      <c r="F243" s="801">
        <v>336.63650699999999</v>
      </c>
      <c r="G243" s="800" t="s">
        <v>945</v>
      </c>
    </row>
    <row r="244" spans="1:7" s="50" customFormat="1" ht="37.9" customHeight="1">
      <c r="A244" s="626" t="s">
        <v>1142</v>
      </c>
      <c r="B244" s="793" t="s">
        <v>1144</v>
      </c>
      <c r="C244" s="626" t="s">
        <v>1140</v>
      </c>
      <c r="D244" s="626" t="s">
        <v>1141</v>
      </c>
      <c r="E244" s="794" t="s">
        <v>691</v>
      </c>
      <c r="F244" s="795">
        <v>26159.493286649998</v>
      </c>
      <c r="G244" s="794" t="s">
        <v>479</v>
      </c>
    </row>
    <row r="245" spans="1:7" s="50" customFormat="1" ht="27.75" customHeight="1">
      <c r="A245" s="626" t="s">
        <v>1142</v>
      </c>
      <c r="B245" s="626" t="s">
        <v>1139</v>
      </c>
      <c r="C245" s="796" t="s">
        <v>492</v>
      </c>
      <c r="D245" s="626" t="s">
        <v>1141</v>
      </c>
      <c r="E245" s="797" t="s">
        <v>390</v>
      </c>
      <c r="F245" s="798">
        <v>21824.469414809999</v>
      </c>
      <c r="G245" s="797" t="s">
        <v>448</v>
      </c>
    </row>
    <row r="246" spans="1:7" s="50" customFormat="1" ht="23.45" customHeight="1">
      <c r="A246" s="630"/>
      <c r="B246" s="628" t="s">
        <v>1144</v>
      </c>
      <c r="C246" s="628" t="s">
        <v>492</v>
      </c>
      <c r="D246" s="799" t="s">
        <v>1004</v>
      </c>
      <c r="E246" s="800" t="s">
        <v>692</v>
      </c>
      <c r="F246" s="801">
        <v>21824.469414809999</v>
      </c>
      <c r="G246" s="800" t="s">
        <v>63</v>
      </c>
    </row>
    <row r="247" spans="1:7" s="50" customFormat="1" ht="27.75" customHeight="1">
      <c r="A247" s="626" t="s">
        <v>1142</v>
      </c>
      <c r="B247" s="626" t="s">
        <v>1139</v>
      </c>
      <c r="C247" s="796" t="s">
        <v>183</v>
      </c>
      <c r="D247" s="626" t="s">
        <v>1141</v>
      </c>
      <c r="E247" s="797" t="s">
        <v>693</v>
      </c>
      <c r="F247" s="798">
        <v>4335.0238718399996</v>
      </c>
      <c r="G247" s="797" t="s">
        <v>596</v>
      </c>
    </row>
    <row r="248" spans="1:7" s="50" customFormat="1" ht="33.6" customHeight="1">
      <c r="A248" s="629"/>
      <c r="B248" s="629"/>
      <c r="C248" s="628" t="s">
        <v>183</v>
      </c>
      <c r="D248" s="799" t="s">
        <v>1143</v>
      </c>
      <c r="E248" s="800" t="s">
        <v>3050</v>
      </c>
      <c r="F248" s="801">
        <v>4335.0238718399996</v>
      </c>
      <c r="G248" s="800" t="s">
        <v>356</v>
      </c>
    </row>
    <row r="249" spans="1:7" s="50" customFormat="1" ht="27.75" customHeight="1">
      <c r="A249" s="793" t="s">
        <v>444</v>
      </c>
      <c r="B249" s="626" t="s">
        <v>1139</v>
      </c>
      <c r="C249" s="626" t="s">
        <v>1140</v>
      </c>
      <c r="D249" s="626" t="s">
        <v>1141</v>
      </c>
      <c r="E249" s="794" t="s">
        <v>2859</v>
      </c>
      <c r="F249" s="795">
        <v>85375.840116449996</v>
      </c>
      <c r="G249" s="794" t="s">
        <v>2860</v>
      </c>
    </row>
    <row r="250" spans="1:7" s="50" customFormat="1" ht="27.75" customHeight="1">
      <c r="A250" s="626" t="s">
        <v>1142</v>
      </c>
      <c r="B250" s="793" t="s">
        <v>1004</v>
      </c>
      <c r="C250" s="626" t="s">
        <v>1140</v>
      </c>
      <c r="D250" s="626" t="s">
        <v>1141</v>
      </c>
      <c r="E250" s="794" t="s">
        <v>2859</v>
      </c>
      <c r="F250" s="795">
        <v>85375.840116449996</v>
      </c>
      <c r="G250" s="794" t="s">
        <v>2860</v>
      </c>
    </row>
    <row r="251" spans="1:7" s="50" customFormat="1" ht="27.75" customHeight="1">
      <c r="A251" s="626" t="s">
        <v>1142</v>
      </c>
      <c r="B251" s="626" t="s">
        <v>1139</v>
      </c>
      <c r="C251" s="796" t="s">
        <v>492</v>
      </c>
      <c r="D251" s="626" t="s">
        <v>1141</v>
      </c>
      <c r="E251" s="797" t="s">
        <v>2859</v>
      </c>
      <c r="F251" s="798">
        <v>85375.840116449996</v>
      </c>
      <c r="G251" s="797" t="s">
        <v>2860</v>
      </c>
    </row>
    <row r="252" spans="1:7" s="50" customFormat="1" ht="33.6" customHeight="1">
      <c r="A252" s="627" t="s">
        <v>444</v>
      </c>
      <c r="B252" s="628" t="s">
        <v>1004</v>
      </c>
      <c r="C252" s="628" t="s">
        <v>492</v>
      </c>
      <c r="D252" s="799" t="s">
        <v>1004</v>
      </c>
      <c r="E252" s="800" t="s">
        <v>1751</v>
      </c>
      <c r="F252" s="801">
        <v>72343.818242270005</v>
      </c>
      <c r="G252" s="800" t="s">
        <v>1752</v>
      </c>
    </row>
    <row r="253" spans="1:7" s="50" customFormat="1" ht="45.95" customHeight="1">
      <c r="A253" s="629"/>
      <c r="B253" s="629"/>
      <c r="C253" s="629"/>
      <c r="D253" s="799" t="s">
        <v>1143</v>
      </c>
      <c r="E253" s="800" t="s">
        <v>3051</v>
      </c>
      <c r="F253" s="801">
        <v>7826.0623966800003</v>
      </c>
      <c r="G253" s="800" t="s">
        <v>3052</v>
      </c>
    </row>
    <row r="254" spans="1:7" s="50" customFormat="1" ht="58.15" customHeight="1">
      <c r="A254" s="630"/>
      <c r="B254" s="629"/>
      <c r="C254" s="629"/>
      <c r="D254" s="799" t="s">
        <v>1144</v>
      </c>
      <c r="E254" s="800" t="s">
        <v>2861</v>
      </c>
      <c r="F254" s="801">
        <v>2956.71770629</v>
      </c>
      <c r="G254" s="800" t="s">
        <v>2862</v>
      </c>
    </row>
    <row r="255" spans="1:7" s="50" customFormat="1" ht="45.95" customHeight="1">
      <c r="A255" s="629"/>
      <c r="B255" s="629"/>
      <c r="C255" s="629"/>
      <c r="D255" s="799" t="s">
        <v>642</v>
      </c>
      <c r="E255" s="800" t="s">
        <v>3053</v>
      </c>
      <c r="F255" s="801">
        <v>57.060162140000003</v>
      </c>
      <c r="G255" s="800" t="s">
        <v>3054</v>
      </c>
    </row>
    <row r="256" spans="1:7" s="50" customFormat="1" ht="82.7" customHeight="1">
      <c r="A256" s="630"/>
      <c r="B256" s="629"/>
      <c r="C256" s="629"/>
      <c r="D256" s="799" t="s">
        <v>646</v>
      </c>
      <c r="E256" s="800" t="s">
        <v>3119</v>
      </c>
      <c r="F256" s="801">
        <v>33.275079499999997</v>
      </c>
      <c r="G256" s="800" t="s">
        <v>3120</v>
      </c>
    </row>
    <row r="257" spans="1:7" s="50" customFormat="1" ht="120" customHeight="1">
      <c r="A257" s="629"/>
      <c r="B257" s="629"/>
      <c r="C257" s="629"/>
      <c r="D257" s="799" t="s">
        <v>653</v>
      </c>
      <c r="E257" s="802" t="s">
        <v>3055</v>
      </c>
      <c r="F257" s="801">
        <v>2158.9065295700002</v>
      </c>
      <c r="G257" s="802" t="s">
        <v>3056</v>
      </c>
    </row>
    <row r="258" spans="1:7" s="50" customFormat="1" ht="27.75" customHeight="1">
      <c r="A258" s="793" t="s">
        <v>639</v>
      </c>
      <c r="B258" s="626" t="s">
        <v>1139</v>
      </c>
      <c r="C258" s="626" t="s">
        <v>1140</v>
      </c>
      <c r="D258" s="626" t="s">
        <v>1141</v>
      </c>
      <c r="E258" s="794" t="s">
        <v>638</v>
      </c>
      <c r="F258" s="795">
        <v>1400000</v>
      </c>
      <c r="G258" s="794" t="s">
        <v>280</v>
      </c>
    </row>
    <row r="259" spans="1:7" s="50" customFormat="1" ht="27.75" customHeight="1">
      <c r="A259" s="626" t="s">
        <v>1142</v>
      </c>
      <c r="B259" s="793" t="s">
        <v>642</v>
      </c>
      <c r="C259" s="626" t="s">
        <v>1140</v>
      </c>
      <c r="D259" s="626" t="s">
        <v>1141</v>
      </c>
      <c r="E259" s="794" t="s">
        <v>946</v>
      </c>
      <c r="F259" s="795">
        <v>1400000</v>
      </c>
      <c r="G259" s="794" t="s">
        <v>947</v>
      </c>
    </row>
    <row r="260" spans="1:7" s="50" customFormat="1" ht="50.1" customHeight="1">
      <c r="A260" s="626" t="s">
        <v>1142</v>
      </c>
      <c r="B260" s="626" t="s">
        <v>1139</v>
      </c>
      <c r="C260" s="796" t="s">
        <v>492</v>
      </c>
      <c r="D260" s="626" t="s">
        <v>1141</v>
      </c>
      <c r="E260" s="803" t="s">
        <v>2866</v>
      </c>
      <c r="F260" s="798">
        <v>1400000</v>
      </c>
      <c r="G260" s="797" t="s">
        <v>956</v>
      </c>
    </row>
    <row r="261" spans="1:7" s="50" customFormat="1" ht="45.95" customHeight="1">
      <c r="A261" s="627" t="s">
        <v>639</v>
      </c>
      <c r="B261" s="628" t="s">
        <v>642</v>
      </c>
      <c r="C261" s="628" t="s">
        <v>492</v>
      </c>
      <c r="D261" s="799" t="s">
        <v>1004</v>
      </c>
      <c r="E261" s="800" t="s">
        <v>948</v>
      </c>
      <c r="F261" s="801">
        <v>1400000</v>
      </c>
      <c r="G261" s="800" t="s">
        <v>949</v>
      </c>
    </row>
    <row r="262" spans="1:7" s="50" customFormat="1" ht="27.75" customHeight="1">
      <c r="A262" s="793" t="s">
        <v>471</v>
      </c>
      <c r="B262" s="626" t="s">
        <v>1139</v>
      </c>
      <c r="C262" s="626" t="s">
        <v>1140</v>
      </c>
      <c r="D262" s="626" t="s">
        <v>1141</v>
      </c>
      <c r="E262" s="794" t="s">
        <v>635</v>
      </c>
      <c r="F262" s="795">
        <v>145582.66194498999</v>
      </c>
      <c r="G262" s="794" t="s">
        <v>488</v>
      </c>
    </row>
    <row r="263" spans="1:7" s="50" customFormat="1" ht="27.75" customHeight="1">
      <c r="A263" s="626" t="s">
        <v>1142</v>
      </c>
      <c r="B263" s="793" t="s">
        <v>1004</v>
      </c>
      <c r="C263" s="626" t="s">
        <v>1140</v>
      </c>
      <c r="D263" s="626" t="s">
        <v>1141</v>
      </c>
      <c r="E263" s="794" t="s">
        <v>635</v>
      </c>
      <c r="F263" s="795">
        <v>145582.62708999001</v>
      </c>
      <c r="G263" s="794" t="s">
        <v>488</v>
      </c>
    </row>
    <row r="264" spans="1:7" s="50" customFormat="1" ht="37.9" customHeight="1">
      <c r="A264" s="626" t="s">
        <v>1142</v>
      </c>
      <c r="B264" s="626" t="s">
        <v>1139</v>
      </c>
      <c r="C264" s="796" t="s">
        <v>492</v>
      </c>
      <c r="D264" s="626" t="s">
        <v>1141</v>
      </c>
      <c r="E264" s="797" t="s">
        <v>694</v>
      </c>
      <c r="F264" s="798">
        <v>142741.59131183001</v>
      </c>
      <c r="G264" s="797" t="s">
        <v>373</v>
      </c>
    </row>
    <row r="265" spans="1:7" s="50" customFormat="1" ht="45.95" customHeight="1">
      <c r="A265" s="628" t="s">
        <v>471</v>
      </c>
      <c r="B265" s="628" t="s">
        <v>1004</v>
      </c>
      <c r="C265" s="628" t="s">
        <v>492</v>
      </c>
      <c r="D265" s="799" t="s">
        <v>642</v>
      </c>
      <c r="E265" s="802" t="s">
        <v>2867</v>
      </c>
      <c r="F265" s="801">
        <v>63256.913998000004</v>
      </c>
      <c r="G265" s="802" t="s">
        <v>2868</v>
      </c>
    </row>
    <row r="266" spans="1:7" s="50" customFormat="1" ht="58.15" customHeight="1">
      <c r="A266" s="630"/>
      <c r="B266" s="629"/>
      <c r="C266" s="629"/>
      <c r="D266" s="799" t="s">
        <v>646</v>
      </c>
      <c r="E266" s="802" t="s">
        <v>2869</v>
      </c>
      <c r="F266" s="801">
        <v>17.049472000000002</v>
      </c>
      <c r="G266" s="802" t="s">
        <v>2870</v>
      </c>
    </row>
    <row r="267" spans="1:7" s="50" customFormat="1" ht="45.95" customHeight="1">
      <c r="A267" s="629"/>
      <c r="B267" s="629"/>
      <c r="C267" s="629"/>
      <c r="D267" s="799" t="s">
        <v>653</v>
      </c>
      <c r="E267" s="802" t="s">
        <v>3057</v>
      </c>
      <c r="F267" s="801">
        <v>63282.629679409998</v>
      </c>
      <c r="G267" s="802" t="s">
        <v>3058</v>
      </c>
    </row>
    <row r="268" spans="1:7" s="50" customFormat="1" ht="58.15" customHeight="1">
      <c r="A268" s="630"/>
      <c r="B268" s="629"/>
      <c r="C268" s="629"/>
      <c r="D268" s="799" t="s">
        <v>1005</v>
      </c>
      <c r="E268" s="800" t="s">
        <v>2360</v>
      </c>
      <c r="F268" s="801">
        <v>0</v>
      </c>
      <c r="G268" s="800" t="s">
        <v>2361</v>
      </c>
    </row>
    <row r="269" spans="1:7" s="50" customFormat="1" ht="45.95" customHeight="1">
      <c r="A269" s="629"/>
      <c r="B269" s="629"/>
      <c r="C269" s="629"/>
      <c r="D269" s="799" t="s">
        <v>1008</v>
      </c>
      <c r="E269" s="800" t="s">
        <v>1202</v>
      </c>
      <c r="F269" s="801">
        <v>2.9999999999999997E-4</v>
      </c>
      <c r="G269" s="800" t="s">
        <v>1203</v>
      </c>
    </row>
    <row r="270" spans="1:7" s="50" customFormat="1" ht="33.6" customHeight="1">
      <c r="A270" s="630"/>
      <c r="B270" s="629"/>
      <c r="C270" s="629"/>
      <c r="D270" s="799" t="s">
        <v>1009</v>
      </c>
      <c r="E270" s="800" t="s">
        <v>3263</v>
      </c>
      <c r="F270" s="801">
        <v>6.1746291900000001</v>
      </c>
      <c r="G270" s="800" t="s">
        <v>3264</v>
      </c>
    </row>
    <row r="271" spans="1:7" s="50" customFormat="1" ht="33.6" customHeight="1">
      <c r="A271" s="629"/>
      <c r="B271" s="629"/>
      <c r="C271" s="629"/>
      <c r="D271" s="799" t="s">
        <v>1006</v>
      </c>
      <c r="E271" s="800" t="s">
        <v>695</v>
      </c>
      <c r="F271" s="801">
        <v>8723.2996088599994</v>
      </c>
      <c r="G271" s="800" t="s">
        <v>393</v>
      </c>
    </row>
    <row r="272" spans="1:7" s="50" customFormat="1" ht="58.15" customHeight="1">
      <c r="A272" s="630"/>
      <c r="B272" s="629"/>
      <c r="C272" s="629"/>
      <c r="D272" s="799" t="s">
        <v>1204</v>
      </c>
      <c r="E272" s="800" t="s">
        <v>1205</v>
      </c>
      <c r="F272" s="801">
        <v>7455.5236243700001</v>
      </c>
      <c r="G272" s="800" t="s">
        <v>957</v>
      </c>
    </row>
    <row r="273" spans="1:7" s="50" customFormat="1" ht="27.75" customHeight="1">
      <c r="A273" s="626" t="s">
        <v>1142</v>
      </c>
      <c r="B273" s="626" t="s">
        <v>1139</v>
      </c>
      <c r="C273" s="796" t="s">
        <v>183</v>
      </c>
      <c r="D273" s="626" t="s">
        <v>1141</v>
      </c>
      <c r="E273" s="797" t="s">
        <v>2711</v>
      </c>
      <c r="F273" s="798">
        <v>2841.0357781600001</v>
      </c>
      <c r="G273" s="797" t="s">
        <v>2712</v>
      </c>
    </row>
    <row r="274" spans="1:7" s="50" customFormat="1" ht="45.95" customHeight="1">
      <c r="A274" s="629"/>
      <c r="B274" s="629"/>
      <c r="C274" s="628" t="s">
        <v>183</v>
      </c>
      <c r="D274" s="799" t="s">
        <v>1143</v>
      </c>
      <c r="E274" s="800" t="s">
        <v>2564</v>
      </c>
      <c r="F274" s="801">
        <v>2813.0434209999999</v>
      </c>
      <c r="G274" s="800" t="s">
        <v>2565</v>
      </c>
    </row>
    <row r="275" spans="1:7" s="50" customFormat="1" ht="58.15" customHeight="1">
      <c r="A275" s="630"/>
      <c r="B275" s="629"/>
      <c r="C275" s="629"/>
      <c r="D275" s="799" t="s">
        <v>1171</v>
      </c>
      <c r="E275" s="802" t="s">
        <v>3121</v>
      </c>
      <c r="F275" s="801">
        <v>27.992357160000001</v>
      </c>
      <c r="G275" s="802" t="s">
        <v>3122</v>
      </c>
    </row>
    <row r="276" spans="1:7" s="50" customFormat="1" ht="50.1" customHeight="1">
      <c r="A276" s="626" t="s">
        <v>1142</v>
      </c>
      <c r="B276" s="626" t="s">
        <v>1139</v>
      </c>
      <c r="C276" s="796" t="s">
        <v>264</v>
      </c>
      <c r="D276" s="626" t="s">
        <v>1141</v>
      </c>
      <c r="E276" s="797" t="s">
        <v>2871</v>
      </c>
      <c r="F276" s="798">
        <v>0</v>
      </c>
      <c r="G276" s="797" t="s">
        <v>2872</v>
      </c>
    </row>
    <row r="277" spans="1:7" s="50" customFormat="1" ht="82.7" customHeight="1">
      <c r="A277" s="629"/>
      <c r="B277" s="629"/>
      <c r="C277" s="628" t="s">
        <v>264</v>
      </c>
      <c r="D277" s="799" t="s">
        <v>1004</v>
      </c>
      <c r="E277" s="800" t="s">
        <v>2873</v>
      </c>
      <c r="F277" s="801">
        <v>0</v>
      </c>
      <c r="G277" s="800" t="s">
        <v>2874</v>
      </c>
    </row>
    <row r="278" spans="1:7" s="50" customFormat="1" ht="70.349999999999994" customHeight="1">
      <c r="A278" s="630"/>
      <c r="B278" s="629"/>
      <c r="C278" s="629"/>
      <c r="D278" s="799" t="s">
        <v>1143</v>
      </c>
      <c r="E278" s="800" t="s">
        <v>2875</v>
      </c>
      <c r="F278" s="801">
        <v>0</v>
      </c>
      <c r="G278" s="800" t="s">
        <v>2876</v>
      </c>
    </row>
    <row r="279" spans="1:7" s="50" customFormat="1" ht="37.9" customHeight="1">
      <c r="A279" s="626" t="s">
        <v>1142</v>
      </c>
      <c r="B279" s="793" t="s">
        <v>1143</v>
      </c>
      <c r="C279" s="626" t="s">
        <v>1140</v>
      </c>
      <c r="D279" s="626" t="s">
        <v>1141</v>
      </c>
      <c r="E279" s="794" t="s">
        <v>3242</v>
      </c>
      <c r="F279" s="795">
        <v>3.4854999999999997E-2</v>
      </c>
      <c r="G279" s="794" t="s">
        <v>3243</v>
      </c>
    </row>
    <row r="280" spans="1:7" s="50" customFormat="1" ht="37.9" customHeight="1">
      <c r="A280" s="626" t="s">
        <v>1142</v>
      </c>
      <c r="B280" s="626" t="s">
        <v>1139</v>
      </c>
      <c r="C280" s="796" t="s">
        <v>492</v>
      </c>
      <c r="D280" s="626" t="s">
        <v>1141</v>
      </c>
      <c r="E280" s="797" t="s">
        <v>3244</v>
      </c>
      <c r="F280" s="798">
        <v>3.4854999999999997E-2</v>
      </c>
      <c r="G280" s="797" t="s">
        <v>3245</v>
      </c>
    </row>
    <row r="281" spans="1:7" s="50" customFormat="1" ht="82.7" customHeight="1">
      <c r="A281" s="629"/>
      <c r="B281" s="628" t="s">
        <v>1143</v>
      </c>
      <c r="C281" s="628" t="s">
        <v>492</v>
      </c>
      <c r="D281" s="799" t="s">
        <v>1143</v>
      </c>
      <c r="E281" s="800" t="s">
        <v>3246</v>
      </c>
      <c r="F281" s="801">
        <v>3.4854999999999997E-2</v>
      </c>
      <c r="G281" s="800" t="s">
        <v>3247</v>
      </c>
    </row>
    <row r="282" spans="1:7" s="50" customFormat="1" ht="37.9" customHeight="1">
      <c r="A282" s="804" t="s">
        <v>640</v>
      </c>
      <c r="B282" s="631" t="s">
        <v>1139</v>
      </c>
      <c r="C282" s="631" t="s">
        <v>1140</v>
      </c>
      <c r="D282" s="631" t="s">
        <v>1141</v>
      </c>
      <c r="E282" s="805" t="s">
        <v>3073</v>
      </c>
      <c r="F282" s="806">
        <v>1703.8293911599999</v>
      </c>
      <c r="G282" s="805" t="s">
        <v>288</v>
      </c>
    </row>
    <row r="283" spans="1:7" s="50" customFormat="1" ht="37.9" customHeight="1">
      <c r="A283" s="626" t="s">
        <v>1142</v>
      </c>
      <c r="B283" s="793" t="s">
        <v>1004</v>
      </c>
      <c r="C283" s="626" t="s">
        <v>1140</v>
      </c>
      <c r="D283" s="626" t="s">
        <v>1141</v>
      </c>
      <c r="E283" s="794" t="s">
        <v>3073</v>
      </c>
      <c r="F283" s="795">
        <v>1703.8293911599999</v>
      </c>
      <c r="G283" s="794" t="s">
        <v>288</v>
      </c>
    </row>
    <row r="284" spans="1:7" s="50" customFormat="1" ht="37.9" customHeight="1">
      <c r="A284" s="626" t="s">
        <v>1142</v>
      </c>
      <c r="B284" s="626" t="s">
        <v>1139</v>
      </c>
      <c r="C284" s="796" t="s">
        <v>492</v>
      </c>
      <c r="D284" s="626" t="s">
        <v>1141</v>
      </c>
      <c r="E284" s="797" t="s">
        <v>3074</v>
      </c>
      <c r="F284" s="798">
        <v>1703.8293911599999</v>
      </c>
      <c r="G284" s="797" t="s">
        <v>3075</v>
      </c>
    </row>
    <row r="285" spans="1:7" s="50" customFormat="1" ht="45.95" customHeight="1">
      <c r="A285" s="627" t="s">
        <v>640</v>
      </c>
      <c r="B285" s="628" t="s">
        <v>1004</v>
      </c>
      <c r="C285" s="628" t="s">
        <v>492</v>
      </c>
      <c r="D285" s="799" t="s">
        <v>1143</v>
      </c>
      <c r="E285" s="800" t="s">
        <v>3076</v>
      </c>
      <c r="F285" s="801">
        <v>441.78474799999998</v>
      </c>
      <c r="G285" s="800" t="s">
        <v>3077</v>
      </c>
    </row>
    <row r="286" spans="1:7" s="50" customFormat="1" ht="107.1" customHeight="1">
      <c r="A286" s="629"/>
      <c r="B286" s="629"/>
      <c r="C286" s="629"/>
      <c r="D286" s="799" t="s">
        <v>646</v>
      </c>
      <c r="E286" s="802" t="s">
        <v>3078</v>
      </c>
      <c r="F286" s="801">
        <v>1262.0446431600001</v>
      </c>
      <c r="G286" s="802" t="s">
        <v>3079</v>
      </c>
    </row>
    <row r="287" spans="1:7" s="50" customFormat="1" ht="11.1" customHeight="1">
      <c r="A287" s="807"/>
      <c r="B287" s="632"/>
      <c r="C287" s="633"/>
      <c r="D287" s="808"/>
      <c r="E287" s="809"/>
      <c r="F287" s="810"/>
      <c r="G287" s="809"/>
    </row>
    <row r="288" spans="1:7" s="50" customFormat="1" ht="28.7" customHeight="1"/>
  </sheetData>
  <customSheetViews>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65"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FFC000"/>
    <pageSetUpPr fitToPage="1"/>
  </sheetPr>
  <dimension ref="B1:E221"/>
  <sheetViews>
    <sheetView view="pageBreakPreview" zoomScale="85" zoomScaleNormal="100" zoomScaleSheetLayoutView="85" workbookViewId="0">
      <selection activeCell="R10" sqref="R10"/>
    </sheetView>
  </sheetViews>
  <sheetFormatPr defaultRowHeight="12.75"/>
  <cols>
    <col min="1" max="1" width="1.85546875" style="419" customWidth="1"/>
    <col min="2" max="2" width="16" style="419" customWidth="1"/>
    <col min="3" max="3" width="52.28515625" style="419" customWidth="1"/>
    <col min="4" max="4" width="25.140625" style="419" customWidth="1"/>
    <col min="5" max="5" width="45.5703125" style="419" customWidth="1"/>
    <col min="6" max="6" width="4.7109375" style="419" customWidth="1"/>
    <col min="7" max="16384" width="9.140625" style="419"/>
  </cols>
  <sheetData>
    <row r="1" spans="2:5" s="50" customFormat="1" ht="10.7" customHeight="1"/>
    <row r="2" spans="2:5" s="50" customFormat="1" ht="19.7" customHeight="1">
      <c r="B2" s="885" t="s">
        <v>1010</v>
      </c>
      <c r="C2" s="885"/>
      <c r="D2" s="883" t="s">
        <v>213</v>
      </c>
      <c r="E2" s="883"/>
    </row>
    <row r="3" spans="2:5" s="50" customFormat="1" ht="19.7" customHeight="1">
      <c r="B3" s="886" t="s">
        <v>894</v>
      </c>
      <c r="C3" s="886"/>
      <c r="D3" s="884" t="s">
        <v>384</v>
      </c>
      <c r="E3" s="884"/>
    </row>
    <row r="4" spans="2:5" s="50" customFormat="1" ht="19.7" customHeight="1">
      <c r="B4" s="886" t="s">
        <v>895</v>
      </c>
      <c r="C4" s="886"/>
      <c r="D4" s="884" t="s">
        <v>896</v>
      </c>
      <c r="E4" s="884"/>
    </row>
    <row r="5" spans="2:5" s="50" customFormat="1" ht="19.7" customHeight="1">
      <c r="B5" s="886" t="s">
        <v>1628</v>
      </c>
      <c r="C5" s="886"/>
      <c r="D5" s="884" t="s">
        <v>1627</v>
      </c>
      <c r="E5" s="884"/>
    </row>
    <row r="6" spans="2:5" s="50" customFormat="1" ht="19.7" customHeight="1">
      <c r="B6" s="887" t="s">
        <v>73</v>
      </c>
      <c r="C6" s="887"/>
      <c r="D6" s="883" t="s">
        <v>498</v>
      </c>
      <c r="E6" s="883"/>
    </row>
    <row r="7" spans="2:5" s="50" customFormat="1" ht="5.25" customHeight="1"/>
    <row r="8" spans="2:5" s="50" customFormat="1" ht="86.45" customHeight="1">
      <c r="B8" s="735" t="s">
        <v>1478</v>
      </c>
      <c r="C8" s="736" t="s">
        <v>369</v>
      </c>
      <c r="D8" s="735" t="s">
        <v>3261</v>
      </c>
      <c r="E8" s="736" t="s">
        <v>37</v>
      </c>
    </row>
    <row r="9" spans="2:5" s="50" customFormat="1" ht="27.75" customHeight="1">
      <c r="B9" s="736" t="s">
        <v>492</v>
      </c>
      <c r="C9" s="736" t="s">
        <v>183</v>
      </c>
      <c r="D9" s="736" t="s">
        <v>264</v>
      </c>
      <c r="E9" s="736" t="s">
        <v>444</v>
      </c>
    </row>
    <row r="10" spans="2:5" s="50" customFormat="1" ht="27.75" customHeight="1">
      <c r="B10" s="737"/>
      <c r="C10" s="738" t="s">
        <v>245</v>
      </c>
      <c r="D10" s="739">
        <v>14519416.661184501</v>
      </c>
      <c r="E10" s="738" t="s">
        <v>192</v>
      </c>
    </row>
    <row r="11" spans="2:5" s="50" customFormat="1" ht="38.450000000000003" customHeight="1">
      <c r="B11" s="678" t="s">
        <v>897</v>
      </c>
      <c r="C11" s="679" t="s">
        <v>697</v>
      </c>
      <c r="D11" s="680">
        <v>7885.9139130699996</v>
      </c>
      <c r="E11" s="679" t="s">
        <v>54</v>
      </c>
    </row>
    <row r="12" spans="2:5" s="50" customFormat="1" ht="23.45" customHeight="1">
      <c r="B12" s="678" t="s">
        <v>898</v>
      </c>
      <c r="C12" s="679" t="s">
        <v>698</v>
      </c>
      <c r="D12" s="680">
        <v>619.28184954999995</v>
      </c>
      <c r="E12" s="679" t="s">
        <v>327</v>
      </c>
    </row>
    <row r="13" spans="2:5" s="50" customFormat="1" ht="38.450000000000003" customHeight="1">
      <c r="B13" s="678" t="s">
        <v>950</v>
      </c>
      <c r="C13" s="679" t="s">
        <v>951</v>
      </c>
      <c r="D13" s="680">
        <v>825.92672401000004</v>
      </c>
      <c r="E13" s="679" t="s">
        <v>952</v>
      </c>
    </row>
    <row r="14" spans="2:5" s="50" customFormat="1" ht="38.450000000000003" customHeight="1">
      <c r="B14" s="678" t="s">
        <v>1013</v>
      </c>
      <c r="C14" s="679" t="s">
        <v>2777</v>
      </c>
      <c r="D14" s="680">
        <v>3235.3784453200001</v>
      </c>
      <c r="E14" s="679" t="s">
        <v>1802</v>
      </c>
    </row>
    <row r="15" spans="2:5" s="50" customFormat="1" ht="23.45" customHeight="1">
      <c r="B15" s="678" t="s">
        <v>411</v>
      </c>
      <c r="C15" s="679" t="s">
        <v>1479</v>
      </c>
      <c r="D15" s="680">
        <v>1409.00575334</v>
      </c>
      <c r="E15" s="679" t="s">
        <v>401</v>
      </c>
    </row>
    <row r="16" spans="2:5" s="50" customFormat="1" ht="38.450000000000003" customHeight="1">
      <c r="B16" s="678" t="s">
        <v>699</v>
      </c>
      <c r="C16" s="679" t="s">
        <v>1480</v>
      </c>
      <c r="D16" s="680">
        <v>327.79208258</v>
      </c>
      <c r="E16" s="679" t="s">
        <v>499</v>
      </c>
    </row>
    <row r="17" spans="2:5" s="50" customFormat="1" ht="38.450000000000003" customHeight="1">
      <c r="B17" s="678" t="s">
        <v>700</v>
      </c>
      <c r="C17" s="679" t="s">
        <v>1481</v>
      </c>
      <c r="D17" s="680">
        <v>5938.5651156499998</v>
      </c>
      <c r="E17" s="679" t="s">
        <v>187</v>
      </c>
    </row>
    <row r="18" spans="2:5" s="50" customFormat="1" ht="23.45" customHeight="1">
      <c r="B18" s="678" t="s">
        <v>412</v>
      </c>
      <c r="C18" s="679" t="s">
        <v>1482</v>
      </c>
      <c r="D18" s="680">
        <v>23132.588185429999</v>
      </c>
      <c r="E18" s="679" t="s">
        <v>313</v>
      </c>
    </row>
    <row r="19" spans="2:5" s="50" customFormat="1" ht="38.450000000000003" customHeight="1">
      <c r="B19" s="678" t="s">
        <v>701</v>
      </c>
      <c r="C19" s="679" t="s">
        <v>1483</v>
      </c>
      <c r="D19" s="680">
        <v>5108.03262</v>
      </c>
      <c r="E19" s="679" t="s">
        <v>222</v>
      </c>
    </row>
    <row r="20" spans="2:5" s="50" customFormat="1" ht="38.450000000000003" customHeight="1">
      <c r="B20" s="678" t="s">
        <v>702</v>
      </c>
      <c r="C20" s="679" t="s">
        <v>1484</v>
      </c>
      <c r="D20" s="680">
        <v>44309.646885490001</v>
      </c>
      <c r="E20" s="679" t="s">
        <v>446</v>
      </c>
    </row>
    <row r="21" spans="2:5" s="50" customFormat="1" ht="23.45" customHeight="1">
      <c r="B21" s="678" t="s">
        <v>703</v>
      </c>
      <c r="C21" s="679" t="s">
        <v>2778</v>
      </c>
      <c r="D21" s="680">
        <v>142677.87838516</v>
      </c>
      <c r="E21" s="679" t="s">
        <v>2779</v>
      </c>
    </row>
    <row r="22" spans="2:5" s="50" customFormat="1" ht="38.450000000000003" customHeight="1">
      <c r="B22" s="678" t="s">
        <v>1054</v>
      </c>
      <c r="C22" s="679" t="s">
        <v>1485</v>
      </c>
      <c r="D22" s="680">
        <v>127073.42729227</v>
      </c>
      <c r="E22" s="679" t="s">
        <v>1055</v>
      </c>
    </row>
    <row r="23" spans="2:5" s="50" customFormat="1" ht="38.450000000000003" customHeight="1">
      <c r="B23" s="678" t="s">
        <v>1103</v>
      </c>
      <c r="C23" s="679" t="s">
        <v>2780</v>
      </c>
      <c r="D23" s="680">
        <v>295255.13831855002</v>
      </c>
      <c r="E23" s="679" t="s">
        <v>129</v>
      </c>
    </row>
    <row r="24" spans="2:5" s="50" customFormat="1" ht="38.450000000000003" customHeight="1">
      <c r="B24" s="678" t="s">
        <v>1362</v>
      </c>
      <c r="C24" s="679" t="s">
        <v>2504</v>
      </c>
      <c r="D24" s="680">
        <v>86344.408156339996</v>
      </c>
      <c r="E24" s="679" t="s">
        <v>1428</v>
      </c>
    </row>
    <row r="25" spans="2:5" s="50" customFormat="1" ht="38.450000000000003" customHeight="1">
      <c r="B25" s="678" t="s">
        <v>1104</v>
      </c>
      <c r="C25" s="679" t="s">
        <v>2502</v>
      </c>
      <c r="D25" s="680">
        <v>66005.303694219998</v>
      </c>
      <c r="E25" s="679" t="s">
        <v>461</v>
      </c>
    </row>
    <row r="26" spans="2:5" s="50" customFormat="1" ht="38.450000000000003" customHeight="1">
      <c r="B26" s="678" t="s">
        <v>1336</v>
      </c>
      <c r="C26" s="679" t="s">
        <v>2505</v>
      </c>
      <c r="D26" s="680">
        <v>35756.335987339997</v>
      </c>
      <c r="E26" s="679" t="s">
        <v>1819</v>
      </c>
    </row>
    <row r="27" spans="2:5" s="50" customFormat="1" ht="38.450000000000003" customHeight="1">
      <c r="B27" s="678" t="s">
        <v>1105</v>
      </c>
      <c r="C27" s="679" t="s">
        <v>2781</v>
      </c>
      <c r="D27" s="680">
        <v>518827.10016812</v>
      </c>
      <c r="E27" s="679" t="s">
        <v>394</v>
      </c>
    </row>
    <row r="28" spans="2:5" s="50" customFormat="1" ht="38.450000000000003" customHeight="1">
      <c r="B28" s="678" t="s">
        <v>751</v>
      </c>
      <c r="C28" s="679" t="s">
        <v>2515</v>
      </c>
      <c r="D28" s="680">
        <v>54737.79462144</v>
      </c>
      <c r="E28" s="679" t="s">
        <v>1337</v>
      </c>
    </row>
    <row r="29" spans="2:5" s="50" customFormat="1" ht="38.450000000000003" customHeight="1">
      <c r="B29" s="678" t="s">
        <v>704</v>
      </c>
      <c r="C29" s="679" t="s">
        <v>2506</v>
      </c>
      <c r="D29" s="680">
        <v>120212.42038025</v>
      </c>
      <c r="E29" s="679" t="s">
        <v>61</v>
      </c>
    </row>
    <row r="30" spans="2:5" s="50" customFormat="1" ht="38.450000000000003" customHeight="1">
      <c r="B30" s="678" t="s">
        <v>1015</v>
      </c>
      <c r="C30" s="679" t="s">
        <v>2507</v>
      </c>
      <c r="D30" s="680">
        <v>2810424.01709439</v>
      </c>
      <c r="E30" s="679" t="s">
        <v>2508</v>
      </c>
    </row>
    <row r="31" spans="2:5" s="50" customFormat="1" ht="38.450000000000003" customHeight="1">
      <c r="B31" s="678" t="s">
        <v>1106</v>
      </c>
      <c r="C31" s="679" t="s">
        <v>2782</v>
      </c>
      <c r="D31" s="680">
        <v>1993867.4127946</v>
      </c>
      <c r="E31" s="679" t="s">
        <v>45</v>
      </c>
    </row>
    <row r="32" spans="2:5" s="50" customFormat="1" ht="38.450000000000003" customHeight="1">
      <c r="B32" s="678" t="s">
        <v>705</v>
      </c>
      <c r="C32" s="679" t="s">
        <v>2783</v>
      </c>
      <c r="D32" s="680">
        <v>15531.594484650001</v>
      </c>
      <c r="E32" s="679" t="s">
        <v>201</v>
      </c>
    </row>
    <row r="33" spans="2:5" s="50" customFormat="1" ht="52.7" customHeight="1">
      <c r="B33" s="678" t="s">
        <v>1305</v>
      </c>
      <c r="C33" s="679" t="s">
        <v>2695</v>
      </c>
      <c r="D33" s="680">
        <v>37162.857186560002</v>
      </c>
      <c r="E33" s="679" t="s">
        <v>2696</v>
      </c>
    </row>
    <row r="34" spans="2:5" s="50" customFormat="1" ht="38.450000000000003" customHeight="1">
      <c r="B34" s="678" t="s">
        <v>1361</v>
      </c>
      <c r="C34" s="681" t="s">
        <v>2784</v>
      </c>
      <c r="D34" s="680">
        <v>38376.074794</v>
      </c>
      <c r="E34" s="679" t="s">
        <v>1761</v>
      </c>
    </row>
    <row r="35" spans="2:5" s="50" customFormat="1" ht="38.450000000000003" customHeight="1">
      <c r="B35" s="678" t="s">
        <v>1027</v>
      </c>
      <c r="C35" s="679" t="s">
        <v>2509</v>
      </c>
      <c r="D35" s="680">
        <v>716329.14163997001</v>
      </c>
      <c r="E35" s="679" t="s">
        <v>1028</v>
      </c>
    </row>
    <row r="36" spans="2:5" s="50" customFormat="1" ht="38.450000000000003" customHeight="1">
      <c r="B36" s="678" t="s">
        <v>1359</v>
      </c>
      <c r="C36" s="679" t="s">
        <v>2510</v>
      </c>
      <c r="D36" s="680">
        <v>348246.41127081</v>
      </c>
      <c r="E36" s="679" t="s">
        <v>1762</v>
      </c>
    </row>
    <row r="37" spans="2:5" s="50" customFormat="1" ht="38.450000000000003" customHeight="1">
      <c r="B37" s="678" t="s">
        <v>2118</v>
      </c>
      <c r="C37" s="679" t="s">
        <v>2511</v>
      </c>
      <c r="D37" s="680">
        <v>327363.88092576998</v>
      </c>
      <c r="E37" s="679" t="s">
        <v>2315</v>
      </c>
    </row>
    <row r="38" spans="2:5" s="50" customFormat="1" ht="38.450000000000003" customHeight="1">
      <c r="B38" s="678" t="s">
        <v>2121</v>
      </c>
      <c r="C38" s="679" t="s">
        <v>2512</v>
      </c>
      <c r="D38" s="680">
        <v>202327.05456546001</v>
      </c>
      <c r="E38" s="679" t="s">
        <v>2316</v>
      </c>
    </row>
    <row r="39" spans="2:5" s="50" customFormat="1" ht="38.450000000000003" customHeight="1">
      <c r="B39" s="678" t="s">
        <v>1108</v>
      </c>
      <c r="C39" s="681" t="s">
        <v>2785</v>
      </c>
      <c r="D39" s="680">
        <v>24902.359165369999</v>
      </c>
      <c r="E39" s="679" t="s">
        <v>706</v>
      </c>
    </row>
    <row r="40" spans="2:5" s="50" customFormat="1" ht="38.450000000000003" customHeight="1">
      <c r="B40" s="678" t="s">
        <v>1109</v>
      </c>
      <c r="C40" s="679" t="s">
        <v>2503</v>
      </c>
      <c r="D40" s="680">
        <v>66283.619782199996</v>
      </c>
      <c r="E40" s="679" t="s">
        <v>707</v>
      </c>
    </row>
    <row r="41" spans="2:5" s="50" customFormat="1" ht="38.450000000000003" customHeight="1">
      <c r="B41" s="678" t="s">
        <v>1206</v>
      </c>
      <c r="C41" s="679" t="s">
        <v>1486</v>
      </c>
      <c r="D41" s="680">
        <v>532.93058871999995</v>
      </c>
      <c r="E41" s="679" t="s">
        <v>160</v>
      </c>
    </row>
    <row r="42" spans="2:5" s="50" customFormat="1" ht="38.450000000000003" customHeight="1">
      <c r="B42" s="678" t="s">
        <v>1207</v>
      </c>
      <c r="C42" s="679" t="s">
        <v>1487</v>
      </c>
      <c r="D42" s="680">
        <v>116194.87996342999</v>
      </c>
      <c r="E42" s="679" t="s">
        <v>12</v>
      </c>
    </row>
    <row r="43" spans="2:5" s="50" customFormat="1" ht="23.45" customHeight="1">
      <c r="B43" s="678" t="s">
        <v>1208</v>
      </c>
      <c r="C43" s="679" t="s">
        <v>1488</v>
      </c>
      <c r="D43" s="680">
        <v>67100.787305499995</v>
      </c>
      <c r="E43" s="679" t="s">
        <v>556</v>
      </c>
    </row>
    <row r="44" spans="2:5" s="50" customFormat="1" ht="52.7" customHeight="1">
      <c r="B44" s="678" t="s">
        <v>1209</v>
      </c>
      <c r="C44" s="679" t="s">
        <v>1489</v>
      </c>
      <c r="D44" s="680">
        <v>37313.779063169997</v>
      </c>
      <c r="E44" s="679" t="s">
        <v>555</v>
      </c>
    </row>
    <row r="45" spans="2:5" s="50" customFormat="1" ht="23.45" customHeight="1">
      <c r="B45" s="678" t="s">
        <v>1210</v>
      </c>
      <c r="C45" s="679" t="s">
        <v>1490</v>
      </c>
      <c r="D45" s="680">
        <v>216767.40645849</v>
      </c>
      <c r="E45" s="679" t="s">
        <v>523</v>
      </c>
    </row>
    <row r="46" spans="2:5" s="50" customFormat="1" ht="38.450000000000003" customHeight="1">
      <c r="B46" s="678" t="s">
        <v>1211</v>
      </c>
      <c r="C46" s="679" t="s">
        <v>1491</v>
      </c>
      <c r="D46" s="680">
        <v>98131.868737600002</v>
      </c>
      <c r="E46" s="679" t="s">
        <v>509</v>
      </c>
    </row>
    <row r="47" spans="2:5" s="50" customFormat="1" ht="23.45" customHeight="1">
      <c r="B47" s="678" t="s">
        <v>1212</v>
      </c>
      <c r="C47" s="679" t="s">
        <v>1492</v>
      </c>
      <c r="D47" s="680">
        <v>5658.3470238899999</v>
      </c>
      <c r="E47" s="679" t="s">
        <v>530</v>
      </c>
    </row>
    <row r="48" spans="2:5" s="50" customFormat="1" ht="38.450000000000003" customHeight="1">
      <c r="B48" s="678" t="s">
        <v>1213</v>
      </c>
      <c r="C48" s="679" t="s">
        <v>1493</v>
      </c>
      <c r="D48" s="680">
        <v>2755.9173274499999</v>
      </c>
      <c r="E48" s="679" t="s">
        <v>529</v>
      </c>
    </row>
    <row r="49" spans="2:5" s="50" customFormat="1" ht="23.45" customHeight="1">
      <c r="B49" s="678" t="s">
        <v>1214</v>
      </c>
      <c r="C49" s="679" t="s">
        <v>1494</v>
      </c>
      <c r="D49" s="680">
        <v>1813271.5532156599</v>
      </c>
      <c r="E49" s="679" t="s">
        <v>512</v>
      </c>
    </row>
    <row r="50" spans="2:5" s="50" customFormat="1" ht="23.45" customHeight="1">
      <c r="B50" s="678" t="s">
        <v>1215</v>
      </c>
      <c r="C50" s="679" t="s">
        <v>1495</v>
      </c>
      <c r="D50" s="680">
        <v>15759.46056062</v>
      </c>
      <c r="E50" s="679" t="s">
        <v>579</v>
      </c>
    </row>
    <row r="51" spans="2:5" s="50" customFormat="1" ht="38.450000000000003" customHeight="1">
      <c r="B51" s="678" t="s">
        <v>1216</v>
      </c>
      <c r="C51" s="679" t="s">
        <v>1496</v>
      </c>
      <c r="D51" s="680">
        <v>7947.2910680699997</v>
      </c>
      <c r="E51" s="679" t="s">
        <v>578</v>
      </c>
    </row>
    <row r="52" spans="2:5" s="50" customFormat="1" ht="23.45" customHeight="1">
      <c r="B52" s="678" t="s">
        <v>1217</v>
      </c>
      <c r="C52" s="679" t="s">
        <v>1497</v>
      </c>
      <c r="D52" s="680">
        <v>290.37964335999999</v>
      </c>
      <c r="E52" s="679" t="s">
        <v>507</v>
      </c>
    </row>
    <row r="53" spans="2:5" s="50" customFormat="1" ht="38.450000000000003" customHeight="1">
      <c r="B53" s="678" t="s">
        <v>1745</v>
      </c>
      <c r="C53" s="679" t="s">
        <v>1746</v>
      </c>
      <c r="D53" s="680">
        <v>28218.04809394</v>
      </c>
      <c r="E53" s="679" t="s">
        <v>1747</v>
      </c>
    </row>
    <row r="54" spans="2:5" s="50" customFormat="1" ht="52.7" customHeight="1">
      <c r="B54" s="678" t="s">
        <v>1218</v>
      </c>
      <c r="C54" s="679" t="s">
        <v>1498</v>
      </c>
      <c r="D54" s="680">
        <v>16385.941230889999</v>
      </c>
      <c r="E54" s="679" t="s">
        <v>623</v>
      </c>
    </row>
    <row r="55" spans="2:5" s="50" customFormat="1" ht="38.450000000000003" customHeight="1">
      <c r="B55" s="678" t="s">
        <v>1219</v>
      </c>
      <c r="C55" s="679" t="s">
        <v>1499</v>
      </c>
      <c r="D55" s="680">
        <v>87987.873081359998</v>
      </c>
      <c r="E55" s="679" t="s">
        <v>550</v>
      </c>
    </row>
    <row r="56" spans="2:5" s="50" customFormat="1" ht="23.45" customHeight="1">
      <c r="B56" s="678" t="s">
        <v>1220</v>
      </c>
      <c r="C56" s="679" t="s">
        <v>1500</v>
      </c>
      <c r="D56" s="680">
        <v>2897.5690091000001</v>
      </c>
      <c r="E56" s="679" t="s">
        <v>624</v>
      </c>
    </row>
    <row r="57" spans="2:5" s="50" customFormat="1" ht="23.45" customHeight="1">
      <c r="B57" s="678" t="s">
        <v>1221</v>
      </c>
      <c r="C57" s="679" t="s">
        <v>1501</v>
      </c>
      <c r="D57" s="680">
        <v>49373.561816519999</v>
      </c>
      <c r="E57" s="679" t="s">
        <v>545</v>
      </c>
    </row>
    <row r="58" spans="2:5" s="50" customFormat="1" ht="38.450000000000003" customHeight="1">
      <c r="B58" s="678" t="s">
        <v>1222</v>
      </c>
      <c r="C58" s="679" t="s">
        <v>1502</v>
      </c>
      <c r="D58" s="680">
        <v>772.53315408000003</v>
      </c>
      <c r="E58" s="679" t="s">
        <v>516</v>
      </c>
    </row>
    <row r="59" spans="2:5" s="50" customFormat="1" ht="38.450000000000003" customHeight="1">
      <c r="B59" s="678" t="s">
        <v>1223</v>
      </c>
      <c r="C59" s="679" t="s">
        <v>1503</v>
      </c>
      <c r="D59" s="680">
        <v>16314.25406558</v>
      </c>
      <c r="E59" s="679" t="s">
        <v>625</v>
      </c>
    </row>
    <row r="60" spans="2:5" s="50" customFormat="1" ht="38.450000000000003" customHeight="1">
      <c r="B60" s="678" t="s">
        <v>2680</v>
      </c>
      <c r="C60" s="679" t="s">
        <v>2681</v>
      </c>
      <c r="D60" s="680">
        <v>62.091194889999997</v>
      </c>
      <c r="E60" s="679" t="s">
        <v>2682</v>
      </c>
    </row>
    <row r="61" spans="2:5" s="50" customFormat="1" ht="67.150000000000006" customHeight="1">
      <c r="B61" s="678" t="s">
        <v>1224</v>
      </c>
      <c r="C61" s="681" t="s">
        <v>2786</v>
      </c>
      <c r="D61" s="680">
        <v>1723.8103235999999</v>
      </c>
      <c r="E61" s="681" t="s">
        <v>2787</v>
      </c>
    </row>
    <row r="62" spans="2:5" s="50" customFormat="1" ht="38.450000000000003" customHeight="1">
      <c r="B62" s="678" t="s">
        <v>1225</v>
      </c>
      <c r="C62" s="679" t="s">
        <v>1504</v>
      </c>
      <c r="D62" s="680">
        <v>3567.3112809899999</v>
      </c>
      <c r="E62" s="681" t="s">
        <v>2788</v>
      </c>
    </row>
    <row r="63" spans="2:5" s="50" customFormat="1" ht="38.450000000000003" customHeight="1">
      <c r="B63" s="678" t="s">
        <v>1226</v>
      </c>
      <c r="C63" s="679" t="s">
        <v>1505</v>
      </c>
      <c r="D63" s="680">
        <v>44998.930571129997</v>
      </c>
      <c r="E63" s="679" t="s">
        <v>480</v>
      </c>
    </row>
    <row r="64" spans="2:5" s="50" customFormat="1" ht="38.450000000000003" customHeight="1">
      <c r="B64" s="678" t="s">
        <v>1227</v>
      </c>
      <c r="C64" s="679" t="s">
        <v>1506</v>
      </c>
      <c r="D64" s="680">
        <v>147.14983486</v>
      </c>
      <c r="E64" s="681" t="s">
        <v>2789</v>
      </c>
    </row>
    <row r="65" spans="2:5" s="50" customFormat="1" ht="23.45" customHeight="1">
      <c r="B65" s="678" t="s">
        <v>1228</v>
      </c>
      <c r="C65" s="679" t="s">
        <v>1507</v>
      </c>
      <c r="D65" s="680">
        <v>3393.9310277099999</v>
      </c>
      <c r="E65" s="679" t="s">
        <v>346</v>
      </c>
    </row>
    <row r="66" spans="2:5" s="50" customFormat="1" ht="38.450000000000003" customHeight="1">
      <c r="B66" s="678" t="s">
        <v>1229</v>
      </c>
      <c r="C66" s="679" t="s">
        <v>1508</v>
      </c>
      <c r="D66" s="680">
        <v>1147.83258095</v>
      </c>
      <c r="E66" s="679" t="s">
        <v>554</v>
      </c>
    </row>
    <row r="67" spans="2:5" s="50" customFormat="1" ht="23.45" customHeight="1">
      <c r="B67" s="678" t="s">
        <v>1230</v>
      </c>
      <c r="C67" s="679" t="s">
        <v>1509</v>
      </c>
      <c r="D67" s="680">
        <v>2958.4087024999999</v>
      </c>
      <c r="E67" s="679" t="s">
        <v>617</v>
      </c>
    </row>
    <row r="68" spans="2:5" s="50" customFormat="1" ht="38.450000000000003" customHeight="1">
      <c r="B68" s="678" t="s">
        <v>1231</v>
      </c>
      <c r="C68" s="679" t="s">
        <v>1510</v>
      </c>
      <c r="D68" s="680">
        <v>113311.00169783</v>
      </c>
      <c r="E68" s="679" t="s">
        <v>618</v>
      </c>
    </row>
    <row r="69" spans="2:5" s="50" customFormat="1" ht="96.6" customHeight="1">
      <c r="B69" s="678" t="s">
        <v>1232</v>
      </c>
      <c r="C69" s="679" t="s">
        <v>1511</v>
      </c>
      <c r="D69" s="680">
        <v>1403.68608883</v>
      </c>
      <c r="E69" s="681" t="s">
        <v>1512</v>
      </c>
    </row>
    <row r="70" spans="2:5" s="50" customFormat="1" ht="38.450000000000003" customHeight="1">
      <c r="B70" s="678" t="s">
        <v>1233</v>
      </c>
      <c r="C70" s="679" t="s">
        <v>1513</v>
      </c>
      <c r="D70" s="680">
        <v>68946.162160749998</v>
      </c>
      <c r="E70" s="681" t="s">
        <v>2790</v>
      </c>
    </row>
    <row r="71" spans="2:5" s="50" customFormat="1" ht="38.450000000000003" customHeight="1">
      <c r="B71" s="678" t="s">
        <v>1748</v>
      </c>
      <c r="C71" s="679" t="s">
        <v>1749</v>
      </c>
      <c r="D71" s="680">
        <v>2754.7233410499998</v>
      </c>
      <c r="E71" s="679" t="s">
        <v>1750</v>
      </c>
    </row>
    <row r="72" spans="2:5" s="50" customFormat="1" ht="52.7" customHeight="1">
      <c r="B72" s="678" t="s">
        <v>1728</v>
      </c>
      <c r="C72" s="679" t="s">
        <v>1729</v>
      </c>
      <c r="D72" s="680">
        <v>1024.43364832</v>
      </c>
      <c r="E72" s="679" t="s">
        <v>1730</v>
      </c>
    </row>
    <row r="73" spans="2:5" s="50" customFormat="1" ht="52.7" customHeight="1">
      <c r="B73" s="678" t="s">
        <v>1632</v>
      </c>
      <c r="C73" s="679" t="s">
        <v>1634</v>
      </c>
      <c r="D73" s="680">
        <v>8364.4621846999999</v>
      </c>
      <c r="E73" s="679" t="s">
        <v>1635</v>
      </c>
    </row>
    <row r="74" spans="2:5" s="50" customFormat="1" ht="38.450000000000003" customHeight="1">
      <c r="B74" s="678" t="s">
        <v>1406</v>
      </c>
      <c r="C74" s="679" t="s">
        <v>1514</v>
      </c>
      <c r="D74" s="680">
        <v>790.01610845000005</v>
      </c>
      <c r="E74" s="679" t="s">
        <v>1407</v>
      </c>
    </row>
    <row r="75" spans="2:5" s="50" customFormat="1" ht="52.7" customHeight="1">
      <c r="B75" s="678" t="s">
        <v>1636</v>
      </c>
      <c r="C75" s="679" t="s">
        <v>1637</v>
      </c>
      <c r="D75" s="680">
        <v>6193.8467634500003</v>
      </c>
      <c r="E75" s="679" t="s">
        <v>1638</v>
      </c>
    </row>
    <row r="76" spans="2:5" s="50" customFormat="1" ht="52.7" customHeight="1">
      <c r="B76" s="678" t="s">
        <v>182</v>
      </c>
      <c r="C76" s="679" t="s">
        <v>1515</v>
      </c>
      <c r="D76" s="680">
        <v>2332.4124640599998</v>
      </c>
      <c r="E76" s="679" t="s">
        <v>1393</v>
      </c>
    </row>
    <row r="77" spans="2:5" s="50" customFormat="1" ht="52.7" customHeight="1">
      <c r="B77" s="678" t="s">
        <v>1325</v>
      </c>
      <c r="C77" s="679" t="s">
        <v>1516</v>
      </c>
      <c r="D77" s="680">
        <v>5205.3281297599997</v>
      </c>
      <c r="E77" s="679" t="s">
        <v>1326</v>
      </c>
    </row>
    <row r="78" spans="2:5" s="50" customFormat="1" ht="38.450000000000003" customHeight="1">
      <c r="B78" s="678" t="s">
        <v>1327</v>
      </c>
      <c r="C78" s="679" t="s">
        <v>1517</v>
      </c>
      <c r="D78" s="680">
        <v>3736.9163299900001</v>
      </c>
      <c r="E78" s="679" t="s">
        <v>1328</v>
      </c>
    </row>
    <row r="79" spans="2:5" s="50" customFormat="1" ht="52.7" customHeight="1">
      <c r="B79" s="678" t="s">
        <v>1309</v>
      </c>
      <c r="C79" s="679" t="s">
        <v>1518</v>
      </c>
      <c r="D79" s="680">
        <v>777.75299428000005</v>
      </c>
      <c r="E79" s="679" t="s">
        <v>1310</v>
      </c>
    </row>
    <row r="80" spans="2:5" s="50" customFormat="1" ht="38.450000000000003" customHeight="1">
      <c r="B80" s="678" t="s">
        <v>756</v>
      </c>
      <c r="C80" s="679" t="s">
        <v>1519</v>
      </c>
      <c r="D80" s="680">
        <v>10393.540174199999</v>
      </c>
      <c r="E80" s="679" t="s">
        <v>1312</v>
      </c>
    </row>
    <row r="81" spans="2:5" s="50" customFormat="1" ht="52.7" customHeight="1">
      <c r="B81" s="678" t="s">
        <v>757</v>
      </c>
      <c r="C81" s="679" t="s">
        <v>1520</v>
      </c>
      <c r="D81" s="680">
        <v>212.42142756999999</v>
      </c>
      <c r="E81" s="679" t="s">
        <v>1313</v>
      </c>
    </row>
    <row r="82" spans="2:5" s="50" customFormat="1" ht="52.7" customHeight="1">
      <c r="B82" s="678" t="s">
        <v>1314</v>
      </c>
      <c r="C82" s="679" t="s">
        <v>1521</v>
      </c>
      <c r="D82" s="680">
        <v>17225.254554380001</v>
      </c>
      <c r="E82" s="679" t="s">
        <v>1315</v>
      </c>
    </row>
    <row r="83" spans="2:5" s="50" customFormat="1" ht="67.150000000000006" customHeight="1">
      <c r="B83" s="678" t="s">
        <v>2683</v>
      </c>
      <c r="C83" s="679" t="s">
        <v>2684</v>
      </c>
      <c r="D83" s="680">
        <v>56813.476875369997</v>
      </c>
      <c r="E83" s="679" t="s">
        <v>2685</v>
      </c>
    </row>
    <row r="84" spans="2:5" s="50" customFormat="1" ht="52.7" customHeight="1">
      <c r="B84" s="678" t="s">
        <v>2686</v>
      </c>
      <c r="C84" s="679" t="s">
        <v>2687</v>
      </c>
      <c r="D84" s="680">
        <v>31474.294485909999</v>
      </c>
      <c r="E84" s="679" t="s">
        <v>2688</v>
      </c>
    </row>
    <row r="85" spans="2:5" s="50" customFormat="1" ht="52.7" customHeight="1">
      <c r="B85" s="678" t="s">
        <v>769</v>
      </c>
      <c r="C85" s="679" t="s">
        <v>1522</v>
      </c>
      <c r="D85" s="680">
        <v>1951.7615296199999</v>
      </c>
      <c r="E85" s="679" t="s">
        <v>1073</v>
      </c>
    </row>
    <row r="86" spans="2:5" s="50" customFormat="1" ht="52.7" customHeight="1">
      <c r="B86" s="678" t="s">
        <v>1234</v>
      </c>
      <c r="C86" s="679" t="s">
        <v>1523</v>
      </c>
      <c r="D86" s="680">
        <v>33205.546046709998</v>
      </c>
      <c r="E86" s="679" t="s">
        <v>1074</v>
      </c>
    </row>
    <row r="87" spans="2:5" s="50" customFormat="1" ht="52.7" customHeight="1">
      <c r="B87" s="678" t="s">
        <v>1235</v>
      </c>
      <c r="C87" s="679" t="s">
        <v>1524</v>
      </c>
      <c r="D87" s="680">
        <v>9756.6377018700005</v>
      </c>
      <c r="E87" s="679" t="s">
        <v>1075</v>
      </c>
    </row>
    <row r="88" spans="2:5" s="50" customFormat="1" ht="67.150000000000006" customHeight="1">
      <c r="B88" s="678" t="s">
        <v>1236</v>
      </c>
      <c r="C88" s="679" t="s">
        <v>1525</v>
      </c>
      <c r="D88" s="680">
        <v>217595.51729923999</v>
      </c>
      <c r="E88" s="679" t="s">
        <v>1076</v>
      </c>
    </row>
    <row r="89" spans="2:5" s="50" customFormat="1" ht="52.7" customHeight="1">
      <c r="B89" s="678" t="s">
        <v>1069</v>
      </c>
      <c r="C89" s="679" t="s">
        <v>2791</v>
      </c>
      <c r="D89" s="680">
        <v>17295.851275199999</v>
      </c>
      <c r="E89" s="679" t="s">
        <v>1077</v>
      </c>
    </row>
    <row r="90" spans="2:5" s="50" customFormat="1" ht="52.7" customHeight="1">
      <c r="B90" s="678" t="s">
        <v>890</v>
      </c>
      <c r="C90" s="679" t="s">
        <v>1526</v>
      </c>
      <c r="D90" s="680">
        <v>185.96532438</v>
      </c>
      <c r="E90" s="679" t="s">
        <v>1078</v>
      </c>
    </row>
    <row r="91" spans="2:5" s="50" customFormat="1" ht="52.7" customHeight="1">
      <c r="B91" s="678" t="s">
        <v>759</v>
      </c>
      <c r="C91" s="679" t="s">
        <v>1527</v>
      </c>
      <c r="D91" s="680">
        <v>19752.919485580001</v>
      </c>
      <c r="E91" s="679" t="s">
        <v>1079</v>
      </c>
    </row>
    <row r="92" spans="2:5" s="50" customFormat="1" ht="67.150000000000006" customHeight="1">
      <c r="B92" s="678" t="s">
        <v>1237</v>
      </c>
      <c r="C92" s="679" t="s">
        <v>1528</v>
      </c>
      <c r="D92" s="680">
        <v>1812.6234386199999</v>
      </c>
      <c r="E92" s="679" t="s">
        <v>1080</v>
      </c>
    </row>
    <row r="93" spans="2:5" s="50" customFormat="1" ht="52.7" customHeight="1">
      <c r="B93" s="678" t="s">
        <v>1238</v>
      </c>
      <c r="C93" s="679" t="s">
        <v>2792</v>
      </c>
      <c r="D93" s="680">
        <v>610.52966056000002</v>
      </c>
      <c r="E93" s="679" t="s">
        <v>1081</v>
      </c>
    </row>
    <row r="94" spans="2:5" s="50" customFormat="1" ht="52.7" customHeight="1">
      <c r="B94" s="678" t="s">
        <v>1239</v>
      </c>
      <c r="C94" s="679" t="s">
        <v>1529</v>
      </c>
      <c r="D94" s="680">
        <v>35494.933200289997</v>
      </c>
      <c r="E94" s="679" t="s">
        <v>990</v>
      </c>
    </row>
    <row r="95" spans="2:5" s="50" customFormat="1" ht="52.7" customHeight="1">
      <c r="B95" s="678" t="s">
        <v>1240</v>
      </c>
      <c r="C95" s="679" t="s">
        <v>1530</v>
      </c>
      <c r="D95" s="680">
        <v>4768.8809224200004</v>
      </c>
      <c r="E95" s="679" t="s">
        <v>991</v>
      </c>
    </row>
    <row r="96" spans="2:5" s="50" customFormat="1" ht="52.7" customHeight="1">
      <c r="B96" s="678" t="s">
        <v>1011</v>
      </c>
      <c r="C96" s="679" t="s">
        <v>2793</v>
      </c>
      <c r="D96" s="680">
        <v>84374.540261629998</v>
      </c>
      <c r="E96" s="679" t="s">
        <v>219</v>
      </c>
    </row>
    <row r="97" spans="2:5" s="50" customFormat="1" ht="52.7" customHeight="1">
      <c r="B97" s="678" t="s">
        <v>899</v>
      </c>
      <c r="C97" s="679" t="s">
        <v>1531</v>
      </c>
      <c r="D97" s="680">
        <v>34989.528547239999</v>
      </c>
      <c r="E97" s="679" t="s">
        <v>83</v>
      </c>
    </row>
    <row r="98" spans="2:5" s="50" customFormat="1" ht="38.450000000000003" customHeight="1">
      <c r="B98" s="678" t="s">
        <v>1241</v>
      </c>
      <c r="C98" s="679" t="s">
        <v>1532</v>
      </c>
      <c r="D98" s="680">
        <v>5580.4580040600003</v>
      </c>
      <c r="E98" s="679" t="s">
        <v>557</v>
      </c>
    </row>
    <row r="99" spans="2:5" s="50" customFormat="1" ht="52.7" customHeight="1">
      <c r="B99" s="678" t="s">
        <v>1731</v>
      </c>
      <c r="C99" s="679" t="s">
        <v>1732</v>
      </c>
      <c r="D99" s="680">
        <v>9599.8047249699994</v>
      </c>
      <c r="E99" s="679" t="s">
        <v>1733</v>
      </c>
    </row>
    <row r="100" spans="2:5" s="50" customFormat="1" ht="38.450000000000003" customHeight="1">
      <c r="B100" s="678" t="s">
        <v>1242</v>
      </c>
      <c r="C100" s="679" t="s">
        <v>1533</v>
      </c>
      <c r="D100" s="680">
        <v>2611.67061169</v>
      </c>
      <c r="E100" s="679" t="s">
        <v>599</v>
      </c>
    </row>
    <row r="101" spans="2:5" s="50" customFormat="1" ht="52.7" customHeight="1">
      <c r="B101" s="678" t="s">
        <v>1243</v>
      </c>
      <c r="C101" s="679" t="s">
        <v>1534</v>
      </c>
      <c r="D101" s="680">
        <v>567.45801433999998</v>
      </c>
      <c r="E101" s="679" t="s">
        <v>586</v>
      </c>
    </row>
    <row r="102" spans="2:5" s="50" customFormat="1" ht="38.450000000000003" customHeight="1">
      <c r="B102" s="678" t="s">
        <v>1244</v>
      </c>
      <c r="C102" s="679" t="s">
        <v>1535</v>
      </c>
      <c r="D102" s="680">
        <v>435916.15178522002</v>
      </c>
      <c r="E102" s="679" t="s">
        <v>524</v>
      </c>
    </row>
    <row r="103" spans="2:5" s="50" customFormat="1" ht="38.450000000000003" customHeight="1">
      <c r="B103" s="678" t="s">
        <v>1316</v>
      </c>
      <c r="C103" s="679" t="s">
        <v>1536</v>
      </c>
      <c r="D103" s="680">
        <v>16223.185121209999</v>
      </c>
      <c r="E103" s="679" t="s">
        <v>1317</v>
      </c>
    </row>
    <row r="104" spans="2:5" s="50" customFormat="1" ht="38.450000000000003" customHeight="1">
      <c r="B104" s="678" t="s">
        <v>1413</v>
      </c>
      <c r="C104" s="679" t="s">
        <v>1537</v>
      </c>
      <c r="D104" s="680">
        <v>3895.16971513</v>
      </c>
      <c r="E104" s="679" t="s">
        <v>1394</v>
      </c>
    </row>
    <row r="105" spans="2:5" s="50" customFormat="1" ht="52.7" customHeight="1">
      <c r="B105" s="678" t="s">
        <v>2604</v>
      </c>
      <c r="C105" s="679" t="s">
        <v>2605</v>
      </c>
      <c r="D105" s="680">
        <v>661.31707203999997</v>
      </c>
      <c r="E105" s="679" t="s">
        <v>2606</v>
      </c>
    </row>
    <row r="106" spans="2:5" s="50" customFormat="1" ht="52.7" customHeight="1">
      <c r="B106" s="678" t="s">
        <v>1338</v>
      </c>
      <c r="C106" s="679" t="s">
        <v>1538</v>
      </c>
      <c r="D106" s="680">
        <v>120.60437353</v>
      </c>
      <c r="E106" s="679" t="s">
        <v>1339</v>
      </c>
    </row>
    <row r="107" spans="2:5" s="50" customFormat="1" ht="38.450000000000003" customHeight="1">
      <c r="B107" s="678" t="s">
        <v>1414</v>
      </c>
      <c r="C107" s="679" t="s">
        <v>1539</v>
      </c>
      <c r="D107" s="680">
        <v>1645.51441946</v>
      </c>
      <c r="E107" s="679" t="s">
        <v>1540</v>
      </c>
    </row>
    <row r="108" spans="2:5" s="50" customFormat="1" ht="38.450000000000003" customHeight="1">
      <c r="B108" s="678" t="s">
        <v>1245</v>
      </c>
      <c r="C108" s="679" t="s">
        <v>1541</v>
      </c>
      <c r="D108" s="680">
        <v>187285.47867683001</v>
      </c>
      <c r="E108" s="679" t="s">
        <v>552</v>
      </c>
    </row>
    <row r="109" spans="2:5" s="50" customFormat="1" ht="38.450000000000003" customHeight="1">
      <c r="B109" s="678" t="s">
        <v>2794</v>
      </c>
      <c r="C109" s="679" t="s">
        <v>2795</v>
      </c>
      <c r="D109" s="680">
        <v>181.93342369999999</v>
      </c>
      <c r="E109" s="679" t="s">
        <v>2796</v>
      </c>
    </row>
    <row r="110" spans="2:5" s="50" customFormat="1" ht="52.7" customHeight="1">
      <c r="B110" s="678" t="s">
        <v>1415</v>
      </c>
      <c r="C110" s="679" t="s">
        <v>1542</v>
      </c>
      <c r="D110" s="680">
        <v>964.70851680999999</v>
      </c>
      <c r="E110" s="679" t="s">
        <v>1395</v>
      </c>
    </row>
    <row r="111" spans="2:5" s="50" customFormat="1" ht="38.450000000000003" customHeight="1">
      <c r="B111" s="678" t="s">
        <v>1246</v>
      </c>
      <c r="C111" s="679" t="s">
        <v>1543</v>
      </c>
      <c r="D111" s="680">
        <v>697.10472088999995</v>
      </c>
      <c r="E111" s="679" t="s">
        <v>2797</v>
      </c>
    </row>
    <row r="112" spans="2:5" s="50" customFormat="1" ht="38.450000000000003" customHeight="1">
      <c r="B112" s="678" t="s">
        <v>1318</v>
      </c>
      <c r="C112" s="679" t="s">
        <v>1544</v>
      </c>
      <c r="D112" s="680">
        <v>1219.6360698000001</v>
      </c>
      <c r="E112" s="679" t="s">
        <v>1319</v>
      </c>
    </row>
    <row r="113" spans="2:5" s="50" customFormat="1" ht="52.7" customHeight="1">
      <c r="B113" s="678" t="s">
        <v>1247</v>
      </c>
      <c r="C113" s="679" t="s">
        <v>1545</v>
      </c>
      <c r="D113" s="680">
        <v>17670.633625949999</v>
      </c>
      <c r="E113" s="679" t="s">
        <v>1546</v>
      </c>
    </row>
    <row r="114" spans="2:5" s="50" customFormat="1" ht="52.7" customHeight="1">
      <c r="B114" s="678" t="s">
        <v>1248</v>
      </c>
      <c r="C114" s="679" t="s">
        <v>1547</v>
      </c>
      <c r="D114" s="680">
        <v>18489.549151390001</v>
      </c>
      <c r="E114" s="679" t="s">
        <v>1110</v>
      </c>
    </row>
    <row r="115" spans="2:5" s="50" customFormat="1" ht="111.4" customHeight="1">
      <c r="B115" s="678" t="s">
        <v>1249</v>
      </c>
      <c r="C115" s="679" t="s">
        <v>1548</v>
      </c>
      <c r="D115" s="680">
        <v>417.12122727000002</v>
      </c>
      <c r="E115" s="679" t="s">
        <v>1100</v>
      </c>
    </row>
    <row r="116" spans="2:5" s="50" customFormat="1" ht="67.150000000000006" customHeight="1">
      <c r="B116" s="678" t="s">
        <v>1250</v>
      </c>
      <c r="C116" s="679" t="s">
        <v>1549</v>
      </c>
      <c r="D116" s="680">
        <v>2165.4981344799999</v>
      </c>
      <c r="E116" s="679" t="s">
        <v>1111</v>
      </c>
    </row>
    <row r="117" spans="2:5" s="50" customFormat="1" ht="38.450000000000003" customHeight="1">
      <c r="B117" s="678" t="s">
        <v>1112</v>
      </c>
      <c r="C117" s="679" t="s">
        <v>2501</v>
      </c>
      <c r="D117" s="680">
        <v>2235.0778079699999</v>
      </c>
      <c r="E117" s="679" t="s">
        <v>2362</v>
      </c>
    </row>
    <row r="118" spans="2:5" s="50" customFormat="1" ht="38.450000000000003" customHeight="1">
      <c r="B118" s="678" t="s">
        <v>258</v>
      </c>
      <c r="C118" s="679" t="s">
        <v>2798</v>
      </c>
      <c r="D118" s="680">
        <v>235432.32366486001</v>
      </c>
      <c r="E118" s="679" t="s">
        <v>233</v>
      </c>
    </row>
    <row r="119" spans="2:5" s="50" customFormat="1" ht="52.7" customHeight="1">
      <c r="B119" s="678" t="s">
        <v>1251</v>
      </c>
      <c r="C119" s="679" t="s">
        <v>1550</v>
      </c>
      <c r="D119" s="680">
        <v>112524.04890644</v>
      </c>
      <c r="E119" s="679" t="s">
        <v>6</v>
      </c>
    </row>
    <row r="120" spans="2:5" s="50" customFormat="1" ht="38.450000000000003" customHeight="1">
      <c r="B120" s="678" t="s">
        <v>1252</v>
      </c>
      <c r="C120" s="679" t="s">
        <v>1551</v>
      </c>
      <c r="D120" s="680">
        <v>2136.58258978</v>
      </c>
      <c r="E120" s="679" t="s">
        <v>436</v>
      </c>
    </row>
    <row r="121" spans="2:5" s="50" customFormat="1" ht="52.7" customHeight="1">
      <c r="B121" s="678" t="s">
        <v>1253</v>
      </c>
      <c r="C121" s="679" t="s">
        <v>1552</v>
      </c>
      <c r="D121" s="680">
        <v>1942.0935688899999</v>
      </c>
      <c r="E121" s="679" t="s">
        <v>355</v>
      </c>
    </row>
    <row r="122" spans="2:5" s="50" customFormat="1" ht="52.7" customHeight="1">
      <c r="B122" s="678" t="s">
        <v>1254</v>
      </c>
      <c r="C122" s="679" t="s">
        <v>1553</v>
      </c>
      <c r="D122" s="680">
        <v>2549.0640093000002</v>
      </c>
      <c r="E122" s="679" t="s">
        <v>157</v>
      </c>
    </row>
    <row r="123" spans="2:5" s="50" customFormat="1" ht="38.450000000000003" customHeight="1">
      <c r="B123" s="678" t="s">
        <v>1255</v>
      </c>
      <c r="C123" s="679" t="s">
        <v>1554</v>
      </c>
      <c r="D123" s="680">
        <v>26671.953508639999</v>
      </c>
      <c r="E123" s="679" t="s">
        <v>175</v>
      </c>
    </row>
    <row r="124" spans="2:5" s="50" customFormat="1" ht="38.450000000000003" customHeight="1">
      <c r="B124" s="678" t="s">
        <v>1256</v>
      </c>
      <c r="C124" s="679" t="s">
        <v>1555</v>
      </c>
      <c r="D124" s="680">
        <v>9102.7256410099999</v>
      </c>
      <c r="E124" s="679" t="s">
        <v>235</v>
      </c>
    </row>
    <row r="125" spans="2:5" s="50" customFormat="1" ht="52.7" customHeight="1">
      <c r="B125" s="678" t="s">
        <v>1257</v>
      </c>
      <c r="C125" s="679" t="s">
        <v>1556</v>
      </c>
      <c r="D125" s="680">
        <v>36180.545035650001</v>
      </c>
      <c r="E125" s="679" t="s">
        <v>293</v>
      </c>
    </row>
    <row r="126" spans="2:5" s="50" customFormat="1" ht="67.150000000000006" customHeight="1">
      <c r="B126" s="678" t="s">
        <v>1258</v>
      </c>
      <c r="C126" s="679" t="s">
        <v>1557</v>
      </c>
      <c r="D126" s="680">
        <v>231419.68785803</v>
      </c>
      <c r="E126" s="679" t="s">
        <v>32</v>
      </c>
    </row>
    <row r="127" spans="2:5" s="50" customFormat="1" ht="38.450000000000003" customHeight="1">
      <c r="B127" s="678" t="s">
        <v>1259</v>
      </c>
      <c r="C127" s="679" t="s">
        <v>2799</v>
      </c>
      <c r="D127" s="680">
        <v>11244.448919099999</v>
      </c>
      <c r="E127" s="679" t="s">
        <v>207</v>
      </c>
    </row>
    <row r="128" spans="2:5" s="50" customFormat="1" ht="38.450000000000003" customHeight="1">
      <c r="B128" s="678" t="s">
        <v>1260</v>
      </c>
      <c r="C128" s="679" t="s">
        <v>1558</v>
      </c>
      <c r="D128" s="680">
        <v>2301.0522453799999</v>
      </c>
      <c r="E128" s="679" t="s">
        <v>28</v>
      </c>
    </row>
    <row r="129" spans="2:5" s="50" customFormat="1" ht="38.450000000000003" customHeight="1">
      <c r="B129" s="678" t="s">
        <v>1261</v>
      </c>
      <c r="C129" s="679" t="s">
        <v>1559</v>
      </c>
      <c r="D129" s="680">
        <v>5216.3200702800004</v>
      </c>
      <c r="E129" s="679" t="s">
        <v>205</v>
      </c>
    </row>
    <row r="130" spans="2:5" s="50" customFormat="1" ht="38.450000000000003" customHeight="1">
      <c r="B130" s="678" t="s">
        <v>1262</v>
      </c>
      <c r="C130" s="679" t="s">
        <v>1560</v>
      </c>
      <c r="D130" s="680">
        <v>7115.0081444799998</v>
      </c>
      <c r="E130" s="679" t="s">
        <v>167</v>
      </c>
    </row>
    <row r="131" spans="2:5" s="50" customFormat="1" ht="52.7" customHeight="1">
      <c r="B131" s="678" t="s">
        <v>1263</v>
      </c>
      <c r="C131" s="679" t="s">
        <v>1561</v>
      </c>
      <c r="D131" s="680">
        <v>16680.503989910001</v>
      </c>
      <c r="E131" s="679" t="s">
        <v>312</v>
      </c>
    </row>
    <row r="132" spans="2:5" s="50" customFormat="1" ht="38.450000000000003" customHeight="1">
      <c r="B132" s="678" t="s">
        <v>1264</v>
      </c>
      <c r="C132" s="679" t="s">
        <v>1562</v>
      </c>
      <c r="D132" s="680">
        <v>145641.92507252001</v>
      </c>
      <c r="E132" s="679" t="s">
        <v>29</v>
      </c>
    </row>
    <row r="133" spans="2:5" s="50" customFormat="1" ht="38.450000000000003" customHeight="1">
      <c r="B133" s="678" t="s">
        <v>1265</v>
      </c>
      <c r="C133" s="679" t="s">
        <v>1563</v>
      </c>
      <c r="D133" s="680">
        <v>1436.5275649600001</v>
      </c>
      <c r="E133" s="679" t="s">
        <v>281</v>
      </c>
    </row>
    <row r="134" spans="2:5" s="50" customFormat="1" ht="38.450000000000003" customHeight="1">
      <c r="B134" s="678" t="s">
        <v>1266</v>
      </c>
      <c r="C134" s="679" t="s">
        <v>1564</v>
      </c>
      <c r="D134" s="680">
        <v>934.30629335000003</v>
      </c>
      <c r="E134" s="679" t="s">
        <v>419</v>
      </c>
    </row>
    <row r="135" spans="2:5" s="50" customFormat="1" ht="52.7" customHeight="1">
      <c r="B135" s="678" t="s">
        <v>1267</v>
      </c>
      <c r="C135" s="679" t="s">
        <v>1565</v>
      </c>
      <c r="D135" s="680">
        <v>824.20792270000004</v>
      </c>
      <c r="E135" s="679" t="s">
        <v>889</v>
      </c>
    </row>
    <row r="136" spans="2:5" s="50" customFormat="1" ht="52.7" customHeight="1">
      <c r="B136" s="678" t="s">
        <v>1268</v>
      </c>
      <c r="C136" s="679" t="s">
        <v>1566</v>
      </c>
      <c r="D136" s="680">
        <v>34572.170981750001</v>
      </c>
      <c r="E136" s="679" t="s">
        <v>432</v>
      </c>
    </row>
    <row r="137" spans="2:5" s="50" customFormat="1" ht="38.450000000000003" customHeight="1">
      <c r="B137" s="678" t="s">
        <v>1269</v>
      </c>
      <c r="C137" s="679" t="s">
        <v>1567</v>
      </c>
      <c r="D137" s="680">
        <v>161.94283917999999</v>
      </c>
      <c r="E137" s="679" t="s">
        <v>595</v>
      </c>
    </row>
    <row r="138" spans="2:5" s="50" customFormat="1" ht="52.7" customHeight="1">
      <c r="B138" s="678" t="s">
        <v>1340</v>
      </c>
      <c r="C138" s="679" t="s">
        <v>1568</v>
      </c>
      <c r="D138" s="680">
        <v>212.47217228</v>
      </c>
      <c r="E138" s="679" t="s">
        <v>1341</v>
      </c>
    </row>
    <row r="139" spans="2:5" s="50" customFormat="1" ht="52.7" customHeight="1">
      <c r="B139" s="678" t="s">
        <v>1270</v>
      </c>
      <c r="C139" s="679" t="s">
        <v>1569</v>
      </c>
      <c r="D139" s="680">
        <v>1259.94748697</v>
      </c>
      <c r="E139" s="679" t="s">
        <v>244</v>
      </c>
    </row>
    <row r="140" spans="2:5" s="50" customFormat="1" ht="52.7" customHeight="1">
      <c r="B140" s="678" t="s">
        <v>1271</v>
      </c>
      <c r="C140" s="679" t="s">
        <v>1570</v>
      </c>
      <c r="D140" s="680">
        <v>4276.5683547199997</v>
      </c>
      <c r="E140" s="679" t="s">
        <v>483</v>
      </c>
    </row>
    <row r="141" spans="2:5" s="50" customFormat="1" ht="38.450000000000003" customHeight="1">
      <c r="B141" s="678" t="s">
        <v>1272</v>
      </c>
      <c r="C141" s="679" t="s">
        <v>1571</v>
      </c>
      <c r="D141" s="680">
        <v>735.31667148999998</v>
      </c>
      <c r="E141" s="679" t="s">
        <v>605</v>
      </c>
    </row>
    <row r="142" spans="2:5" s="50" customFormat="1" ht="38.450000000000003" customHeight="1">
      <c r="B142" s="678" t="s">
        <v>1273</v>
      </c>
      <c r="C142" s="679" t="s">
        <v>1572</v>
      </c>
      <c r="D142" s="680">
        <v>363.96521614</v>
      </c>
      <c r="E142" s="679" t="s">
        <v>708</v>
      </c>
    </row>
    <row r="143" spans="2:5" s="50" customFormat="1" ht="52.7" customHeight="1">
      <c r="B143" s="678" t="s">
        <v>1274</v>
      </c>
      <c r="C143" s="679" t="s">
        <v>1573</v>
      </c>
      <c r="D143" s="680">
        <v>84145.091681949998</v>
      </c>
      <c r="E143" s="679" t="s">
        <v>2800</v>
      </c>
    </row>
    <row r="144" spans="2:5" s="50" customFormat="1" ht="52.7" customHeight="1">
      <c r="B144" s="678" t="s">
        <v>1275</v>
      </c>
      <c r="C144" s="679" t="s">
        <v>1574</v>
      </c>
      <c r="D144" s="680">
        <v>2388.9762396800002</v>
      </c>
      <c r="E144" s="679" t="s">
        <v>2801</v>
      </c>
    </row>
    <row r="145" spans="2:5" s="50" customFormat="1" ht="52.7" customHeight="1">
      <c r="B145" s="678" t="s">
        <v>1276</v>
      </c>
      <c r="C145" s="679" t="s">
        <v>1575</v>
      </c>
      <c r="D145" s="680">
        <v>56295.57693571</v>
      </c>
      <c r="E145" s="679" t="s">
        <v>626</v>
      </c>
    </row>
    <row r="146" spans="2:5" s="50" customFormat="1" ht="52.7" customHeight="1">
      <c r="B146" s="678" t="s">
        <v>1277</v>
      </c>
      <c r="C146" s="679" t="s">
        <v>1576</v>
      </c>
      <c r="D146" s="680">
        <v>2900.2931506800001</v>
      </c>
      <c r="E146" s="681" t="s">
        <v>2802</v>
      </c>
    </row>
    <row r="147" spans="2:5" s="50" customFormat="1" ht="67.150000000000006" customHeight="1">
      <c r="B147" s="678" t="s">
        <v>1278</v>
      </c>
      <c r="C147" s="679" t="s">
        <v>1577</v>
      </c>
      <c r="D147" s="680">
        <v>801.73194580999996</v>
      </c>
      <c r="E147" s="679" t="s">
        <v>629</v>
      </c>
    </row>
    <row r="148" spans="2:5" s="50" customFormat="1" ht="38.450000000000003" customHeight="1">
      <c r="B148" s="678" t="s">
        <v>1279</v>
      </c>
      <c r="C148" s="679" t="s">
        <v>1578</v>
      </c>
      <c r="D148" s="680">
        <v>5358.6841544999997</v>
      </c>
      <c r="E148" s="679" t="s">
        <v>630</v>
      </c>
    </row>
    <row r="149" spans="2:5" s="50" customFormat="1" ht="82.15" customHeight="1">
      <c r="B149" s="678" t="s">
        <v>1280</v>
      </c>
      <c r="C149" s="679" t="s">
        <v>1579</v>
      </c>
      <c r="D149" s="680">
        <v>37057.325932849999</v>
      </c>
      <c r="E149" s="679" t="s">
        <v>631</v>
      </c>
    </row>
    <row r="150" spans="2:5" s="50" customFormat="1" ht="52.7" customHeight="1">
      <c r="B150" s="678" t="s">
        <v>1281</v>
      </c>
      <c r="C150" s="679" t="s">
        <v>1580</v>
      </c>
      <c r="D150" s="680">
        <v>274.29087525</v>
      </c>
      <c r="E150" s="679" t="s">
        <v>627</v>
      </c>
    </row>
    <row r="151" spans="2:5" s="50" customFormat="1" ht="52.7" customHeight="1">
      <c r="B151" s="678" t="s">
        <v>1282</v>
      </c>
      <c r="C151" s="679" t="s">
        <v>1581</v>
      </c>
      <c r="D151" s="680">
        <v>568.09704076000003</v>
      </c>
      <c r="E151" s="679" t="s">
        <v>628</v>
      </c>
    </row>
    <row r="152" spans="2:5" s="50" customFormat="1" ht="82.15" customHeight="1">
      <c r="B152" s="678" t="s">
        <v>1283</v>
      </c>
      <c r="C152" s="679" t="s">
        <v>1582</v>
      </c>
      <c r="D152" s="680">
        <v>16801.935496490001</v>
      </c>
      <c r="E152" s="679" t="s">
        <v>632</v>
      </c>
    </row>
    <row r="153" spans="2:5" s="50" customFormat="1" ht="52.7" customHeight="1">
      <c r="B153" s="678" t="s">
        <v>1284</v>
      </c>
      <c r="C153" s="679" t="s">
        <v>1583</v>
      </c>
      <c r="D153" s="680">
        <v>3332.3596451200001</v>
      </c>
      <c r="E153" s="679" t="s">
        <v>633</v>
      </c>
    </row>
    <row r="154" spans="2:5" s="50" customFormat="1" ht="67.150000000000006" customHeight="1">
      <c r="B154" s="678" t="s">
        <v>1285</v>
      </c>
      <c r="C154" s="681" t="s">
        <v>2803</v>
      </c>
      <c r="D154" s="680">
        <v>45655.952547009998</v>
      </c>
      <c r="E154" s="681" t="s">
        <v>2804</v>
      </c>
    </row>
    <row r="155" spans="2:5" s="50" customFormat="1" ht="52.7" customHeight="1">
      <c r="B155" s="678" t="s">
        <v>1416</v>
      </c>
      <c r="C155" s="679" t="s">
        <v>1584</v>
      </c>
      <c r="D155" s="680">
        <v>76.579750790000006</v>
      </c>
      <c r="E155" s="679" t="s">
        <v>1402</v>
      </c>
    </row>
    <row r="156" spans="2:5" s="50" customFormat="1" ht="23.45" customHeight="1">
      <c r="B156" s="678" t="s">
        <v>1113</v>
      </c>
      <c r="C156" s="679" t="s">
        <v>2524</v>
      </c>
      <c r="D156" s="680">
        <v>42196.112207700004</v>
      </c>
      <c r="E156" s="679" t="s">
        <v>196</v>
      </c>
    </row>
    <row r="157" spans="2:5" s="50" customFormat="1" ht="38.450000000000003" customHeight="1">
      <c r="B157" s="678" t="s">
        <v>1114</v>
      </c>
      <c r="C157" s="679" t="s">
        <v>2525</v>
      </c>
      <c r="D157" s="680">
        <v>30058.768969649998</v>
      </c>
      <c r="E157" s="679" t="s">
        <v>246</v>
      </c>
    </row>
    <row r="158" spans="2:5" s="50" customFormat="1" ht="67.150000000000006" customHeight="1">
      <c r="B158" s="678" t="s">
        <v>1727</v>
      </c>
      <c r="C158" s="679" t="s">
        <v>2689</v>
      </c>
      <c r="D158" s="680">
        <v>12495.72439026</v>
      </c>
      <c r="E158" s="679" t="s">
        <v>2690</v>
      </c>
    </row>
    <row r="159" spans="2:5" s="50" customFormat="1" ht="52.7" customHeight="1">
      <c r="B159" s="678" t="s">
        <v>1734</v>
      </c>
      <c r="C159" s="679" t="s">
        <v>1735</v>
      </c>
      <c r="D159" s="680">
        <v>20691.960117729999</v>
      </c>
      <c r="E159" s="679" t="s">
        <v>1736</v>
      </c>
    </row>
    <row r="160" spans="2:5" s="50" customFormat="1" ht="52.7" customHeight="1">
      <c r="B160" s="678" t="s">
        <v>1710</v>
      </c>
      <c r="C160" s="679" t="s">
        <v>1737</v>
      </c>
      <c r="D160" s="680">
        <v>14271.277912539999</v>
      </c>
      <c r="E160" s="679" t="s">
        <v>1738</v>
      </c>
    </row>
    <row r="161" spans="2:5" s="50" customFormat="1" ht="52.7" customHeight="1">
      <c r="B161" s="678" t="s">
        <v>1724</v>
      </c>
      <c r="C161" s="679" t="s">
        <v>1803</v>
      </c>
      <c r="D161" s="680">
        <v>193.84294073000001</v>
      </c>
      <c r="E161" s="679" t="s">
        <v>1804</v>
      </c>
    </row>
    <row r="162" spans="2:5" s="50" customFormat="1" ht="67.150000000000006" customHeight="1">
      <c r="B162" s="678" t="s">
        <v>2317</v>
      </c>
      <c r="C162" s="679" t="s">
        <v>2363</v>
      </c>
      <c r="D162" s="680">
        <v>6877.4819192100003</v>
      </c>
      <c r="E162" s="679" t="s">
        <v>2578</v>
      </c>
    </row>
    <row r="163" spans="2:5" s="50" customFormat="1" ht="52.7" customHeight="1">
      <c r="B163" s="678" t="s">
        <v>2364</v>
      </c>
      <c r="C163" s="679" t="s">
        <v>2365</v>
      </c>
      <c r="D163" s="680">
        <v>22258.738328390002</v>
      </c>
      <c r="E163" s="679" t="s">
        <v>2366</v>
      </c>
    </row>
    <row r="164" spans="2:5" s="50" customFormat="1" ht="38.450000000000003" customHeight="1">
      <c r="B164" s="678" t="s">
        <v>2367</v>
      </c>
      <c r="C164" s="679" t="s">
        <v>2368</v>
      </c>
      <c r="D164" s="680">
        <v>45259.576222479998</v>
      </c>
      <c r="E164" s="679" t="s">
        <v>2369</v>
      </c>
    </row>
    <row r="165" spans="2:5" s="50" customFormat="1" ht="52.7" customHeight="1">
      <c r="B165" s="678" t="s">
        <v>2579</v>
      </c>
      <c r="C165" s="679" t="s">
        <v>2580</v>
      </c>
      <c r="D165" s="680">
        <v>42265.149089359998</v>
      </c>
      <c r="E165" s="679" t="s">
        <v>2581</v>
      </c>
    </row>
    <row r="166" spans="2:5" s="50" customFormat="1" ht="67.150000000000006" customHeight="1">
      <c r="B166" s="678" t="s">
        <v>2669</v>
      </c>
      <c r="C166" s="679" t="s">
        <v>2670</v>
      </c>
      <c r="D166" s="680">
        <v>213.41835567000001</v>
      </c>
      <c r="E166" s="679" t="s">
        <v>2671</v>
      </c>
    </row>
    <row r="167" spans="2:5" s="50" customFormat="1" ht="82.15" customHeight="1">
      <c r="B167" s="678" t="s">
        <v>2805</v>
      </c>
      <c r="C167" s="679" t="s">
        <v>2806</v>
      </c>
      <c r="D167" s="680">
        <v>661.74210654000001</v>
      </c>
      <c r="E167" s="679" t="s">
        <v>2807</v>
      </c>
    </row>
    <row r="168" spans="2:5" s="50" customFormat="1" ht="52.7" customHeight="1">
      <c r="B168" s="678" t="s">
        <v>2691</v>
      </c>
      <c r="C168" s="679" t="s">
        <v>2692</v>
      </c>
      <c r="D168" s="680">
        <v>1257.10477728</v>
      </c>
      <c r="E168" s="679" t="s">
        <v>2693</v>
      </c>
    </row>
    <row r="169" spans="2:5" s="50" customFormat="1" ht="38.450000000000003" customHeight="1">
      <c r="B169" s="678" t="s">
        <v>1342</v>
      </c>
      <c r="C169" s="679" t="s">
        <v>2514</v>
      </c>
      <c r="D169" s="680">
        <v>4075.6996713499998</v>
      </c>
      <c r="E169" s="679" t="s">
        <v>1343</v>
      </c>
    </row>
    <row r="170" spans="2:5" s="50" customFormat="1" ht="52.7" customHeight="1">
      <c r="B170" s="678" t="s">
        <v>1426</v>
      </c>
      <c r="C170" s="679" t="s">
        <v>2499</v>
      </c>
      <c r="D170" s="680">
        <v>10574.763485400001</v>
      </c>
      <c r="E170" s="679" t="s">
        <v>1429</v>
      </c>
    </row>
    <row r="171" spans="2:5" s="50" customFormat="1" ht="38.450000000000003" customHeight="1">
      <c r="B171" s="678" t="s">
        <v>1427</v>
      </c>
      <c r="C171" s="679" t="s">
        <v>2516</v>
      </c>
      <c r="D171" s="680">
        <v>1720.6400905400001</v>
      </c>
      <c r="E171" s="679" t="s">
        <v>1430</v>
      </c>
    </row>
    <row r="172" spans="2:5" s="50" customFormat="1" ht="38.450000000000003" customHeight="1">
      <c r="B172" s="678" t="s">
        <v>1629</v>
      </c>
      <c r="C172" s="679" t="s">
        <v>2517</v>
      </c>
      <c r="D172" s="680">
        <v>14138.41541365</v>
      </c>
      <c r="E172" s="679" t="s">
        <v>1630</v>
      </c>
    </row>
    <row r="173" spans="2:5" s="50" customFormat="1" ht="38.450000000000003" customHeight="1">
      <c r="B173" s="678" t="s">
        <v>2650</v>
      </c>
      <c r="C173" s="679" t="s">
        <v>2651</v>
      </c>
      <c r="D173" s="680">
        <v>4183.5891115300001</v>
      </c>
      <c r="E173" s="679" t="s">
        <v>2652</v>
      </c>
    </row>
    <row r="174" spans="2:5" s="50" customFormat="1" ht="38.450000000000003" customHeight="1">
      <c r="B174" s="678" t="s">
        <v>1115</v>
      </c>
      <c r="C174" s="679" t="s">
        <v>2370</v>
      </c>
      <c r="D174" s="680">
        <v>704.19643463</v>
      </c>
      <c r="E174" s="679" t="s">
        <v>2371</v>
      </c>
    </row>
    <row r="175" spans="2:5" s="50" customFormat="1" ht="38.450000000000003" customHeight="1">
      <c r="B175" s="678" t="s">
        <v>2318</v>
      </c>
      <c r="C175" s="679" t="s">
        <v>2529</v>
      </c>
      <c r="D175" s="680">
        <v>42554.54311323</v>
      </c>
      <c r="E175" s="679" t="s">
        <v>2319</v>
      </c>
    </row>
    <row r="176" spans="2:5" s="50" customFormat="1" ht="38.450000000000003" customHeight="1">
      <c r="B176" s="678" t="s">
        <v>2320</v>
      </c>
      <c r="C176" s="679" t="s">
        <v>2518</v>
      </c>
      <c r="D176" s="680">
        <v>114172.6545282</v>
      </c>
      <c r="E176" s="679" t="s">
        <v>2321</v>
      </c>
    </row>
    <row r="177" spans="2:5" s="50" customFormat="1" ht="38.450000000000003" customHeight="1">
      <c r="B177" s="678" t="s">
        <v>2322</v>
      </c>
      <c r="C177" s="679" t="s">
        <v>2513</v>
      </c>
      <c r="D177" s="680">
        <v>31104.732500419999</v>
      </c>
      <c r="E177" s="679" t="s">
        <v>2808</v>
      </c>
    </row>
    <row r="178" spans="2:5" s="50" customFormat="1" ht="38.450000000000003" customHeight="1">
      <c r="B178" s="678" t="s">
        <v>1116</v>
      </c>
      <c r="C178" s="679" t="s">
        <v>2528</v>
      </c>
      <c r="D178" s="680">
        <v>21473.935685320001</v>
      </c>
      <c r="E178" s="679" t="s">
        <v>709</v>
      </c>
    </row>
    <row r="179" spans="2:5" s="50" customFormat="1" ht="38.450000000000003" customHeight="1">
      <c r="B179" s="678" t="s">
        <v>1117</v>
      </c>
      <c r="C179" s="679" t="s">
        <v>2500</v>
      </c>
      <c r="D179" s="680">
        <v>22565.905499299999</v>
      </c>
      <c r="E179" s="679" t="s">
        <v>14</v>
      </c>
    </row>
    <row r="180" spans="2:5" s="50" customFormat="1" ht="38.450000000000003" customHeight="1">
      <c r="B180" s="678" t="s">
        <v>1118</v>
      </c>
      <c r="C180" s="679" t="s">
        <v>1024</v>
      </c>
      <c r="D180" s="680">
        <v>11434.932103970001</v>
      </c>
      <c r="E180" s="679" t="s">
        <v>1025</v>
      </c>
    </row>
    <row r="181" spans="2:5" s="50" customFormat="1" ht="38.450000000000003" customHeight="1">
      <c r="B181" s="678" t="s">
        <v>1119</v>
      </c>
      <c r="C181" s="679" t="s">
        <v>2809</v>
      </c>
      <c r="D181" s="680">
        <v>156168.17860131999</v>
      </c>
      <c r="E181" s="679" t="s">
        <v>1120</v>
      </c>
    </row>
    <row r="182" spans="2:5" s="50" customFormat="1" ht="52.7" customHeight="1">
      <c r="B182" s="678" t="s">
        <v>1286</v>
      </c>
      <c r="C182" s="679" t="s">
        <v>1585</v>
      </c>
      <c r="D182" s="680">
        <v>5601.9289120900003</v>
      </c>
      <c r="E182" s="679" t="s">
        <v>710</v>
      </c>
    </row>
    <row r="183" spans="2:5" s="50" customFormat="1" ht="38.450000000000003" customHeight="1">
      <c r="B183" s="678" t="s">
        <v>1287</v>
      </c>
      <c r="C183" s="679" t="s">
        <v>1586</v>
      </c>
      <c r="D183" s="680">
        <v>852.98878587000002</v>
      </c>
      <c r="E183" s="679" t="s">
        <v>711</v>
      </c>
    </row>
    <row r="184" spans="2:5" s="50" customFormat="1" ht="23.45" customHeight="1">
      <c r="B184" s="678" t="s">
        <v>1288</v>
      </c>
      <c r="C184" s="679" t="s">
        <v>1587</v>
      </c>
      <c r="D184" s="680">
        <v>26376.197123000002</v>
      </c>
      <c r="E184" s="679" t="s">
        <v>712</v>
      </c>
    </row>
    <row r="185" spans="2:5" s="50" customFormat="1" ht="52.7" customHeight="1">
      <c r="B185" s="678" t="s">
        <v>1289</v>
      </c>
      <c r="C185" s="679" t="s">
        <v>1588</v>
      </c>
      <c r="D185" s="680">
        <v>922.48267419000001</v>
      </c>
      <c r="E185" s="679" t="s">
        <v>880</v>
      </c>
    </row>
    <row r="186" spans="2:5" s="50" customFormat="1" ht="23.45" customHeight="1">
      <c r="B186" s="678" t="s">
        <v>1290</v>
      </c>
      <c r="C186" s="679" t="s">
        <v>1589</v>
      </c>
      <c r="D186" s="680">
        <v>197.54750881999999</v>
      </c>
      <c r="E186" s="679" t="s">
        <v>883</v>
      </c>
    </row>
    <row r="187" spans="2:5" s="50" customFormat="1" ht="52.7" customHeight="1">
      <c r="B187" s="678" t="s">
        <v>1291</v>
      </c>
      <c r="C187" s="679" t="s">
        <v>1590</v>
      </c>
      <c r="D187" s="680">
        <v>57.191455990000001</v>
      </c>
      <c r="E187" s="679" t="s">
        <v>884</v>
      </c>
    </row>
    <row r="188" spans="2:5" s="50" customFormat="1" ht="52.7" customHeight="1">
      <c r="B188" s="678" t="s">
        <v>1292</v>
      </c>
      <c r="C188" s="679" t="s">
        <v>1591</v>
      </c>
      <c r="D188" s="680">
        <v>1303.6728792900001</v>
      </c>
      <c r="E188" s="679" t="s">
        <v>885</v>
      </c>
    </row>
    <row r="189" spans="2:5" s="50" customFormat="1" ht="38.450000000000003" customHeight="1">
      <c r="B189" s="678" t="s">
        <v>1293</v>
      </c>
      <c r="C189" s="679" t="s">
        <v>2810</v>
      </c>
      <c r="D189" s="680">
        <v>2242.6997813399998</v>
      </c>
      <c r="E189" s="679" t="s">
        <v>2811</v>
      </c>
    </row>
    <row r="190" spans="2:5" s="50" customFormat="1" ht="38.450000000000003" customHeight="1">
      <c r="B190" s="678" t="s">
        <v>2336</v>
      </c>
      <c r="C190" s="679" t="s">
        <v>2337</v>
      </c>
      <c r="D190" s="680">
        <v>4434.7107432399998</v>
      </c>
      <c r="E190" s="679" t="s">
        <v>2338</v>
      </c>
    </row>
    <row r="191" spans="2:5" s="50" customFormat="1" ht="38.450000000000003" customHeight="1">
      <c r="B191" s="678" t="s">
        <v>1294</v>
      </c>
      <c r="C191" s="679" t="s">
        <v>1592</v>
      </c>
      <c r="D191" s="680">
        <v>272563.21391639998</v>
      </c>
      <c r="E191" s="679" t="s">
        <v>1128</v>
      </c>
    </row>
    <row r="192" spans="2:5" s="50" customFormat="1" ht="23.45" customHeight="1">
      <c r="B192" s="678" t="s">
        <v>1295</v>
      </c>
      <c r="C192" s="679" t="s">
        <v>1593</v>
      </c>
      <c r="D192" s="680">
        <v>61.624174490000001</v>
      </c>
      <c r="E192" s="679" t="s">
        <v>1122</v>
      </c>
    </row>
    <row r="193" spans="2:5" s="50" customFormat="1" ht="38.450000000000003" customHeight="1">
      <c r="B193" s="678" t="s">
        <v>1296</v>
      </c>
      <c r="C193" s="679" t="s">
        <v>1594</v>
      </c>
      <c r="D193" s="680">
        <v>8325.0284345599994</v>
      </c>
      <c r="E193" s="679" t="s">
        <v>1129</v>
      </c>
    </row>
    <row r="194" spans="2:5" s="50" customFormat="1" ht="38.450000000000003" customHeight="1">
      <c r="B194" s="678" t="s">
        <v>1344</v>
      </c>
      <c r="C194" s="679" t="s">
        <v>1595</v>
      </c>
      <c r="D194" s="680">
        <v>1950.3202351100001</v>
      </c>
      <c r="E194" s="679" t="s">
        <v>1345</v>
      </c>
    </row>
    <row r="195" spans="2:5" s="50" customFormat="1" ht="38.450000000000003" customHeight="1">
      <c r="B195" s="678" t="s">
        <v>1346</v>
      </c>
      <c r="C195" s="679" t="s">
        <v>1596</v>
      </c>
      <c r="D195" s="680">
        <v>15169.044852610001</v>
      </c>
      <c r="E195" s="679" t="s">
        <v>1347</v>
      </c>
    </row>
    <row r="196" spans="2:5" s="50" customFormat="1" ht="38.450000000000003" customHeight="1">
      <c r="B196" s="678" t="s">
        <v>1330</v>
      </c>
      <c r="C196" s="679" t="s">
        <v>1597</v>
      </c>
      <c r="D196" s="680">
        <v>61.399592929999997</v>
      </c>
      <c r="E196" s="679" t="s">
        <v>1331</v>
      </c>
    </row>
    <row r="197" spans="2:5" s="50" customFormat="1" ht="38.450000000000003" customHeight="1">
      <c r="B197" s="678" t="s">
        <v>1332</v>
      </c>
      <c r="C197" s="679" t="s">
        <v>1598</v>
      </c>
      <c r="D197" s="680">
        <v>3327.75639413</v>
      </c>
      <c r="E197" s="679" t="s">
        <v>1333</v>
      </c>
    </row>
    <row r="198" spans="2:5" s="50" customFormat="1" ht="38.450000000000003" customHeight="1">
      <c r="B198" s="678" t="s">
        <v>1354</v>
      </c>
      <c r="C198" s="679" t="s">
        <v>1599</v>
      </c>
      <c r="D198" s="680">
        <v>3663.4992725000002</v>
      </c>
      <c r="E198" s="679" t="s">
        <v>1355</v>
      </c>
    </row>
    <row r="199" spans="2:5" s="50" customFormat="1" ht="52.7" customHeight="1">
      <c r="B199" s="678" t="s">
        <v>1334</v>
      </c>
      <c r="C199" s="679" t="s">
        <v>1600</v>
      </c>
      <c r="D199" s="680">
        <v>2683.4717270800002</v>
      </c>
      <c r="E199" s="679" t="s">
        <v>1335</v>
      </c>
    </row>
    <row r="200" spans="2:5" s="50" customFormat="1" ht="38.450000000000003" customHeight="1">
      <c r="B200" s="678" t="s">
        <v>1417</v>
      </c>
      <c r="C200" s="679" t="s">
        <v>1601</v>
      </c>
      <c r="D200" s="680">
        <v>3401.6877176500002</v>
      </c>
      <c r="E200" s="679" t="s">
        <v>1412</v>
      </c>
    </row>
    <row r="201" spans="2:5" s="50" customFormat="1" ht="38.450000000000003" customHeight="1">
      <c r="B201" s="678" t="s">
        <v>2372</v>
      </c>
      <c r="C201" s="679" t="s">
        <v>2373</v>
      </c>
      <c r="D201" s="680">
        <v>27570.222609209999</v>
      </c>
      <c r="E201" s="679" t="s">
        <v>2374</v>
      </c>
    </row>
    <row r="202" spans="2:5" s="50" customFormat="1" ht="52.7" customHeight="1">
      <c r="B202" s="678" t="s">
        <v>2582</v>
      </c>
      <c r="C202" s="679" t="s">
        <v>2583</v>
      </c>
      <c r="D202" s="680">
        <v>141.90126842000001</v>
      </c>
      <c r="E202" s="679" t="s">
        <v>2584</v>
      </c>
    </row>
    <row r="203" spans="2:5" s="50" customFormat="1" ht="38.450000000000003" customHeight="1">
      <c r="B203" s="678" t="s">
        <v>2585</v>
      </c>
      <c r="C203" s="679" t="s">
        <v>2586</v>
      </c>
      <c r="D203" s="680">
        <v>4881.7227655099996</v>
      </c>
      <c r="E203" s="679" t="s">
        <v>2587</v>
      </c>
    </row>
    <row r="204" spans="2:5" s="50" customFormat="1" ht="38.450000000000003" customHeight="1">
      <c r="B204" s="678" t="s">
        <v>2588</v>
      </c>
      <c r="C204" s="679" t="s">
        <v>2589</v>
      </c>
      <c r="D204" s="680">
        <v>9418.9636061700003</v>
      </c>
      <c r="E204" s="679" t="s">
        <v>2590</v>
      </c>
    </row>
    <row r="205" spans="2:5" s="50" customFormat="1" ht="38.450000000000003" customHeight="1">
      <c r="B205" s="678" t="s">
        <v>2591</v>
      </c>
      <c r="C205" s="679" t="s">
        <v>2592</v>
      </c>
      <c r="D205" s="680">
        <v>216.99596474000001</v>
      </c>
      <c r="E205" s="679" t="s">
        <v>2593</v>
      </c>
    </row>
    <row r="206" spans="2:5" s="50" customFormat="1" ht="52.7" customHeight="1">
      <c r="B206" s="678" t="s">
        <v>2594</v>
      </c>
      <c r="C206" s="679" t="s">
        <v>2595</v>
      </c>
      <c r="D206" s="680">
        <v>4360.0553192300004</v>
      </c>
      <c r="E206" s="679" t="s">
        <v>2596</v>
      </c>
    </row>
    <row r="207" spans="2:5" s="50" customFormat="1" ht="67.150000000000006" customHeight="1">
      <c r="B207" s="678" t="s">
        <v>2812</v>
      </c>
      <c r="C207" s="679" t="s">
        <v>2813</v>
      </c>
      <c r="D207" s="680">
        <v>2651.7713155599999</v>
      </c>
      <c r="E207" s="679" t="s">
        <v>2814</v>
      </c>
    </row>
    <row r="208" spans="2:5" s="50" customFormat="1" ht="52.7" customHeight="1">
      <c r="B208" s="678" t="s">
        <v>1297</v>
      </c>
      <c r="C208" s="679" t="s">
        <v>1602</v>
      </c>
      <c r="D208" s="680">
        <v>5114.2966694400002</v>
      </c>
      <c r="E208" s="679" t="s">
        <v>2815</v>
      </c>
    </row>
    <row r="209" spans="2:5" s="50" customFormat="1" ht="52.7" customHeight="1">
      <c r="B209" s="678" t="s">
        <v>1365</v>
      </c>
      <c r="C209" s="679" t="s">
        <v>1603</v>
      </c>
      <c r="D209" s="680">
        <v>107.12035306</v>
      </c>
      <c r="E209" s="679" t="s">
        <v>1604</v>
      </c>
    </row>
    <row r="210" spans="2:5" s="50" customFormat="1" ht="52.7" customHeight="1">
      <c r="B210" s="678" t="s">
        <v>1298</v>
      </c>
      <c r="C210" s="679" t="s">
        <v>1605</v>
      </c>
      <c r="D210" s="680">
        <v>1794.8176745999999</v>
      </c>
      <c r="E210" s="679" t="s">
        <v>1056</v>
      </c>
    </row>
    <row r="211" spans="2:5" s="50" customFormat="1" ht="38.450000000000003" customHeight="1">
      <c r="B211" s="678" t="s">
        <v>1299</v>
      </c>
      <c r="C211" s="679" t="s">
        <v>1606</v>
      </c>
      <c r="D211" s="680">
        <v>86.613361580000003</v>
      </c>
      <c r="E211" s="679" t="s">
        <v>1082</v>
      </c>
    </row>
    <row r="212" spans="2:5" s="50" customFormat="1" ht="52.7" customHeight="1">
      <c r="B212" s="678" t="s">
        <v>1374</v>
      </c>
      <c r="C212" s="679" t="s">
        <v>1607</v>
      </c>
      <c r="D212" s="680">
        <v>235.63733348</v>
      </c>
      <c r="E212" s="679" t="s">
        <v>1375</v>
      </c>
    </row>
    <row r="213" spans="2:5" s="50" customFormat="1" ht="82.15" customHeight="1">
      <c r="B213" s="678" t="s">
        <v>1348</v>
      </c>
      <c r="C213" s="679" t="s">
        <v>1608</v>
      </c>
      <c r="D213" s="680">
        <v>1049.3761274200001</v>
      </c>
      <c r="E213" s="679" t="s">
        <v>1349</v>
      </c>
    </row>
    <row r="214" spans="2:5" s="50" customFormat="1" ht="38.450000000000003" customHeight="1">
      <c r="B214" s="678" t="s">
        <v>994</v>
      </c>
      <c r="C214" s="679" t="s">
        <v>2816</v>
      </c>
      <c r="D214" s="680">
        <v>2954.6797252400002</v>
      </c>
      <c r="E214" s="679" t="s">
        <v>1609</v>
      </c>
    </row>
    <row r="215" spans="2:5" s="50" customFormat="1" ht="52.7" customHeight="1">
      <c r="B215" s="678" t="s">
        <v>997</v>
      </c>
      <c r="C215" s="679" t="s">
        <v>1610</v>
      </c>
      <c r="D215" s="680">
        <v>116.66884786</v>
      </c>
      <c r="E215" s="679" t="s">
        <v>1350</v>
      </c>
    </row>
    <row r="216" spans="2:5" s="50" customFormat="1" ht="38.450000000000003" customHeight="1">
      <c r="B216" s="678" t="s">
        <v>1377</v>
      </c>
      <c r="C216" s="679" t="s">
        <v>1611</v>
      </c>
      <c r="D216" s="680">
        <v>13768.143474320001</v>
      </c>
      <c r="E216" s="679" t="s">
        <v>1378</v>
      </c>
    </row>
    <row r="217" spans="2:5" s="50" customFormat="1" ht="38.450000000000003" customHeight="1">
      <c r="B217" s="678" t="s">
        <v>1380</v>
      </c>
      <c r="C217" s="679" t="s">
        <v>1612</v>
      </c>
      <c r="D217" s="680">
        <v>130.11494568000001</v>
      </c>
      <c r="E217" s="679" t="s">
        <v>1613</v>
      </c>
    </row>
    <row r="218" spans="2:5" s="50" customFormat="1" ht="52.7" customHeight="1">
      <c r="B218" s="678" t="s">
        <v>1381</v>
      </c>
      <c r="C218" s="679" t="s">
        <v>1614</v>
      </c>
      <c r="D218" s="680">
        <v>1539.25646652</v>
      </c>
      <c r="E218" s="679" t="s">
        <v>1382</v>
      </c>
    </row>
    <row r="219" spans="2:5" s="50" customFormat="1" ht="52.7" customHeight="1">
      <c r="B219" s="678" t="s">
        <v>1439</v>
      </c>
      <c r="C219" s="679" t="s">
        <v>2817</v>
      </c>
      <c r="D219" s="680">
        <v>6273.6907779200001</v>
      </c>
      <c r="E219" s="679" t="s">
        <v>1440</v>
      </c>
    </row>
    <row r="220" spans="2:5" s="50" customFormat="1" ht="38.450000000000003" customHeight="1">
      <c r="B220" s="682" t="s">
        <v>1805</v>
      </c>
      <c r="C220" s="683" t="s">
        <v>1806</v>
      </c>
      <c r="D220" s="684">
        <v>569.2101715</v>
      </c>
      <c r="E220" s="683" t="s">
        <v>1807</v>
      </c>
    </row>
    <row r="221" spans="2:5" s="50" customFormat="1" ht="28.7" customHeight="1"/>
  </sheetData>
  <customSheetViews>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rintOptions horizontalCentered="1"/>
  <pageMargins left="0.39370078740157483" right="0.31496062992125984" top="0.47244094488188981" bottom="0.35433070866141736" header="0.31496062992125984" footer="0.15748031496062992"/>
  <pageSetup paperSize="9" scale="70"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rgb="FFFFC000"/>
    <pageSetUpPr fitToPage="1"/>
  </sheetPr>
  <dimension ref="A1:E34"/>
  <sheetViews>
    <sheetView view="pageBreakPreview" zoomScaleNormal="110" zoomScaleSheetLayoutView="100" workbookViewId="0">
      <selection activeCell="M33" sqref="M33"/>
    </sheetView>
  </sheetViews>
  <sheetFormatPr defaultRowHeight="12.75"/>
  <cols>
    <col min="1" max="1" width="9.85546875" style="419" customWidth="1"/>
    <col min="2" max="2" width="10" style="419" customWidth="1"/>
    <col min="3" max="3" width="31.85546875" style="419" customWidth="1"/>
    <col min="4" max="4" width="17.85546875" style="419" customWidth="1"/>
    <col min="5" max="5" width="34.5703125" style="419" customWidth="1"/>
    <col min="6" max="6" width="4.7109375" style="419" customWidth="1"/>
    <col min="7" max="16384" width="9.140625" style="419"/>
  </cols>
  <sheetData>
    <row r="1" spans="1:5" s="50" customFormat="1" ht="17.649999999999999" customHeight="1">
      <c r="A1" s="892" t="s">
        <v>713</v>
      </c>
      <c r="B1" s="892"/>
      <c r="C1" s="892"/>
      <c r="D1" s="891" t="s">
        <v>521</v>
      </c>
      <c r="E1" s="891"/>
    </row>
    <row r="2" spans="1:5" s="50" customFormat="1" ht="14.85" customHeight="1">
      <c r="A2" s="893" t="s">
        <v>714</v>
      </c>
      <c r="B2" s="893"/>
      <c r="C2" s="893"/>
      <c r="D2" s="894" t="s">
        <v>715</v>
      </c>
      <c r="E2" s="894"/>
    </row>
    <row r="3" spans="1:5" s="50" customFormat="1" ht="15.95" customHeight="1">
      <c r="A3" s="893" t="s">
        <v>1618</v>
      </c>
      <c r="B3" s="893"/>
      <c r="C3" s="893"/>
      <c r="D3" s="894" t="s">
        <v>1619</v>
      </c>
      <c r="E3" s="894"/>
    </row>
    <row r="4" spans="1:5" s="50" customFormat="1" ht="14.45" customHeight="1">
      <c r="A4" s="892" t="s">
        <v>122</v>
      </c>
      <c r="B4" s="892"/>
      <c r="C4" s="892"/>
      <c r="D4" s="891" t="s">
        <v>353</v>
      </c>
      <c r="E4" s="891"/>
    </row>
    <row r="5" spans="1:5" s="50" customFormat="1" ht="21.4" customHeight="1">
      <c r="A5" s="890" t="s">
        <v>716</v>
      </c>
      <c r="B5" s="890" t="s">
        <v>717</v>
      </c>
      <c r="C5" s="889" t="s">
        <v>369</v>
      </c>
      <c r="D5" s="888" t="s">
        <v>3269</v>
      </c>
      <c r="E5" s="889" t="s">
        <v>37</v>
      </c>
    </row>
    <row r="6" spans="1:5" s="50" customFormat="1" ht="74.099999999999994" customHeight="1">
      <c r="A6" s="890"/>
      <c r="B6" s="890"/>
      <c r="C6" s="889"/>
      <c r="D6" s="888"/>
      <c r="E6" s="889"/>
    </row>
    <row r="7" spans="1:5" s="50" customFormat="1" ht="12.2" customHeight="1">
      <c r="A7" s="634">
        <v>1</v>
      </c>
      <c r="B7" s="634">
        <v>2</v>
      </c>
      <c r="C7" s="634">
        <v>3</v>
      </c>
      <c r="D7" s="634">
        <v>4</v>
      </c>
      <c r="E7" s="634">
        <v>5</v>
      </c>
    </row>
    <row r="8" spans="1:5" s="50" customFormat="1" ht="12">
      <c r="A8" s="811"/>
      <c r="B8" s="811"/>
      <c r="C8" s="812" t="s">
        <v>245</v>
      </c>
      <c r="D8" s="813">
        <v>14519416.661184501</v>
      </c>
      <c r="E8" s="812" t="s">
        <v>192</v>
      </c>
    </row>
    <row r="9" spans="1:5" s="50" customFormat="1" ht="12">
      <c r="A9" s="814" t="s">
        <v>492</v>
      </c>
      <c r="B9" s="815"/>
      <c r="C9" s="816" t="s">
        <v>433</v>
      </c>
      <c r="D9" s="817">
        <v>12576294.941970401</v>
      </c>
      <c r="E9" s="816" t="s">
        <v>265</v>
      </c>
    </row>
    <row r="10" spans="1:5" s="50" customFormat="1" ht="15.75" customHeight="1">
      <c r="A10" s="635" t="s">
        <v>492</v>
      </c>
      <c r="B10" s="636" t="s">
        <v>411</v>
      </c>
      <c r="C10" s="612" t="s">
        <v>434</v>
      </c>
      <c r="D10" s="637">
        <v>1865904.28899254</v>
      </c>
      <c r="E10" s="612" t="s">
        <v>276</v>
      </c>
    </row>
    <row r="11" spans="1:5" s="50" customFormat="1" ht="18.75" customHeight="1">
      <c r="A11" s="638"/>
      <c r="B11" s="636" t="s">
        <v>412</v>
      </c>
      <c r="C11" s="612" t="s">
        <v>718</v>
      </c>
      <c r="D11" s="637">
        <v>187209.14724758</v>
      </c>
      <c r="E11" s="612" t="s">
        <v>408</v>
      </c>
    </row>
    <row r="12" spans="1:5" s="50" customFormat="1" ht="54.75" customHeight="1">
      <c r="A12" s="638"/>
      <c r="B12" s="636" t="s">
        <v>159</v>
      </c>
      <c r="C12" s="612" t="s">
        <v>770</v>
      </c>
      <c r="D12" s="637">
        <v>69623.871791989994</v>
      </c>
      <c r="E12" s="612" t="s">
        <v>771</v>
      </c>
    </row>
    <row r="13" spans="1:5" s="50" customFormat="1" ht="15.75" customHeight="1">
      <c r="A13" s="638"/>
      <c r="B13" s="636" t="s">
        <v>136</v>
      </c>
      <c r="C13" s="612" t="s">
        <v>772</v>
      </c>
      <c r="D13" s="637">
        <v>154447.4413718</v>
      </c>
      <c r="E13" s="612" t="s">
        <v>773</v>
      </c>
    </row>
    <row r="14" spans="1:5" s="50" customFormat="1" ht="15.75" customHeight="1">
      <c r="A14" s="638"/>
      <c r="B14" s="636" t="s">
        <v>8</v>
      </c>
      <c r="C14" s="612" t="s">
        <v>2454</v>
      </c>
      <c r="D14" s="637">
        <v>1930819.30610421</v>
      </c>
      <c r="E14" s="612" t="s">
        <v>2455</v>
      </c>
    </row>
    <row r="15" spans="1:5" s="50" customFormat="1" ht="15.75" customHeight="1">
      <c r="A15" s="638"/>
      <c r="B15" s="636" t="s">
        <v>719</v>
      </c>
      <c r="C15" s="612" t="s">
        <v>33</v>
      </c>
      <c r="D15" s="637">
        <v>1597402.8278650499</v>
      </c>
      <c r="E15" s="612" t="s">
        <v>478</v>
      </c>
    </row>
    <row r="16" spans="1:5" s="50" customFormat="1" ht="22.5">
      <c r="A16" s="638"/>
      <c r="B16" s="636" t="s">
        <v>180</v>
      </c>
      <c r="C16" s="612" t="s">
        <v>720</v>
      </c>
      <c r="D16" s="637">
        <v>1804033.25860768</v>
      </c>
      <c r="E16" s="612" t="s">
        <v>572</v>
      </c>
    </row>
    <row r="17" spans="1:5" s="50" customFormat="1" ht="12">
      <c r="A17" s="638"/>
      <c r="B17" s="636" t="s">
        <v>181</v>
      </c>
      <c r="C17" s="612" t="s">
        <v>721</v>
      </c>
      <c r="D17" s="637">
        <v>125687.43043329001</v>
      </c>
      <c r="E17" s="612" t="s">
        <v>546</v>
      </c>
    </row>
    <row r="18" spans="1:5" s="50" customFormat="1" ht="17.25" customHeight="1">
      <c r="A18" s="638"/>
      <c r="B18" s="636" t="s">
        <v>182</v>
      </c>
      <c r="C18" s="612" t="s">
        <v>2460</v>
      </c>
      <c r="D18" s="637">
        <v>983962.21573786996</v>
      </c>
      <c r="E18" s="612" t="s">
        <v>2461</v>
      </c>
    </row>
    <row r="19" spans="1:5" s="50" customFormat="1" ht="17.25" customHeight="1">
      <c r="A19" s="638"/>
      <c r="B19" s="636" t="s">
        <v>722</v>
      </c>
      <c r="C19" s="612" t="s">
        <v>490</v>
      </c>
      <c r="D19" s="637">
        <v>3157277.65668394</v>
      </c>
      <c r="E19" s="612" t="s">
        <v>228</v>
      </c>
    </row>
    <row r="20" spans="1:5" s="50" customFormat="1" ht="17.25" customHeight="1">
      <c r="A20" s="638"/>
      <c r="B20" s="636" t="s">
        <v>1468</v>
      </c>
      <c r="C20" s="612" t="s">
        <v>1615</v>
      </c>
      <c r="D20" s="637">
        <v>17644.183271779999</v>
      </c>
      <c r="E20" s="612" t="s">
        <v>1469</v>
      </c>
    </row>
    <row r="21" spans="1:5" s="50" customFormat="1" ht="17.25" customHeight="1">
      <c r="A21" s="638"/>
      <c r="B21" s="636" t="s">
        <v>1244</v>
      </c>
      <c r="C21" s="612" t="s">
        <v>2353</v>
      </c>
      <c r="D21" s="637">
        <v>655858.96614460996</v>
      </c>
      <c r="E21" s="612" t="s">
        <v>2354</v>
      </c>
    </row>
    <row r="22" spans="1:5" s="50" customFormat="1" ht="17.25" customHeight="1">
      <c r="A22" s="638"/>
      <c r="B22" s="636" t="s">
        <v>3167</v>
      </c>
      <c r="C22" s="612"/>
      <c r="D22" s="637">
        <v>26424.347718069999</v>
      </c>
      <c r="E22" s="612"/>
    </row>
    <row r="23" spans="1:5" s="50" customFormat="1" ht="12">
      <c r="A23" s="814" t="s">
        <v>183</v>
      </c>
      <c r="B23" s="815"/>
      <c r="C23" s="816" t="s">
        <v>724</v>
      </c>
      <c r="D23" s="817">
        <v>1217269.0602462101</v>
      </c>
      <c r="E23" s="816" t="s">
        <v>158</v>
      </c>
    </row>
    <row r="24" spans="1:5" s="50" customFormat="1" ht="26.25" customHeight="1">
      <c r="A24" s="635" t="s">
        <v>183</v>
      </c>
      <c r="B24" s="636" t="s">
        <v>258</v>
      </c>
      <c r="C24" s="612" t="s">
        <v>774</v>
      </c>
      <c r="D24" s="637">
        <v>288006.72735641</v>
      </c>
      <c r="E24" s="612" t="s">
        <v>775</v>
      </c>
    </row>
    <row r="25" spans="1:5" s="50" customFormat="1" ht="23.25" customHeight="1">
      <c r="A25" s="638"/>
      <c r="B25" s="636" t="s">
        <v>140</v>
      </c>
      <c r="C25" s="612" t="s">
        <v>776</v>
      </c>
      <c r="D25" s="637">
        <v>84713.34860867</v>
      </c>
      <c r="E25" s="612" t="s">
        <v>777</v>
      </c>
    </row>
    <row r="26" spans="1:5" s="50" customFormat="1" ht="22.5">
      <c r="A26" s="638"/>
      <c r="B26" s="636" t="s">
        <v>141</v>
      </c>
      <c r="C26" s="612" t="s">
        <v>778</v>
      </c>
      <c r="D26" s="637">
        <v>844548.98428113002</v>
      </c>
      <c r="E26" s="612" t="s">
        <v>779</v>
      </c>
    </row>
    <row r="27" spans="1:5" s="50" customFormat="1" ht="12">
      <c r="A27" s="814" t="s">
        <v>264</v>
      </c>
      <c r="B27" s="815"/>
      <c r="C27" s="816" t="s">
        <v>3110</v>
      </c>
      <c r="D27" s="817">
        <v>218468.2362475</v>
      </c>
      <c r="E27" s="816" t="s">
        <v>3111</v>
      </c>
    </row>
    <row r="28" spans="1:5" s="50" customFormat="1" ht="12">
      <c r="A28" s="635" t="s">
        <v>264</v>
      </c>
      <c r="B28" s="636" t="s">
        <v>3112</v>
      </c>
      <c r="C28" s="612" t="s">
        <v>3113</v>
      </c>
      <c r="D28" s="637">
        <v>218468.2362475</v>
      </c>
      <c r="E28" s="612" t="s">
        <v>3114</v>
      </c>
    </row>
    <row r="29" spans="1:5" s="50" customFormat="1" ht="12">
      <c r="A29" s="814" t="s">
        <v>444</v>
      </c>
      <c r="B29" s="815"/>
      <c r="C29" s="816" t="s">
        <v>59</v>
      </c>
      <c r="D29" s="817">
        <v>419712.46610109002</v>
      </c>
      <c r="E29" s="816" t="s">
        <v>455</v>
      </c>
    </row>
    <row r="30" spans="1:5" s="50" customFormat="1" ht="12">
      <c r="A30" s="635" t="s">
        <v>444</v>
      </c>
      <c r="B30" s="636" t="s">
        <v>725</v>
      </c>
      <c r="C30" s="612" t="s">
        <v>59</v>
      </c>
      <c r="D30" s="637">
        <v>419617.06888595002</v>
      </c>
      <c r="E30" s="612" t="s">
        <v>455</v>
      </c>
    </row>
    <row r="31" spans="1:5" s="50" customFormat="1" ht="22.5">
      <c r="A31" s="638"/>
      <c r="B31" s="636" t="s">
        <v>726</v>
      </c>
      <c r="C31" s="612" t="s">
        <v>94</v>
      </c>
      <c r="D31" s="637">
        <v>95.39721514</v>
      </c>
      <c r="E31" s="612" t="s">
        <v>62</v>
      </c>
    </row>
    <row r="32" spans="1:5" s="50" customFormat="1" ht="38.25" customHeight="1">
      <c r="A32" s="814" t="s">
        <v>471</v>
      </c>
      <c r="B32" s="815"/>
      <c r="C32" s="816" t="s">
        <v>992</v>
      </c>
      <c r="D32" s="817">
        <v>87671.956619320001</v>
      </c>
      <c r="E32" s="816" t="s">
        <v>993</v>
      </c>
    </row>
    <row r="33" spans="1:5" s="50" customFormat="1" ht="27.75" customHeight="1">
      <c r="A33" s="639" t="s">
        <v>471</v>
      </c>
      <c r="B33" s="640" t="s">
        <v>994</v>
      </c>
      <c r="C33" s="641" t="s">
        <v>995</v>
      </c>
      <c r="D33" s="642">
        <v>87671.956619320001</v>
      </c>
      <c r="E33" s="641" t="s">
        <v>996</v>
      </c>
    </row>
    <row r="34" spans="1:5" s="50" customFormat="1" ht="28.7" customHeight="1"/>
  </sheetData>
  <customSheetViews>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4:E4"/>
    <mergeCell ref="A1:C1"/>
    <mergeCell ref="A2:C2"/>
    <mergeCell ref="A3:C3"/>
    <mergeCell ref="A4:C4"/>
    <mergeCell ref="D1:E1"/>
    <mergeCell ref="D2:E2"/>
    <mergeCell ref="D3:E3"/>
    <mergeCell ref="D5:D6"/>
    <mergeCell ref="E5:E6"/>
    <mergeCell ref="A5:A6"/>
    <mergeCell ref="B5:B6"/>
    <mergeCell ref="C5:C6"/>
  </mergeCells>
  <phoneticPr fontId="0" type="noConversion"/>
  <printOptions horizontalCentered="1"/>
  <pageMargins left="0.39370078740157483" right="0.19685039370078741" top="0.55118110236220474" bottom="0.31496062992125984" header="0.51181102362204722" footer="0.51181102362204722"/>
  <pageSetup paperSize="9" scale="94"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5D15-2075-4B1A-8FD2-53185BA374E8}">
  <sheetPr>
    <tabColor rgb="FFFFC000"/>
    <pageSetUpPr fitToPage="1"/>
  </sheetPr>
  <dimension ref="A1:H49"/>
  <sheetViews>
    <sheetView view="pageBreakPreview" zoomScaleNormal="100" zoomScaleSheetLayoutView="100" workbookViewId="0">
      <selection activeCell="F45" sqref="F45"/>
    </sheetView>
  </sheetViews>
  <sheetFormatPr defaultRowHeight="12.75"/>
  <cols>
    <col min="1" max="1" width="34.28515625" style="419" customWidth="1"/>
    <col min="2" max="2" width="16.5703125" style="419" customWidth="1"/>
    <col min="3" max="3" width="16.7109375" style="419" customWidth="1"/>
    <col min="4" max="4" width="10.85546875" style="419" customWidth="1"/>
    <col min="5" max="5" width="22.5703125" style="419" customWidth="1"/>
    <col min="6" max="6" width="15.42578125" style="419" customWidth="1"/>
    <col min="7" max="7" width="34.42578125" style="419" customWidth="1"/>
    <col min="8" max="8" width="4.85546875" style="419" customWidth="1"/>
    <col min="9" max="9" width="4.7109375" style="419" customWidth="1"/>
    <col min="10" max="16384" width="9.140625" style="419"/>
  </cols>
  <sheetData>
    <row r="1" spans="1:7" s="50" customFormat="1" ht="19.149999999999999" customHeight="1">
      <c r="A1" s="876" t="s">
        <v>1642</v>
      </c>
      <c r="B1" s="876"/>
      <c r="C1" s="876"/>
      <c r="D1" s="876"/>
      <c r="E1" s="877" t="s">
        <v>402</v>
      </c>
      <c r="F1" s="877"/>
      <c r="G1" s="877"/>
    </row>
    <row r="2" spans="1:7" s="50" customFormat="1" ht="19.149999999999999" customHeight="1">
      <c r="A2" s="878" t="s">
        <v>1643</v>
      </c>
      <c r="B2" s="878"/>
      <c r="C2" s="878"/>
      <c r="D2" s="878"/>
      <c r="E2" s="870" t="s">
        <v>587</v>
      </c>
      <c r="F2" s="870"/>
      <c r="G2" s="870"/>
    </row>
    <row r="3" spans="1:7" s="50" customFormat="1" ht="1.1499999999999999" customHeight="1">
      <c r="A3" s="871" t="s">
        <v>122</v>
      </c>
      <c r="B3" s="871"/>
      <c r="C3" s="871"/>
      <c r="D3" s="871"/>
      <c r="E3" s="880" t="s">
        <v>498</v>
      </c>
      <c r="F3" s="880"/>
      <c r="G3" s="880"/>
    </row>
    <row r="4" spans="1:7" s="50" customFormat="1" ht="20.25" customHeight="1">
      <c r="A4" s="871"/>
      <c r="B4" s="871"/>
      <c r="C4" s="871"/>
      <c r="D4" s="871"/>
      <c r="E4" s="880"/>
      <c r="F4" s="880"/>
      <c r="G4" s="880"/>
    </row>
    <row r="5" spans="1:7" s="50" customFormat="1" ht="21.4" customHeight="1">
      <c r="A5" s="872" t="s">
        <v>369</v>
      </c>
      <c r="B5" s="873" t="s">
        <v>2748</v>
      </c>
      <c r="C5" s="873" t="s">
        <v>2498</v>
      </c>
      <c r="D5" s="872" t="s">
        <v>2749</v>
      </c>
      <c r="E5" s="872"/>
      <c r="F5" s="873" t="s">
        <v>3259</v>
      </c>
      <c r="G5" s="881" t="s">
        <v>37</v>
      </c>
    </row>
    <row r="6" spans="1:7" s="50" customFormat="1" ht="103.5" customHeight="1">
      <c r="A6" s="872"/>
      <c r="B6" s="873"/>
      <c r="C6" s="873"/>
      <c r="D6" s="706" t="s">
        <v>1438</v>
      </c>
      <c r="E6" s="761" t="s">
        <v>3260</v>
      </c>
      <c r="F6" s="873"/>
      <c r="G6" s="881"/>
    </row>
    <row r="7" spans="1:7" s="50" customFormat="1" ht="20.25" customHeight="1">
      <c r="A7" s="705" t="s">
        <v>492</v>
      </c>
      <c r="B7" s="705" t="s">
        <v>183</v>
      </c>
      <c r="C7" s="705" t="s">
        <v>264</v>
      </c>
      <c r="D7" s="705" t="s">
        <v>444</v>
      </c>
      <c r="E7" s="762" t="s">
        <v>639</v>
      </c>
      <c r="F7" s="705" t="s">
        <v>471</v>
      </c>
      <c r="G7" s="705" t="s">
        <v>640</v>
      </c>
    </row>
    <row r="8" spans="1:7" s="50" customFormat="1" ht="21.4" customHeight="1">
      <c r="A8" s="763" t="s">
        <v>391</v>
      </c>
      <c r="B8" s="541">
        <v>19037979.030036502</v>
      </c>
      <c r="C8" s="541">
        <v>19624012.054804299</v>
      </c>
      <c r="D8" s="541">
        <v>21090148.277543399</v>
      </c>
      <c r="E8" s="764">
        <v>8842213.2218146492</v>
      </c>
      <c r="F8" s="541">
        <v>9274897.3748426605</v>
      </c>
      <c r="G8" s="540" t="s">
        <v>392</v>
      </c>
    </row>
    <row r="9" spans="1:7" s="50" customFormat="1" ht="33.6" customHeight="1">
      <c r="A9" s="765" t="s">
        <v>813</v>
      </c>
      <c r="B9" s="544">
        <v>12912428.2566707</v>
      </c>
      <c r="C9" s="544">
        <v>12307809.76802</v>
      </c>
      <c r="D9" s="544">
        <v>14463081.1377124</v>
      </c>
      <c r="E9" s="766">
        <v>5541693.5302596102</v>
      </c>
      <c r="F9" s="544">
        <v>7235595.0953705804</v>
      </c>
      <c r="G9" s="543" t="s">
        <v>814</v>
      </c>
    </row>
    <row r="10" spans="1:7" s="50" customFormat="1" ht="21.4" customHeight="1">
      <c r="A10" s="767" t="s">
        <v>2694</v>
      </c>
      <c r="B10" s="547">
        <v>3889594.5079671098</v>
      </c>
      <c r="C10" s="547">
        <v>3653190.79919306</v>
      </c>
      <c r="D10" s="547">
        <v>4532987.4577256404</v>
      </c>
      <c r="E10" s="768">
        <v>1715992.2152823301</v>
      </c>
      <c r="F10" s="547">
        <v>1989979.0529363099</v>
      </c>
      <c r="G10" s="546" t="s">
        <v>580</v>
      </c>
    </row>
    <row r="11" spans="1:7" s="50" customFormat="1" ht="21.4" customHeight="1">
      <c r="A11" s="767" t="s">
        <v>1037</v>
      </c>
      <c r="B11" s="547">
        <v>5674110.63979825</v>
      </c>
      <c r="C11" s="547">
        <v>5179378.1024921797</v>
      </c>
      <c r="D11" s="547">
        <v>6111842.3383661704</v>
      </c>
      <c r="E11" s="768">
        <v>2397413.5617770399</v>
      </c>
      <c r="F11" s="547">
        <v>3478321.7740780199</v>
      </c>
      <c r="G11" s="546" t="s">
        <v>3083</v>
      </c>
    </row>
    <row r="12" spans="1:7" s="50" customFormat="1" ht="21.4" customHeight="1">
      <c r="A12" s="767" t="s">
        <v>817</v>
      </c>
      <c r="B12" s="547">
        <v>161890.42923258001</v>
      </c>
      <c r="C12" s="547">
        <v>125189.66151049</v>
      </c>
      <c r="D12" s="547">
        <v>117407.40095227001</v>
      </c>
      <c r="E12" s="768">
        <v>43476.410942000002</v>
      </c>
      <c r="F12" s="547">
        <v>40188.695988920001</v>
      </c>
      <c r="G12" s="546" t="s">
        <v>542</v>
      </c>
    </row>
    <row r="13" spans="1:7" s="50" customFormat="1" ht="21.4" customHeight="1">
      <c r="A13" s="769" t="s">
        <v>818</v>
      </c>
      <c r="B13" s="544">
        <v>1617610.0833169899</v>
      </c>
      <c r="C13" s="544">
        <v>1201438.2371183501</v>
      </c>
      <c r="D13" s="544">
        <v>823130.61701315001</v>
      </c>
      <c r="E13" s="766">
        <v>377164.43550840998</v>
      </c>
      <c r="F13" s="544">
        <v>166208.89503583999</v>
      </c>
      <c r="G13" s="549" t="s">
        <v>11</v>
      </c>
    </row>
    <row r="14" spans="1:7" s="50" customFormat="1" ht="33.6" customHeight="1">
      <c r="A14" s="769" t="s">
        <v>819</v>
      </c>
      <c r="B14" s="544">
        <v>735.69630816999995</v>
      </c>
      <c r="C14" s="544">
        <v>6170.4308915000001</v>
      </c>
      <c r="D14" s="544">
        <v>12039.5855273</v>
      </c>
      <c r="E14" s="766">
        <v>2062.1976060000002</v>
      </c>
      <c r="F14" s="544">
        <v>336.641007</v>
      </c>
      <c r="G14" s="549" t="s">
        <v>465</v>
      </c>
    </row>
    <row r="15" spans="1:7" s="50" customFormat="1" ht="21.4" customHeight="1">
      <c r="A15" s="769" t="s">
        <v>2859</v>
      </c>
      <c r="B15" s="544">
        <v>0</v>
      </c>
      <c r="C15" s="544">
        <v>0</v>
      </c>
      <c r="D15" s="770">
        <v>0</v>
      </c>
      <c r="E15" s="766">
        <v>0</v>
      </c>
      <c r="F15" s="544">
        <v>2956.71770629</v>
      </c>
      <c r="G15" s="549" t="s">
        <v>2860</v>
      </c>
    </row>
    <row r="16" spans="1:7" s="50" customFormat="1" ht="21.4" customHeight="1">
      <c r="A16" s="769" t="s">
        <v>638</v>
      </c>
      <c r="B16" s="544">
        <v>4507204.9937406396</v>
      </c>
      <c r="C16" s="544">
        <v>6108593.6187744597</v>
      </c>
      <c r="D16" s="544">
        <v>5791896.9372905502</v>
      </c>
      <c r="E16" s="766">
        <v>2921293.0584406299</v>
      </c>
      <c r="F16" s="544">
        <v>1869800.02572295</v>
      </c>
      <c r="G16" s="549" t="s">
        <v>280</v>
      </c>
    </row>
    <row r="17" spans="1:7" s="50" customFormat="1" ht="21.95" customHeight="1">
      <c r="A17" s="763" t="s">
        <v>104</v>
      </c>
      <c r="B17" s="541">
        <v>21547818.8924491</v>
      </c>
      <c r="C17" s="541">
        <v>23106551.975464199</v>
      </c>
      <c r="D17" s="541">
        <v>24958708.767746601</v>
      </c>
      <c r="E17" s="764">
        <v>9815105.8897459209</v>
      </c>
      <c r="F17" s="541">
        <v>10685591.634935901</v>
      </c>
      <c r="G17" s="540" t="s">
        <v>452</v>
      </c>
    </row>
    <row r="18" spans="1:7" s="50" customFormat="1" ht="33.6" customHeight="1">
      <c r="A18" s="771" t="s">
        <v>820</v>
      </c>
      <c r="B18" s="547">
        <v>1137687.1851464801</v>
      </c>
      <c r="C18" s="547">
        <v>1293447.3212766999</v>
      </c>
      <c r="D18" s="547">
        <v>1334753.3931508299</v>
      </c>
      <c r="E18" s="768">
        <v>468819.40780579997</v>
      </c>
      <c r="F18" s="547">
        <v>571419.31021466001</v>
      </c>
      <c r="G18" s="546" t="s">
        <v>130</v>
      </c>
    </row>
    <row r="19" spans="1:7" s="50" customFormat="1" ht="21.4" customHeight="1">
      <c r="A19" s="771" t="s">
        <v>86</v>
      </c>
      <c r="B19" s="547">
        <v>1100070.8920851599</v>
      </c>
      <c r="C19" s="547">
        <v>1038491.1734278901</v>
      </c>
      <c r="D19" s="547">
        <v>1149535.0911801199</v>
      </c>
      <c r="E19" s="768">
        <v>336751.03138280002</v>
      </c>
      <c r="F19" s="547">
        <v>599415.83328767004</v>
      </c>
      <c r="G19" s="546" t="s">
        <v>41</v>
      </c>
    </row>
    <row r="20" spans="1:7" s="50" customFormat="1" ht="58.15" customHeight="1">
      <c r="A20" s="771" t="s">
        <v>821</v>
      </c>
      <c r="B20" s="547">
        <v>1275903.77775409</v>
      </c>
      <c r="C20" s="547">
        <v>1287986.8995449001</v>
      </c>
      <c r="D20" s="547">
        <v>1366266.16875538</v>
      </c>
      <c r="E20" s="768">
        <v>476761.79802797001</v>
      </c>
      <c r="F20" s="547">
        <v>552374.09148235002</v>
      </c>
      <c r="G20" s="546" t="s">
        <v>263</v>
      </c>
    </row>
    <row r="21" spans="1:7" s="50" customFormat="1" ht="21.4" customHeight="1">
      <c r="A21" s="771" t="s">
        <v>38</v>
      </c>
      <c r="B21" s="547">
        <v>1284728.3417732101</v>
      </c>
      <c r="C21" s="547">
        <v>1687045.69283749</v>
      </c>
      <c r="D21" s="547">
        <v>1459703.2270849899</v>
      </c>
      <c r="E21" s="768">
        <v>576661.73152938997</v>
      </c>
      <c r="F21" s="547">
        <v>366510.83148956997</v>
      </c>
      <c r="G21" s="546" t="s">
        <v>39</v>
      </c>
    </row>
    <row r="22" spans="1:7" s="50" customFormat="1" ht="21.4" customHeight="1">
      <c r="A22" s="771" t="s">
        <v>282</v>
      </c>
      <c r="B22" s="547">
        <v>2214672.1668486302</v>
      </c>
      <c r="C22" s="547">
        <v>2234191.0831365502</v>
      </c>
      <c r="D22" s="547">
        <v>2427736.7226626598</v>
      </c>
      <c r="E22" s="768">
        <v>722680.41591744998</v>
      </c>
      <c r="F22" s="547">
        <v>723858.65146536997</v>
      </c>
      <c r="G22" s="546" t="s">
        <v>283</v>
      </c>
    </row>
    <row r="23" spans="1:7" s="50" customFormat="1" ht="33.6" customHeight="1">
      <c r="A23" s="771" t="s">
        <v>822</v>
      </c>
      <c r="B23" s="547">
        <v>4660172.80091873</v>
      </c>
      <c r="C23" s="547">
        <v>5330622.5872959802</v>
      </c>
      <c r="D23" s="547">
        <v>5935107.0294283899</v>
      </c>
      <c r="E23" s="768">
        <v>2493701.2115731798</v>
      </c>
      <c r="F23" s="547">
        <v>2816153.4268443901</v>
      </c>
      <c r="G23" s="546" t="s">
        <v>25</v>
      </c>
    </row>
    <row r="24" spans="1:7" s="50" customFormat="1" ht="33.6" customHeight="1">
      <c r="A24" s="771" t="s">
        <v>55</v>
      </c>
      <c r="B24" s="547">
        <v>593617.30913396005</v>
      </c>
      <c r="C24" s="547">
        <v>443664.38422327</v>
      </c>
      <c r="D24" s="547">
        <v>259922.85699999999</v>
      </c>
      <c r="E24" s="768">
        <v>46142.747470000002</v>
      </c>
      <c r="F24" s="547">
        <v>49346.534399999997</v>
      </c>
      <c r="G24" s="546" t="s">
        <v>425</v>
      </c>
    </row>
    <row r="25" spans="1:7" s="50" customFormat="1" ht="33.6" customHeight="1">
      <c r="A25" s="771" t="s">
        <v>374</v>
      </c>
      <c r="B25" s="547">
        <v>259425.87000664999</v>
      </c>
      <c r="C25" s="547">
        <v>278898.25656504999</v>
      </c>
      <c r="D25" s="547">
        <v>290983.38538168999</v>
      </c>
      <c r="E25" s="768">
        <v>102349.55380314001</v>
      </c>
      <c r="F25" s="547">
        <v>99073.716333970006</v>
      </c>
      <c r="G25" s="546" t="s">
        <v>431</v>
      </c>
    </row>
    <row r="26" spans="1:7" s="50" customFormat="1" ht="33.6" customHeight="1">
      <c r="A26" s="771" t="s">
        <v>823</v>
      </c>
      <c r="B26" s="547">
        <v>189027.57692194</v>
      </c>
      <c r="C26" s="547">
        <v>158442.54642882</v>
      </c>
      <c r="D26" s="547">
        <v>112560.10147161</v>
      </c>
      <c r="E26" s="768">
        <v>26745.791198039999</v>
      </c>
      <c r="F26" s="547">
        <v>55210.115346060004</v>
      </c>
      <c r="G26" s="546" t="s">
        <v>324</v>
      </c>
    </row>
    <row r="27" spans="1:7" s="50" customFormat="1" ht="70.349999999999994" customHeight="1">
      <c r="A27" s="771" t="s">
        <v>589</v>
      </c>
      <c r="B27" s="547">
        <v>383214.72908731998</v>
      </c>
      <c r="C27" s="547">
        <v>384242.73835705</v>
      </c>
      <c r="D27" s="547">
        <v>612199.21665163001</v>
      </c>
      <c r="E27" s="768">
        <v>185423.41091549001</v>
      </c>
      <c r="F27" s="547">
        <v>143968.71784478999</v>
      </c>
      <c r="G27" s="546" t="s">
        <v>824</v>
      </c>
    </row>
    <row r="28" spans="1:7" s="50" customFormat="1" ht="45.95" customHeight="1">
      <c r="A28" s="771" t="s">
        <v>825</v>
      </c>
      <c r="B28" s="547">
        <v>58013.971706110002</v>
      </c>
      <c r="C28" s="547">
        <v>20458.387023740001</v>
      </c>
      <c r="D28" s="547">
        <v>17293.93501831</v>
      </c>
      <c r="E28" s="768">
        <v>6039.6613170000001</v>
      </c>
      <c r="F28" s="547">
        <v>10133.974335499999</v>
      </c>
      <c r="G28" s="546" t="s">
        <v>826</v>
      </c>
    </row>
    <row r="29" spans="1:7" s="50" customFormat="1" ht="21.4" customHeight="1">
      <c r="A29" s="771" t="s">
        <v>211</v>
      </c>
      <c r="B29" s="547">
        <v>823766.33000219997</v>
      </c>
      <c r="C29" s="547">
        <v>891930.41746684001</v>
      </c>
      <c r="D29" s="547">
        <v>1208280.8844969701</v>
      </c>
      <c r="E29" s="768">
        <v>356324.07866578002</v>
      </c>
      <c r="F29" s="547">
        <v>397842.31354195997</v>
      </c>
      <c r="G29" s="546" t="s">
        <v>827</v>
      </c>
    </row>
    <row r="30" spans="1:7" s="50" customFormat="1" ht="21.4" customHeight="1">
      <c r="A30" s="771" t="s">
        <v>526</v>
      </c>
      <c r="B30" s="547">
        <v>764323.63239606004</v>
      </c>
      <c r="C30" s="547">
        <v>610112.19926962</v>
      </c>
      <c r="D30" s="547">
        <v>479665.55404804001</v>
      </c>
      <c r="E30" s="768">
        <v>144411.21207293999</v>
      </c>
      <c r="F30" s="547">
        <v>133896.78393619999</v>
      </c>
      <c r="G30" s="546" t="s">
        <v>828</v>
      </c>
    </row>
    <row r="31" spans="1:7" s="50" customFormat="1" ht="21.4" customHeight="1">
      <c r="A31" s="771" t="s">
        <v>829</v>
      </c>
      <c r="B31" s="547">
        <v>1808139.55666852</v>
      </c>
      <c r="C31" s="547">
        <v>2181991.4826103002</v>
      </c>
      <c r="D31" s="547">
        <v>2607867.0714159398</v>
      </c>
      <c r="E31" s="768">
        <v>1577897.1519099399</v>
      </c>
      <c r="F31" s="547">
        <v>1919783.0535134</v>
      </c>
      <c r="G31" s="546" t="s">
        <v>830</v>
      </c>
    </row>
    <row r="32" spans="1:7" s="50" customFormat="1" ht="21.4" customHeight="1">
      <c r="A32" s="771" t="s">
        <v>487</v>
      </c>
      <c r="B32" s="547">
        <v>4995054.7520000003</v>
      </c>
      <c r="C32" s="547">
        <v>5265026.8059999999</v>
      </c>
      <c r="D32" s="547">
        <v>5696834.1299999999</v>
      </c>
      <c r="E32" s="768">
        <v>2294396.6861569998</v>
      </c>
      <c r="F32" s="547">
        <v>2246604.2809000001</v>
      </c>
      <c r="G32" s="546" t="s">
        <v>831</v>
      </c>
    </row>
    <row r="33" spans="1:8" s="50" customFormat="1" ht="34.15" customHeight="1">
      <c r="A33" s="763" t="s">
        <v>584</v>
      </c>
      <c r="B33" s="541">
        <v>402804.9704923</v>
      </c>
      <c r="C33" s="541">
        <v>116738.44611619999</v>
      </c>
      <c r="D33" s="541">
        <v>149771.08565277001</v>
      </c>
      <c r="E33" s="764">
        <v>40269.968367770001</v>
      </c>
      <c r="F33" s="541">
        <v>63234.321659710004</v>
      </c>
      <c r="G33" s="540" t="s">
        <v>522</v>
      </c>
    </row>
    <row r="34" spans="1:8" s="50" customFormat="1" ht="21.4" customHeight="1">
      <c r="A34" s="769" t="s">
        <v>832</v>
      </c>
      <c r="B34" s="544">
        <v>661400.027</v>
      </c>
      <c r="C34" s="544">
        <v>437824.49699999997</v>
      </c>
      <c r="D34" s="770">
        <v>442090.00199999998</v>
      </c>
      <c r="E34" s="766">
        <v>165000</v>
      </c>
      <c r="F34" s="544">
        <v>195550</v>
      </c>
      <c r="G34" s="549" t="s">
        <v>833</v>
      </c>
    </row>
    <row r="35" spans="1:8" s="50" customFormat="1" ht="21.4" customHeight="1">
      <c r="A35" s="769" t="s">
        <v>834</v>
      </c>
      <c r="B35" s="544">
        <v>258595.05650770001</v>
      </c>
      <c r="C35" s="544">
        <v>321086.05088380002</v>
      </c>
      <c r="D35" s="544">
        <v>292318.91634723003</v>
      </c>
      <c r="E35" s="766">
        <v>124730.03163223001</v>
      </c>
      <c r="F35" s="544">
        <v>132315.67834029</v>
      </c>
      <c r="G35" s="549" t="s">
        <v>835</v>
      </c>
    </row>
    <row r="36" spans="1:8" s="50" customFormat="1" ht="46.9" customHeight="1">
      <c r="A36" s="763" t="s">
        <v>1717</v>
      </c>
      <c r="B36" s="541">
        <v>208205.45255812001</v>
      </c>
      <c r="C36" s="541">
        <v>49612.136412829997</v>
      </c>
      <c r="D36" s="541">
        <v>46891.299621990001</v>
      </c>
      <c r="E36" s="764">
        <v>19094.464479859998</v>
      </c>
      <c r="F36" s="541">
        <v>215316.47921513999</v>
      </c>
      <c r="G36" s="540" t="s">
        <v>583</v>
      </c>
    </row>
    <row r="37" spans="1:8" s="50" customFormat="1" ht="33.6" customHeight="1">
      <c r="A37" s="769" t="s">
        <v>838</v>
      </c>
      <c r="B37" s="544">
        <v>208205.45255812001</v>
      </c>
      <c r="C37" s="544">
        <v>49612.136412829997</v>
      </c>
      <c r="D37" s="770">
        <v>46891.299621990001</v>
      </c>
      <c r="E37" s="766">
        <v>19094.464479859998</v>
      </c>
      <c r="F37" s="544">
        <v>215316.47921513999</v>
      </c>
      <c r="G37" s="549" t="s">
        <v>839</v>
      </c>
    </row>
    <row r="38" spans="1:8" s="50" customFormat="1" ht="34.15" customHeight="1">
      <c r="A38" s="763" t="s">
        <v>1718</v>
      </c>
      <c r="B38" s="541">
        <v>-3120850.28546301</v>
      </c>
      <c r="C38" s="541">
        <v>-3648890.5031889402</v>
      </c>
      <c r="D38" s="541">
        <v>-4065222.8754778998</v>
      </c>
      <c r="E38" s="764">
        <v>-1032257.1007789</v>
      </c>
      <c r="F38" s="541">
        <v>-1689245.0609680801</v>
      </c>
      <c r="G38" s="540" t="s">
        <v>585</v>
      </c>
    </row>
    <row r="39" spans="1:8" s="50" customFormat="1" ht="46.9" customHeight="1">
      <c r="A39" s="763" t="s">
        <v>1719</v>
      </c>
      <c r="B39" s="541">
        <v>-8763995.1453618295</v>
      </c>
      <c r="C39" s="541">
        <v>-10847264.247870199</v>
      </c>
      <c r="D39" s="541">
        <v>-11074831.201280899</v>
      </c>
      <c r="E39" s="764">
        <v>-4224007.3001066996</v>
      </c>
      <c r="F39" s="541">
        <v>-3714743.7275483902</v>
      </c>
      <c r="G39" s="540" t="s">
        <v>1720</v>
      </c>
    </row>
    <row r="40" spans="1:8" s="50" customFormat="1" ht="59.1" customHeight="1">
      <c r="A40" s="763" t="s">
        <v>1795</v>
      </c>
      <c r="B40" s="541">
        <v>3120850.28546301</v>
      </c>
      <c r="C40" s="541">
        <v>3648890.5031889402</v>
      </c>
      <c r="D40" s="541">
        <v>4065222.8754778998</v>
      </c>
      <c r="E40" s="764">
        <v>1032257.1007789</v>
      </c>
      <c r="F40" s="541">
        <v>1689245.0609680801</v>
      </c>
      <c r="G40" s="540" t="s">
        <v>1796</v>
      </c>
    </row>
    <row r="41" spans="1:8" s="50" customFormat="1" ht="21.4" customHeight="1">
      <c r="A41" s="620" t="s">
        <v>450</v>
      </c>
      <c r="B41" s="621">
        <v>3529699.51584996</v>
      </c>
      <c r="C41" s="621">
        <v>3355950.94804439</v>
      </c>
      <c r="D41" s="621">
        <v>3542318.78437813</v>
      </c>
      <c r="E41" s="622">
        <v>1176694.0884993901</v>
      </c>
      <c r="F41" s="621">
        <f>F42-F43</f>
        <v>1842706.7413917799</v>
      </c>
      <c r="G41" s="623" t="s">
        <v>840</v>
      </c>
    </row>
    <row r="42" spans="1:8" s="50" customFormat="1" ht="21.4" customHeight="1">
      <c r="A42" s="771" t="s">
        <v>841</v>
      </c>
      <c r="B42" s="547">
        <v>5318608.0776499603</v>
      </c>
      <c r="C42" s="547">
        <v>5643320.3247443903</v>
      </c>
      <c r="D42" s="547">
        <v>6027050.6727781296</v>
      </c>
      <c r="E42" s="768">
        <v>2648599.9345993898</v>
      </c>
      <c r="F42" s="865">
        <v>2758786.76459178</v>
      </c>
      <c r="G42" s="772" t="s">
        <v>842</v>
      </c>
    </row>
    <row r="43" spans="1:8" s="50" customFormat="1" ht="21.4" customHeight="1">
      <c r="A43" s="771" t="s">
        <v>843</v>
      </c>
      <c r="B43" s="547">
        <v>1788908.5618</v>
      </c>
      <c r="C43" s="547">
        <v>2287369.3766999999</v>
      </c>
      <c r="D43" s="547">
        <v>2484731.8884000001</v>
      </c>
      <c r="E43" s="768">
        <v>1471905.8461</v>
      </c>
      <c r="F43" s="547">
        <v>916080.02320000005</v>
      </c>
      <c r="G43" s="772" t="s">
        <v>844</v>
      </c>
    </row>
    <row r="44" spans="1:8" s="50" customFormat="1" ht="21.4" customHeight="1">
      <c r="A44" s="620" t="s">
        <v>218</v>
      </c>
      <c r="B44" s="621">
        <v>-408849.23038695002</v>
      </c>
      <c r="C44" s="621">
        <v>292939.55514454999</v>
      </c>
      <c r="D44" s="621">
        <v>522904.09109976998</v>
      </c>
      <c r="E44" s="622">
        <v>-144436.98772049</v>
      </c>
      <c r="F44" s="621">
        <f>F45-F46</f>
        <v>79954.510954239988</v>
      </c>
      <c r="G44" s="623" t="s">
        <v>845</v>
      </c>
    </row>
    <row r="45" spans="1:8" s="50" customFormat="1" ht="21.4" customHeight="1">
      <c r="A45" s="771" t="s">
        <v>841</v>
      </c>
      <c r="B45" s="547">
        <v>251872.158284</v>
      </c>
      <c r="C45" s="547">
        <v>1447223.4650981601</v>
      </c>
      <c r="D45" s="547">
        <v>2231117.1228499999</v>
      </c>
      <c r="E45" s="768">
        <v>77013.788849999997</v>
      </c>
      <c r="F45" s="865">
        <v>251761.0747</v>
      </c>
      <c r="G45" s="772" t="s">
        <v>842</v>
      </c>
    </row>
    <row r="46" spans="1:8" s="50" customFormat="1" ht="21.4" customHeight="1">
      <c r="A46" s="774" t="s">
        <v>843</v>
      </c>
      <c r="B46" s="775">
        <v>660721.38867094996</v>
      </c>
      <c r="C46" s="775">
        <v>1154283.90995361</v>
      </c>
      <c r="D46" s="775">
        <v>1708213.0317502299</v>
      </c>
      <c r="E46" s="776">
        <v>221450.77657049001</v>
      </c>
      <c r="F46" s="865">
        <v>171806.56374576001</v>
      </c>
      <c r="G46" s="777" t="s">
        <v>844</v>
      </c>
    </row>
    <row r="47" spans="1:8" s="50" customFormat="1" ht="299.64999999999998" customHeight="1"/>
    <row r="48" spans="1:8" s="50" customFormat="1" ht="35.1" customHeight="1">
      <c r="A48" s="879"/>
      <c r="B48" s="879"/>
      <c r="C48" s="879"/>
      <c r="D48" s="879"/>
      <c r="E48" s="879"/>
      <c r="F48" s="879"/>
      <c r="G48" s="879"/>
      <c r="H48" s="879"/>
    </row>
    <row r="49" s="50" customFormat="1" ht="59.65" customHeight="1"/>
  </sheetData>
  <sheetProtection formatCells="0" formatColumns="0" formatRows="0" insertColumns="0" insertRows="0" insertHyperlinks="0" deleteColumns="0" deleteRows="0" autoFilter="0"/>
  <mergeCells count="13">
    <mergeCell ref="A1:D1"/>
    <mergeCell ref="E1:G1"/>
    <mergeCell ref="A2:D2"/>
    <mergeCell ref="A48:H48"/>
    <mergeCell ref="E2:G2"/>
    <mergeCell ref="A3:D4"/>
    <mergeCell ref="E3:G4"/>
    <mergeCell ref="D5:E5"/>
    <mergeCell ref="G5:G6"/>
    <mergeCell ref="F5:F6"/>
    <mergeCell ref="A5:A6"/>
    <mergeCell ref="B5:B6"/>
    <mergeCell ref="C5:C6"/>
  </mergeCells>
  <printOptions horizontalCentered="1"/>
  <pageMargins left="0.19685039370078741" right="0.11811023622047245" top="0.55118110236220474" bottom="0.39370078740157483" header="0.51181102362204722" footer="0.51181102362204722"/>
  <pageSetup paperSize="9" scale="96"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tabColor rgb="FFFFC000"/>
  </sheetPr>
  <dimension ref="B1:H160"/>
  <sheetViews>
    <sheetView showGridLines="0" view="pageBreakPreview" zoomScaleNormal="100" zoomScaleSheetLayoutView="100" workbookViewId="0">
      <selection activeCell="G9" sqref="G9"/>
    </sheetView>
  </sheetViews>
  <sheetFormatPr defaultRowHeight="12.75"/>
  <cols>
    <col min="1" max="1" width="0.5703125" style="419" customWidth="1"/>
    <col min="2" max="5" width="4.7109375" style="419" customWidth="1"/>
    <col min="6" max="6" width="69.28515625" style="419" customWidth="1"/>
    <col min="7" max="7" width="14.7109375" style="419" customWidth="1"/>
    <col min="8" max="8" width="69.28515625" style="419" customWidth="1"/>
    <col min="9" max="9" width="5.85546875" style="419" customWidth="1"/>
    <col min="10" max="16384" width="9.140625" style="419"/>
  </cols>
  <sheetData>
    <row r="1" spans="2:8" s="50" customFormat="1" ht="4.3499999999999996" customHeight="1"/>
    <row r="2" spans="2:8" s="50" customFormat="1" ht="15.4" customHeight="1">
      <c r="B2" s="561" t="s">
        <v>1012</v>
      </c>
      <c r="H2" s="720" t="s">
        <v>380</v>
      </c>
    </row>
    <row r="3" spans="2:8" s="50" customFormat="1" ht="33" customHeight="1">
      <c r="F3" s="643" t="s">
        <v>1441</v>
      </c>
    </row>
    <row r="4" spans="2:8" s="50" customFormat="1" ht="19.149999999999999" customHeight="1">
      <c r="B4" s="895" t="s">
        <v>122</v>
      </c>
      <c r="C4" s="895"/>
      <c r="D4" s="895"/>
      <c r="H4" s="644" t="s">
        <v>353</v>
      </c>
    </row>
    <row r="5" spans="2:8" s="50" customFormat="1" ht="120.6" customHeight="1">
      <c r="B5" s="645" t="s">
        <v>1000</v>
      </c>
      <c r="C5" s="645" t="s">
        <v>1001</v>
      </c>
      <c r="D5" s="645" t="s">
        <v>1002</v>
      </c>
      <c r="E5" s="645" t="s">
        <v>1003</v>
      </c>
      <c r="F5" s="646" t="s">
        <v>369</v>
      </c>
      <c r="G5" s="647" t="s">
        <v>3262</v>
      </c>
      <c r="H5" s="648" t="s">
        <v>37</v>
      </c>
    </row>
    <row r="6" spans="2:8" s="50" customFormat="1" ht="24" customHeight="1">
      <c r="B6" s="649" t="s">
        <v>492</v>
      </c>
      <c r="C6" s="649" t="s">
        <v>183</v>
      </c>
      <c r="D6" s="649" t="s">
        <v>264</v>
      </c>
      <c r="E6" s="649" t="s">
        <v>444</v>
      </c>
      <c r="F6" s="650" t="s">
        <v>639</v>
      </c>
      <c r="G6" s="649" t="s">
        <v>471</v>
      </c>
      <c r="H6" s="649" t="s">
        <v>640</v>
      </c>
    </row>
    <row r="7" spans="2:8" s="50" customFormat="1" ht="13.35" customHeight="1">
      <c r="B7" s="651"/>
      <c r="C7" s="651"/>
      <c r="D7" s="651"/>
      <c r="E7" s="651"/>
      <c r="F7" s="740" t="s">
        <v>1411</v>
      </c>
      <c r="G7" s="741">
        <v>9407213.0531829502</v>
      </c>
      <c r="H7" s="742" t="s">
        <v>1410</v>
      </c>
    </row>
    <row r="8" spans="2:8" s="50" customFormat="1" ht="13.35" customHeight="1">
      <c r="B8" s="651"/>
      <c r="C8" s="651"/>
      <c r="D8" s="651"/>
      <c r="E8" s="651"/>
      <c r="F8" s="652" t="s">
        <v>74</v>
      </c>
      <c r="G8" s="651"/>
      <c r="H8" s="653" t="s">
        <v>291</v>
      </c>
    </row>
    <row r="9" spans="2:8" s="50" customFormat="1" ht="13.35" customHeight="1">
      <c r="B9" s="654"/>
      <c r="C9" s="654"/>
      <c r="D9" s="654"/>
      <c r="E9" s="654"/>
      <c r="F9" s="740" t="s">
        <v>527</v>
      </c>
      <c r="G9" s="743">
        <v>9274897.3748426605</v>
      </c>
      <c r="H9" s="742" t="s">
        <v>515</v>
      </c>
    </row>
    <row r="10" spans="2:8" s="50" customFormat="1" ht="13.35" customHeight="1">
      <c r="B10" s="744" t="s">
        <v>492</v>
      </c>
      <c r="C10" s="655"/>
      <c r="D10" s="655"/>
      <c r="E10" s="655"/>
      <c r="F10" s="740" t="s">
        <v>189</v>
      </c>
      <c r="G10" s="743">
        <v>7235595.0953705804</v>
      </c>
      <c r="H10" s="742" t="s">
        <v>439</v>
      </c>
    </row>
    <row r="11" spans="2:8" s="50" customFormat="1" ht="13.35" customHeight="1">
      <c r="B11" s="651"/>
      <c r="C11" s="744" t="s">
        <v>1004</v>
      </c>
      <c r="D11" s="655"/>
      <c r="E11" s="655"/>
      <c r="F11" s="745" t="s">
        <v>641</v>
      </c>
      <c r="G11" s="743">
        <v>1989979.0529363099</v>
      </c>
      <c r="H11" s="746" t="s">
        <v>249</v>
      </c>
    </row>
    <row r="12" spans="2:8" s="50" customFormat="1" ht="13.9" customHeight="1">
      <c r="B12" s="651"/>
      <c r="C12" s="651"/>
      <c r="D12" s="747" t="s">
        <v>492</v>
      </c>
      <c r="E12" s="655"/>
      <c r="F12" s="748" t="s">
        <v>2697</v>
      </c>
      <c r="G12" s="749">
        <v>1989979.0529363099</v>
      </c>
      <c r="H12" s="750" t="s">
        <v>250</v>
      </c>
    </row>
    <row r="13" spans="2:8" s="50" customFormat="1" ht="34.700000000000003" customHeight="1">
      <c r="B13" s="656" t="s">
        <v>492</v>
      </c>
      <c r="C13" s="656" t="s">
        <v>1004</v>
      </c>
      <c r="D13" s="656" t="s">
        <v>492</v>
      </c>
      <c r="E13" s="657" t="s">
        <v>1005</v>
      </c>
      <c r="F13" s="658" t="s">
        <v>1370</v>
      </c>
      <c r="G13" s="659">
        <v>1989979.0529363099</v>
      </c>
      <c r="H13" s="660" t="s">
        <v>1371</v>
      </c>
    </row>
    <row r="14" spans="2:8" s="50" customFormat="1" ht="24" customHeight="1">
      <c r="B14" s="651"/>
      <c r="C14" s="744" t="s">
        <v>646</v>
      </c>
      <c r="D14" s="655"/>
      <c r="E14" s="655"/>
      <c r="F14" s="745" t="s">
        <v>2698</v>
      </c>
      <c r="G14" s="743">
        <v>4359338.8176287198</v>
      </c>
      <c r="H14" s="746" t="s">
        <v>328</v>
      </c>
    </row>
    <row r="15" spans="2:8" s="50" customFormat="1" ht="13.9" customHeight="1">
      <c r="B15" s="651"/>
      <c r="C15" s="651"/>
      <c r="D15" s="747" t="s">
        <v>492</v>
      </c>
      <c r="E15" s="655"/>
      <c r="F15" s="748" t="s">
        <v>656</v>
      </c>
      <c r="G15" s="749">
        <v>3478321.7740780199</v>
      </c>
      <c r="H15" s="750" t="s">
        <v>3072</v>
      </c>
    </row>
    <row r="16" spans="2:8" s="50" customFormat="1" ht="24" customHeight="1">
      <c r="B16" s="661"/>
      <c r="C16" s="656" t="s">
        <v>646</v>
      </c>
      <c r="D16" s="656" t="s">
        <v>492</v>
      </c>
      <c r="E16" s="657" t="s">
        <v>1004</v>
      </c>
      <c r="F16" s="658" t="s">
        <v>2818</v>
      </c>
      <c r="G16" s="659">
        <v>1741399.08902867</v>
      </c>
      <c r="H16" s="660" t="s">
        <v>13</v>
      </c>
    </row>
    <row r="17" spans="2:8" s="50" customFormat="1" ht="34.700000000000003" customHeight="1">
      <c r="B17" s="661"/>
      <c r="C17" s="661"/>
      <c r="D17" s="661"/>
      <c r="E17" s="657" t="s">
        <v>1143</v>
      </c>
      <c r="F17" s="658" t="s">
        <v>2819</v>
      </c>
      <c r="G17" s="659">
        <v>902672.68306191999</v>
      </c>
      <c r="H17" s="660" t="s">
        <v>1145</v>
      </c>
    </row>
    <row r="18" spans="2:8" s="50" customFormat="1" ht="13.35" customHeight="1">
      <c r="B18" s="661"/>
      <c r="C18" s="661"/>
      <c r="D18" s="661"/>
      <c r="E18" s="657" t="s">
        <v>642</v>
      </c>
      <c r="F18" s="658" t="s">
        <v>657</v>
      </c>
      <c r="G18" s="659">
        <v>139916.79573124999</v>
      </c>
      <c r="H18" s="660" t="s">
        <v>204</v>
      </c>
    </row>
    <row r="19" spans="2:8" s="50" customFormat="1" ht="45.95" customHeight="1">
      <c r="B19" s="661"/>
      <c r="C19" s="661"/>
      <c r="D19" s="661"/>
      <c r="E19" s="657" t="s">
        <v>1007</v>
      </c>
      <c r="F19" s="662" t="s">
        <v>2820</v>
      </c>
      <c r="G19" s="659">
        <v>3049.9071748400002</v>
      </c>
      <c r="H19" s="663" t="s">
        <v>2821</v>
      </c>
    </row>
    <row r="20" spans="2:8" s="50" customFormat="1" ht="24" customHeight="1">
      <c r="B20" s="661"/>
      <c r="C20" s="661"/>
      <c r="D20" s="661"/>
      <c r="E20" s="657" t="s">
        <v>1146</v>
      </c>
      <c r="F20" s="658" t="s">
        <v>2624</v>
      </c>
      <c r="G20" s="659">
        <v>649992.42678511003</v>
      </c>
      <c r="H20" s="660" t="s">
        <v>2625</v>
      </c>
    </row>
    <row r="21" spans="2:8" s="50" customFormat="1" ht="34.700000000000003" customHeight="1">
      <c r="B21" s="661"/>
      <c r="C21" s="661"/>
      <c r="D21" s="661"/>
      <c r="E21" s="657" t="s">
        <v>1160</v>
      </c>
      <c r="F21" s="658" t="s">
        <v>1722</v>
      </c>
      <c r="G21" s="659">
        <v>41290.872296230002</v>
      </c>
      <c r="H21" s="660" t="s">
        <v>1723</v>
      </c>
    </row>
    <row r="22" spans="2:8" s="50" customFormat="1" ht="13.9" customHeight="1">
      <c r="B22" s="651"/>
      <c r="C22" s="651"/>
      <c r="D22" s="747" t="s">
        <v>183</v>
      </c>
      <c r="E22" s="655"/>
      <c r="F22" s="748" t="s">
        <v>481</v>
      </c>
      <c r="G22" s="749">
        <v>40188.695988920001</v>
      </c>
      <c r="H22" s="750" t="s">
        <v>65</v>
      </c>
    </row>
    <row r="23" spans="2:8" s="50" customFormat="1" ht="24" customHeight="1">
      <c r="B23" s="661"/>
      <c r="C23" s="661"/>
      <c r="D23" s="656" t="s">
        <v>183</v>
      </c>
      <c r="E23" s="657" t="s">
        <v>1149</v>
      </c>
      <c r="F23" s="658" t="s">
        <v>2822</v>
      </c>
      <c r="G23" s="659">
        <v>2250.2640696399999</v>
      </c>
      <c r="H23" s="660" t="s">
        <v>2626</v>
      </c>
    </row>
    <row r="24" spans="2:8" s="50" customFormat="1" ht="34.700000000000003" customHeight="1">
      <c r="B24" s="661"/>
      <c r="C24" s="661"/>
      <c r="D24" s="661"/>
      <c r="E24" s="657" t="s">
        <v>1150</v>
      </c>
      <c r="F24" s="658" t="s">
        <v>2823</v>
      </c>
      <c r="G24" s="659">
        <v>5996.5958046599999</v>
      </c>
      <c r="H24" s="660" t="s">
        <v>2627</v>
      </c>
    </row>
    <row r="25" spans="2:8" s="50" customFormat="1" ht="24" customHeight="1">
      <c r="B25" s="661"/>
      <c r="C25" s="661"/>
      <c r="D25" s="661"/>
      <c r="E25" s="657" t="s">
        <v>1151</v>
      </c>
      <c r="F25" s="658" t="s">
        <v>2824</v>
      </c>
      <c r="G25" s="659">
        <v>171.54941536999999</v>
      </c>
      <c r="H25" s="663" t="s">
        <v>2825</v>
      </c>
    </row>
    <row r="26" spans="2:8" s="50" customFormat="1" ht="34.700000000000003" customHeight="1">
      <c r="B26" s="661"/>
      <c r="C26" s="661"/>
      <c r="D26" s="661"/>
      <c r="E26" s="657" t="s">
        <v>1152</v>
      </c>
      <c r="F26" s="662" t="s">
        <v>2826</v>
      </c>
      <c r="G26" s="659">
        <v>5167.7958092500003</v>
      </c>
      <c r="H26" s="663" t="s">
        <v>2827</v>
      </c>
    </row>
    <row r="27" spans="2:8" s="50" customFormat="1" ht="34.700000000000003" customHeight="1">
      <c r="B27" s="661"/>
      <c r="C27" s="661"/>
      <c r="D27" s="661"/>
      <c r="E27" s="657" t="s">
        <v>1153</v>
      </c>
      <c r="F27" s="658" t="s">
        <v>2828</v>
      </c>
      <c r="G27" s="659">
        <v>6646.6356863600004</v>
      </c>
      <c r="H27" s="660" t="s">
        <v>2628</v>
      </c>
    </row>
    <row r="28" spans="2:8" s="50" customFormat="1" ht="34.700000000000003" customHeight="1">
      <c r="B28" s="661"/>
      <c r="C28" s="661"/>
      <c r="D28" s="661"/>
      <c r="E28" s="657" t="s">
        <v>1154</v>
      </c>
      <c r="F28" s="658" t="s">
        <v>2829</v>
      </c>
      <c r="G28" s="659">
        <v>17666.962252500001</v>
      </c>
      <c r="H28" s="660" t="s">
        <v>2629</v>
      </c>
    </row>
    <row r="29" spans="2:8" s="50" customFormat="1" ht="34.700000000000003" customHeight="1">
      <c r="B29" s="661"/>
      <c r="C29" s="661"/>
      <c r="D29" s="661"/>
      <c r="E29" s="657" t="s">
        <v>1155</v>
      </c>
      <c r="F29" s="662" t="s">
        <v>2830</v>
      </c>
      <c r="G29" s="659">
        <v>2240.9590945899999</v>
      </c>
      <c r="H29" s="660" t="s">
        <v>2630</v>
      </c>
    </row>
    <row r="30" spans="2:8" s="50" customFormat="1" ht="34.700000000000003" customHeight="1">
      <c r="B30" s="661"/>
      <c r="C30" s="661"/>
      <c r="D30" s="661"/>
      <c r="E30" s="657" t="s">
        <v>1816</v>
      </c>
      <c r="F30" s="662" t="s">
        <v>2831</v>
      </c>
      <c r="G30" s="659">
        <v>47.933856550000002</v>
      </c>
      <c r="H30" s="663" t="s">
        <v>2832</v>
      </c>
    </row>
    <row r="31" spans="2:8" s="50" customFormat="1" ht="13.9" customHeight="1">
      <c r="B31" s="651"/>
      <c r="C31" s="651"/>
      <c r="D31" s="747" t="s">
        <v>264</v>
      </c>
      <c r="E31" s="655"/>
      <c r="F31" s="748" t="s">
        <v>658</v>
      </c>
      <c r="G31" s="749">
        <v>840784.63319631002</v>
      </c>
      <c r="H31" s="750" t="s">
        <v>57</v>
      </c>
    </row>
    <row r="32" spans="2:8" s="50" customFormat="1" ht="24" customHeight="1">
      <c r="B32" s="661"/>
      <c r="C32" s="661"/>
      <c r="D32" s="656" t="s">
        <v>264</v>
      </c>
      <c r="E32" s="657" t="s">
        <v>1004</v>
      </c>
      <c r="F32" s="662" t="s">
        <v>2833</v>
      </c>
      <c r="G32" s="659">
        <v>4212.7876837100002</v>
      </c>
      <c r="H32" s="663" t="s">
        <v>2834</v>
      </c>
    </row>
    <row r="33" spans="2:8" s="50" customFormat="1" ht="24" customHeight="1">
      <c r="B33" s="661"/>
      <c r="C33" s="661"/>
      <c r="D33" s="661"/>
      <c r="E33" s="657" t="s">
        <v>1143</v>
      </c>
      <c r="F33" s="658" t="s">
        <v>2835</v>
      </c>
      <c r="G33" s="659">
        <v>165.03200276000001</v>
      </c>
      <c r="H33" s="660" t="s">
        <v>2601</v>
      </c>
    </row>
    <row r="34" spans="2:8" s="50" customFormat="1" ht="13.35" customHeight="1">
      <c r="B34" s="661"/>
      <c r="C34" s="661"/>
      <c r="D34" s="661"/>
      <c r="E34" s="657" t="s">
        <v>646</v>
      </c>
      <c r="F34" s="658" t="s">
        <v>2836</v>
      </c>
      <c r="G34" s="659">
        <v>2377.9091703300001</v>
      </c>
      <c r="H34" s="660" t="s">
        <v>1157</v>
      </c>
    </row>
    <row r="35" spans="2:8" s="50" customFormat="1" ht="34.700000000000003" customHeight="1">
      <c r="B35" s="661"/>
      <c r="C35" s="661"/>
      <c r="D35" s="661"/>
      <c r="E35" s="657" t="s">
        <v>653</v>
      </c>
      <c r="F35" s="658" t="s">
        <v>2837</v>
      </c>
      <c r="G35" s="659">
        <v>838117.85964968998</v>
      </c>
      <c r="H35" s="660" t="s">
        <v>2838</v>
      </c>
    </row>
    <row r="36" spans="2:8" s="50" customFormat="1" ht="24" customHeight="1">
      <c r="B36" s="661"/>
      <c r="C36" s="661"/>
      <c r="D36" s="661"/>
      <c r="E36" s="657" t="s">
        <v>1158</v>
      </c>
      <c r="F36" s="658" t="s">
        <v>2839</v>
      </c>
      <c r="G36" s="659">
        <v>775.41665550000005</v>
      </c>
      <c r="H36" s="660" t="s">
        <v>2840</v>
      </c>
    </row>
    <row r="37" spans="2:8" s="50" customFormat="1" ht="24" customHeight="1">
      <c r="B37" s="661"/>
      <c r="C37" s="661"/>
      <c r="D37" s="661"/>
      <c r="E37" s="657" t="s">
        <v>1171</v>
      </c>
      <c r="F37" s="662" t="s">
        <v>3084</v>
      </c>
      <c r="G37" s="659">
        <v>1E-3</v>
      </c>
      <c r="H37" s="660" t="s">
        <v>3085</v>
      </c>
    </row>
    <row r="38" spans="2:8" s="50" customFormat="1" ht="13.35" customHeight="1">
      <c r="B38" s="661"/>
      <c r="C38" s="661"/>
      <c r="D38" s="661"/>
      <c r="E38" s="657" t="s">
        <v>1159</v>
      </c>
      <c r="F38" s="658" t="s">
        <v>223</v>
      </c>
      <c r="G38" s="659">
        <v>-4864.3212706800005</v>
      </c>
      <c r="H38" s="660" t="s">
        <v>367</v>
      </c>
    </row>
    <row r="39" spans="2:8" s="50" customFormat="1" ht="34.700000000000003" customHeight="1">
      <c r="B39" s="661"/>
      <c r="C39" s="661"/>
      <c r="D39" s="661"/>
      <c r="E39" s="657" t="s">
        <v>1009</v>
      </c>
      <c r="F39" s="658" t="s">
        <v>2841</v>
      </c>
      <c r="G39" s="659">
        <v>-5.1694999999999998E-2</v>
      </c>
      <c r="H39" s="660" t="s">
        <v>2842</v>
      </c>
    </row>
    <row r="40" spans="2:8" s="50" customFormat="1" ht="13.9" customHeight="1">
      <c r="B40" s="651"/>
      <c r="C40" s="651"/>
      <c r="D40" s="747" t="s">
        <v>444</v>
      </c>
      <c r="E40" s="655"/>
      <c r="F40" s="748" t="s">
        <v>659</v>
      </c>
      <c r="G40" s="749">
        <v>43.714365469999997</v>
      </c>
      <c r="H40" s="750" t="s">
        <v>226</v>
      </c>
    </row>
    <row r="41" spans="2:8" s="50" customFormat="1" ht="13.35" customHeight="1">
      <c r="B41" s="661"/>
      <c r="C41" s="661"/>
      <c r="D41" s="656" t="s">
        <v>444</v>
      </c>
      <c r="E41" s="657" t="s">
        <v>1165</v>
      </c>
      <c r="F41" s="662" t="s">
        <v>2843</v>
      </c>
      <c r="G41" s="659">
        <v>38.36735547</v>
      </c>
      <c r="H41" s="663" t="s">
        <v>2844</v>
      </c>
    </row>
    <row r="42" spans="2:8" s="50" customFormat="1" ht="24" customHeight="1">
      <c r="B42" s="661"/>
      <c r="C42" s="661"/>
      <c r="D42" s="661"/>
      <c r="E42" s="657" t="s">
        <v>2569</v>
      </c>
      <c r="F42" s="658" t="s">
        <v>2570</v>
      </c>
      <c r="G42" s="659">
        <v>1.966E-2</v>
      </c>
      <c r="H42" s="660" t="s">
        <v>2571</v>
      </c>
    </row>
    <row r="43" spans="2:8" s="50" customFormat="1" ht="24" customHeight="1">
      <c r="B43" s="661"/>
      <c r="C43" s="661"/>
      <c r="D43" s="661"/>
      <c r="E43" s="657" t="s">
        <v>1167</v>
      </c>
      <c r="F43" s="658" t="s">
        <v>1703</v>
      </c>
      <c r="G43" s="659">
        <v>5.32735</v>
      </c>
      <c r="H43" s="660" t="s">
        <v>1704</v>
      </c>
    </row>
    <row r="44" spans="2:8" s="50" customFormat="1" ht="34.700000000000003" customHeight="1">
      <c r="B44" s="661"/>
      <c r="C44" s="661"/>
      <c r="D44" s="661"/>
      <c r="E44" s="657" t="s">
        <v>2639</v>
      </c>
      <c r="F44" s="658" t="s">
        <v>2845</v>
      </c>
      <c r="G44" s="659">
        <v>0</v>
      </c>
      <c r="H44" s="660" t="s">
        <v>2846</v>
      </c>
    </row>
    <row r="45" spans="2:8" s="50" customFormat="1" ht="13.35" customHeight="1">
      <c r="B45" s="651"/>
      <c r="C45" s="744" t="s">
        <v>653</v>
      </c>
      <c r="D45" s="655"/>
      <c r="E45" s="655"/>
      <c r="F45" s="745" t="s">
        <v>661</v>
      </c>
      <c r="G45" s="743">
        <v>881131.56647815998</v>
      </c>
      <c r="H45" s="746" t="s">
        <v>314</v>
      </c>
    </row>
    <row r="46" spans="2:8" s="50" customFormat="1" ht="13.9" customHeight="1">
      <c r="B46" s="651"/>
      <c r="C46" s="651"/>
      <c r="D46" s="747" t="s">
        <v>492</v>
      </c>
      <c r="E46" s="655"/>
      <c r="F46" s="748" t="s">
        <v>2699</v>
      </c>
      <c r="G46" s="749">
        <v>841966.76921361999</v>
      </c>
      <c r="H46" s="750" t="s">
        <v>547</v>
      </c>
    </row>
    <row r="47" spans="2:8" s="50" customFormat="1" ht="34.700000000000003" customHeight="1">
      <c r="B47" s="661"/>
      <c r="C47" s="656" t="s">
        <v>653</v>
      </c>
      <c r="D47" s="656" t="s">
        <v>492</v>
      </c>
      <c r="E47" s="657" t="s">
        <v>1004</v>
      </c>
      <c r="F47" s="658" t="s">
        <v>876</v>
      </c>
      <c r="G47" s="659">
        <v>17920.594062569999</v>
      </c>
      <c r="H47" s="660" t="s">
        <v>877</v>
      </c>
    </row>
    <row r="48" spans="2:8" s="50" customFormat="1" ht="13.35" customHeight="1">
      <c r="B48" s="661"/>
      <c r="C48" s="661"/>
      <c r="D48" s="661"/>
      <c r="E48" s="657" t="s">
        <v>1143</v>
      </c>
      <c r="F48" s="658" t="s">
        <v>662</v>
      </c>
      <c r="G48" s="659">
        <v>4929.9060423999999</v>
      </c>
      <c r="H48" s="660" t="s">
        <v>489</v>
      </c>
    </row>
    <row r="49" spans="2:8" s="50" customFormat="1" ht="24" customHeight="1">
      <c r="B49" s="661"/>
      <c r="C49" s="661"/>
      <c r="D49" s="661"/>
      <c r="E49" s="657" t="s">
        <v>642</v>
      </c>
      <c r="F49" s="658" t="s">
        <v>663</v>
      </c>
      <c r="G49" s="659">
        <v>2060.0591886299999</v>
      </c>
      <c r="H49" s="660" t="s">
        <v>590</v>
      </c>
    </row>
    <row r="50" spans="2:8" s="50" customFormat="1" ht="13.35" customHeight="1">
      <c r="B50" s="661"/>
      <c r="C50" s="661"/>
      <c r="D50" s="661"/>
      <c r="E50" s="657" t="s">
        <v>646</v>
      </c>
      <c r="F50" s="658" t="s">
        <v>664</v>
      </c>
      <c r="G50" s="659">
        <v>558.98542256999997</v>
      </c>
      <c r="H50" s="660" t="s">
        <v>230</v>
      </c>
    </row>
    <row r="51" spans="2:8" s="50" customFormat="1" ht="13.35" customHeight="1">
      <c r="B51" s="661"/>
      <c r="C51" s="661"/>
      <c r="D51" s="661"/>
      <c r="E51" s="657" t="s">
        <v>653</v>
      </c>
      <c r="F51" s="658" t="s">
        <v>665</v>
      </c>
      <c r="G51" s="659">
        <v>160508.72353918001</v>
      </c>
      <c r="H51" s="660" t="s">
        <v>126</v>
      </c>
    </row>
    <row r="52" spans="2:8" s="50" customFormat="1" ht="13.35" customHeight="1">
      <c r="B52" s="661"/>
      <c r="C52" s="661"/>
      <c r="D52" s="661"/>
      <c r="E52" s="657" t="s">
        <v>1158</v>
      </c>
      <c r="F52" s="658" t="s">
        <v>666</v>
      </c>
      <c r="G52" s="659">
        <v>10565.531979269999</v>
      </c>
      <c r="H52" s="660" t="s">
        <v>127</v>
      </c>
    </row>
    <row r="53" spans="2:8" s="50" customFormat="1" ht="13.35" customHeight="1">
      <c r="B53" s="661"/>
      <c r="C53" s="661"/>
      <c r="D53" s="661"/>
      <c r="E53" s="657" t="s">
        <v>1005</v>
      </c>
      <c r="F53" s="658" t="s">
        <v>667</v>
      </c>
      <c r="G53" s="659">
        <v>625498.66658030997</v>
      </c>
      <c r="H53" s="660" t="s">
        <v>115</v>
      </c>
    </row>
    <row r="54" spans="2:8" s="50" customFormat="1" ht="13.35" customHeight="1">
      <c r="B54" s="661"/>
      <c r="C54" s="661"/>
      <c r="D54" s="661"/>
      <c r="E54" s="657" t="s">
        <v>1008</v>
      </c>
      <c r="F54" s="658" t="s">
        <v>668</v>
      </c>
      <c r="G54" s="659">
        <v>8307.7966767199996</v>
      </c>
      <c r="H54" s="660" t="s">
        <v>170</v>
      </c>
    </row>
    <row r="55" spans="2:8" s="50" customFormat="1" ht="45.95" customHeight="1">
      <c r="B55" s="661"/>
      <c r="C55" s="661"/>
      <c r="D55" s="661"/>
      <c r="E55" s="657" t="s">
        <v>1009</v>
      </c>
      <c r="F55" s="658" t="s">
        <v>1834</v>
      </c>
      <c r="G55" s="659">
        <v>805.79619508999997</v>
      </c>
      <c r="H55" s="660" t="s">
        <v>1820</v>
      </c>
    </row>
    <row r="56" spans="2:8" s="50" customFormat="1" ht="13.35" customHeight="1">
      <c r="B56" s="661"/>
      <c r="C56" s="661"/>
      <c r="D56" s="661"/>
      <c r="E56" s="657" t="s">
        <v>1006</v>
      </c>
      <c r="F56" s="658" t="s">
        <v>878</v>
      </c>
      <c r="G56" s="659">
        <v>3992.72879706</v>
      </c>
      <c r="H56" s="660" t="s">
        <v>879</v>
      </c>
    </row>
    <row r="57" spans="2:8" s="50" customFormat="1" ht="24" customHeight="1">
      <c r="B57" s="661"/>
      <c r="C57" s="661"/>
      <c r="D57" s="661"/>
      <c r="E57" s="657" t="s">
        <v>1146</v>
      </c>
      <c r="F57" s="658" t="s">
        <v>3232</v>
      </c>
      <c r="G57" s="659">
        <v>-6</v>
      </c>
      <c r="H57" s="660" t="s">
        <v>3233</v>
      </c>
    </row>
    <row r="58" spans="2:8" s="50" customFormat="1" ht="13.35" customHeight="1">
      <c r="B58" s="661"/>
      <c r="C58" s="661"/>
      <c r="D58" s="661"/>
      <c r="E58" s="657" t="s">
        <v>1170</v>
      </c>
      <c r="F58" s="658" t="s">
        <v>921</v>
      </c>
      <c r="G58" s="659">
        <v>6130.4688960000003</v>
      </c>
      <c r="H58" s="660" t="s">
        <v>922</v>
      </c>
    </row>
    <row r="59" spans="2:8" s="50" customFormat="1" ht="45.95" customHeight="1">
      <c r="B59" s="661"/>
      <c r="C59" s="661"/>
      <c r="D59" s="661"/>
      <c r="E59" s="657" t="s">
        <v>1161</v>
      </c>
      <c r="F59" s="658" t="s">
        <v>2572</v>
      </c>
      <c r="G59" s="659">
        <v>693.51183381999999</v>
      </c>
      <c r="H59" s="660" t="s">
        <v>2573</v>
      </c>
    </row>
    <row r="60" spans="2:8" s="50" customFormat="1" ht="13.9" customHeight="1">
      <c r="B60" s="651"/>
      <c r="C60" s="651"/>
      <c r="D60" s="747" t="s">
        <v>183</v>
      </c>
      <c r="E60" s="655"/>
      <c r="F60" s="748" t="s">
        <v>669</v>
      </c>
      <c r="G60" s="749">
        <v>39164.79726454</v>
      </c>
      <c r="H60" s="750" t="s">
        <v>22</v>
      </c>
    </row>
    <row r="61" spans="2:8" s="50" customFormat="1" ht="24" customHeight="1">
      <c r="B61" s="661"/>
      <c r="C61" s="661"/>
      <c r="D61" s="656" t="s">
        <v>183</v>
      </c>
      <c r="E61" s="657" t="s">
        <v>1004</v>
      </c>
      <c r="F61" s="658" t="s">
        <v>1070</v>
      </c>
      <c r="G61" s="659">
        <v>33705.903066849998</v>
      </c>
      <c r="H61" s="660" t="s">
        <v>1071</v>
      </c>
    </row>
    <row r="62" spans="2:8" s="50" customFormat="1" ht="24" customHeight="1">
      <c r="B62" s="661"/>
      <c r="C62" s="661"/>
      <c r="D62" s="661"/>
      <c r="E62" s="657" t="s">
        <v>1143</v>
      </c>
      <c r="F62" s="658" t="s">
        <v>1038</v>
      </c>
      <c r="G62" s="659">
        <v>625.54943476999995</v>
      </c>
      <c r="H62" s="660" t="s">
        <v>1039</v>
      </c>
    </row>
    <row r="63" spans="2:8" s="50" customFormat="1" ht="24" customHeight="1">
      <c r="B63" s="661"/>
      <c r="C63" s="661"/>
      <c r="D63" s="661"/>
      <c r="E63" s="657" t="s">
        <v>646</v>
      </c>
      <c r="F63" s="658" t="s">
        <v>1040</v>
      </c>
      <c r="G63" s="659">
        <v>202.42950568000001</v>
      </c>
      <c r="H63" s="660" t="s">
        <v>1041</v>
      </c>
    </row>
    <row r="64" spans="2:8" s="50" customFormat="1" ht="24" customHeight="1">
      <c r="B64" s="661"/>
      <c r="C64" s="661"/>
      <c r="D64" s="661"/>
      <c r="E64" s="657" t="s">
        <v>653</v>
      </c>
      <c r="F64" s="658" t="s">
        <v>1042</v>
      </c>
      <c r="G64" s="659">
        <v>4497.9832025200003</v>
      </c>
      <c r="H64" s="660" t="s">
        <v>1043</v>
      </c>
    </row>
    <row r="65" spans="2:8" s="50" customFormat="1" ht="24" customHeight="1">
      <c r="B65" s="661"/>
      <c r="C65" s="661"/>
      <c r="D65" s="661"/>
      <c r="E65" s="657" t="s">
        <v>1171</v>
      </c>
      <c r="F65" s="658" t="s">
        <v>3086</v>
      </c>
      <c r="G65" s="659">
        <v>3.1118150000000001E-2</v>
      </c>
      <c r="H65" s="660" t="s">
        <v>3087</v>
      </c>
    </row>
    <row r="66" spans="2:8" s="50" customFormat="1" ht="24" customHeight="1">
      <c r="B66" s="661"/>
      <c r="C66" s="661"/>
      <c r="D66" s="661"/>
      <c r="E66" s="657" t="s">
        <v>1159</v>
      </c>
      <c r="F66" s="658" t="s">
        <v>869</v>
      </c>
      <c r="G66" s="659">
        <v>52.04941444</v>
      </c>
      <c r="H66" s="660" t="s">
        <v>870</v>
      </c>
    </row>
    <row r="67" spans="2:8" s="50" customFormat="1" ht="24" customHeight="1">
      <c r="B67" s="661"/>
      <c r="C67" s="661"/>
      <c r="D67" s="661"/>
      <c r="E67" s="657" t="s">
        <v>1008</v>
      </c>
      <c r="F67" s="658" t="s">
        <v>923</v>
      </c>
      <c r="G67" s="659">
        <v>80.851522130000006</v>
      </c>
      <c r="H67" s="660" t="s">
        <v>924</v>
      </c>
    </row>
    <row r="68" spans="2:8" s="50" customFormat="1" ht="13.35" customHeight="1">
      <c r="B68" s="651"/>
      <c r="C68" s="744" t="s">
        <v>1158</v>
      </c>
      <c r="D68" s="655"/>
      <c r="E68" s="655"/>
      <c r="F68" s="745" t="s">
        <v>670</v>
      </c>
      <c r="G68" s="743">
        <v>3297.4213332200002</v>
      </c>
      <c r="H68" s="746" t="s">
        <v>208</v>
      </c>
    </row>
    <row r="69" spans="2:8" s="50" customFormat="1" ht="13.9" customHeight="1">
      <c r="B69" s="651"/>
      <c r="C69" s="651"/>
      <c r="D69" s="747" t="s">
        <v>492</v>
      </c>
      <c r="E69" s="655"/>
      <c r="F69" s="748" t="s">
        <v>670</v>
      </c>
      <c r="G69" s="749">
        <v>3297.4213332200002</v>
      </c>
      <c r="H69" s="750" t="s">
        <v>208</v>
      </c>
    </row>
    <row r="70" spans="2:8" s="50" customFormat="1" ht="13.35" customHeight="1">
      <c r="B70" s="661"/>
      <c r="C70" s="656" t="s">
        <v>1158</v>
      </c>
      <c r="D70" s="656" t="s">
        <v>492</v>
      </c>
      <c r="E70" s="657" t="s">
        <v>1159</v>
      </c>
      <c r="F70" s="658" t="s">
        <v>859</v>
      </c>
      <c r="G70" s="659">
        <v>3297.4213332200002</v>
      </c>
      <c r="H70" s="660" t="s">
        <v>860</v>
      </c>
    </row>
    <row r="71" spans="2:8" s="50" customFormat="1" ht="34.700000000000003" customHeight="1">
      <c r="B71" s="651"/>
      <c r="C71" s="744" t="s">
        <v>1171</v>
      </c>
      <c r="D71" s="655"/>
      <c r="E71" s="655"/>
      <c r="F71" s="745" t="s">
        <v>2847</v>
      </c>
      <c r="G71" s="743">
        <v>1848.2369941699999</v>
      </c>
      <c r="H71" s="746" t="s">
        <v>2700</v>
      </c>
    </row>
    <row r="72" spans="2:8" s="50" customFormat="1" ht="13.9" customHeight="1">
      <c r="B72" s="651"/>
      <c r="C72" s="651"/>
      <c r="D72" s="747" t="s">
        <v>492</v>
      </c>
      <c r="E72" s="655"/>
      <c r="F72" s="748" t="s">
        <v>330</v>
      </c>
      <c r="G72" s="749">
        <v>1848.2369941699999</v>
      </c>
      <c r="H72" s="750" t="s">
        <v>352</v>
      </c>
    </row>
    <row r="73" spans="2:8" s="50" customFormat="1" ht="13.35" customHeight="1">
      <c r="B73" s="661"/>
      <c r="C73" s="656" t="s">
        <v>1171</v>
      </c>
      <c r="D73" s="656" t="s">
        <v>492</v>
      </c>
      <c r="E73" s="657" t="s">
        <v>1004</v>
      </c>
      <c r="F73" s="658" t="s">
        <v>672</v>
      </c>
      <c r="G73" s="659">
        <v>1848.2369941699999</v>
      </c>
      <c r="H73" s="660" t="s">
        <v>46</v>
      </c>
    </row>
    <row r="74" spans="2:8" s="50" customFormat="1" ht="13.35" customHeight="1">
      <c r="B74" s="744" t="s">
        <v>183</v>
      </c>
      <c r="C74" s="655"/>
      <c r="D74" s="655"/>
      <c r="E74" s="655"/>
      <c r="F74" s="740" t="s">
        <v>636</v>
      </c>
      <c r="G74" s="743">
        <v>166208.89503583999</v>
      </c>
      <c r="H74" s="742" t="s">
        <v>172</v>
      </c>
    </row>
    <row r="75" spans="2:8" s="50" customFormat="1" ht="13.35" customHeight="1">
      <c r="B75" s="651"/>
      <c r="C75" s="744" t="s">
        <v>1004</v>
      </c>
      <c r="D75" s="655"/>
      <c r="E75" s="655"/>
      <c r="F75" s="745" t="s">
        <v>2701</v>
      </c>
      <c r="G75" s="743">
        <v>135503.70551011999</v>
      </c>
      <c r="H75" s="746" t="s">
        <v>308</v>
      </c>
    </row>
    <row r="76" spans="2:8" s="50" customFormat="1" ht="13.9" customHeight="1">
      <c r="B76" s="651"/>
      <c r="C76" s="651"/>
      <c r="D76" s="747" t="s">
        <v>492</v>
      </c>
      <c r="E76" s="655"/>
      <c r="F76" s="748" t="s">
        <v>673</v>
      </c>
      <c r="G76" s="749">
        <v>4315.3210522999998</v>
      </c>
      <c r="H76" s="750" t="s">
        <v>467</v>
      </c>
    </row>
    <row r="77" spans="2:8" s="50" customFormat="1" ht="13.35" customHeight="1">
      <c r="B77" s="656" t="s">
        <v>183</v>
      </c>
      <c r="C77" s="656" t="s">
        <v>1004</v>
      </c>
      <c r="D77" s="656" t="s">
        <v>492</v>
      </c>
      <c r="E77" s="657" t="s">
        <v>1004</v>
      </c>
      <c r="F77" s="662" t="s">
        <v>2848</v>
      </c>
      <c r="G77" s="659">
        <v>4315.3210522999998</v>
      </c>
      <c r="H77" s="663" t="s">
        <v>2849</v>
      </c>
    </row>
    <row r="78" spans="2:8" s="50" customFormat="1" ht="24" customHeight="1">
      <c r="B78" s="651"/>
      <c r="C78" s="651"/>
      <c r="D78" s="747" t="s">
        <v>264</v>
      </c>
      <c r="E78" s="655"/>
      <c r="F78" s="748" t="s">
        <v>674</v>
      </c>
      <c r="G78" s="749">
        <v>72540.516685909999</v>
      </c>
      <c r="H78" s="750" t="s">
        <v>27</v>
      </c>
    </row>
    <row r="79" spans="2:8" s="50" customFormat="1" ht="24" customHeight="1">
      <c r="B79" s="661"/>
      <c r="C79" s="661"/>
      <c r="D79" s="656" t="s">
        <v>264</v>
      </c>
      <c r="E79" s="657" t="s">
        <v>1004</v>
      </c>
      <c r="F79" s="658" t="s">
        <v>2850</v>
      </c>
      <c r="G79" s="659">
        <v>72540.516685909999</v>
      </c>
      <c r="H79" s="660" t="s">
        <v>331</v>
      </c>
    </row>
    <row r="80" spans="2:8" s="50" customFormat="1" ht="24" customHeight="1">
      <c r="B80" s="651"/>
      <c r="C80" s="651"/>
      <c r="D80" s="747" t="s">
        <v>444</v>
      </c>
      <c r="E80" s="655"/>
      <c r="F80" s="748" t="s">
        <v>2702</v>
      </c>
      <c r="G80" s="749">
        <v>156.50864025000001</v>
      </c>
      <c r="H80" s="750" t="s">
        <v>604</v>
      </c>
    </row>
    <row r="81" spans="2:8" s="50" customFormat="1" ht="24" customHeight="1">
      <c r="B81" s="661"/>
      <c r="C81" s="661"/>
      <c r="D81" s="656" t="s">
        <v>444</v>
      </c>
      <c r="E81" s="657" t="s">
        <v>1004</v>
      </c>
      <c r="F81" s="658" t="s">
        <v>2851</v>
      </c>
      <c r="G81" s="659">
        <v>156.50864025000001</v>
      </c>
      <c r="H81" s="660" t="s">
        <v>935</v>
      </c>
    </row>
    <row r="82" spans="2:8" s="50" customFormat="1" ht="13.9" customHeight="1">
      <c r="B82" s="651"/>
      <c r="C82" s="651"/>
      <c r="D82" s="747" t="s">
        <v>639</v>
      </c>
      <c r="E82" s="655"/>
      <c r="F82" s="748" t="s">
        <v>959</v>
      </c>
      <c r="G82" s="749">
        <v>34010.58840547</v>
      </c>
      <c r="H82" s="750" t="s">
        <v>2703</v>
      </c>
    </row>
    <row r="83" spans="2:8" s="50" customFormat="1" ht="13.35" customHeight="1">
      <c r="B83" s="661"/>
      <c r="C83" s="661"/>
      <c r="D83" s="656" t="s">
        <v>639</v>
      </c>
      <c r="E83" s="657" t="s">
        <v>1004</v>
      </c>
      <c r="F83" s="658" t="s">
        <v>2852</v>
      </c>
      <c r="G83" s="659">
        <v>1940.11756762</v>
      </c>
      <c r="H83" s="660" t="s">
        <v>2853</v>
      </c>
    </row>
    <row r="84" spans="2:8" s="50" customFormat="1" ht="13.35" customHeight="1">
      <c r="B84" s="661"/>
      <c r="C84" s="661"/>
      <c r="D84" s="661"/>
      <c r="E84" s="657" t="s">
        <v>1143</v>
      </c>
      <c r="F84" s="658" t="s">
        <v>1090</v>
      </c>
      <c r="G84" s="659">
        <v>4643.1364949999997</v>
      </c>
      <c r="H84" s="660" t="s">
        <v>1091</v>
      </c>
    </row>
    <row r="85" spans="2:8" s="50" customFormat="1" ht="13.35" customHeight="1">
      <c r="B85" s="661"/>
      <c r="C85" s="661"/>
      <c r="D85" s="661"/>
      <c r="E85" s="657" t="s">
        <v>1144</v>
      </c>
      <c r="F85" s="658" t="s">
        <v>862</v>
      </c>
      <c r="G85" s="659">
        <v>27427.334342850001</v>
      </c>
      <c r="H85" s="660" t="s">
        <v>863</v>
      </c>
    </row>
    <row r="86" spans="2:8" s="50" customFormat="1" ht="13.9" customHeight="1">
      <c r="B86" s="651"/>
      <c r="C86" s="651"/>
      <c r="D86" s="747" t="s">
        <v>471</v>
      </c>
      <c r="E86" s="655"/>
      <c r="F86" s="748" t="s">
        <v>677</v>
      </c>
      <c r="G86" s="749">
        <v>4215.3357988999996</v>
      </c>
      <c r="H86" s="750" t="s">
        <v>336</v>
      </c>
    </row>
    <row r="87" spans="2:8" s="50" customFormat="1" ht="34.700000000000003" customHeight="1">
      <c r="B87" s="661"/>
      <c r="C87" s="661"/>
      <c r="D87" s="656" t="s">
        <v>471</v>
      </c>
      <c r="E87" s="657" t="s">
        <v>1004</v>
      </c>
      <c r="F87" s="658" t="s">
        <v>1707</v>
      </c>
      <c r="G87" s="659">
        <v>1949.4185710199999</v>
      </c>
      <c r="H87" s="660" t="s">
        <v>1708</v>
      </c>
    </row>
    <row r="88" spans="2:8" s="50" customFormat="1" ht="24" customHeight="1">
      <c r="B88" s="661"/>
      <c r="C88" s="661"/>
      <c r="D88" s="661"/>
      <c r="E88" s="657" t="s">
        <v>642</v>
      </c>
      <c r="F88" s="658" t="s">
        <v>2667</v>
      </c>
      <c r="G88" s="659">
        <v>2265.9172278800002</v>
      </c>
      <c r="H88" s="660" t="s">
        <v>2668</v>
      </c>
    </row>
    <row r="89" spans="2:8" s="50" customFormat="1" ht="13.9" customHeight="1">
      <c r="B89" s="651"/>
      <c r="C89" s="651"/>
      <c r="D89" s="747" t="s">
        <v>640</v>
      </c>
      <c r="E89" s="655"/>
      <c r="F89" s="748" t="s">
        <v>678</v>
      </c>
      <c r="G89" s="749">
        <v>920.81543742999997</v>
      </c>
      <c r="H89" s="750" t="s">
        <v>70</v>
      </c>
    </row>
    <row r="90" spans="2:8" s="50" customFormat="1" ht="34.700000000000003" customHeight="1">
      <c r="B90" s="661"/>
      <c r="C90" s="661"/>
      <c r="D90" s="656" t="s">
        <v>640</v>
      </c>
      <c r="E90" s="657" t="s">
        <v>1004</v>
      </c>
      <c r="F90" s="658" t="s">
        <v>1101</v>
      </c>
      <c r="G90" s="659">
        <v>137.79115490000001</v>
      </c>
      <c r="H90" s="660" t="s">
        <v>1300</v>
      </c>
    </row>
    <row r="91" spans="2:8" s="50" customFormat="1" ht="34.700000000000003" customHeight="1">
      <c r="B91" s="661"/>
      <c r="C91" s="661"/>
      <c r="D91" s="661"/>
      <c r="E91" s="657" t="s">
        <v>1143</v>
      </c>
      <c r="F91" s="658" t="s">
        <v>1301</v>
      </c>
      <c r="G91" s="659">
        <v>32.557179390000002</v>
      </c>
      <c r="H91" s="660" t="s">
        <v>1057</v>
      </c>
    </row>
    <row r="92" spans="2:8" s="50" customFormat="1" ht="34.700000000000003" customHeight="1">
      <c r="B92" s="661"/>
      <c r="C92" s="661"/>
      <c r="D92" s="661"/>
      <c r="E92" s="657" t="s">
        <v>642</v>
      </c>
      <c r="F92" s="662" t="s">
        <v>2854</v>
      </c>
      <c r="G92" s="659">
        <v>750.18772314</v>
      </c>
      <c r="H92" s="663" t="s">
        <v>2855</v>
      </c>
    </row>
    <row r="93" spans="2:8" s="50" customFormat="1" ht="24" customHeight="1">
      <c r="B93" s="661"/>
      <c r="C93" s="661"/>
      <c r="D93" s="661"/>
      <c r="E93" s="657" t="s">
        <v>1005</v>
      </c>
      <c r="F93" s="658" t="s">
        <v>1092</v>
      </c>
      <c r="G93" s="659">
        <v>0.27938000000000002</v>
      </c>
      <c r="H93" s="660" t="s">
        <v>1093</v>
      </c>
    </row>
    <row r="94" spans="2:8" s="50" customFormat="1" ht="13.9" customHeight="1">
      <c r="B94" s="651"/>
      <c r="C94" s="651"/>
      <c r="D94" s="747" t="s">
        <v>398</v>
      </c>
      <c r="E94" s="655"/>
      <c r="F94" s="748" t="s">
        <v>960</v>
      </c>
      <c r="G94" s="749">
        <v>19344.619489860001</v>
      </c>
      <c r="H94" s="750" t="s">
        <v>254</v>
      </c>
    </row>
    <row r="95" spans="2:8" s="50" customFormat="1" ht="45.95" customHeight="1">
      <c r="B95" s="661"/>
      <c r="C95" s="661"/>
      <c r="D95" s="656" t="s">
        <v>398</v>
      </c>
      <c r="E95" s="657" t="s">
        <v>1004</v>
      </c>
      <c r="F95" s="658" t="s">
        <v>1016</v>
      </c>
      <c r="G95" s="659">
        <v>1772.3846771599999</v>
      </c>
      <c r="H95" s="660" t="s">
        <v>1017</v>
      </c>
    </row>
    <row r="96" spans="2:8" s="50" customFormat="1" ht="13.35" customHeight="1">
      <c r="B96" s="661"/>
      <c r="C96" s="661"/>
      <c r="D96" s="661"/>
      <c r="E96" s="657" t="s">
        <v>1144</v>
      </c>
      <c r="F96" s="658" t="s">
        <v>3088</v>
      </c>
      <c r="G96" s="659">
        <v>4.0000000000000002E-4</v>
      </c>
      <c r="H96" s="660" t="s">
        <v>3089</v>
      </c>
    </row>
    <row r="97" spans="2:8" s="50" customFormat="1" ht="13.35" customHeight="1">
      <c r="B97" s="661"/>
      <c r="C97" s="661"/>
      <c r="D97" s="661"/>
      <c r="E97" s="657" t="s">
        <v>646</v>
      </c>
      <c r="F97" s="658" t="s">
        <v>679</v>
      </c>
      <c r="G97" s="659">
        <v>1464.9784753199999</v>
      </c>
      <c r="H97" s="660" t="s">
        <v>255</v>
      </c>
    </row>
    <row r="98" spans="2:8" s="50" customFormat="1" ht="45.95" customHeight="1">
      <c r="B98" s="661"/>
      <c r="C98" s="661"/>
      <c r="D98" s="661"/>
      <c r="E98" s="657" t="s">
        <v>653</v>
      </c>
      <c r="F98" s="658" t="s">
        <v>2638</v>
      </c>
      <c r="G98" s="659">
        <v>6773.5834623299997</v>
      </c>
      <c r="H98" s="660" t="s">
        <v>1817</v>
      </c>
    </row>
    <row r="99" spans="2:8" s="50" customFormat="1" ht="24" customHeight="1">
      <c r="B99" s="661"/>
      <c r="C99" s="661"/>
      <c r="D99" s="661"/>
      <c r="E99" s="657" t="s">
        <v>1171</v>
      </c>
      <c r="F99" s="658" t="s">
        <v>3234</v>
      </c>
      <c r="G99" s="659">
        <v>2.1624999999999998E-2</v>
      </c>
      <c r="H99" s="660" t="s">
        <v>3235</v>
      </c>
    </row>
    <row r="100" spans="2:8" s="50" customFormat="1" ht="24" customHeight="1">
      <c r="B100" s="661"/>
      <c r="C100" s="661"/>
      <c r="D100" s="661"/>
      <c r="E100" s="657" t="s">
        <v>1159</v>
      </c>
      <c r="F100" s="658" t="s">
        <v>680</v>
      </c>
      <c r="G100" s="659">
        <v>18.169358849999998</v>
      </c>
      <c r="H100" s="660" t="s">
        <v>603</v>
      </c>
    </row>
    <row r="101" spans="2:8" s="50" customFormat="1" ht="34.700000000000003" customHeight="1">
      <c r="B101" s="661"/>
      <c r="C101" s="661"/>
      <c r="D101" s="661"/>
      <c r="E101" s="657" t="s">
        <v>1008</v>
      </c>
      <c r="F101" s="658" t="s">
        <v>2355</v>
      </c>
      <c r="G101" s="659">
        <v>9315.4814912000002</v>
      </c>
      <c r="H101" s="660" t="s">
        <v>2356</v>
      </c>
    </row>
    <row r="102" spans="2:8" s="50" customFormat="1" ht="24" customHeight="1">
      <c r="B102" s="651"/>
      <c r="C102" s="744" t="s">
        <v>1143</v>
      </c>
      <c r="D102" s="655"/>
      <c r="E102" s="655"/>
      <c r="F102" s="745" t="s">
        <v>2704</v>
      </c>
      <c r="G102" s="743">
        <v>5007.2628734899999</v>
      </c>
      <c r="H102" s="746" t="s">
        <v>447</v>
      </c>
    </row>
    <row r="103" spans="2:8" s="50" customFormat="1" ht="34.700000000000003" customHeight="1">
      <c r="B103" s="651"/>
      <c r="C103" s="651"/>
      <c r="D103" s="747" t="s">
        <v>492</v>
      </c>
      <c r="E103" s="655"/>
      <c r="F103" s="748" t="s">
        <v>2704</v>
      </c>
      <c r="G103" s="749">
        <v>5007.2628734899999</v>
      </c>
      <c r="H103" s="750" t="s">
        <v>447</v>
      </c>
    </row>
    <row r="104" spans="2:8" s="50" customFormat="1" ht="24" customHeight="1">
      <c r="B104" s="661"/>
      <c r="C104" s="656" t="s">
        <v>1143</v>
      </c>
      <c r="D104" s="656" t="s">
        <v>492</v>
      </c>
      <c r="E104" s="657" t="s">
        <v>1004</v>
      </c>
      <c r="F104" s="658" t="s">
        <v>2657</v>
      </c>
      <c r="G104" s="659">
        <v>5007.2628734899999</v>
      </c>
      <c r="H104" s="660" t="s">
        <v>120</v>
      </c>
    </row>
    <row r="105" spans="2:8" s="50" customFormat="1" ht="34.700000000000003" customHeight="1">
      <c r="B105" s="651"/>
      <c r="C105" s="744" t="s">
        <v>1144</v>
      </c>
      <c r="D105" s="655"/>
      <c r="E105" s="655"/>
      <c r="F105" s="745" t="s">
        <v>2856</v>
      </c>
      <c r="G105" s="743">
        <v>108.13171242999999</v>
      </c>
      <c r="H105" s="746" t="s">
        <v>197</v>
      </c>
    </row>
    <row r="106" spans="2:8" s="50" customFormat="1" ht="24" customHeight="1">
      <c r="B106" s="651"/>
      <c r="C106" s="651"/>
      <c r="D106" s="747" t="s">
        <v>492</v>
      </c>
      <c r="E106" s="655"/>
      <c r="F106" s="748" t="s">
        <v>2856</v>
      </c>
      <c r="G106" s="749">
        <v>108.13171242999999</v>
      </c>
      <c r="H106" s="750" t="s">
        <v>197</v>
      </c>
    </row>
    <row r="107" spans="2:8" s="50" customFormat="1" ht="24" customHeight="1">
      <c r="B107" s="661"/>
      <c r="C107" s="656" t="s">
        <v>1144</v>
      </c>
      <c r="D107" s="656" t="s">
        <v>492</v>
      </c>
      <c r="E107" s="657" t="s">
        <v>1004</v>
      </c>
      <c r="F107" s="658" t="s">
        <v>2659</v>
      </c>
      <c r="G107" s="659">
        <v>108.13171242999999</v>
      </c>
      <c r="H107" s="660" t="s">
        <v>68</v>
      </c>
    </row>
    <row r="108" spans="2:8" s="50" customFormat="1" ht="13.35" customHeight="1">
      <c r="B108" s="651"/>
      <c r="C108" s="744" t="s">
        <v>646</v>
      </c>
      <c r="D108" s="655"/>
      <c r="E108" s="655"/>
      <c r="F108" s="745" t="s">
        <v>1094</v>
      </c>
      <c r="G108" s="743">
        <v>0</v>
      </c>
      <c r="H108" s="746" t="s">
        <v>1095</v>
      </c>
    </row>
    <row r="109" spans="2:8" s="50" customFormat="1" ht="13.9" customHeight="1">
      <c r="B109" s="651"/>
      <c r="C109" s="651"/>
      <c r="D109" s="747" t="s">
        <v>183</v>
      </c>
      <c r="E109" s="655"/>
      <c r="F109" s="748" t="s">
        <v>1096</v>
      </c>
      <c r="G109" s="749">
        <v>0</v>
      </c>
      <c r="H109" s="750" t="s">
        <v>1097</v>
      </c>
    </row>
    <row r="110" spans="2:8" s="50" customFormat="1" ht="13.35" customHeight="1">
      <c r="B110" s="661"/>
      <c r="C110" s="656" t="s">
        <v>646</v>
      </c>
      <c r="D110" s="656" t="s">
        <v>183</v>
      </c>
      <c r="E110" s="657" t="s">
        <v>1004</v>
      </c>
      <c r="F110" s="658" t="s">
        <v>1098</v>
      </c>
      <c r="G110" s="659">
        <v>0</v>
      </c>
      <c r="H110" s="660" t="s">
        <v>1099</v>
      </c>
    </row>
    <row r="111" spans="2:8" s="50" customFormat="1" ht="13.35" customHeight="1">
      <c r="B111" s="651"/>
      <c r="C111" s="744" t="s">
        <v>653</v>
      </c>
      <c r="D111" s="655"/>
      <c r="E111" s="655"/>
      <c r="F111" s="745" t="s">
        <v>1201</v>
      </c>
      <c r="G111" s="743">
        <v>25589.794939799998</v>
      </c>
      <c r="H111" s="746" t="s">
        <v>178</v>
      </c>
    </row>
    <row r="112" spans="2:8" s="50" customFormat="1" ht="13.9" customHeight="1">
      <c r="B112" s="651"/>
      <c r="C112" s="651"/>
      <c r="D112" s="747" t="s">
        <v>492</v>
      </c>
      <c r="E112" s="655"/>
      <c r="F112" s="748" t="s">
        <v>1201</v>
      </c>
      <c r="G112" s="749">
        <v>25589.794939799998</v>
      </c>
      <c r="H112" s="750" t="s">
        <v>178</v>
      </c>
    </row>
    <row r="113" spans="2:8" s="50" customFormat="1" ht="24" customHeight="1">
      <c r="B113" s="661"/>
      <c r="C113" s="656" t="s">
        <v>653</v>
      </c>
      <c r="D113" s="656" t="s">
        <v>492</v>
      </c>
      <c r="E113" s="657" t="s">
        <v>642</v>
      </c>
      <c r="F113" s="658" t="s">
        <v>685</v>
      </c>
      <c r="G113" s="659">
        <v>1192.5586917600001</v>
      </c>
      <c r="H113" s="660" t="s">
        <v>416</v>
      </c>
    </row>
    <row r="114" spans="2:8" s="50" customFormat="1" ht="13.35" customHeight="1">
      <c r="B114" s="661"/>
      <c r="C114" s="661"/>
      <c r="D114" s="661"/>
      <c r="E114" s="657" t="s">
        <v>653</v>
      </c>
      <c r="F114" s="658" t="s">
        <v>687</v>
      </c>
      <c r="G114" s="659">
        <v>6375.4355928000004</v>
      </c>
      <c r="H114" s="660" t="s">
        <v>174</v>
      </c>
    </row>
    <row r="115" spans="2:8" s="50" customFormat="1" ht="24" customHeight="1">
      <c r="B115" s="661"/>
      <c r="C115" s="661"/>
      <c r="D115" s="661"/>
      <c r="E115" s="657" t="s">
        <v>1171</v>
      </c>
      <c r="F115" s="658" t="s">
        <v>2637</v>
      </c>
      <c r="G115" s="659">
        <v>17644.412696740001</v>
      </c>
      <c r="H115" s="660" t="s">
        <v>2857</v>
      </c>
    </row>
    <row r="116" spans="2:8" s="50" customFormat="1" ht="13.35" customHeight="1">
      <c r="B116" s="661"/>
      <c r="C116" s="661"/>
      <c r="D116" s="661"/>
      <c r="E116" s="657" t="s">
        <v>1005</v>
      </c>
      <c r="F116" s="658" t="s">
        <v>2858</v>
      </c>
      <c r="G116" s="659">
        <v>9.3887999999999999E-2</v>
      </c>
      <c r="H116" s="660" t="s">
        <v>1067</v>
      </c>
    </row>
    <row r="117" spans="2:8" s="50" customFormat="1" ht="34.700000000000003" customHeight="1">
      <c r="B117" s="661"/>
      <c r="C117" s="661"/>
      <c r="D117" s="661"/>
      <c r="E117" s="657" t="s">
        <v>1160</v>
      </c>
      <c r="F117" s="658" t="s">
        <v>2602</v>
      </c>
      <c r="G117" s="659">
        <v>377.29407049999998</v>
      </c>
      <c r="H117" s="660" t="s">
        <v>2603</v>
      </c>
    </row>
    <row r="118" spans="2:8" s="50" customFormat="1" ht="13.35" customHeight="1">
      <c r="B118" s="744" t="s">
        <v>264</v>
      </c>
      <c r="C118" s="655"/>
      <c r="D118" s="655"/>
      <c r="E118" s="655"/>
      <c r="F118" s="740" t="s">
        <v>637</v>
      </c>
      <c r="G118" s="743">
        <v>336.641007</v>
      </c>
      <c r="H118" s="742" t="s">
        <v>381</v>
      </c>
    </row>
    <row r="119" spans="2:8" s="50" customFormat="1" ht="13.35" customHeight="1">
      <c r="B119" s="651"/>
      <c r="C119" s="744" t="s">
        <v>1143</v>
      </c>
      <c r="D119" s="655"/>
      <c r="E119" s="655"/>
      <c r="F119" s="745" t="s">
        <v>940</v>
      </c>
      <c r="G119" s="743">
        <v>336.641007</v>
      </c>
      <c r="H119" s="746" t="s">
        <v>941</v>
      </c>
    </row>
    <row r="120" spans="2:8" s="50" customFormat="1" ht="13.9" customHeight="1">
      <c r="B120" s="651"/>
      <c r="C120" s="651"/>
      <c r="D120" s="747" t="s">
        <v>492</v>
      </c>
      <c r="E120" s="655"/>
      <c r="F120" s="748" t="s">
        <v>940</v>
      </c>
      <c r="G120" s="749">
        <v>336.641007</v>
      </c>
      <c r="H120" s="750" t="s">
        <v>941</v>
      </c>
    </row>
    <row r="121" spans="2:8" s="50" customFormat="1" ht="24" customHeight="1">
      <c r="B121" s="656" t="s">
        <v>264</v>
      </c>
      <c r="C121" s="656" t="s">
        <v>1143</v>
      </c>
      <c r="D121" s="656" t="s">
        <v>492</v>
      </c>
      <c r="E121" s="657" t="s">
        <v>1004</v>
      </c>
      <c r="F121" s="658" t="s">
        <v>3090</v>
      </c>
      <c r="G121" s="659">
        <v>4.4999999999999997E-3</v>
      </c>
      <c r="H121" s="660" t="s">
        <v>3091</v>
      </c>
    </row>
    <row r="122" spans="2:8" s="50" customFormat="1" ht="13.35" customHeight="1">
      <c r="B122" s="661"/>
      <c r="C122" s="661"/>
      <c r="D122" s="661"/>
      <c r="E122" s="657" t="s">
        <v>642</v>
      </c>
      <c r="F122" s="658" t="s">
        <v>942</v>
      </c>
      <c r="G122" s="659">
        <v>0</v>
      </c>
      <c r="H122" s="660" t="s">
        <v>943</v>
      </c>
    </row>
    <row r="123" spans="2:8" s="50" customFormat="1" ht="24" customHeight="1">
      <c r="B123" s="661"/>
      <c r="C123" s="661"/>
      <c r="D123" s="661"/>
      <c r="E123" s="657" t="s">
        <v>646</v>
      </c>
      <c r="F123" s="658" t="s">
        <v>944</v>
      </c>
      <c r="G123" s="659">
        <v>336.63650699999999</v>
      </c>
      <c r="H123" s="660" t="s">
        <v>945</v>
      </c>
    </row>
    <row r="124" spans="2:8" s="50" customFormat="1" ht="13.35" customHeight="1">
      <c r="B124" s="744" t="s">
        <v>444</v>
      </c>
      <c r="C124" s="655"/>
      <c r="D124" s="655"/>
      <c r="E124" s="655"/>
      <c r="F124" s="740" t="s">
        <v>2859</v>
      </c>
      <c r="G124" s="743">
        <v>2956.71770629</v>
      </c>
      <c r="H124" s="742" t="s">
        <v>2860</v>
      </c>
    </row>
    <row r="125" spans="2:8" s="50" customFormat="1" ht="13.35" customHeight="1">
      <c r="B125" s="651"/>
      <c r="C125" s="744" t="s">
        <v>1004</v>
      </c>
      <c r="D125" s="655"/>
      <c r="E125" s="655"/>
      <c r="F125" s="745" t="s">
        <v>2859</v>
      </c>
      <c r="G125" s="743">
        <v>2956.71770629</v>
      </c>
      <c r="H125" s="746" t="s">
        <v>2860</v>
      </c>
    </row>
    <row r="126" spans="2:8" s="50" customFormat="1" ht="13.9" customHeight="1">
      <c r="B126" s="651"/>
      <c r="C126" s="651"/>
      <c r="D126" s="747" t="s">
        <v>492</v>
      </c>
      <c r="E126" s="655"/>
      <c r="F126" s="748" t="s">
        <v>2859</v>
      </c>
      <c r="G126" s="749">
        <v>2956.71770629</v>
      </c>
      <c r="H126" s="750" t="s">
        <v>2860</v>
      </c>
    </row>
    <row r="127" spans="2:8" s="50" customFormat="1" ht="34.700000000000003" customHeight="1">
      <c r="B127" s="656" t="s">
        <v>444</v>
      </c>
      <c r="C127" s="656" t="s">
        <v>1004</v>
      </c>
      <c r="D127" s="656" t="s">
        <v>492</v>
      </c>
      <c r="E127" s="657" t="s">
        <v>1144</v>
      </c>
      <c r="F127" s="658" t="s">
        <v>2861</v>
      </c>
      <c r="G127" s="659">
        <v>2956.71770629</v>
      </c>
      <c r="H127" s="660" t="s">
        <v>2862</v>
      </c>
    </row>
    <row r="128" spans="2:8" s="50" customFormat="1" ht="13.35" customHeight="1">
      <c r="B128" s="744" t="s">
        <v>639</v>
      </c>
      <c r="C128" s="655"/>
      <c r="D128" s="655"/>
      <c r="E128" s="655"/>
      <c r="F128" s="740" t="s">
        <v>638</v>
      </c>
      <c r="G128" s="743">
        <v>1869800.02572295</v>
      </c>
      <c r="H128" s="742" t="s">
        <v>280</v>
      </c>
    </row>
    <row r="129" spans="2:8" s="50" customFormat="1" ht="13.35" customHeight="1">
      <c r="B129" s="651"/>
      <c r="C129" s="744" t="s">
        <v>1004</v>
      </c>
      <c r="D129" s="655"/>
      <c r="E129" s="655"/>
      <c r="F129" s="745" t="s">
        <v>2863</v>
      </c>
      <c r="G129" s="743">
        <v>469800.02572295</v>
      </c>
      <c r="H129" s="746" t="s">
        <v>3</v>
      </c>
    </row>
    <row r="130" spans="2:8" s="50" customFormat="1" ht="24" customHeight="1">
      <c r="B130" s="651"/>
      <c r="C130" s="651"/>
      <c r="D130" s="747" t="s">
        <v>492</v>
      </c>
      <c r="E130" s="655"/>
      <c r="F130" s="748" t="s">
        <v>2709</v>
      </c>
      <c r="G130" s="749">
        <v>469800.02572295</v>
      </c>
      <c r="H130" s="750" t="s">
        <v>2710</v>
      </c>
    </row>
    <row r="131" spans="2:8" s="50" customFormat="1" ht="13.35" customHeight="1">
      <c r="B131" s="656" t="s">
        <v>639</v>
      </c>
      <c r="C131" s="656" t="s">
        <v>1004</v>
      </c>
      <c r="D131" s="656" t="s">
        <v>492</v>
      </c>
      <c r="E131" s="657" t="s">
        <v>1004</v>
      </c>
      <c r="F131" s="658" t="s">
        <v>2607</v>
      </c>
      <c r="G131" s="659">
        <v>443.61759999999998</v>
      </c>
      <c r="H131" s="660" t="s">
        <v>2608</v>
      </c>
    </row>
    <row r="132" spans="2:8" s="50" customFormat="1" ht="13.35" customHeight="1">
      <c r="B132" s="661"/>
      <c r="C132" s="661"/>
      <c r="D132" s="661"/>
      <c r="E132" s="657" t="s">
        <v>1143</v>
      </c>
      <c r="F132" s="658" t="s">
        <v>2566</v>
      </c>
      <c r="G132" s="659">
        <v>4103.6620835399999</v>
      </c>
      <c r="H132" s="660" t="s">
        <v>2567</v>
      </c>
    </row>
    <row r="133" spans="2:8" s="50" customFormat="1" ht="13.35" customHeight="1">
      <c r="B133" s="661"/>
      <c r="C133" s="661"/>
      <c r="D133" s="661"/>
      <c r="E133" s="657" t="s">
        <v>642</v>
      </c>
      <c r="F133" s="658" t="s">
        <v>2864</v>
      </c>
      <c r="G133" s="659">
        <v>61838.506999999998</v>
      </c>
      <c r="H133" s="660" t="s">
        <v>34</v>
      </c>
    </row>
    <row r="134" spans="2:8" s="50" customFormat="1" ht="13.35" customHeight="1">
      <c r="B134" s="661"/>
      <c r="C134" s="661"/>
      <c r="D134" s="661"/>
      <c r="E134" s="657" t="s">
        <v>653</v>
      </c>
      <c r="F134" s="658" t="s">
        <v>2865</v>
      </c>
      <c r="G134" s="659">
        <v>319312.21000000002</v>
      </c>
      <c r="H134" s="660" t="s">
        <v>171</v>
      </c>
    </row>
    <row r="135" spans="2:8" s="50" customFormat="1" ht="13.35" customHeight="1">
      <c r="B135" s="661"/>
      <c r="C135" s="661"/>
      <c r="D135" s="661"/>
      <c r="E135" s="657" t="s">
        <v>1158</v>
      </c>
      <c r="F135" s="658" t="s">
        <v>1821</v>
      </c>
      <c r="G135" s="659">
        <v>63537.033000000003</v>
      </c>
      <c r="H135" s="660" t="s">
        <v>1822</v>
      </c>
    </row>
    <row r="136" spans="2:8" s="50" customFormat="1" ht="24" customHeight="1">
      <c r="B136" s="661"/>
      <c r="C136" s="661"/>
      <c r="D136" s="661"/>
      <c r="E136" s="657" t="s">
        <v>1008</v>
      </c>
      <c r="F136" s="658" t="s">
        <v>3092</v>
      </c>
      <c r="G136" s="659">
        <v>214.43899999999999</v>
      </c>
      <c r="H136" s="660" t="s">
        <v>3093</v>
      </c>
    </row>
    <row r="137" spans="2:8" s="50" customFormat="1" ht="34.700000000000003" customHeight="1">
      <c r="B137" s="661"/>
      <c r="C137" s="661"/>
      <c r="D137" s="661"/>
      <c r="E137" s="657" t="s">
        <v>1007</v>
      </c>
      <c r="F137" s="658" t="s">
        <v>3094</v>
      </c>
      <c r="G137" s="659">
        <v>50.160800000000002</v>
      </c>
      <c r="H137" s="660" t="s">
        <v>3095</v>
      </c>
    </row>
    <row r="138" spans="2:8" s="50" customFormat="1" ht="34.700000000000003" customHeight="1">
      <c r="B138" s="661"/>
      <c r="C138" s="661"/>
      <c r="D138" s="661"/>
      <c r="E138" s="657" t="s">
        <v>1146</v>
      </c>
      <c r="F138" s="658" t="s">
        <v>2666</v>
      </c>
      <c r="G138" s="659">
        <v>20298.849379700001</v>
      </c>
      <c r="H138" s="660" t="s">
        <v>2568</v>
      </c>
    </row>
    <row r="139" spans="2:8" s="50" customFormat="1" ht="34.700000000000003" customHeight="1">
      <c r="B139" s="661"/>
      <c r="C139" s="661"/>
      <c r="D139" s="661"/>
      <c r="E139" s="657" t="s">
        <v>1160</v>
      </c>
      <c r="F139" s="658" t="s">
        <v>3174</v>
      </c>
      <c r="G139" s="659">
        <v>1.5468597100000001</v>
      </c>
      <c r="H139" s="660" t="s">
        <v>3175</v>
      </c>
    </row>
    <row r="140" spans="2:8" s="50" customFormat="1" ht="13.35" customHeight="1">
      <c r="B140" s="651"/>
      <c r="C140" s="744" t="s">
        <v>642</v>
      </c>
      <c r="D140" s="655"/>
      <c r="E140" s="655"/>
      <c r="F140" s="745" t="s">
        <v>946</v>
      </c>
      <c r="G140" s="743">
        <v>1400000</v>
      </c>
      <c r="H140" s="746" t="s">
        <v>947</v>
      </c>
    </row>
    <row r="141" spans="2:8" s="50" customFormat="1" ht="24" customHeight="1">
      <c r="B141" s="651"/>
      <c r="C141" s="651"/>
      <c r="D141" s="747" t="s">
        <v>492</v>
      </c>
      <c r="E141" s="655"/>
      <c r="F141" s="751" t="s">
        <v>2866</v>
      </c>
      <c r="G141" s="749">
        <v>1400000</v>
      </c>
      <c r="H141" s="750" t="s">
        <v>956</v>
      </c>
    </row>
    <row r="142" spans="2:8" s="50" customFormat="1" ht="13.35" customHeight="1">
      <c r="B142" s="661"/>
      <c r="C142" s="656" t="s">
        <v>642</v>
      </c>
      <c r="D142" s="656" t="s">
        <v>492</v>
      </c>
      <c r="E142" s="657" t="s">
        <v>1004</v>
      </c>
      <c r="F142" s="658" t="s">
        <v>948</v>
      </c>
      <c r="G142" s="659">
        <v>1400000</v>
      </c>
      <c r="H142" s="660" t="s">
        <v>949</v>
      </c>
    </row>
    <row r="143" spans="2:8" s="50" customFormat="1" ht="13.35" customHeight="1">
      <c r="B143" s="744" t="s">
        <v>471</v>
      </c>
      <c r="C143" s="655"/>
      <c r="D143" s="655"/>
      <c r="E143" s="655"/>
      <c r="F143" s="740" t="s">
        <v>635</v>
      </c>
      <c r="G143" s="743">
        <v>132315.67834029</v>
      </c>
      <c r="H143" s="742" t="s">
        <v>488</v>
      </c>
    </row>
    <row r="144" spans="2:8" s="50" customFormat="1" ht="13.35" customHeight="1">
      <c r="B144" s="651"/>
      <c r="C144" s="744" t="s">
        <v>1004</v>
      </c>
      <c r="D144" s="655"/>
      <c r="E144" s="655"/>
      <c r="F144" s="745" t="s">
        <v>635</v>
      </c>
      <c r="G144" s="743">
        <v>132315.64348529</v>
      </c>
      <c r="H144" s="746" t="s">
        <v>488</v>
      </c>
    </row>
    <row r="145" spans="2:8" s="50" customFormat="1" ht="13.9" customHeight="1">
      <c r="B145" s="651"/>
      <c r="C145" s="651"/>
      <c r="D145" s="747" t="s">
        <v>492</v>
      </c>
      <c r="E145" s="655"/>
      <c r="F145" s="748" t="s">
        <v>694</v>
      </c>
      <c r="G145" s="749">
        <v>132279.16194229</v>
      </c>
      <c r="H145" s="750" t="s">
        <v>373</v>
      </c>
    </row>
    <row r="146" spans="2:8" s="50" customFormat="1" ht="34.700000000000003" customHeight="1">
      <c r="B146" s="656" t="s">
        <v>471</v>
      </c>
      <c r="C146" s="656" t="s">
        <v>1004</v>
      </c>
      <c r="D146" s="656" t="s">
        <v>492</v>
      </c>
      <c r="E146" s="657" t="s">
        <v>1004</v>
      </c>
      <c r="F146" s="658" t="s">
        <v>1302</v>
      </c>
      <c r="G146" s="659">
        <v>68807.43571089</v>
      </c>
      <c r="H146" s="660" t="s">
        <v>1303</v>
      </c>
    </row>
    <row r="147" spans="2:8" s="50" customFormat="1" ht="34.700000000000003" customHeight="1">
      <c r="B147" s="661"/>
      <c r="C147" s="661"/>
      <c r="D147" s="661"/>
      <c r="E147" s="657" t="s">
        <v>1143</v>
      </c>
      <c r="F147" s="658" t="s">
        <v>1304</v>
      </c>
      <c r="G147" s="659">
        <v>191.58813221</v>
      </c>
      <c r="H147" s="660" t="s">
        <v>1058</v>
      </c>
    </row>
    <row r="148" spans="2:8" s="50" customFormat="1" ht="24" customHeight="1">
      <c r="B148" s="661"/>
      <c r="C148" s="661"/>
      <c r="D148" s="661"/>
      <c r="E148" s="657" t="s">
        <v>642</v>
      </c>
      <c r="F148" s="662" t="s">
        <v>2867</v>
      </c>
      <c r="G148" s="659">
        <v>63256.913998000004</v>
      </c>
      <c r="H148" s="663" t="s">
        <v>2868</v>
      </c>
    </row>
    <row r="149" spans="2:8" s="50" customFormat="1" ht="24" customHeight="1">
      <c r="B149" s="661"/>
      <c r="C149" s="661"/>
      <c r="D149" s="661"/>
      <c r="E149" s="657" t="s">
        <v>646</v>
      </c>
      <c r="F149" s="662" t="s">
        <v>2869</v>
      </c>
      <c r="G149" s="659">
        <v>17.049472000000002</v>
      </c>
      <c r="H149" s="663" t="s">
        <v>2870</v>
      </c>
    </row>
    <row r="150" spans="2:8" s="50" customFormat="1" ht="24" customHeight="1">
      <c r="B150" s="661"/>
      <c r="C150" s="661"/>
      <c r="D150" s="661"/>
      <c r="E150" s="657" t="s">
        <v>1005</v>
      </c>
      <c r="F150" s="658" t="s">
        <v>2360</v>
      </c>
      <c r="G150" s="659">
        <v>0</v>
      </c>
      <c r="H150" s="660" t="s">
        <v>2361</v>
      </c>
    </row>
    <row r="151" spans="2:8" s="50" customFormat="1" ht="24" customHeight="1">
      <c r="B151" s="661"/>
      <c r="C151" s="661"/>
      <c r="D151" s="661"/>
      <c r="E151" s="657" t="s">
        <v>1009</v>
      </c>
      <c r="F151" s="658" t="s">
        <v>3263</v>
      </c>
      <c r="G151" s="659">
        <v>6.1746291900000001</v>
      </c>
      <c r="H151" s="660" t="s">
        <v>3264</v>
      </c>
    </row>
    <row r="152" spans="2:8" s="50" customFormat="1" ht="13.9" customHeight="1">
      <c r="B152" s="651"/>
      <c r="C152" s="651"/>
      <c r="D152" s="747" t="s">
        <v>183</v>
      </c>
      <c r="E152" s="655"/>
      <c r="F152" s="748" t="s">
        <v>2711</v>
      </c>
      <c r="G152" s="749">
        <v>36.481543000000002</v>
      </c>
      <c r="H152" s="750" t="s">
        <v>2712</v>
      </c>
    </row>
    <row r="153" spans="2:8" s="50" customFormat="1" ht="34.700000000000003" customHeight="1">
      <c r="B153" s="661"/>
      <c r="C153" s="661"/>
      <c r="D153" s="656" t="s">
        <v>183</v>
      </c>
      <c r="E153" s="657" t="s">
        <v>1144</v>
      </c>
      <c r="F153" s="658" t="s">
        <v>3096</v>
      </c>
      <c r="G153" s="659">
        <v>36.481543000000002</v>
      </c>
      <c r="H153" s="660" t="s">
        <v>3097</v>
      </c>
    </row>
    <row r="154" spans="2:8" s="50" customFormat="1" ht="24" customHeight="1">
      <c r="B154" s="651"/>
      <c r="C154" s="651"/>
      <c r="D154" s="747" t="s">
        <v>264</v>
      </c>
      <c r="E154" s="655"/>
      <c r="F154" s="748" t="s">
        <v>2871</v>
      </c>
      <c r="G154" s="749">
        <v>0</v>
      </c>
      <c r="H154" s="750" t="s">
        <v>2872</v>
      </c>
    </row>
    <row r="155" spans="2:8" s="50" customFormat="1" ht="34.700000000000003" customHeight="1">
      <c r="B155" s="661"/>
      <c r="C155" s="661"/>
      <c r="D155" s="656" t="s">
        <v>264</v>
      </c>
      <c r="E155" s="657" t="s">
        <v>1004</v>
      </c>
      <c r="F155" s="658" t="s">
        <v>2873</v>
      </c>
      <c r="G155" s="659">
        <v>0</v>
      </c>
      <c r="H155" s="660" t="s">
        <v>2874</v>
      </c>
    </row>
    <row r="156" spans="2:8" s="50" customFormat="1" ht="34.700000000000003" customHeight="1">
      <c r="B156" s="661"/>
      <c r="C156" s="661"/>
      <c r="D156" s="661"/>
      <c r="E156" s="657" t="s">
        <v>1143</v>
      </c>
      <c r="F156" s="658" t="s">
        <v>2875</v>
      </c>
      <c r="G156" s="659">
        <v>0</v>
      </c>
      <c r="H156" s="660" t="s">
        <v>2876</v>
      </c>
    </row>
    <row r="157" spans="2:8" s="50" customFormat="1" ht="13.35" customHeight="1">
      <c r="B157" s="651"/>
      <c r="C157" s="744" t="s">
        <v>1143</v>
      </c>
      <c r="D157" s="655"/>
      <c r="E157" s="655"/>
      <c r="F157" s="745" t="s">
        <v>3242</v>
      </c>
      <c r="G157" s="743">
        <v>3.4854999999999997E-2</v>
      </c>
      <c r="H157" s="746" t="s">
        <v>3243</v>
      </c>
    </row>
    <row r="158" spans="2:8" s="50" customFormat="1" ht="24" customHeight="1">
      <c r="B158" s="651"/>
      <c r="C158" s="651"/>
      <c r="D158" s="747" t="s">
        <v>492</v>
      </c>
      <c r="E158" s="655"/>
      <c r="F158" s="748" t="s">
        <v>3244</v>
      </c>
      <c r="G158" s="749">
        <v>3.4854999999999997E-2</v>
      </c>
      <c r="H158" s="750" t="s">
        <v>3245</v>
      </c>
    </row>
    <row r="159" spans="2:8" s="50" customFormat="1" ht="45.95" customHeight="1">
      <c r="B159" s="664"/>
      <c r="C159" s="665" t="s">
        <v>1143</v>
      </c>
      <c r="D159" s="665" t="s">
        <v>492</v>
      </c>
      <c r="E159" s="666" t="s">
        <v>1143</v>
      </c>
      <c r="F159" s="667" t="s">
        <v>3246</v>
      </c>
      <c r="G159" s="668">
        <v>3.4854999999999997E-2</v>
      </c>
      <c r="H159" s="669" t="s">
        <v>3247</v>
      </c>
    </row>
    <row r="160" spans="2:8" s="50" customFormat="1" ht="29.85" customHeigh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tabColor rgb="FFFFC000"/>
    <pageSetUpPr fitToPage="1"/>
  </sheetPr>
  <dimension ref="A1:G711"/>
  <sheetViews>
    <sheetView showGridLines="0" view="pageBreakPreview" zoomScaleNormal="100" zoomScaleSheetLayoutView="100" workbookViewId="0">
      <selection activeCell="O12" sqref="O12"/>
    </sheetView>
  </sheetViews>
  <sheetFormatPr defaultRowHeight="12.75"/>
  <cols>
    <col min="1" max="1" width="5.42578125" style="419" customWidth="1"/>
    <col min="2" max="2" width="5.5703125" style="419" customWidth="1"/>
    <col min="3" max="3" width="5.140625" style="419" customWidth="1"/>
    <col min="4" max="4" width="4.7109375" style="419" customWidth="1"/>
    <col min="5" max="5" width="69.28515625" style="419" customWidth="1"/>
    <col min="6" max="6" width="16.42578125" style="419" customWidth="1"/>
    <col min="7" max="7" width="69.42578125" style="419" customWidth="1"/>
    <col min="8" max="8" width="4.7109375" style="419" customWidth="1"/>
    <col min="9" max="16384" width="9.140625" style="419"/>
  </cols>
  <sheetData>
    <row r="1" spans="1:7" s="50" customFormat="1" ht="22.9" customHeight="1"/>
    <row r="2" spans="1:7" s="50" customFormat="1" ht="2.1" customHeight="1">
      <c r="G2" s="896" t="s">
        <v>498</v>
      </c>
    </row>
    <row r="3" spans="1:7" s="50" customFormat="1" ht="17.649999999999999" customHeight="1">
      <c r="A3" s="561" t="s">
        <v>122</v>
      </c>
      <c r="G3" s="896"/>
    </row>
    <row r="4" spans="1:7" s="50" customFormat="1" ht="7.9" customHeight="1"/>
    <row r="5" spans="1:7" s="50" customFormat="1" ht="109.9" customHeight="1">
      <c r="A5" s="645" t="s">
        <v>1000</v>
      </c>
      <c r="B5" s="645" t="s">
        <v>1001</v>
      </c>
      <c r="C5" s="645" t="s">
        <v>1002</v>
      </c>
      <c r="D5" s="645" t="s">
        <v>1003</v>
      </c>
      <c r="E5" s="645" t="s">
        <v>369</v>
      </c>
      <c r="F5" s="647" t="s">
        <v>3265</v>
      </c>
      <c r="G5" s="645" t="s">
        <v>37</v>
      </c>
    </row>
    <row r="6" spans="1:7" s="50" customFormat="1" ht="24" customHeight="1">
      <c r="A6" s="648" t="s">
        <v>492</v>
      </c>
      <c r="B6" s="648" t="s">
        <v>183</v>
      </c>
      <c r="C6" s="648" t="s">
        <v>264</v>
      </c>
      <c r="D6" s="648" t="s">
        <v>444</v>
      </c>
      <c r="E6" s="645" t="s">
        <v>639</v>
      </c>
      <c r="F6" s="648" t="s">
        <v>471</v>
      </c>
      <c r="G6" s="645" t="s">
        <v>640</v>
      </c>
    </row>
    <row r="7" spans="1:7" s="50" customFormat="1" ht="24" customHeight="1">
      <c r="A7" s="670"/>
      <c r="B7" s="670"/>
      <c r="C7" s="670"/>
      <c r="D7" s="670"/>
      <c r="E7" s="752" t="s">
        <v>1852</v>
      </c>
      <c r="F7" s="753">
        <v>11096458.114150999</v>
      </c>
      <c r="G7" s="752" t="s">
        <v>1853</v>
      </c>
    </row>
    <row r="8" spans="1:7" s="50" customFormat="1" ht="24" customHeight="1">
      <c r="A8" s="670"/>
      <c r="B8" s="670"/>
      <c r="C8" s="670"/>
      <c r="D8" s="670"/>
      <c r="E8" s="671" t="s">
        <v>74</v>
      </c>
      <c r="F8" s="672"/>
      <c r="G8" s="671" t="s">
        <v>291</v>
      </c>
    </row>
    <row r="9" spans="1:7" s="50" customFormat="1" ht="24" customHeight="1">
      <c r="A9" s="655"/>
      <c r="B9" s="655"/>
      <c r="C9" s="655"/>
      <c r="D9" s="655"/>
      <c r="E9" s="752" t="s">
        <v>104</v>
      </c>
      <c r="F9" s="753">
        <v>10685591.634935901</v>
      </c>
      <c r="G9" s="752" t="s">
        <v>452</v>
      </c>
    </row>
    <row r="10" spans="1:7" s="50" customFormat="1" ht="24" customHeight="1">
      <c r="A10" s="754" t="s">
        <v>1004</v>
      </c>
      <c r="B10" s="655"/>
      <c r="C10" s="655"/>
      <c r="D10" s="655"/>
      <c r="E10" s="752" t="s">
        <v>1854</v>
      </c>
      <c r="F10" s="753">
        <v>571419.31021466001</v>
      </c>
      <c r="G10" s="752" t="s">
        <v>154</v>
      </c>
    </row>
    <row r="11" spans="1:7" s="50" customFormat="1" ht="34.700000000000003" customHeight="1">
      <c r="A11" s="655"/>
      <c r="B11" s="754" t="s">
        <v>492</v>
      </c>
      <c r="C11" s="655"/>
      <c r="D11" s="655"/>
      <c r="E11" s="752" t="s">
        <v>1855</v>
      </c>
      <c r="F11" s="753">
        <v>159286.25333653</v>
      </c>
      <c r="G11" s="752" t="s">
        <v>1856</v>
      </c>
    </row>
    <row r="12" spans="1:7" s="50" customFormat="1" ht="24" customHeight="1">
      <c r="A12" s="655"/>
      <c r="B12" s="655"/>
      <c r="C12" s="754" t="s">
        <v>897</v>
      </c>
      <c r="D12" s="655"/>
      <c r="E12" s="752" t="s">
        <v>697</v>
      </c>
      <c r="F12" s="753">
        <v>7885.9139130699996</v>
      </c>
      <c r="G12" s="752" t="s">
        <v>54</v>
      </c>
    </row>
    <row r="13" spans="1:7" s="50" customFormat="1" ht="19.7" customHeight="1">
      <c r="A13" s="656" t="s">
        <v>1004</v>
      </c>
      <c r="B13" s="656" t="s">
        <v>492</v>
      </c>
      <c r="C13" s="656" t="s">
        <v>897</v>
      </c>
      <c r="D13" s="657" t="s">
        <v>1356</v>
      </c>
      <c r="E13" s="660" t="s">
        <v>2375</v>
      </c>
      <c r="F13" s="673">
        <v>7885.9139130699996</v>
      </c>
      <c r="G13" s="674" t="s">
        <v>2376</v>
      </c>
    </row>
    <row r="14" spans="1:7" s="50" customFormat="1" ht="24" customHeight="1">
      <c r="A14" s="655"/>
      <c r="B14" s="655"/>
      <c r="C14" s="754" t="s">
        <v>898</v>
      </c>
      <c r="D14" s="655"/>
      <c r="E14" s="752" t="s">
        <v>698</v>
      </c>
      <c r="F14" s="753">
        <v>618.90608955000005</v>
      </c>
      <c r="G14" s="752" t="s">
        <v>327</v>
      </c>
    </row>
    <row r="15" spans="1:7" s="50" customFormat="1" ht="30.4" customHeight="1">
      <c r="A15" s="661"/>
      <c r="B15" s="661"/>
      <c r="C15" s="656" t="s">
        <v>898</v>
      </c>
      <c r="D15" s="657" t="s">
        <v>1356</v>
      </c>
      <c r="E15" s="660" t="s">
        <v>2877</v>
      </c>
      <c r="F15" s="673">
        <v>618.90608955000005</v>
      </c>
      <c r="G15" s="674" t="s">
        <v>1861</v>
      </c>
    </row>
    <row r="16" spans="1:7" s="50" customFormat="1" ht="24" customHeight="1">
      <c r="A16" s="655"/>
      <c r="B16" s="655"/>
      <c r="C16" s="754" t="s">
        <v>950</v>
      </c>
      <c r="D16" s="655"/>
      <c r="E16" s="752" t="s">
        <v>951</v>
      </c>
      <c r="F16" s="753">
        <v>508.04907476</v>
      </c>
      <c r="G16" s="752" t="s">
        <v>952</v>
      </c>
    </row>
    <row r="17" spans="1:7" s="50" customFormat="1" ht="30.4" customHeight="1">
      <c r="A17" s="661"/>
      <c r="B17" s="661"/>
      <c r="C17" s="656" t="s">
        <v>950</v>
      </c>
      <c r="D17" s="657" t="s">
        <v>1356</v>
      </c>
      <c r="E17" s="660" t="s">
        <v>2878</v>
      </c>
      <c r="F17" s="673">
        <v>508.04907476</v>
      </c>
      <c r="G17" s="674" t="s">
        <v>1862</v>
      </c>
    </row>
    <row r="18" spans="1:7" s="50" customFormat="1" ht="24" customHeight="1">
      <c r="A18" s="655"/>
      <c r="B18" s="655"/>
      <c r="C18" s="754" t="s">
        <v>1013</v>
      </c>
      <c r="D18" s="655"/>
      <c r="E18" s="752" t="s">
        <v>2777</v>
      </c>
      <c r="F18" s="753">
        <v>2083.6077643899998</v>
      </c>
      <c r="G18" s="752" t="s">
        <v>1802</v>
      </c>
    </row>
    <row r="19" spans="1:7" s="50" customFormat="1" ht="30.4" customHeight="1">
      <c r="A19" s="661"/>
      <c r="B19" s="661"/>
      <c r="C19" s="656" t="s">
        <v>1013</v>
      </c>
      <c r="D19" s="657" t="s">
        <v>1356</v>
      </c>
      <c r="E19" s="660" t="s">
        <v>1864</v>
      </c>
      <c r="F19" s="673">
        <v>2083.6077643899998</v>
      </c>
      <c r="G19" s="674" t="s">
        <v>1860</v>
      </c>
    </row>
    <row r="20" spans="1:7" s="50" customFormat="1" ht="34.700000000000003" customHeight="1">
      <c r="A20" s="655"/>
      <c r="B20" s="655"/>
      <c r="C20" s="754" t="s">
        <v>1426</v>
      </c>
      <c r="D20" s="655"/>
      <c r="E20" s="752" t="s">
        <v>2499</v>
      </c>
      <c r="F20" s="753">
        <v>9217.6799958800002</v>
      </c>
      <c r="G20" s="752" t="s">
        <v>1429</v>
      </c>
    </row>
    <row r="21" spans="1:7" s="50" customFormat="1" ht="52.35" customHeight="1">
      <c r="A21" s="661"/>
      <c r="B21" s="661"/>
      <c r="C21" s="656" t="s">
        <v>1426</v>
      </c>
      <c r="D21" s="657" t="s">
        <v>1356</v>
      </c>
      <c r="E21" s="660" t="s">
        <v>1866</v>
      </c>
      <c r="F21" s="673">
        <v>9217.3296708800008</v>
      </c>
      <c r="G21" s="674" t="s">
        <v>1867</v>
      </c>
    </row>
    <row r="22" spans="1:7" s="50" customFormat="1" ht="19.7" customHeight="1">
      <c r="A22" s="661"/>
      <c r="B22" s="661"/>
      <c r="C22" s="661"/>
      <c r="D22" s="657" t="s">
        <v>897</v>
      </c>
      <c r="E22" s="660" t="s">
        <v>1868</v>
      </c>
      <c r="F22" s="673">
        <v>0.350325</v>
      </c>
      <c r="G22" s="674" t="s">
        <v>1869</v>
      </c>
    </row>
    <row r="23" spans="1:7" s="50" customFormat="1" ht="24" customHeight="1">
      <c r="A23" s="655"/>
      <c r="B23" s="655"/>
      <c r="C23" s="754" t="s">
        <v>1115</v>
      </c>
      <c r="D23" s="655"/>
      <c r="E23" s="752" t="s">
        <v>2370</v>
      </c>
      <c r="F23" s="753">
        <v>704.19643463</v>
      </c>
      <c r="G23" s="752" t="s">
        <v>2371</v>
      </c>
    </row>
    <row r="24" spans="1:7" s="50" customFormat="1" ht="30.4" customHeight="1">
      <c r="A24" s="661"/>
      <c r="B24" s="661"/>
      <c r="C24" s="656" t="s">
        <v>1115</v>
      </c>
      <c r="D24" s="657" t="s">
        <v>1356</v>
      </c>
      <c r="E24" s="660" t="s">
        <v>1870</v>
      </c>
      <c r="F24" s="673">
        <v>704.19643463</v>
      </c>
      <c r="G24" s="674" t="s">
        <v>1871</v>
      </c>
    </row>
    <row r="25" spans="1:7" s="50" customFormat="1" ht="24" customHeight="1">
      <c r="A25" s="655"/>
      <c r="B25" s="655"/>
      <c r="C25" s="754" t="s">
        <v>1117</v>
      </c>
      <c r="D25" s="655"/>
      <c r="E25" s="752" t="s">
        <v>2500</v>
      </c>
      <c r="F25" s="753">
        <v>22565.905499299999</v>
      </c>
      <c r="G25" s="752" t="s">
        <v>14</v>
      </c>
    </row>
    <row r="26" spans="1:7" s="50" customFormat="1" ht="19.7" customHeight="1">
      <c r="A26" s="661"/>
      <c r="B26" s="661"/>
      <c r="C26" s="656" t="s">
        <v>1117</v>
      </c>
      <c r="D26" s="657" t="s">
        <v>1356</v>
      </c>
      <c r="E26" s="660" t="s">
        <v>1872</v>
      </c>
      <c r="F26" s="673">
        <v>612.85895538</v>
      </c>
      <c r="G26" s="674" t="s">
        <v>1873</v>
      </c>
    </row>
    <row r="27" spans="1:7" s="50" customFormat="1" ht="19.7" customHeight="1">
      <c r="A27" s="661"/>
      <c r="B27" s="661"/>
      <c r="C27" s="661"/>
      <c r="D27" s="657" t="s">
        <v>1857</v>
      </c>
      <c r="E27" s="660" t="s">
        <v>1874</v>
      </c>
      <c r="F27" s="673">
        <v>2516.0606447300001</v>
      </c>
      <c r="G27" s="674" t="s">
        <v>1875</v>
      </c>
    </row>
    <row r="28" spans="1:7" s="50" customFormat="1" ht="19.7" customHeight="1">
      <c r="A28" s="661"/>
      <c r="B28" s="661"/>
      <c r="C28" s="661"/>
      <c r="D28" s="657" t="s">
        <v>897</v>
      </c>
      <c r="E28" s="660" t="s">
        <v>1868</v>
      </c>
      <c r="F28" s="673">
        <v>17.13730503</v>
      </c>
      <c r="G28" s="674" t="s">
        <v>1869</v>
      </c>
    </row>
    <row r="29" spans="1:7" s="50" customFormat="1" ht="30.4" customHeight="1">
      <c r="A29" s="661"/>
      <c r="B29" s="661"/>
      <c r="C29" s="661"/>
      <c r="D29" s="657" t="s">
        <v>1013</v>
      </c>
      <c r="E29" s="660" t="s">
        <v>2574</v>
      </c>
      <c r="F29" s="673">
        <v>19419.848594160001</v>
      </c>
      <c r="G29" s="674" t="s">
        <v>2575</v>
      </c>
    </row>
    <row r="30" spans="1:7" s="50" customFormat="1" ht="24" customHeight="1">
      <c r="A30" s="655"/>
      <c r="B30" s="655"/>
      <c r="C30" s="754" t="s">
        <v>1118</v>
      </c>
      <c r="D30" s="655"/>
      <c r="E30" s="752" t="s">
        <v>1024</v>
      </c>
      <c r="F30" s="753">
        <v>11434.932103970001</v>
      </c>
      <c r="G30" s="752" t="s">
        <v>1025</v>
      </c>
    </row>
    <row r="31" spans="1:7" s="50" customFormat="1" ht="30.4" customHeight="1">
      <c r="A31" s="661"/>
      <c r="B31" s="661"/>
      <c r="C31" s="656" t="s">
        <v>1118</v>
      </c>
      <c r="D31" s="657" t="s">
        <v>1356</v>
      </c>
      <c r="E31" s="660" t="s">
        <v>1876</v>
      </c>
      <c r="F31" s="673">
        <v>11434.932103970001</v>
      </c>
      <c r="G31" s="674" t="s">
        <v>1877</v>
      </c>
    </row>
    <row r="32" spans="1:7" s="50" customFormat="1" ht="24" customHeight="1">
      <c r="A32" s="655"/>
      <c r="B32" s="655"/>
      <c r="C32" s="754" t="s">
        <v>1119</v>
      </c>
      <c r="D32" s="655"/>
      <c r="E32" s="752" t="s">
        <v>2809</v>
      </c>
      <c r="F32" s="753">
        <v>104267.06246098</v>
      </c>
      <c r="G32" s="752" t="s">
        <v>1120</v>
      </c>
    </row>
    <row r="33" spans="1:7" s="50" customFormat="1" ht="30.4" customHeight="1">
      <c r="A33" s="661"/>
      <c r="B33" s="661"/>
      <c r="C33" s="656" t="s">
        <v>1119</v>
      </c>
      <c r="D33" s="657" t="s">
        <v>1356</v>
      </c>
      <c r="E33" s="660" t="s">
        <v>2879</v>
      </c>
      <c r="F33" s="673">
        <v>58631.742892510003</v>
      </c>
      <c r="G33" s="674" t="s">
        <v>2880</v>
      </c>
    </row>
    <row r="34" spans="1:7" s="50" customFormat="1" ht="30.4" customHeight="1">
      <c r="A34" s="661"/>
      <c r="B34" s="661"/>
      <c r="C34" s="661"/>
      <c r="D34" s="657" t="s">
        <v>1987</v>
      </c>
      <c r="E34" s="660" t="s">
        <v>2323</v>
      </c>
      <c r="F34" s="673">
        <v>609.94136936999996</v>
      </c>
      <c r="G34" s="674" t="s">
        <v>2324</v>
      </c>
    </row>
    <row r="35" spans="1:7" s="50" customFormat="1" ht="30.4" customHeight="1">
      <c r="A35" s="661"/>
      <c r="B35" s="661"/>
      <c r="C35" s="661"/>
      <c r="D35" s="657" t="s">
        <v>1013</v>
      </c>
      <c r="E35" s="660" t="s">
        <v>2574</v>
      </c>
      <c r="F35" s="673">
        <v>1609.5</v>
      </c>
      <c r="G35" s="674" t="s">
        <v>2575</v>
      </c>
    </row>
    <row r="36" spans="1:7" s="50" customFormat="1" ht="30.4" customHeight="1">
      <c r="A36" s="661"/>
      <c r="B36" s="661"/>
      <c r="C36" s="661"/>
      <c r="D36" s="657" t="s">
        <v>749</v>
      </c>
      <c r="E36" s="660" t="s">
        <v>3098</v>
      </c>
      <c r="F36" s="673">
        <v>43415.8781991</v>
      </c>
      <c r="G36" s="674" t="s">
        <v>3099</v>
      </c>
    </row>
    <row r="37" spans="1:7" s="50" customFormat="1" ht="24" customHeight="1">
      <c r="A37" s="655"/>
      <c r="B37" s="754" t="s">
        <v>183</v>
      </c>
      <c r="C37" s="655"/>
      <c r="D37" s="655"/>
      <c r="E37" s="752" t="s">
        <v>1878</v>
      </c>
      <c r="F37" s="753">
        <v>2072.91779348</v>
      </c>
      <c r="G37" s="752" t="s">
        <v>1879</v>
      </c>
    </row>
    <row r="38" spans="1:7" s="50" customFormat="1" ht="24" customHeight="1">
      <c r="A38" s="655"/>
      <c r="B38" s="655"/>
      <c r="C38" s="754" t="s">
        <v>1106</v>
      </c>
      <c r="D38" s="655"/>
      <c r="E38" s="752" t="s">
        <v>2782</v>
      </c>
      <c r="F38" s="753">
        <v>66.900872509999999</v>
      </c>
      <c r="G38" s="752" t="s">
        <v>45</v>
      </c>
    </row>
    <row r="39" spans="1:7" s="50" customFormat="1" ht="30.4" customHeight="1">
      <c r="A39" s="661"/>
      <c r="B39" s="656" t="s">
        <v>183</v>
      </c>
      <c r="C39" s="656" t="s">
        <v>1106</v>
      </c>
      <c r="D39" s="657" t="s">
        <v>1857</v>
      </c>
      <c r="E39" s="660" t="s">
        <v>1880</v>
      </c>
      <c r="F39" s="673">
        <v>0</v>
      </c>
      <c r="G39" s="674" t="s">
        <v>1881</v>
      </c>
    </row>
    <row r="40" spans="1:7" s="50" customFormat="1" ht="19.7" customHeight="1">
      <c r="A40" s="661"/>
      <c r="B40" s="661"/>
      <c r="C40" s="661"/>
      <c r="D40" s="657" t="s">
        <v>1882</v>
      </c>
      <c r="E40" s="660" t="s">
        <v>1883</v>
      </c>
      <c r="F40" s="673">
        <v>66.900872509999999</v>
      </c>
      <c r="G40" s="674" t="s">
        <v>1884</v>
      </c>
    </row>
    <row r="41" spans="1:7" s="50" customFormat="1" ht="24" customHeight="1">
      <c r="A41" s="655"/>
      <c r="B41" s="655"/>
      <c r="C41" s="754" t="s">
        <v>1112</v>
      </c>
      <c r="D41" s="655"/>
      <c r="E41" s="752" t="s">
        <v>2501</v>
      </c>
      <c r="F41" s="753">
        <v>2006.01692097</v>
      </c>
      <c r="G41" s="752" t="s">
        <v>2362</v>
      </c>
    </row>
    <row r="42" spans="1:7" s="50" customFormat="1" ht="30.4" customHeight="1">
      <c r="A42" s="661"/>
      <c r="B42" s="661"/>
      <c r="C42" s="656" t="s">
        <v>1112</v>
      </c>
      <c r="D42" s="657" t="s">
        <v>1356</v>
      </c>
      <c r="E42" s="660" t="s">
        <v>1888</v>
      </c>
      <c r="F42" s="673">
        <v>2006.01692097</v>
      </c>
      <c r="G42" s="674" t="s">
        <v>1889</v>
      </c>
    </row>
    <row r="43" spans="1:7" s="50" customFormat="1" ht="19.7" customHeight="1">
      <c r="A43" s="661"/>
      <c r="B43" s="661"/>
      <c r="C43" s="661"/>
      <c r="D43" s="657" t="s">
        <v>897</v>
      </c>
      <c r="E43" s="660" t="s">
        <v>1868</v>
      </c>
      <c r="F43" s="673">
        <v>0</v>
      </c>
      <c r="G43" s="674" t="s">
        <v>1869</v>
      </c>
    </row>
    <row r="44" spans="1:7" s="50" customFormat="1" ht="24" customHeight="1">
      <c r="A44" s="655"/>
      <c r="B44" s="754" t="s">
        <v>264</v>
      </c>
      <c r="C44" s="655"/>
      <c r="D44" s="655"/>
      <c r="E44" s="752" t="s">
        <v>1890</v>
      </c>
      <c r="F44" s="753">
        <v>65008.883716800003</v>
      </c>
      <c r="G44" s="752" t="s">
        <v>1891</v>
      </c>
    </row>
    <row r="45" spans="1:7" s="50" customFormat="1" ht="24" customHeight="1">
      <c r="A45" s="655"/>
      <c r="B45" s="655"/>
      <c r="C45" s="754" t="s">
        <v>1104</v>
      </c>
      <c r="D45" s="655"/>
      <c r="E45" s="752" t="s">
        <v>2502</v>
      </c>
      <c r="F45" s="753">
        <v>64785.362971609997</v>
      </c>
      <c r="G45" s="752" t="s">
        <v>461</v>
      </c>
    </row>
    <row r="46" spans="1:7" s="50" customFormat="1" ht="19.7" customHeight="1">
      <c r="A46" s="661"/>
      <c r="B46" s="656" t="s">
        <v>264</v>
      </c>
      <c r="C46" s="656" t="s">
        <v>1104</v>
      </c>
      <c r="D46" s="657" t="s">
        <v>1356</v>
      </c>
      <c r="E46" s="660" t="s">
        <v>1892</v>
      </c>
      <c r="F46" s="673">
        <v>44662.454790490003</v>
      </c>
      <c r="G46" s="674" t="s">
        <v>1893</v>
      </c>
    </row>
    <row r="47" spans="1:7" s="50" customFormat="1" ht="19.7" customHeight="1">
      <c r="A47" s="661"/>
      <c r="B47" s="661"/>
      <c r="C47" s="661"/>
      <c r="D47" s="657" t="s">
        <v>1357</v>
      </c>
      <c r="E47" s="660" t="s">
        <v>1894</v>
      </c>
      <c r="F47" s="673">
        <v>1903.3106666199999</v>
      </c>
      <c r="G47" s="674" t="s">
        <v>1895</v>
      </c>
    </row>
    <row r="48" spans="1:7" s="50" customFormat="1" ht="30.4" customHeight="1">
      <c r="A48" s="661"/>
      <c r="B48" s="661"/>
      <c r="C48" s="661"/>
      <c r="D48" s="657" t="s">
        <v>1863</v>
      </c>
      <c r="E48" s="660" t="s">
        <v>1896</v>
      </c>
      <c r="F48" s="673">
        <v>111.10322026999999</v>
      </c>
      <c r="G48" s="674" t="s">
        <v>1897</v>
      </c>
    </row>
    <row r="49" spans="1:7" s="50" customFormat="1" ht="30.4" customHeight="1">
      <c r="A49" s="661"/>
      <c r="B49" s="661"/>
      <c r="C49" s="661"/>
      <c r="D49" s="657" t="s">
        <v>1898</v>
      </c>
      <c r="E49" s="660" t="s">
        <v>2881</v>
      </c>
      <c r="F49" s="673">
        <v>159.60257154999999</v>
      </c>
      <c r="G49" s="674" t="s">
        <v>2882</v>
      </c>
    </row>
    <row r="50" spans="1:7" s="50" customFormat="1" ht="30.4" customHeight="1">
      <c r="A50" s="661"/>
      <c r="B50" s="661"/>
      <c r="C50" s="661"/>
      <c r="D50" s="657" t="s">
        <v>1865</v>
      </c>
      <c r="E50" s="660" t="s">
        <v>1899</v>
      </c>
      <c r="F50" s="673">
        <v>16429.998064269999</v>
      </c>
      <c r="G50" s="674" t="s">
        <v>1900</v>
      </c>
    </row>
    <row r="51" spans="1:7" s="50" customFormat="1" ht="30.4" customHeight="1">
      <c r="A51" s="661"/>
      <c r="B51" s="661"/>
      <c r="C51" s="661"/>
      <c r="D51" s="657" t="s">
        <v>1901</v>
      </c>
      <c r="E51" s="663" t="s">
        <v>2883</v>
      </c>
      <c r="F51" s="673">
        <v>1244.2130337799999</v>
      </c>
      <c r="G51" s="674" t="s">
        <v>1902</v>
      </c>
    </row>
    <row r="52" spans="1:7" s="50" customFormat="1" ht="30.4" customHeight="1">
      <c r="A52" s="661"/>
      <c r="B52" s="661"/>
      <c r="C52" s="661"/>
      <c r="D52" s="657" t="s">
        <v>998</v>
      </c>
      <c r="E52" s="660" t="s">
        <v>3100</v>
      </c>
      <c r="F52" s="673">
        <v>49.732999999999997</v>
      </c>
      <c r="G52" s="674" t="s">
        <v>3101</v>
      </c>
    </row>
    <row r="53" spans="1:7" s="50" customFormat="1" ht="19.7" customHeight="1">
      <c r="A53" s="661"/>
      <c r="B53" s="661"/>
      <c r="C53" s="661"/>
      <c r="D53" s="657" t="s">
        <v>897</v>
      </c>
      <c r="E53" s="660" t="s">
        <v>1868</v>
      </c>
      <c r="F53" s="673">
        <v>133.29901991</v>
      </c>
      <c r="G53" s="674" t="s">
        <v>1869</v>
      </c>
    </row>
    <row r="54" spans="1:7" s="50" customFormat="1" ht="30.4" customHeight="1">
      <c r="A54" s="661"/>
      <c r="B54" s="661"/>
      <c r="C54" s="661"/>
      <c r="D54" s="657" t="s">
        <v>1013</v>
      </c>
      <c r="E54" s="660" t="s">
        <v>2574</v>
      </c>
      <c r="F54" s="673">
        <v>86.183818720000005</v>
      </c>
      <c r="G54" s="674" t="s">
        <v>2575</v>
      </c>
    </row>
    <row r="55" spans="1:7" s="50" customFormat="1" ht="41.1" customHeight="1">
      <c r="A55" s="661"/>
      <c r="B55" s="661"/>
      <c r="C55" s="661"/>
      <c r="D55" s="657" t="s">
        <v>747</v>
      </c>
      <c r="E55" s="660" t="s">
        <v>3102</v>
      </c>
      <c r="F55" s="673">
        <v>5.4647860000000001</v>
      </c>
      <c r="G55" s="674" t="s">
        <v>3103</v>
      </c>
    </row>
    <row r="56" spans="1:7" s="50" customFormat="1" ht="24" customHeight="1">
      <c r="A56" s="655"/>
      <c r="B56" s="655"/>
      <c r="C56" s="754" t="s">
        <v>1336</v>
      </c>
      <c r="D56" s="655"/>
      <c r="E56" s="752" t="s">
        <v>2505</v>
      </c>
      <c r="F56" s="753">
        <v>0</v>
      </c>
      <c r="G56" s="752" t="s">
        <v>1819</v>
      </c>
    </row>
    <row r="57" spans="1:7" s="50" customFormat="1" ht="41.1" customHeight="1">
      <c r="A57" s="661"/>
      <c r="B57" s="661"/>
      <c r="C57" s="656" t="s">
        <v>1336</v>
      </c>
      <c r="D57" s="657" t="s">
        <v>747</v>
      </c>
      <c r="E57" s="660" t="s">
        <v>3102</v>
      </c>
      <c r="F57" s="673">
        <v>0</v>
      </c>
      <c r="G57" s="674" t="s">
        <v>3103</v>
      </c>
    </row>
    <row r="58" spans="1:7" s="50" customFormat="1" ht="24" customHeight="1">
      <c r="A58" s="655"/>
      <c r="B58" s="655"/>
      <c r="C58" s="754" t="s">
        <v>1106</v>
      </c>
      <c r="D58" s="655"/>
      <c r="E58" s="752" t="s">
        <v>2782</v>
      </c>
      <c r="F58" s="753">
        <v>29.325392870000002</v>
      </c>
      <c r="G58" s="752" t="s">
        <v>45</v>
      </c>
    </row>
    <row r="59" spans="1:7" s="50" customFormat="1" ht="41.1" customHeight="1">
      <c r="A59" s="661"/>
      <c r="B59" s="661"/>
      <c r="C59" s="656" t="s">
        <v>1106</v>
      </c>
      <c r="D59" s="657" t="s">
        <v>747</v>
      </c>
      <c r="E59" s="660" t="s">
        <v>3102</v>
      </c>
      <c r="F59" s="673">
        <v>29.325392870000002</v>
      </c>
      <c r="G59" s="674" t="s">
        <v>3103</v>
      </c>
    </row>
    <row r="60" spans="1:7" s="50" customFormat="1" ht="24" customHeight="1">
      <c r="A60" s="655"/>
      <c r="B60" s="655"/>
      <c r="C60" s="754" t="s">
        <v>1361</v>
      </c>
      <c r="D60" s="655"/>
      <c r="E60" s="755" t="s">
        <v>2784</v>
      </c>
      <c r="F60" s="753">
        <v>7.755846</v>
      </c>
      <c r="G60" s="752" t="s">
        <v>1761</v>
      </c>
    </row>
    <row r="61" spans="1:7" s="50" customFormat="1" ht="41.1" customHeight="1">
      <c r="A61" s="661"/>
      <c r="B61" s="661"/>
      <c r="C61" s="656" t="s">
        <v>1361</v>
      </c>
      <c r="D61" s="657" t="s">
        <v>747</v>
      </c>
      <c r="E61" s="660" t="s">
        <v>3102</v>
      </c>
      <c r="F61" s="673">
        <v>7.755846</v>
      </c>
      <c r="G61" s="674" t="s">
        <v>3103</v>
      </c>
    </row>
    <row r="62" spans="1:7" s="50" customFormat="1" ht="24" customHeight="1">
      <c r="A62" s="655"/>
      <c r="B62" s="655"/>
      <c r="C62" s="754" t="s">
        <v>1359</v>
      </c>
      <c r="D62" s="655"/>
      <c r="E62" s="752" t="s">
        <v>2510</v>
      </c>
      <c r="F62" s="753">
        <v>7.6984589999999997</v>
      </c>
      <c r="G62" s="752" t="s">
        <v>1762</v>
      </c>
    </row>
    <row r="63" spans="1:7" s="50" customFormat="1" ht="41.1" customHeight="1">
      <c r="A63" s="661"/>
      <c r="B63" s="661"/>
      <c r="C63" s="656" t="s">
        <v>1359</v>
      </c>
      <c r="D63" s="657" t="s">
        <v>747</v>
      </c>
      <c r="E63" s="660" t="s">
        <v>3102</v>
      </c>
      <c r="F63" s="673">
        <v>7.6984589999999997</v>
      </c>
      <c r="G63" s="674" t="s">
        <v>3103</v>
      </c>
    </row>
    <row r="64" spans="1:7" s="50" customFormat="1" ht="24" customHeight="1">
      <c r="A64" s="655"/>
      <c r="B64" s="655"/>
      <c r="C64" s="754" t="s">
        <v>2118</v>
      </c>
      <c r="D64" s="655"/>
      <c r="E64" s="752" t="s">
        <v>2511</v>
      </c>
      <c r="F64" s="753">
        <v>0</v>
      </c>
      <c r="G64" s="752" t="s">
        <v>2315</v>
      </c>
    </row>
    <row r="65" spans="1:7" s="50" customFormat="1" ht="41.1" customHeight="1">
      <c r="A65" s="661"/>
      <c r="B65" s="661"/>
      <c r="C65" s="656" t="s">
        <v>2118</v>
      </c>
      <c r="D65" s="657" t="s">
        <v>747</v>
      </c>
      <c r="E65" s="660" t="s">
        <v>3102</v>
      </c>
      <c r="F65" s="673">
        <v>0</v>
      </c>
      <c r="G65" s="674" t="s">
        <v>3103</v>
      </c>
    </row>
    <row r="66" spans="1:7" s="50" customFormat="1" ht="24" customHeight="1">
      <c r="A66" s="655"/>
      <c r="B66" s="655"/>
      <c r="C66" s="754" t="s">
        <v>2121</v>
      </c>
      <c r="D66" s="655"/>
      <c r="E66" s="752" t="s">
        <v>2512</v>
      </c>
      <c r="F66" s="753">
        <v>19.2905625</v>
      </c>
      <c r="G66" s="752" t="s">
        <v>2316</v>
      </c>
    </row>
    <row r="67" spans="1:7" s="50" customFormat="1" ht="41.1" customHeight="1">
      <c r="A67" s="661"/>
      <c r="B67" s="661"/>
      <c r="C67" s="656" t="s">
        <v>2121</v>
      </c>
      <c r="D67" s="657" t="s">
        <v>747</v>
      </c>
      <c r="E67" s="660" t="s">
        <v>3102</v>
      </c>
      <c r="F67" s="673">
        <v>19.2905625</v>
      </c>
      <c r="G67" s="674" t="s">
        <v>3103</v>
      </c>
    </row>
    <row r="68" spans="1:7" s="50" customFormat="1" ht="24" customHeight="1">
      <c r="A68" s="655"/>
      <c r="B68" s="655"/>
      <c r="C68" s="754" t="s">
        <v>1109</v>
      </c>
      <c r="D68" s="655"/>
      <c r="E68" s="752" t="s">
        <v>2503</v>
      </c>
      <c r="F68" s="753">
        <v>144.24448082000001</v>
      </c>
      <c r="G68" s="752" t="s">
        <v>707</v>
      </c>
    </row>
    <row r="69" spans="1:7" s="50" customFormat="1" ht="41.1" customHeight="1">
      <c r="A69" s="661"/>
      <c r="B69" s="661"/>
      <c r="C69" s="656" t="s">
        <v>1109</v>
      </c>
      <c r="D69" s="657" t="s">
        <v>1903</v>
      </c>
      <c r="E69" s="660" t="s">
        <v>1904</v>
      </c>
      <c r="F69" s="673">
        <v>0</v>
      </c>
      <c r="G69" s="674" t="s">
        <v>1905</v>
      </c>
    </row>
    <row r="70" spans="1:7" s="50" customFormat="1" ht="41.1" customHeight="1">
      <c r="A70" s="661"/>
      <c r="B70" s="661"/>
      <c r="C70" s="661"/>
      <c r="D70" s="657" t="s">
        <v>1906</v>
      </c>
      <c r="E70" s="660" t="s">
        <v>2884</v>
      </c>
      <c r="F70" s="673">
        <v>0</v>
      </c>
      <c r="G70" s="674" t="s">
        <v>1907</v>
      </c>
    </row>
    <row r="71" spans="1:7" s="50" customFormat="1" ht="41.1" customHeight="1">
      <c r="A71" s="661"/>
      <c r="B71" s="661"/>
      <c r="C71" s="661"/>
      <c r="D71" s="657" t="s">
        <v>743</v>
      </c>
      <c r="E71" s="660" t="s">
        <v>3104</v>
      </c>
      <c r="F71" s="673">
        <v>0</v>
      </c>
      <c r="G71" s="674" t="s">
        <v>3105</v>
      </c>
    </row>
    <row r="72" spans="1:7" s="50" customFormat="1" ht="41.1" customHeight="1">
      <c r="A72" s="661"/>
      <c r="B72" s="661"/>
      <c r="C72" s="661"/>
      <c r="D72" s="657" t="s">
        <v>747</v>
      </c>
      <c r="E72" s="660" t="s">
        <v>3102</v>
      </c>
      <c r="F72" s="673">
        <v>144.24448082000001</v>
      </c>
      <c r="G72" s="674" t="s">
        <v>3103</v>
      </c>
    </row>
    <row r="73" spans="1:7" s="50" customFormat="1" ht="34.700000000000003" customHeight="1">
      <c r="A73" s="655"/>
      <c r="B73" s="655"/>
      <c r="C73" s="754" t="s">
        <v>1426</v>
      </c>
      <c r="D73" s="655"/>
      <c r="E73" s="752" t="s">
        <v>2499</v>
      </c>
      <c r="F73" s="753">
        <v>7.7066369999999997</v>
      </c>
      <c r="G73" s="752" t="s">
        <v>1429</v>
      </c>
    </row>
    <row r="74" spans="1:7" s="50" customFormat="1" ht="41.1" customHeight="1">
      <c r="A74" s="661"/>
      <c r="B74" s="661"/>
      <c r="C74" s="656" t="s">
        <v>1426</v>
      </c>
      <c r="D74" s="657" t="s">
        <v>747</v>
      </c>
      <c r="E74" s="660" t="s">
        <v>3102</v>
      </c>
      <c r="F74" s="673">
        <v>7.7066369999999997</v>
      </c>
      <c r="G74" s="674" t="s">
        <v>3103</v>
      </c>
    </row>
    <row r="75" spans="1:7" s="50" customFormat="1" ht="24" customHeight="1">
      <c r="A75" s="655"/>
      <c r="B75" s="655"/>
      <c r="C75" s="754" t="s">
        <v>1427</v>
      </c>
      <c r="D75" s="655"/>
      <c r="E75" s="752" t="s">
        <v>2516</v>
      </c>
      <c r="F75" s="753">
        <v>7.4993670000000003</v>
      </c>
      <c r="G75" s="752" t="s">
        <v>1430</v>
      </c>
    </row>
    <row r="76" spans="1:7" s="50" customFormat="1" ht="41.1" customHeight="1">
      <c r="A76" s="661"/>
      <c r="B76" s="661"/>
      <c r="C76" s="656" t="s">
        <v>1427</v>
      </c>
      <c r="D76" s="657" t="s">
        <v>747</v>
      </c>
      <c r="E76" s="660" t="s">
        <v>3102</v>
      </c>
      <c r="F76" s="673">
        <v>7.4993670000000003</v>
      </c>
      <c r="G76" s="674" t="s">
        <v>3103</v>
      </c>
    </row>
    <row r="77" spans="1:7" s="50" customFormat="1" ht="24" customHeight="1">
      <c r="A77" s="655"/>
      <c r="B77" s="754" t="s">
        <v>444</v>
      </c>
      <c r="C77" s="655"/>
      <c r="D77" s="655"/>
      <c r="E77" s="752" t="s">
        <v>1908</v>
      </c>
      <c r="F77" s="753">
        <v>79169.348370389998</v>
      </c>
      <c r="G77" s="752" t="s">
        <v>1909</v>
      </c>
    </row>
    <row r="78" spans="1:7" s="50" customFormat="1" ht="24" customHeight="1">
      <c r="A78" s="655"/>
      <c r="B78" s="655"/>
      <c r="C78" s="754" t="s">
        <v>1336</v>
      </c>
      <c r="D78" s="655"/>
      <c r="E78" s="752" t="s">
        <v>2505</v>
      </c>
      <c r="F78" s="753">
        <v>549.90589999999997</v>
      </c>
      <c r="G78" s="752" t="s">
        <v>1819</v>
      </c>
    </row>
    <row r="79" spans="1:7" s="50" customFormat="1" ht="30.4" customHeight="1">
      <c r="A79" s="661"/>
      <c r="B79" s="656" t="s">
        <v>444</v>
      </c>
      <c r="C79" s="656" t="s">
        <v>1336</v>
      </c>
      <c r="D79" s="657" t="s">
        <v>532</v>
      </c>
      <c r="E79" s="660" t="s">
        <v>3106</v>
      </c>
      <c r="F79" s="673">
        <v>549.90589999999997</v>
      </c>
      <c r="G79" s="674" t="s">
        <v>3107</v>
      </c>
    </row>
    <row r="80" spans="1:7" s="50" customFormat="1" ht="24" customHeight="1">
      <c r="A80" s="655"/>
      <c r="B80" s="655"/>
      <c r="C80" s="754" t="s">
        <v>1105</v>
      </c>
      <c r="D80" s="655"/>
      <c r="E80" s="752" t="s">
        <v>2781</v>
      </c>
      <c r="F80" s="753">
        <v>11.422000000000001</v>
      </c>
      <c r="G80" s="752" t="s">
        <v>394</v>
      </c>
    </row>
    <row r="81" spans="1:7" s="50" customFormat="1" ht="30.4" customHeight="1">
      <c r="A81" s="661"/>
      <c r="B81" s="661"/>
      <c r="C81" s="656" t="s">
        <v>1105</v>
      </c>
      <c r="D81" s="657" t="s">
        <v>532</v>
      </c>
      <c r="E81" s="660" t="s">
        <v>3106</v>
      </c>
      <c r="F81" s="673">
        <v>11.422000000000001</v>
      </c>
      <c r="G81" s="674" t="s">
        <v>3107</v>
      </c>
    </row>
    <row r="82" spans="1:7" s="50" customFormat="1" ht="24" customHeight="1">
      <c r="A82" s="655"/>
      <c r="B82" s="655"/>
      <c r="C82" s="754" t="s">
        <v>704</v>
      </c>
      <c r="D82" s="655"/>
      <c r="E82" s="752" t="s">
        <v>2506</v>
      </c>
      <c r="F82" s="753">
        <v>1317.3520000000001</v>
      </c>
      <c r="G82" s="752" t="s">
        <v>61</v>
      </c>
    </row>
    <row r="83" spans="1:7" s="50" customFormat="1" ht="30.4" customHeight="1">
      <c r="A83" s="661"/>
      <c r="B83" s="661"/>
      <c r="C83" s="656" t="s">
        <v>704</v>
      </c>
      <c r="D83" s="657" t="s">
        <v>532</v>
      </c>
      <c r="E83" s="660" t="s">
        <v>3106</v>
      </c>
      <c r="F83" s="673">
        <v>1317.3520000000001</v>
      </c>
      <c r="G83" s="674" t="s">
        <v>3107</v>
      </c>
    </row>
    <row r="84" spans="1:7" s="50" customFormat="1" ht="34.700000000000003" customHeight="1">
      <c r="A84" s="655"/>
      <c r="B84" s="655"/>
      <c r="C84" s="754" t="s">
        <v>1015</v>
      </c>
      <c r="D84" s="655"/>
      <c r="E84" s="752" t="s">
        <v>2507</v>
      </c>
      <c r="F84" s="753">
        <v>123.24625</v>
      </c>
      <c r="G84" s="752" t="s">
        <v>2508</v>
      </c>
    </row>
    <row r="85" spans="1:7" s="50" customFormat="1" ht="30.4" customHeight="1">
      <c r="A85" s="661"/>
      <c r="B85" s="661"/>
      <c r="C85" s="656" t="s">
        <v>1015</v>
      </c>
      <c r="D85" s="657" t="s">
        <v>532</v>
      </c>
      <c r="E85" s="660" t="s">
        <v>3106</v>
      </c>
      <c r="F85" s="673">
        <v>123.24625</v>
      </c>
      <c r="G85" s="674" t="s">
        <v>3107</v>
      </c>
    </row>
    <row r="86" spans="1:7" s="50" customFormat="1" ht="34.700000000000003" customHeight="1">
      <c r="A86" s="655"/>
      <c r="B86" s="655"/>
      <c r="C86" s="754" t="s">
        <v>1305</v>
      </c>
      <c r="D86" s="655"/>
      <c r="E86" s="752" t="s">
        <v>2695</v>
      </c>
      <c r="F86" s="753">
        <v>96.843474999999998</v>
      </c>
      <c r="G86" s="752" t="s">
        <v>2696</v>
      </c>
    </row>
    <row r="87" spans="1:7" s="50" customFormat="1" ht="30.4" customHeight="1">
      <c r="A87" s="661"/>
      <c r="B87" s="661"/>
      <c r="C87" s="656" t="s">
        <v>1305</v>
      </c>
      <c r="D87" s="657" t="s">
        <v>532</v>
      </c>
      <c r="E87" s="660" t="s">
        <v>3106</v>
      </c>
      <c r="F87" s="673">
        <v>96.843474999999998</v>
      </c>
      <c r="G87" s="674" t="s">
        <v>3107</v>
      </c>
    </row>
    <row r="88" spans="1:7" s="50" customFormat="1" ht="24" customHeight="1">
      <c r="A88" s="655"/>
      <c r="B88" s="655"/>
      <c r="C88" s="754" t="s">
        <v>1361</v>
      </c>
      <c r="D88" s="655"/>
      <c r="E88" s="755" t="s">
        <v>2784</v>
      </c>
      <c r="F88" s="753">
        <v>80.613</v>
      </c>
      <c r="G88" s="752" t="s">
        <v>1761</v>
      </c>
    </row>
    <row r="89" spans="1:7" s="50" customFormat="1" ht="30.4" customHeight="1">
      <c r="A89" s="661"/>
      <c r="B89" s="661"/>
      <c r="C89" s="656" t="s">
        <v>1361</v>
      </c>
      <c r="D89" s="657" t="s">
        <v>532</v>
      </c>
      <c r="E89" s="660" t="s">
        <v>3106</v>
      </c>
      <c r="F89" s="673">
        <v>80.613</v>
      </c>
      <c r="G89" s="674" t="s">
        <v>3107</v>
      </c>
    </row>
    <row r="90" spans="1:7" s="50" customFormat="1" ht="24" customHeight="1">
      <c r="A90" s="655"/>
      <c r="B90" s="655"/>
      <c r="C90" s="754" t="s">
        <v>1027</v>
      </c>
      <c r="D90" s="655"/>
      <c r="E90" s="752" t="s">
        <v>2509</v>
      </c>
      <c r="F90" s="753">
        <v>1034.9611994899999</v>
      </c>
      <c r="G90" s="752" t="s">
        <v>1028</v>
      </c>
    </row>
    <row r="91" spans="1:7" s="50" customFormat="1" ht="30.4" customHeight="1">
      <c r="A91" s="661"/>
      <c r="B91" s="661"/>
      <c r="C91" s="656" t="s">
        <v>1027</v>
      </c>
      <c r="D91" s="657" t="s">
        <v>532</v>
      </c>
      <c r="E91" s="660" t="s">
        <v>3106</v>
      </c>
      <c r="F91" s="673">
        <v>1034.9611994899999</v>
      </c>
      <c r="G91" s="674" t="s">
        <v>3107</v>
      </c>
    </row>
    <row r="92" spans="1:7" s="50" customFormat="1" ht="24" customHeight="1">
      <c r="A92" s="655"/>
      <c r="B92" s="655"/>
      <c r="C92" s="754" t="s">
        <v>1359</v>
      </c>
      <c r="D92" s="655"/>
      <c r="E92" s="752" t="s">
        <v>2510</v>
      </c>
      <c r="F92" s="753">
        <v>75421.157495899999</v>
      </c>
      <c r="G92" s="752" t="s">
        <v>1762</v>
      </c>
    </row>
    <row r="93" spans="1:7" s="50" customFormat="1" ht="30.4" customHeight="1">
      <c r="A93" s="661"/>
      <c r="B93" s="661"/>
      <c r="C93" s="656" t="s">
        <v>1359</v>
      </c>
      <c r="D93" s="657" t="s">
        <v>159</v>
      </c>
      <c r="E93" s="660" t="s">
        <v>1910</v>
      </c>
      <c r="F93" s="673">
        <v>0</v>
      </c>
      <c r="G93" s="674" t="s">
        <v>1911</v>
      </c>
    </row>
    <row r="94" spans="1:7" s="50" customFormat="1" ht="30.4" customHeight="1">
      <c r="A94" s="661"/>
      <c r="B94" s="661"/>
      <c r="C94" s="661"/>
      <c r="D94" s="657" t="s">
        <v>532</v>
      </c>
      <c r="E94" s="660" t="s">
        <v>3106</v>
      </c>
      <c r="F94" s="673">
        <v>1638.74278</v>
      </c>
      <c r="G94" s="674" t="s">
        <v>3107</v>
      </c>
    </row>
    <row r="95" spans="1:7" s="50" customFormat="1" ht="19.7" customHeight="1">
      <c r="A95" s="661"/>
      <c r="B95" s="661"/>
      <c r="C95" s="661"/>
      <c r="D95" s="657" t="s">
        <v>1106</v>
      </c>
      <c r="E95" s="660" t="s">
        <v>1912</v>
      </c>
      <c r="F95" s="673">
        <v>73782.414715899999</v>
      </c>
      <c r="G95" s="674" t="s">
        <v>1913</v>
      </c>
    </row>
    <row r="96" spans="1:7" s="50" customFormat="1" ht="24" customHeight="1">
      <c r="A96" s="655"/>
      <c r="B96" s="655"/>
      <c r="C96" s="754" t="s">
        <v>2118</v>
      </c>
      <c r="D96" s="655"/>
      <c r="E96" s="752" t="s">
        <v>2511</v>
      </c>
      <c r="F96" s="753">
        <v>26.75</v>
      </c>
      <c r="G96" s="752" t="s">
        <v>2315</v>
      </c>
    </row>
    <row r="97" spans="1:7" s="50" customFormat="1" ht="30.4" customHeight="1">
      <c r="A97" s="661"/>
      <c r="B97" s="661"/>
      <c r="C97" s="656" t="s">
        <v>2118</v>
      </c>
      <c r="D97" s="657" t="s">
        <v>532</v>
      </c>
      <c r="E97" s="660" t="s">
        <v>3106</v>
      </c>
      <c r="F97" s="673">
        <v>26.75</v>
      </c>
      <c r="G97" s="674" t="s">
        <v>3107</v>
      </c>
    </row>
    <row r="98" spans="1:7" s="50" customFormat="1" ht="24" customHeight="1">
      <c r="A98" s="655"/>
      <c r="B98" s="655"/>
      <c r="C98" s="754" t="s">
        <v>2121</v>
      </c>
      <c r="D98" s="655"/>
      <c r="E98" s="752" t="s">
        <v>2512</v>
      </c>
      <c r="F98" s="753">
        <v>416.03044999999997</v>
      </c>
      <c r="G98" s="752" t="s">
        <v>2316</v>
      </c>
    </row>
    <row r="99" spans="1:7" s="50" customFormat="1" ht="30.4" customHeight="1">
      <c r="A99" s="661"/>
      <c r="B99" s="661"/>
      <c r="C99" s="656" t="s">
        <v>2121</v>
      </c>
      <c r="D99" s="657" t="s">
        <v>532</v>
      </c>
      <c r="E99" s="660" t="s">
        <v>3106</v>
      </c>
      <c r="F99" s="673">
        <v>416.03044999999997</v>
      </c>
      <c r="G99" s="674" t="s">
        <v>3107</v>
      </c>
    </row>
    <row r="100" spans="1:7" s="50" customFormat="1" ht="24" customHeight="1">
      <c r="A100" s="655"/>
      <c r="B100" s="655"/>
      <c r="C100" s="754" t="s">
        <v>2650</v>
      </c>
      <c r="D100" s="655"/>
      <c r="E100" s="752" t="s">
        <v>2651</v>
      </c>
      <c r="F100" s="753">
        <v>34.528599999999997</v>
      </c>
      <c r="G100" s="752" t="s">
        <v>2652</v>
      </c>
    </row>
    <row r="101" spans="1:7" s="50" customFormat="1" ht="30.4" customHeight="1">
      <c r="A101" s="661"/>
      <c r="B101" s="661"/>
      <c r="C101" s="656" t="s">
        <v>2650</v>
      </c>
      <c r="D101" s="657" t="s">
        <v>532</v>
      </c>
      <c r="E101" s="660" t="s">
        <v>3106</v>
      </c>
      <c r="F101" s="673">
        <v>34.528599999999997</v>
      </c>
      <c r="G101" s="674" t="s">
        <v>3107</v>
      </c>
    </row>
    <row r="102" spans="1:7" s="50" customFormat="1" ht="24" customHeight="1">
      <c r="A102" s="655"/>
      <c r="B102" s="655"/>
      <c r="C102" s="754" t="s">
        <v>2322</v>
      </c>
      <c r="D102" s="655"/>
      <c r="E102" s="752" t="s">
        <v>2513</v>
      </c>
      <c r="F102" s="753">
        <v>56.537999999999997</v>
      </c>
      <c r="G102" s="752" t="s">
        <v>2808</v>
      </c>
    </row>
    <row r="103" spans="1:7" s="50" customFormat="1" ht="30.4" customHeight="1">
      <c r="A103" s="661"/>
      <c r="B103" s="661"/>
      <c r="C103" s="656" t="s">
        <v>2322</v>
      </c>
      <c r="D103" s="657" t="s">
        <v>532</v>
      </c>
      <c r="E103" s="660" t="s">
        <v>3106</v>
      </c>
      <c r="F103" s="673">
        <v>56.537999999999997</v>
      </c>
      <c r="G103" s="674" t="s">
        <v>3107</v>
      </c>
    </row>
    <row r="104" spans="1:7" s="50" customFormat="1" ht="24" customHeight="1">
      <c r="A104" s="655"/>
      <c r="B104" s="754" t="s">
        <v>639</v>
      </c>
      <c r="C104" s="655"/>
      <c r="D104" s="655"/>
      <c r="E104" s="752" t="s">
        <v>1914</v>
      </c>
      <c r="F104" s="753">
        <v>1342.4704925200001</v>
      </c>
      <c r="G104" s="752" t="s">
        <v>1915</v>
      </c>
    </row>
    <row r="105" spans="1:7" s="50" customFormat="1" ht="24" customHeight="1">
      <c r="A105" s="655"/>
      <c r="B105" s="655"/>
      <c r="C105" s="754" t="s">
        <v>1109</v>
      </c>
      <c r="D105" s="655"/>
      <c r="E105" s="752" t="s">
        <v>2503</v>
      </c>
      <c r="F105" s="753">
        <v>0</v>
      </c>
      <c r="G105" s="752" t="s">
        <v>707</v>
      </c>
    </row>
    <row r="106" spans="1:7" s="50" customFormat="1" ht="30.4" customHeight="1">
      <c r="A106" s="661"/>
      <c r="B106" s="656" t="s">
        <v>639</v>
      </c>
      <c r="C106" s="656" t="s">
        <v>1109</v>
      </c>
      <c r="D106" s="657" t="s">
        <v>1916</v>
      </c>
      <c r="E106" s="660" t="s">
        <v>2885</v>
      </c>
      <c r="F106" s="673">
        <v>0</v>
      </c>
      <c r="G106" s="674" t="s">
        <v>1917</v>
      </c>
    </row>
    <row r="107" spans="1:7" s="50" customFormat="1" ht="34.700000000000003" customHeight="1">
      <c r="A107" s="655"/>
      <c r="B107" s="655"/>
      <c r="C107" s="754" t="s">
        <v>1426</v>
      </c>
      <c r="D107" s="655"/>
      <c r="E107" s="752" t="s">
        <v>2499</v>
      </c>
      <c r="F107" s="753">
        <v>1342.4704925200001</v>
      </c>
      <c r="G107" s="752" t="s">
        <v>1429</v>
      </c>
    </row>
    <row r="108" spans="1:7" s="50" customFormat="1" ht="19.7" customHeight="1">
      <c r="A108" s="661"/>
      <c r="B108" s="661"/>
      <c r="C108" s="656" t="s">
        <v>1426</v>
      </c>
      <c r="D108" s="657" t="s">
        <v>1857</v>
      </c>
      <c r="E108" s="660" t="s">
        <v>1918</v>
      </c>
      <c r="F108" s="673">
        <v>1342.4704925200001</v>
      </c>
      <c r="G108" s="674" t="s">
        <v>1919</v>
      </c>
    </row>
    <row r="109" spans="1:7" s="50" customFormat="1" ht="19.7" customHeight="1">
      <c r="A109" s="661"/>
      <c r="B109" s="661"/>
      <c r="C109" s="661"/>
      <c r="D109" s="657" t="s">
        <v>1357</v>
      </c>
      <c r="E109" s="660" t="s">
        <v>2886</v>
      </c>
      <c r="F109" s="673">
        <v>0</v>
      </c>
      <c r="G109" s="674" t="s">
        <v>2887</v>
      </c>
    </row>
    <row r="110" spans="1:7" s="50" customFormat="1" ht="24" customHeight="1">
      <c r="A110" s="655"/>
      <c r="B110" s="754" t="s">
        <v>471</v>
      </c>
      <c r="C110" s="655"/>
      <c r="D110" s="655"/>
      <c r="E110" s="752" t="s">
        <v>1920</v>
      </c>
      <c r="F110" s="753">
        <v>292.02</v>
      </c>
      <c r="G110" s="752" t="s">
        <v>1921</v>
      </c>
    </row>
    <row r="111" spans="1:7" s="50" customFormat="1" ht="24" customHeight="1">
      <c r="A111" s="655"/>
      <c r="B111" s="655"/>
      <c r="C111" s="754" t="s">
        <v>1342</v>
      </c>
      <c r="D111" s="655"/>
      <c r="E111" s="752" t="s">
        <v>2514</v>
      </c>
      <c r="F111" s="753">
        <v>292.02</v>
      </c>
      <c r="G111" s="752" t="s">
        <v>1343</v>
      </c>
    </row>
    <row r="112" spans="1:7" s="50" customFormat="1" ht="19.7" customHeight="1">
      <c r="A112" s="661"/>
      <c r="B112" s="656" t="s">
        <v>471</v>
      </c>
      <c r="C112" s="656" t="s">
        <v>1342</v>
      </c>
      <c r="D112" s="657" t="s">
        <v>1863</v>
      </c>
      <c r="E112" s="660" t="s">
        <v>1922</v>
      </c>
      <c r="F112" s="673">
        <v>230</v>
      </c>
      <c r="G112" s="674" t="s">
        <v>1923</v>
      </c>
    </row>
    <row r="113" spans="1:7" s="50" customFormat="1" ht="30.4" customHeight="1">
      <c r="A113" s="661"/>
      <c r="B113" s="661"/>
      <c r="C113" s="661"/>
      <c r="D113" s="657" t="s">
        <v>1924</v>
      </c>
      <c r="E113" s="660" t="s">
        <v>1925</v>
      </c>
      <c r="F113" s="673">
        <v>62.02</v>
      </c>
      <c r="G113" s="674" t="s">
        <v>1926</v>
      </c>
    </row>
    <row r="114" spans="1:7" s="50" customFormat="1" ht="24" customHeight="1">
      <c r="A114" s="655"/>
      <c r="B114" s="754" t="s">
        <v>398</v>
      </c>
      <c r="C114" s="655"/>
      <c r="D114" s="655"/>
      <c r="E114" s="752" t="s">
        <v>1927</v>
      </c>
      <c r="F114" s="753">
        <v>264247.41650494002</v>
      </c>
      <c r="G114" s="752" t="s">
        <v>1928</v>
      </c>
    </row>
    <row r="115" spans="1:7" s="50" customFormat="1" ht="24" customHeight="1">
      <c r="A115" s="655"/>
      <c r="B115" s="655"/>
      <c r="C115" s="754" t="s">
        <v>1103</v>
      </c>
      <c r="D115" s="655"/>
      <c r="E115" s="752" t="s">
        <v>2780</v>
      </c>
      <c r="F115" s="753">
        <v>80455.220346000002</v>
      </c>
      <c r="G115" s="752" t="s">
        <v>129</v>
      </c>
    </row>
    <row r="116" spans="1:7" s="50" customFormat="1" ht="41.1" customHeight="1">
      <c r="A116" s="661"/>
      <c r="B116" s="656" t="s">
        <v>398</v>
      </c>
      <c r="C116" s="656" t="s">
        <v>1103</v>
      </c>
      <c r="D116" s="657" t="s">
        <v>1356</v>
      </c>
      <c r="E116" s="660" t="s">
        <v>1929</v>
      </c>
      <c r="F116" s="673">
        <v>80452.770426000003</v>
      </c>
      <c r="G116" s="674" t="s">
        <v>2888</v>
      </c>
    </row>
    <row r="117" spans="1:7" s="50" customFormat="1" ht="19.7" customHeight="1">
      <c r="A117" s="661"/>
      <c r="B117" s="661"/>
      <c r="C117" s="661"/>
      <c r="D117" s="657" t="s">
        <v>897</v>
      </c>
      <c r="E117" s="660" t="s">
        <v>1868</v>
      </c>
      <c r="F117" s="673">
        <v>2.4499200000000001</v>
      </c>
      <c r="G117" s="674" t="s">
        <v>1869</v>
      </c>
    </row>
    <row r="118" spans="1:7" s="50" customFormat="1" ht="24" customHeight="1">
      <c r="A118" s="655"/>
      <c r="B118" s="655"/>
      <c r="C118" s="754" t="s">
        <v>1104</v>
      </c>
      <c r="D118" s="655"/>
      <c r="E118" s="752" t="s">
        <v>2502</v>
      </c>
      <c r="F118" s="753">
        <v>273.11468041000001</v>
      </c>
      <c r="G118" s="752" t="s">
        <v>461</v>
      </c>
    </row>
    <row r="119" spans="1:7" s="50" customFormat="1" ht="30.4" customHeight="1">
      <c r="A119" s="661"/>
      <c r="B119" s="661"/>
      <c r="C119" s="656" t="s">
        <v>1104</v>
      </c>
      <c r="D119" s="657" t="s">
        <v>1930</v>
      </c>
      <c r="E119" s="660" t="s">
        <v>1931</v>
      </c>
      <c r="F119" s="673">
        <v>0</v>
      </c>
      <c r="G119" s="674" t="s">
        <v>1932</v>
      </c>
    </row>
    <row r="120" spans="1:7" s="50" customFormat="1" ht="30.4" customHeight="1">
      <c r="A120" s="661"/>
      <c r="B120" s="661"/>
      <c r="C120" s="661"/>
      <c r="D120" s="657" t="s">
        <v>1933</v>
      </c>
      <c r="E120" s="660" t="s">
        <v>1934</v>
      </c>
      <c r="F120" s="673">
        <v>273.11468041000001</v>
      </c>
      <c r="G120" s="674" t="s">
        <v>1935</v>
      </c>
    </row>
    <row r="121" spans="1:7" s="50" customFormat="1" ht="24" customHeight="1">
      <c r="A121" s="655"/>
      <c r="B121" s="655"/>
      <c r="C121" s="754" t="s">
        <v>1336</v>
      </c>
      <c r="D121" s="655"/>
      <c r="E121" s="752" t="s">
        <v>2505</v>
      </c>
      <c r="F121" s="753">
        <v>4231.0891452899996</v>
      </c>
      <c r="G121" s="752" t="s">
        <v>1819</v>
      </c>
    </row>
    <row r="122" spans="1:7" s="50" customFormat="1" ht="30.4" customHeight="1">
      <c r="A122" s="661"/>
      <c r="B122" s="661"/>
      <c r="C122" s="656" t="s">
        <v>1336</v>
      </c>
      <c r="D122" s="657" t="s">
        <v>1356</v>
      </c>
      <c r="E122" s="660" t="s">
        <v>1937</v>
      </c>
      <c r="F122" s="673">
        <v>4000.7543452899999</v>
      </c>
      <c r="G122" s="674" t="s">
        <v>1938</v>
      </c>
    </row>
    <row r="123" spans="1:7" s="50" customFormat="1" ht="19.7" customHeight="1">
      <c r="A123" s="661"/>
      <c r="B123" s="661"/>
      <c r="C123" s="661"/>
      <c r="D123" s="657" t="s">
        <v>897</v>
      </c>
      <c r="E123" s="660" t="s">
        <v>1868</v>
      </c>
      <c r="F123" s="673">
        <v>0.27679999999999999</v>
      </c>
      <c r="G123" s="674" t="s">
        <v>1869</v>
      </c>
    </row>
    <row r="124" spans="1:7" s="50" customFormat="1" ht="30.4" customHeight="1">
      <c r="A124" s="661"/>
      <c r="B124" s="661"/>
      <c r="C124" s="661"/>
      <c r="D124" s="657" t="s">
        <v>1013</v>
      </c>
      <c r="E124" s="660" t="s">
        <v>2574</v>
      </c>
      <c r="F124" s="673">
        <v>230.05799999999999</v>
      </c>
      <c r="G124" s="674" t="s">
        <v>2575</v>
      </c>
    </row>
    <row r="125" spans="1:7" s="50" customFormat="1" ht="24" customHeight="1">
      <c r="A125" s="655"/>
      <c r="B125" s="655"/>
      <c r="C125" s="754" t="s">
        <v>751</v>
      </c>
      <c r="D125" s="655"/>
      <c r="E125" s="752" t="s">
        <v>2515</v>
      </c>
      <c r="F125" s="753">
        <v>3213.9522891500001</v>
      </c>
      <c r="G125" s="752" t="s">
        <v>1337</v>
      </c>
    </row>
    <row r="126" spans="1:7" s="50" customFormat="1" ht="52.35" customHeight="1">
      <c r="A126" s="661"/>
      <c r="B126" s="661"/>
      <c r="C126" s="656" t="s">
        <v>751</v>
      </c>
      <c r="D126" s="657" t="s">
        <v>1356</v>
      </c>
      <c r="E126" s="660" t="s">
        <v>2889</v>
      </c>
      <c r="F126" s="673">
        <v>2875.6254351500002</v>
      </c>
      <c r="G126" s="674" t="s">
        <v>1942</v>
      </c>
    </row>
    <row r="127" spans="1:7" s="50" customFormat="1" ht="19.7" customHeight="1">
      <c r="A127" s="661"/>
      <c r="B127" s="661"/>
      <c r="C127" s="661"/>
      <c r="D127" s="657" t="s">
        <v>897</v>
      </c>
      <c r="E127" s="660" t="s">
        <v>1868</v>
      </c>
      <c r="F127" s="673">
        <v>0</v>
      </c>
      <c r="G127" s="674" t="s">
        <v>1869</v>
      </c>
    </row>
    <row r="128" spans="1:7" s="50" customFormat="1" ht="30.4" customHeight="1">
      <c r="A128" s="661"/>
      <c r="B128" s="661"/>
      <c r="C128" s="661"/>
      <c r="D128" s="657" t="s">
        <v>1013</v>
      </c>
      <c r="E128" s="660" t="s">
        <v>2574</v>
      </c>
      <c r="F128" s="673">
        <v>338.32685400000003</v>
      </c>
      <c r="G128" s="674" t="s">
        <v>2575</v>
      </c>
    </row>
    <row r="129" spans="1:7" s="50" customFormat="1" ht="24" customHeight="1">
      <c r="A129" s="655"/>
      <c r="B129" s="655"/>
      <c r="C129" s="754" t="s">
        <v>1106</v>
      </c>
      <c r="D129" s="655"/>
      <c r="E129" s="752" t="s">
        <v>2782</v>
      </c>
      <c r="F129" s="753">
        <v>62987.108991740002</v>
      </c>
      <c r="G129" s="752" t="s">
        <v>45</v>
      </c>
    </row>
    <row r="130" spans="1:7" s="50" customFormat="1" ht="30.4" customHeight="1">
      <c r="A130" s="661"/>
      <c r="B130" s="661"/>
      <c r="C130" s="656" t="s">
        <v>1106</v>
      </c>
      <c r="D130" s="657" t="s">
        <v>1356</v>
      </c>
      <c r="E130" s="660" t="s">
        <v>1943</v>
      </c>
      <c r="F130" s="673">
        <v>55814.840984260001</v>
      </c>
      <c r="G130" s="674" t="s">
        <v>1944</v>
      </c>
    </row>
    <row r="131" spans="1:7" s="50" customFormat="1" ht="19.7" customHeight="1">
      <c r="A131" s="661"/>
      <c r="B131" s="661"/>
      <c r="C131" s="661"/>
      <c r="D131" s="657" t="s">
        <v>1121</v>
      </c>
      <c r="E131" s="660" t="s">
        <v>1945</v>
      </c>
      <c r="F131" s="673">
        <v>6995</v>
      </c>
      <c r="G131" s="674" t="s">
        <v>1946</v>
      </c>
    </row>
    <row r="132" spans="1:7" s="50" customFormat="1" ht="19.7" customHeight="1">
      <c r="A132" s="661"/>
      <c r="B132" s="661"/>
      <c r="C132" s="661"/>
      <c r="D132" s="657" t="s">
        <v>897</v>
      </c>
      <c r="E132" s="660" t="s">
        <v>1868</v>
      </c>
      <c r="F132" s="673">
        <v>2.8210000000000002</v>
      </c>
      <c r="G132" s="674" t="s">
        <v>1869</v>
      </c>
    </row>
    <row r="133" spans="1:7" s="50" customFormat="1" ht="30.4" customHeight="1">
      <c r="A133" s="661"/>
      <c r="B133" s="661"/>
      <c r="C133" s="661"/>
      <c r="D133" s="657" t="s">
        <v>1013</v>
      </c>
      <c r="E133" s="660" t="s">
        <v>2574</v>
      </c>
      <c r="F133" s="673">
        <v>9.1327022000000007</v>
      </c>
      <c r="G133" s="674" t="s">
        <v>2575</v>
      </c>
    </row>
    <row r="134" spans="1:7" s="50" customFormat="1" ht="30.4" customHeight="1">
      <c r="A134" s="661"/>
      <c r="B134" s="661"/>
      <c r="C134" s="661"/>
      <c r="D134" s="657" t="s">
        <v>731</v>
      </c>
      <c r="E134" s="660" t="s">
        <v>3108</v>
      </c>
      <c r="F134" s="673">
        <v>165.31430528000001</v>
      </c>
      <c r="G134" s="674" t="s">
        <v>3109</v>
      </c>
    </row>
    <row r="135" spans="1:7" s="50" customFormat="1" ht="34.700000000000003" customHeight="1">
      <c r="A135" s="655"/>
      <c r="B135" s="655"/>
      <c r="C135" s="754" t="s">
        <v>1305</v>
      </c>
      <c r="D135" s="655"/>
      <c r="E135" s="752" t="s">
        <v>2695</v>
      </c>
      <c r="F135" s="753">
        <v>3169.0561189800001</v>
      </c>
      <c r="G135" s="752" t="s">
        <v>2696</v>
      </c>
    </row>
    <row r="136" spans="1:7" s="50" customFormat="1" ht="52.35" customHeight="1">
      <c r="A136" s="661"/>
      <c r="B136" s="661"/>
      <c r="C136" s="656" t="s">
        <v>1305</v>
      </c>
      <c r="D136" s="657" t="s">
        <v>1356</v>
      </c>
      <c r="E136" s="660" t="s">
        <v>2890</v>
      </c>
      <c r="F136" s="673">
        <v>3169.0561189800001</v>
      </c>
      <c r="G136" s="674" t="s">
        <v>2891</v>
      </c>
    </row>
    <row r="137" spans="1:7" s="50" customFormat="1" ht="24" customHeight="1">
      <c r="A137" s="655"/>
      <c r="B137" s="655"/>
      <c r="C137" s="754" t="s">
        <v>2118</v>
      </c>
      <c r="D137" s="655"/>
      <c r="E137" s="752" t="s">
        <v>2511</v>
      </c>
      <c r="F137" s="753">
        <v>54274.219341390002</v>
      </c>
      <c r="G137" s="752" t="s">
        <v>2315</v>
      </c>
    </row>
    <row r="138" spans="1:7" s="50" customFormat="1" ht="30.4" customHeight="1">
      <c r="A138" s="661"/>
      <c r="B138" s="661"/>
      <c r="C138" s="656" t="s">
        <v>2118</v>
      </c>
      <c r="D138" s="657" t="s">
        <v>1356</v>
      </c>
      <c r="E138" s="660" t="s">
        <v>2325</v>
      </c>
      <c r="F138" s="673">
        <v>4274.2193413900004</v>
      </c>
      <c r="G138" s="674" t="s">
        <v>2326</v>
      </c>
    </row>
    <row r="139" spans="1:7" s="50" customFormat="1" ht="19.7" customHeight="1">
      <c r="A139" s="661"/>
      <c r="B139" s="661"/>
      <c r="C139" s="661"/>
      <c r="D139" s="657" t="s">
        <v>897</v>
      </c>
      <c r="E139" s="660" t="s">
        <v>1868</v>
      </c>
      <c r="F139" s="673">
        <v>0</v>
      </c>
      <c r="G139" s="674" t="s">
        <v>1869</v>
      </c>
    </row>
    <row r="140" spans="1:7" s="50" customFormat="1" ht="41.1" customHeight="1">
      <c r="A140" s="661"/>
      <c r="B140" s="661"/>
      <c r="C140" s="661"/>
      <c r="D140" s="657" t="s">
        <v>3138</v>
      </c>
      <c r="E140" s="660" t="s">
        <v>3248</v>
      </c>
      <c r="F140" s="673">
        <v>50000</v>
      </c>
      <c r="G140" s="674" t="s">
        <v>3249</v>
      </c>
    </row>
    <row r="141" spans="1:7" s="50" customFormat="1" ht="24" customHeight="1">
      <c r="A141" s="655"/>
      <c r="B141" s="655"/>
      <c r="C141" s="754" t="s">
        <v>2121</v>
      </c>
      <c r="D141" s="655"/>
      <c r="E141" s="752" t="s">
        <v>2512</v>
      </c>
      <c r="F141" s="753">
        <v>17769.312064400001</v>
      </c>
      <c r="G141" s="752" t="s">
        <v>2316</v>
      </c>
    </row>
    <row r="142" spans="1:7" s="50" customFormat="1" ht="41.1" customHeight="1">
      <c r="A142" s="661"/>
      <c r="B142" s="661"/>
      <c r="C142" s="656" t="s">
        <v>2121</v>
      </c>
      <c r="D142" s="657" t="s">
        <v>1356</v>
      </c>
      <c r="E142" s="660" t="s">
        <v>2892</v>
      </c>
      <c r="F142" s="673">
        <v>2769.3120644000001</v>
      </c>
      <c r="G142" s="674" t="s">
        <v>2893</v>
      </c>
    </row>
    <row r="143" spans="1:7" s="50" customFormat="1" ht="30.4" customHeight="1">
      <c r="A143" s="661"/>
      <c r="B143" s="661"/>
      <c r="C143" s="661"/>
      <c r="D143" s="657" t="s">
        <v>1013</v>
      </c>
      <c r="E143" s="660" t="s">
        <v>2574</v>
      </c>
      <c r="F143" s="673">
        <v>15000</v>
      </c>
      <c r="G143" s="674" t="s">
        <v>2575</v>
      </c>
    </row>
    <row r="144" spans="1:7" s="50" customFormat="1" ht="24" customHeight="1">
      <c r="A144" s="655"/>
      <c r="B144" s="655"/>
      <c r="C144" s="754" t="s">
        <v>1108</v>
      </c>
      <c r="D144" s="655"/>
      <c r="E144" s="755" t="s">
        <v>2785</v>
      </c>
      <c r="F144" s="753">
        <v>7278.42960537</v>
      </c>
      <c r="G144" s="752" t="s">
        <v>706</v>
      </c>
    </row>
    <row r="145" spans="1:7" s="50" customFormat="1" ht="30.4" customHeight="1">
      <c r="A145" s="661"/>
      <c r="B145" s="661"/>
      <c r="C145" s="656" t="s">
        <v>1108</v>
      </c>
      <c r="D145" s="657" t="s">
        <v>1356</v>
      </c>
      <c r="E145" s="660" t="s">
        <v>2894</v>
      </c>
      <c r="F145" s="673">
        <v>2552.07820537</v>
      </c>
      <c r="G145" s="674" t="s">
        <v>2895</v>
      </c>
    </row>
    <row r="146" spans="1:7" s="50" customFormat="1" ht="41.1" customHeight="1">
      <c r="A146" s="661"/>
      <c r="B146" s="661"/>
      <c r="C146" s="661"/>
      <c r="D146" s="657" t="s">
        <v>1939</v>
      </c>
      <c r="E146" s="660" t="s">
        <v>3181</v>
      </c>
      <c r="F146" s="673">
        <v>2788.0423999999998</v>
      </c>
      <c r="G146" s="674" t="s">
        <v>3182</v>
      </c>
    </row>
    <row r="147" spans="1:7" s="50" customFormat="1" ht="41.1" customHeight="1">
      <c r="A147" s="661"/>
      <c r="B147" s="661"/>
      <c r="C147" s="661"/>
      <c r="D147" s="657" t="s">
        <v>3138</v>
      </c>
      <c r="E147" s="660" t="s">
        <v>3248</v>
      </c>
      <c r="F147" s="673">
        <v>1938.309</v>
      </c>
      <c r="G147" s="674" t="s">
        <v>3249</v>
      </c>
    </row>
    <row r="148" spans="1:7" s="50" customFormat="1" ht="24" customHeight="1">
      <c r="A148" s="655"/>
      <c r="B148" s="655"/>
      <c r="C148" s="754" t="s">
        <v>1109</v>
      </c>
      <c r="D148" s="655"/>
      <c r="E148" s="752" t="s">
        <v>2503</v>
      </c>
      <c r="F148" s="753">
        <v>11084.59845906</v>
      </c>
      <c r="G148" s="752" t="s">
        <v>707</v>
      </c>
    </row>
    <row r="149" spans="1:7" s="50" customFormat="1" ht="52.35" customHeight="1">
      <c r="A149" s="661"/>
      <c r="B149" s="661"/>
      <c r="C149" s="656" t="s">
        <v>1109</v>
      </c>
      <c r="D149" s="657" t="s">
        <v>1356</v>
      </c>
      <c r="E149" s="660" t="s">
        <v>1947</v>
      </c>
      <c r="F149" s="673">
        <v>4472.7029390600001</v>
      </c>
      <c r="G149" s="674" t="s">
        <v>1948</v>
      </c>
    </row>
    <row r="150" spans="1:7" s="50" customFormat="1" ht="19.7" customHeight="1">
      <c r="A150" s="661"/>
      <c r="B150" s="661"/>
      <c r="C150" s="661"/>
      <c r="D150" s="657" t="s">
        <v>897</v>
      </c>
      <c r="E150" s="660" t="s">
        <v>1868</v>
      </c>
      <c r="F150" s="673">
        <v>3.8955199999999999</v>
      </c>
      <c r="G150" s="674" t="s">
        <v>1869</v>
      </c>
    </row>
    <row r="151" spans="1:7" s="50" customFormat="1" ht="41.1" customHeight="1">
      <c r="A151" s="661"/>
      <c r="B151" s="661"/>
      <c r="C151" s="661"/>
      <c r="D151" s="657" t="s">
        <v>1939</v>
      </c>
      <c r="E151" s="660" t="s">
        <v>3181</v>
      </c>
      <c r="F151" s="673">
        <v>5</v>
      </c>
      <c r="G151" s="674" t="s">
        <v>3182</v>
      </c>
    </row>
    <row r="152" spans="1:7" s="50" customFormat="1" ht="41.1" customHeight="1">
      <c r="A152" s="661"/>
      <c r="B152" s="661"/>
      <c r="C152" s="661"/>
      <c r="D152" s="657" t="s">
        <v>3138</v>
      </c>
      <c r="E152" s="660" t="s">
        <v>3248</v>
      </c>
      <c r="F152" s="673">
        <v>6603</v>
      </c>
      <c r="G152" s="674" t="s">
        <v>3249</v>
      </c>
    </row>
    <row r="153" spans="1:7" s="50" customFormat="1" ht="24" customHeight="1">
      <c r="A153" s="655"/>
      <c r="B153" s="655"/>
      <c r="C153" s="754" t="s">
        <v>1112</v>
      </c>
      <c r="D153" s="655"/>
      <c r="E153" s="752" t="s">
        <v>2501</v>
      </c>
      <c r="F153" s="753">
        <v>229.06088700000001</v>
      </c>
      <c r="G153" s="752" t="s">
        <v>2362</v>
      </c>
    </row>
    <row r="154" spans="1:7" s="50" customFormat="1" ht="19.7" customHeight="1">
      <c r="A154" s="661"/>
      <c r="B154" s="661"/>
      <c r="C154" s="656" t="s">
        <v>1112</v>
      </c>
      <c r="D154" s="657" t="s">
        <v>1859</v>
      </c>
      <c r="E154" s="660" t="s">
        <v>1949</v>
      </c>
      <c r="F154" s="673">
        <v>229.06088700000001</v>
      </c>
      <c r="G154" s="674" t="s">
        <v>1950</v>
      </c>
    </row>
    <row r="155" spans="1:7" s="50" customFormat="1" ht="24" customHeight="1">
      <c r="A155" s="655"/>
      <c r="B155" s="655"/>
      <c r="C155" s="754" t="s">
        <v>1342</v>
      </c>
      <c r="D155" s="655"/>
      <c r="E155" s="752" t="s">
        <v>2514</v>
      </c>
      <c r="F155" s="753">
        <v>2886.65277135</v>
      </c>
      <c r="G155" s="752" t="s">
        <v>1343</v>
      </c>
    </row>
    <row r="156" spans="1:7" s="50" customFormat="1" ht="30.4" customHeight="1">
      <c r="A156" s="661"/>
      <c r="B156" s="661"/>
      <c r="C156" s="656" t="s">
        <v>1342</v>
      </c>
      <c r="D156" s="657" t="s">
        <v>1356</v>
      </c>
      <c r="E156" s="660" t="s">
        <v>1951</v>
      </c>
      <c r="F156" s="673">
        <v>2886.65277135</v>
      </c>
      <c r="G156" s="674" t="s">
        <v>1952</v>
      </c>
    </row>
    <row r="157" spans="1:7" s="50" customFormat="1" ht="24" customHeight="1">
      <c r="A157" s="655"/>
      <c r="B157" s="655"/>
      <c r="C157" s="754" t="s">
        <v>1427</v>
      </c>
      <c r="D157" s="655"/>
      <c r="E157" s="752" t="s">
        <v>2516</v>
      </c>
      <c r="F157" s="753">
        <v>1710.2310035400001</v>
      </c>
      <c r="G157" s="752" t="s">
        <v>1430</v>
      </c>
    </row>
    <row r="158" spans="1:7" s="50" customFormat="1" ht="41.1" customHeight="1">
      <c r="A158" s="661"/>
      <c r="B158" s="661"/>
      <c r="C158" s="656" t="s">
        <v>1427</v>
      </c>
      <c r="D158" s="657" t="s">
        <v>1356</v>
      </c>
      <c r="E158" s="660" t="s">
        <v>1953</v>
      </c>
      <c r="F158" s="673">
        <v>1710.2310035400001</v>
      </c>
      <c r="G158" s="674" t="s">
        <v>1954</v>
      </c>
    </row>
    <row r="159" spans="1:7" s="50" customFormat="1" ht="24" customHeight="1">
      <c r="A159" s="655"/>
      <c r="B159" s="655"/>
      <c r="C159" s="754" t="s">
        <v>1629</v>
      </c>
      <c r="D159" s="655"/>
      <c r="E159" s="752" t="s">
        <v>2517</v>
      </c>
      <c r="F159" s="753">
        <v>8613.1713900800005</v>
      </c>
      <c r="G159" s="752" t="s">
        <v>1630</v>
      </c>
    </row>
    <row r="160" spans="1:7" s="50" customFormat="1" ht="41.1" customHeight="1">
      <c r="A160" s="661"/>
      <c r="B160" s="661"/>
      <c r="C160" s="656" t="s">
        <v>1629</v>
      </c>
      <c r="D160" s="657" t="s">
        <v>1356</v>
      </c>
      <c r="E160" s="660" t="s">
        <v>1955</v>
      </c>
      <c r="F160" s="673">
        <v>8613.1713900800005</v>
      </c>
      <c r="G160" s="674" t="s">
        <v>1956</v>
      </c>
    </row>
    <row r="161" spans="1:7" s="50" customFormat="1" ht="24" customHeight="1">
      <c r="A161" s="655"/>
      <c r="B161" s="655"/>
      <c r="C161" s="754" t="s">
        <v>2650</v>
      </c>
      <c r="D161" s="655"/>
      <c r="E161" s="752" t="s">
        <v>2651</v>
      </c>
      <c r="F161" s="753">
        <v>1018.96607353</v>
      </c>
      <c r="G161" s="752" t="s">
        <v>2652</v>
      </c>
    </row>
    <row r="162" spans="1:7" s="50" customFormat="1" ht="19.7" customHeight="1">
      <c r="A162" s="661"/>
      <c r="B162" s="661"/>
      <c r="C162" s="656" t="s">
        <v>2650</v>
      </c>
      <c r="D162" s="657" t="s">
        <v>1356</v>
      </c>
      <c r="E162" s="660" t="s">
        <v>2653</v>
      </c>
      <c r="F162" s="673">
        <v>1018.96607353</v>
      </c>
      <c r="G162" s="674" t="s">
        <v>2654</v>
      </c>
    </row>
    <row r="163" spans="1:7" s="50" customFormat="1" ht="24" customHeight="1">
      <c r="A163" s="655"/>
      <c r="B163" s="655"/>
      <c r="C163" s="754" t="s">
        <v>2320</v>
      </c>
      <c r="D163" s="655"/>
      <c r="E163" s="752" t="s">
        <v>2518</v>
      </c>
      <c r="F163" s="753">
        <v>2170.9445550800001</v>
      </c>
      <c r="G163" s="752" t="s">
        <v>2321</v>
      </c>
    </row>
    <row r="164" spans="1:7" s="50" customFormat="1" ht="19.7" customHeight="1">
      <c r="A164" s="661"/>
      <c r="B164" s="661"/>
      <c r="C164" s="656" t="s">
        <v>2320</v>
      </c>
      <c r="D164" s="657" t="s">
        <v>1857</v>
      </c>
      <c r="E164" s="660" t="s">
        <v>1940</v>
      </c>
      <c r="F164" s="673">
        <v>2170.9445550800001</v>
      </c>
      <c r="G164" s="674" t="s">
        <v>1941</v>
      </c>
    </row>
    <row r="165" spans="1:7" s="50" customFormat="1" ht="24" customHeight="1">
      <c r="A165" s="655"/>
      <c r="B165" s="655"/>
      <c r="C165" s="754" t="s">
        <v>2322</v>
      </c>
      <c r="D165" s="655"/>
      <c r="E165" s="752" t="s">
        <v>2513</v>
      </c>
      <c r="F165" s="753">
        <v>2882.28878257</v>
      </c>
      <c r="G165" s="752" t="s">
        <v>2808</v>
      </c>
    </row>
    <row r="166" spans="1:7" s="50" customFormat="1" ht="30.4" customHeight="1">
      <c r="A166" s="661"/>
      <c r="B166" s="661"/>
      <c r="C166" s="656" t="s">
        <v>2322</v>
      </c>
      <c r="D166" s="657" t="s">
        <v>1356</v>
      </c>
      <c r="E166" s="660" t="s">
        <v>2327</v>
      </c>
      <c r="F166" s="673">
        <v>2876.89595457</v>
      </c>
      <c r="G166" s="674" t="s">
        <v>2328</v>
      </c>
    </row>
    <row r="167" spans="1:7" s="50" customFormat="1" ht="19.7" customHeight="1">
      <c r="A167" s="661"/>
      <c r="B167" s="661"/>
      <c r="C167" s="661"/>
      <c r="D167" s="657" t="s">
        <v>897</v>
      </c>
      <c r="E167" s="660" t="s">
        <v>1868</v>
      </c>
      <c r="F167" s="673">
        <v>5.3928279999999997</v>
      </c>
      <c r="G167" s="674" t="s">
        <v>1869</v>
      </c>
    </row>
    <row r="168" spans="1:7" s="50" customFormat="1" ht="24" customHeight="1">
      <c r="A168" s="754" t="s">
        <v>1143</v>
      </c>
      <c r="B168" s="655"/>
      <c r="C168" s="655"/>
      <c r="D168" s="655"/>
      <c r="E168" s="752" t="s">
        <v>1957</v>
      </c>
      <c r="F168" s="753">
        <v>599415.83328767004</v>
      </c>
      <c r="G168" s="752" t="s">
        <v>316</v>
      </c>
    </row>
    <row r="169" spans="1:7" s="50" customFormat="1" ht="24" customHeight="1">
      <c r="A169" s="655"/>
      <c r="B169" s="754" t="s">
        <v>492</v>
      </c>
      <c r="C169" s="655"/>
      <c r="D169" s="655"/>
      <c r="E169" s="752" t="s">
        <v>1958</v>
      </c>
      <c r="F169" s="753">
        <v>518815.67816811998</v>
      </c>
      <c r="G169" s="752" t="s">
        <v>1959</v>
      </c>
    </row>
    <row r="170" spans="1:7" s="50" customFormat="1" ht="24" customHeight="1">
      <c r="A170" s="655"/>
      <c r="B170" s="655"/>
      <c r="C170" s="754" t="s">
        <v>1105</v>
      </c>
      <c r="D170" s="655"/>
      <c r="E170" s="752" t="s">
        <v>2781</v>
      </c>
      <c r="F170" s="753">
        <v>518815.67816811998</v>
      </c>
      <c r="G170" s="752" t="s">
        <v>394</v>
      </c>
    </row>
    <row r="171" spans="1:7" s="50" customFormat="1" ht="30.4" customHeight="1">
      <c r="A171" s="656" t="s">
        <v>1143</v>
      </c>
      <c r="B171" s="656" t="s">
        <v>492</v>
      </c>
      <c r="C171" s="656" t="s">
        <v>1105</v>
      </c>
      <c r="D171" s="657" t="s">
        <v>1858</v>
      </c>
      <c r="E171" s="660" t="s">
        <v>1961</v>
      </c>
      <c r="F171" s="673">
        <v>514516.69961950002</v>
      </c>
      <c r="G171" s="674" t="s">
        <v>1962</v>
      </c>
    </row>
    <row r="172" spans="1:7" s="50" customFormat="1" ht="19.7" customHeight="1">
      <c r="A172" s="661"/>
      <c r="B172" s="661"/>
      <c r="C172" s="661"/>
      <c r="D172" s="657" t="s">
        <v>1358</v>
      </c>
      <c r="E172" s="660" t="s">
        <v>2896</v>
      </c>
      <c r="F172" s="673">
        <v>2299.0725486199999</v>
      </c>
      <c r="G172" s="674" t="s">
        <v>2897</v>
      </c>
    </row>
    <row r="173" spans="1:7" s="50" customFormat="1" ht="41.1" customHeight="1">
      <c r="A173" s="661"/>
      <c r="B173" s="661"/>
      <c r="C173" s="661"/>
      <c r="D173" s="657" t="s">
        <v>1939</v>
      </c>
      <c r="E173" s="660" t="s">
        <v>3181</v>
      </c>
      <c r="F173" s="673">
        <v>1999.9059999999999</v>
      </c>
      <c r="G173" s="674" t="s">
        <v>3266</v>
      </c>
    </row>
    <row r="174" spans="1:7" s="50" customFormat="1" ht="24" customHeight="1">
      <c r="A174" s="655"/>
      <c r="B174" s="754" t="s">
        <v>183</v>
      </c>
      <c r="C174" s="655"/>
      <c r="D174" s="655"/>
      <c r="E174" s="752" t="s">
        <v>1963</v>
      </c>
      <c r="F174" s="753">
        <v>80600.155119550007</v>
      </c>
      <c r="G174" s="752" t="s">
        <v>1964</v>
      </c>
    </row>
    <row r="175" spans="1:7" s="50" customFormat="1" ht="24" customHeight="1">
      <c r="A175" s="655"/>
      <c r="B175" s="655"/>
      <c r="C175" s="754" t="s">
        <v>1362</v>
      </c>
      <c r="D175" s="655"/>
      <c r="E175" s="752" t="s">
        <v>2504</v>
      </c>
      <c r="F175" s="753">
        <v>80600.155119550007</v>
      </c>
      <c r="G175" s="752" t="s">
        <v>1428</v>
      </c>
    </row>
    <row r="176" spans="1:7" s="50" customFormat="1" ht="41.1" customHeight="1">
      <c r="A176" s="661"/>
      <c r="B176" s="656" t="s">
        <v>183</v>
      </c>
      <c r="C176" s="656" t="s">
        <v>1362</v>
      </c>
      <c r="D176" s="657" t="s">
        <v>1356</v>
      </c>
      <c r="E176" s="660" t="s">
        <v>2519</v>
      </c>
      <c r="F176" s="673">
        <v>73289.919990399998</v>
      </c>
      <c r="G176" s="674" t="s">
        <v>2520</v>
      </c>
    </row>
    <row r="177" spans="1:7" s="50" customFormat="1" ht="30.4" customHeight="1">
      <c r="A177" s="661"/>
      <c r="B177" s="661"/>
      <c r="C177" s="661"/>
      <c r="D177" s="657" t="s">
        <v>1916</v>
      </c>
      <c r="E177" s="660" t="s">
        <v>1965</v>
      </c>
      <c r="F177" s="673">
        <v>2292.5414000000001</v>
      </c>
      <c r="G177" s="674" t="s">
        <v>1966</v>
      </c>
    </row>
    <row r="178" spans="1:7" s="50" customFormat="1" ht="19.7" customHeight="1">
      <c r="A178" s="661"/>
      <c r="B178" s="661"/>
      <c r="C178" s="661"/>
      <c r="D178" s="657" t="s">
        <v>1859</v>
      </c>
      <c r="E178" s="660" t="s">
        <v>1967</v>
      </c>
      <c r="F178" s="673">
        <v>5017.6937291499999</v>
      </c>
      <c r="G178" s="674" t="s">
        <v>1968</v>
      </c>
    </row>
    <row r="179" spans="1:7" s="50" customFormat="1" ht="34.700000000000003" customHeight="1">
      <c r="A179" s="754" t="s">
        <v>1144</v>
      </c>
      <c r="B179" s="655"/>
      <c r="C179" s="655"/>
      <c r="D179" s="655"/>
      <c r="E179" s="752" t="s">
        <v>1969</v>
      </c>
      <c r="F179" s="753">
        <v>552374.09148235002</v>
      </c>
      <c r="G179" s="752" t="s">
        <v>76</v>
      </c>
    </row>
    <row r="180" spans="1:7" s="50" customFormat="1" ht="24" customHeight="1">
      <c r="A180" s="655"/>
      <c r="B180" s="754" t="s">
        <v>492</v>
      </c>
      <c r="C180" s="655"/>
      <c r="D180" s="655"/>
      <c r="E180" s="752" t="s">
        <v>1970</v>
      </c>
      <c r="F180" s="753">
        <v>166603.45256159001</v>
      </c>
      <c r="G180" s="752" t="s">
        <v>1971</v>
      </c>
    </row>
    <row r="181" spans="1:7" s="50" customFormat="1" ht="24" customHeight="1">
      <c r="A181" s="655"/>
      <c r="B181" s="655"/>
      <c r="C181" s="754" t="s">
        <v>1103</v>
      </c>
      <c r="D181" s="655"/>
      <c r="E181" s="752" t="s">
        <v>2780</v>
      </c>
      <c r="F181" s="753">
        <v>161078.67369801999</v>
      </c>
      <c r="G181" s="752" t="s">
        <v>129</v>
      </c>
    </row>
    <row r="182" spans="1:7" s="50" customFormat="1" ht="41.1" customHeight="1">
      <c r="A182" s="656" t="s">
        <v>1144</v>
      </c>
      <c r="B182" s="656" t="s">
        <v>492</v>
      </c>
      <c r="C182" s="656" t="s">
        <v>1103</v>
      </c>
      <c r="D182" s="657" t="s">
        <v>1972</v>
      </c>
      <c r="E182" s="660" t="s">
        <v>2898</v>
      </c>
      <c r="F182" s="673">
        <v>14999.117581930001</v>
      </c>
      <c r="G182" s="674" t="s">
        <v>1973</v>
      </c>
    </row>
    <row r="183" spans="1:7" s="50" customFormat="1" ht="19.7" customHeight="1">
      <c r="A183" s="661"/>
      <c r="B183" s="661"/>
      <c r="C183" s="661"/>
      <c r="D183" s="657" t="s">
        <v>1974</v>
      </c>
      <c r="E183" s="660" t="s">
        <v>1975</v>
      </c>
      <c r="F183" s="673">
        <v>136290.58989621</v>
      </c>
      <c r="G183" s="674" t="s">
        <v>1976</v>
      </c>
    </row>
    <row r="184" spans="1:7" s="50" customFormat="1" ht="19.7" customHeight="1">
      <c r="A184" s="661"/>
      <c r="B184" s="661"/>
      <c r="C184" s="661"/>
      <c r="D184" s="657" t="s">
        <v>1977</v>
      </c>
      <c r="E184" s="660" t="s">
        <v>1978</v>
      </c>
      <c r="F184" s="673">
        <v>9788.9662198799997</v>
      </c>
      <c r="G184" s="674" t="s">
        <v>1979</v>
      </c>
    </row>
    <row r="185" spans="1:7" s="50" customFormat="1" ht="24" customHeight="1">
      <c r="A185" s="655"/>
      <c r="B185" s="655"/>
      <c r="C185" s="754" t="s">
        <v>1629</v>
      </c>
      <c r="D185" s="655"/>
      <c r="E185" s="752" t="s">
        <v>2517</v>
      </c>
      <c r="F185" s="753">
        <v>5524.7788635699999</v>
      </c>
      <c r="G185" s="752" t="s">
        <v>1630</v>
      </c>
    </row>
    <row r="186" spans="1:7" s="50" customFormat="1" ht="19.7" customHeight="1">
      <c r="A186" s="661"/>
      <c r="B186" s="661"/>
      <c r="C186" s="656" t="s">
        <v>1629</v>
      </c>
      <c r="D186" s="657" t="s">
        <v>1857</v>
      </c>
      <c r="E186" s="660" t="s">
        <v>2899</v>
      </c>
      <c r="F186" s="673">
        <v>5322.9694749999999</v>
      </c>
      <c r="G186" s="674" t="s">
        <v>1980</v>
      </c>
    </row>
    <row r="187" spans="1:7" s="50" customFormat="1" ht="19.7" customHeight="1">
      <c r="A187" s="661"/>
      <c r="B187" s="661"/>
      <c r="C187" s="661"/>
      <c r="D187" s="657" t="s">
        <v>1858</v>
      </c>
      <c r="E187" s="660" t="s">
        <v>1981</v>
      </c>
      <c r="F187" s="673">
        <v>152.46628527999999</v>
      </c>
      <c r="G187" s="674" t="s">
        <v>1982</v>
      </c>
    </row>
    <row r="188" spans="1:7" s="50" customFormat="1" ht="19.7" customHeight="1">
      <c r="A188" s="661"/>
      <c r="B188" s="661"/>
      <c r="C188" s="661"/>
      <c r="D188" s="657" t="s">
        <v>1357</v>
      </c>
      <c r="E188" s="660" t="s">
        <v>2521</v>
      </c>
      <c r="F188" s="673">
        <v>49.343103290000002</v>
      </c>
      <c r="G188" s="674" t="s">
        <v>2522</v>
      </c>
    </row>
    <row r="189" spans="1:7" s="50" customFormat="1" ht="24" customHeight="1">
      <c r="A189" s="655"/>
      <c r="B189" s="754" t="s">
        <v>183</v>
      </c>
      <c r="C189" s="655"/>
      <c r="D189" s="655"/>
      <c r="E189" s="752" t="s">
        <v>1983</v>
      </c>
      <c r="F189" s="753">
        <v>1686.2601239000001</v>
      </c>
      <c r="G189" s="752" t="s">
        <v>1984</v>
      </c>
    </row>
    <row r="190" spans="1:7" s="50" customFormat="1" ht="24" customHeight="1">
      <c r="A190" s="655"/>
      <c r="B190" s="655"/>
      <c r="C190" s="754" t="s">
        <v>705</v>
      </c>
      <c r="D190" s="655"/>
      <c r="E190" s="752" t="s">
        <v>2783</v>
      </c>
      <c r="F190" s="753">
        <v>1686.2601239000001</v>
      </c>
      <c r="G190" s="752" t="s">
        <v>201</v>
      </c>
    </row>
    <row r="191" spans="1:7" s="50" customFormat="1" ht="19.7" customHeight="1">
      <c r="A191" s="661"/>
      <c r="B191" s="656" t="s">
        <v>183</v>
      </c>
      <c r="C191" s="656" t="s">
        <v>705</v>
      </c>
      <c r="D191" s="657" t="s">
        <v>1357</v>
      </c>
      <c r="E191" s="660" t="s">
        <v>1985</v>
      </c>
      <c r="F191" s="673">
        <v>1449.6842073099999</v>
      </c>
      <c r="G191" s="674" t="s">
        <v>1986</v>
      </c>
    </row>
    <row r="192" spans="1:7" s="50" customFormat="1" ht="19.7" customHeight="1">
      <c r="A192" s="661"/>
      <c r="B192" s="661"/>
      <c r="C192" s="661"/>
      <c r="D192" s="657" t="s">
        <v>1916</v>
      </c>
      <c r="E192" s="660" t="s">
        <v>2900</v>
      </c>
      <c r="F192" s="673">
        <v>44.6131666</v>
      </c>
      <c r="G192" s="674" t="s">
        <v>2523</v>
      </c>
    </row>
    <row r="193" spans="1:7" s="50" customFormat="1" ht="30.4" customHeight="1">
      <c r="A193" s="661"/>
      <c r="B193" s="661"/>
      <c r="C193" s="661"/>
      <c r="D193" s="657" t="s">
        <v>1987</v>
      </c>
      <c r="E193" s="660" t="s">
        <v>1988</v>
      </c>
      <c r="F193" s="673">
        <v>191.96274998999999</v>
      </c>
      <c r="G193" s="674" t="s">
        <v>1989</v>
      </c>
    </row>
    <row r="194" spans="1:7" s="50" customFormat="1" ht="24" customHeight="1">
      <c r="A194" s="655"/>
      <c r="B194" s="754" t="s">
        <v>264</v>
      </c>
      <c r="C194" s="655"/>
      <c r="D194" s="655"/>
      <c r="E194" s="752" t="s">
        <v>1990</v>
      </c>
      <c r="F194" s="753">
        <v>42189.184007700002</v>
      </c>
      <c r="G194" s="752" t="s">
        <v>1991</v>
      </c>
    </row>
    <row r="195" spans="1:7" s="50" customFormat="1" ht="24" customHeight="1">
      <c r="A195" s="655"/>
      <c r="B195" s="655"/>
      <c r="C195" s="754" t="s">
        <v>1113</v>
      </c>
      <c r="D195" s="655"/>
      <c r="E195" s="752" t="s">
        <v>2524</v>
      </c>
      <c r="F195" s="753">
        <v>42189.184007700002</v>
      </c>
      <c r="G195" s="752" t="s">
        <v>196</v>
      </c>
    </row>
    <row r="196" spans="1:7" s="50" customFormat="1" ht="30.4" customHeight="1">
      <c r="A196" s="661"/>
      <c r="B196" s="656" t="s">
        <v>264</v>
      </c>
      <c r="C196" s="656" t="s">
        <v>1113</v>
      </c>
      <c r="D196" s="657" t="s">
        <v>1356</v>
      </c>
      <c r="E196" s="660" t="s">
        <v>1992</v>
      </c>
      <c r="F196" s="673">
        <v>42189.184007700002</v>
      </c>
      <c r="G196" s="674" t="s">
        <v>2901</v>
      </c>
    </row>
    <row r="197" spans="1:7" s="50" customFormat="1" ht="24" customHeight="1">
      <c r="A197" s="655"/>
      <c r="B197" s="754" t="s">
        <v>444</v>
      </c>
      <c r="C197" s="655"/>
      <c r="D197" s="655"/>
      <c r="E197" s="752" t="s">
        <v>1993</v>
      </c>
      <c r="F197" s="753">
        <v>28600.835082239999</v>
      </c>
      <c r="G197" s="752" t="s">
        <v>1994</v>
      </c>
    </row>
    <row r="198" spans="1:7" s="50" customFormat="1" ht="24" customHeight="1">
      <c r="A198" s="655"/>
      <c r="B198" s="655"/>
      <c r="C198" s="754" t="s">
        <v>1114</v>
      </c>
      <c r="D198" s="655"/>
      <c r="E198" s="752" t="s">
        <v>2525</v>
      </c>
      <c r="F198" s="753">
        <v>28600.835082239999</v>
      </c>
      <c r="G198" s="752" t="s">
        <v>246</v>
      </c>
    </row>
    <row r="199" spans="1:7" s="50" customFormat="1" ht="30.4" customHeight="1">
      <c r="A199" s="661"/>
      <c r="B199" s="656" t="s">
        <v>444</v>
      </c>
      <c r="C199" s="656" t="s">
        <v>1114</v>
      </c>
      <c r="D199" s="657" t="s">
        <v>1356</v>
      </c>
      <c r="E199" s="660" t="s">
        <v>1995</v>
      </c>
      <c r="F199" s="673">
        <v>28246.22130324</v>
      </c>
      <c r="G199" s="674" t="s">
        <v>1996</v>
      </c>
    </row>
    <row r="200" spans="1:7" s="50" customFormat="1" ht="19.7" customHeight="1">
      <c r="A200" s="661"/>
      <c r="B200" s="661"/>
      <c r="C200" s="661"/>
      <c r="D200" s="657" t="s">
        <v>1972</v>
      </c>
      <c r="E200" s="660" t="s">
        <v>1997</v>
      </c>
      <c r="F200" s="673">
        <v>350.62439899999998</v>
      </c>
      <c r="G200" s="674" t="s">
        <v>1998</v>
      </c>
    </row>
    <row r="201" spans="1:7" s="50" customFormat="1" ht="19.7" customHeight="1">
      <c r="A201" s="661"/>
      <c r="B201" s="661"/>
      <c r="C201" s="661"/>
      <c r="D201" s="657" t="s">
        <v>897</v>
      </c>
      <c r="E201" s="660" t="s">
        <v>1868</v>
      </c>
      <c r="F201" s="673">
        <v>3.9893800000000001</v>
      </c>
      <c r="G201" s="674" t="s">
        <v>1869</v>
      </c>
    </row>
    <row r="202" spans="1:7" s="50" customFormat="1" ht="24" customHeight="1">
      <c r="A202" s="655"/>
      <c r="B202" s="754" t="s">
        <v>639</v>
      </c>
      <c r="C202" s="655"/>
      <c r="D202" s="655"/>
      <c r="E202" s="752" t="s">
        <v>1999</v>
      </c>
      <c r="F202" s="753">
        <v>258058.03003111001</v>
      </c>
      <c r="G202" s="752" t="s">
        <v>2000</v>
      </c>
    </row>
    <row r="203" spans="1:7" s="50" customFormat="1" ht="24" customHeight="1">
      <c r="A203" s="655"/>
      <c r="B203" s="655"/>
      <c r="C203" s="754" t="s">
        <v>1013</v>
      </c>
      <c r="D203" s="655"/>
      <c r="E203" s="752" t="s">
        <v>2777</v>
      </c>
      <c r="F203" s="753">
        <v>1151.77068093</v>
      </c>
      <c r="G203" s="752" t="s">
        <v>1802</v>
      </c>
    </row>
    <row r="204" spans="1:7" s="50" customFormat="1" ht="30.4" customHeight="1">
      <c r="A204" s="661"/>
      <c r="B204" s="656" t="s">
        <v>639</v>
      </c>
      <c r="C204" s="656" t="s">
        <v>1013</v>
      </c>
      <c r="D204" s="657" t="s">
        <v>1857</v>
      </c>
      <c r="E204" s="660" t="s">
        <v>2001</v>
      </c>
      <c r="F204" s="673">
        <v>1151.77068093</v>
      </c>
      <c r="G204" s="674" t="s">
        <v>2002</v>
      </c>
    </row>
    <row r="205" spans="1:7" s="50" customFormat="1" ht="24" customHeight="1">
      <c r="A205" s="655"/>
      <c r="B205" s="655"/>
      <c r="C205" s="754" t="s">
        <v>258</v>
      </c>
      <c r="D205" s="655"/>
      <c r="E205" s="752" t="s">
        <v>2798</v>
      </c>
      <c r="F205" s="753">
        <v>235432.32366486001</v>
      </c>
      <c r="G205" s="752" t="s">
        <v>233</v>
      </c>
    </row>
    <row r="206" spans="1:7" s="50" customFormat="1" ht="30.4" customHeight="1">
      <c r="A206" s="661"/>
      <c r="B206" s="661"/>
      <c r="C206" s="656" t="s">
        <v>258</v>
      </c>
      <c r="D206" s="657" t="s">
        <v>1858</v>
      </c>
      <c r="E206" s="663" t="s">
        <v>2902</v>
      </c>
      <c r="F206" s="673">
        <v>232654.92886414999</v>
      </c>
      <c r="G206" s="674" t="s">
        <v>2003</v>
      </c>
    </row>
    <row r="207" spans="1:7" s="50" customFormat="1" ht="19.7" customHeight="1">
      <c r="A207" s="661"/>
      <c r="B207" s="661"/>
      <c r="C207" s="661"/>
      <c r="D207" s="657" t="s">
        <v>1358</v>
      </c>
      <c r="E207" s="660" t="s">
        <v>2526</v>
      </c>
      <c r="F207" s="673">
        <v>2777.3948007099998</v>
      </c>
      <c r="G207" s="674" t="s">
        <v>2527</v>
      </c>
    </row>
    <row r="208" spans="1:7" s="50" customFormat="1" ht="24" customHeight="1">
      <c r="A208" s="655"/>
      <c r="B208" s="655"/>
      <c r="C208" s="754" t="s">
        <v>1116</v>
      </c>
      <c r="D208" s="655"/>
      <c r="E208" s="752" t="s">
        <v>2528</v>
      </c>
      <c r="F208" s="753">
        <v>21473.935685320001</v>
      </c>
      <c r="G208" s="752" t="s">
        <v>709</v>
      </c>
    </row>
    <row r="209" spans="1:7" s="50" customFormat="1" ht="19.7" customHeight="1">
      <c r="A209" s="661"/>
      <c r="B209" s="661"/>
      <c r="C209" s="656" t="s">
        <v>1116</v>
      </c>
      <c r="D209" s="657" t="s">
        <v>1858</v>
      </c>
      <c r="E209" s="660" t="s">
        <v>2903</v>
      </c>
      <c r="F209" s="673">
        <v>18603.935685320001</v>
      </c>
      <c r="G209" s="674" t="s">
        <v>2004</v>
      </c>
    </row>
    <row r="210" spans="1:7" s="50" customFormat="1" ht="30.4" customHeight="1">
      <c r="A210" s="661"/>
      <c r="B210" s="661"/>
      <c r="C210" s="661"/>
      <c r="D210" s="657" t="s">
        <v>1013</v>
      </c>
      <c r="E210" s="660" t="s">
        <v>2574</v>
      </c>
      <c r="F210" s="673">
        <v>2870</v>
      </c>
      <c r="G210" s="674" t="s">
        <v>2575</v>
      </c>
    </row>
    <row r="211" spans="1:7" s="50" customFormat="1" ht="24" customHeight="1">
      <c r="A211" s="655"/>
      <c r="B211" s="754" t="s">
        <v>471</v>
      </c>
      <c r="C211" s="655"/>
      <c r="D211" s="655"/>
      <c r="E211" s="752" t="s">
        <v>2005</v>
      </c>
      <c r="F211" s="753">
        <v>41400.697387059998</v>
      </c>
      <c r="G211" s="752" t="s">
        <v>2006</v>
      </c>
    </row>
    <row r="212" spans="1:7" s="50" customFormat="1" ht="24" customHeight="1">
      <c r="A212" s="655"/>
      <c r="B212" s="655"/>
      <c r="C212" s="754" t="s">
        <v>1103</v>
      </c>
      <c r="D212" s="655"/>
      <c r="E212" s="752" t="s">
        <v>2780</v>
      </c>
      <c r="F212" s="753">
        <v>41400.697387059998</v>
      </c>
      <c r="G212" s="752" t="s">
        <v>129</v>
      </c>
    </row>
    <row r="213" spans="1:7" s="50" customFormat="1" ht="19.7" customHeight="1">
      <c r="A213" s="661"/>
      <c r="B213" s="656" t="s">
        <v>471</v>
      </c>
      <c r="C213" s="656" t="s">
        <v>1103</v>
      </c>
      <c r="D213" s="657" t="s">
        <v>2007</v>
      </c>
      <c r="E213" s="660" t="s">
        <v>2008</v>
      </c>
      <c r="F213" s="673">
        <v>41400.697387059998</v>
      </c>
      <c r="G213" s="674" t="s">
        <v>2009</v>
      </c>
    </row>
    <row r="214" spans="1:7" s="50" customFormat="1" ht="24" customHeight="1">
      <c r="A214" s="655"/>
      <c r="B214" s="754" t="s">
        <v>398</v>
      </c>
      <c r="C214" s="655"/>
      <c r="D214" s="655"/>
      <c r="E214" s="752" t="s">
        <v>2010</v>
      </c>
      <c r="F214" s="753">
        <v>13835.632288749999</v>
      </c>
      <c r="G214" s="752" t="s">
        <v>2011</v>
      </c>
    </row>
    <row r="215" spans="1:7" s="50" customFormat="1" ht="24" customHeight="1">
      <c r="A215" s="655"/>
      <c r="B215" s="655"/>
      <c r="C215" s="754" t="s">
        <v>705</v>
      </c>
      <c r="D215" s="655"/>
      <c r="E215" s="752" t="s">
        <v>2783</v>
      </c>
      <c r="F215" s="753">
        <v>13835.632288749999</v>
      </c>
      <c r="G215" s="752" t="s">
        <v>201</v>
      </c>
    </row>
    <row r="216" spans="1:7" s="50" customFormat="1" ht="19.7" customHeight="1">
      <c r="A216" s="661"/>
      <c r="B216" s="656" t="s">
        <v>398</v>
      </c>
      <c r="C216" s="656" t="s">
        <v>705</v>
      </c>
      <c r="D216" s="657" t="s">
        <v>1356</v>
      </c>
      <c r="E216" s="660" t="s">
        <v>2377</v>
      </c>
      <c r="F216" s="673">
        <v>6403.70581339</v>
      </c>
      <c r="G216" s="674" t="s">
        <v>2012</v>
      </c>
    </row>
    <row r="217" spans="1:7" s="50" customFormat="1" ht="52.35" customHeight="1">
      <c r="A217" s="661"/>
      <c r="B217" s="661"/>
      <c r="C217" s="661"/>
      <c r="D217" s="657" t="s">
        <v>1960</v>
      </c>
      <c r="E217" s="660" t="s">
        <v>2013</v>
      </c>
      <c r="F217" s="673">
        <v>1411.9710714600001</v>
      </c>
      <c r="G217" s="674" t="s">
        <v>2014</v>
      </c>
    </row>
    <row r="218" spans="1:7" s="50" customFormat="1" ht="19.7" customHeight="1">
      <c r="A218" s="661"/>
      <c r="B218" s="661"/>
      <c r="C218" s="661"/>
      <c r="D218" s="657" t="s">
        <v>2015</v>
      </c>
      <c r="E218" s="660" t="s">
        <v>2016</v>
      </c>
      <c r="F218" s="673">
        <v>6019.9554039000004</v>
      </c>
      <c r="G218" s="674" t="s">
        <v>2017</v>
      </c>
    </row>
    <row r="219" spans="1:7" s="50" customFormat="1" ht="24" customHeight="1">
      <c r="A219" s="754" t="s">
        <v>642</v>
      </c>
      <c r="B219" s="655"/>
      <c r="C219" s="655"/>
      <c r="D219" s="655"/>
      <c r="E219" s="752" t="s">
        <v>92</v>
      </c>
      <c r="F219" s="753">
        <v>366510.83148956997</v>
      </c>
      <c r="G219" s="752" t="s">
        <v>225</v>
      </c>
    </row>
    <row r="220" spans="1:7" s="50" customFormat="1" ht="24" customHeight="1">
      <c r="A220" s="655"/>
      <c r="B220" s="754" t="s">
        <v>492</v>
      </c>
      <c r="C220" s="655"/>
      <c r="D220" s="655"/>
      <c r="E220" s="752" t="s">
        <v>2018</v>
      </c>
      <c r="F220" s="753">
        <v>119.21029105</v>
      </c>
      <c r="G220" s="752" t="s">
        <v>2019</v>
      </c>
    </row>
    <row r="221" spans="1:7" s="50" customFormat="1" ht="24" customHeight="1">
      <c r="A221" s="655"/>
      <c r="B221" s="655"/>
      <c r="C221" s="754" t="s">
        <v>1361</v>
      </c>
      <c r="D221" s="655"/>
      <c r="E221" s="755" t="s">
        <v>2784</v>
      </c>
      <c r="F221" s="753">
        <v>119.21029105</v>
      </c>
      <c r="G221" s="752" t="s">
        <v>1761</v>
      </c>
    </row>
    <row r="222" spans="1:7" s="50" customFormat="1" ht="19.7" customHeight="1">
      <c r="A222" s="656" t="s">
        <v>642</v>
      </c>
      <c r="B222" s="656" t="s">
        <v>492</v>
      </c>
      <c r="C222" s="656" t="s">
        <v>1361</v>
      </c>
      <c r="D222" s="657" t="s">
        <v>1858</v>
      </c>
      <c r="E222" s="660" t="s">
        <v>2020</v>
      </c>
      <c r="F222" s="673">
        <v>119.21029105</v>
      </c>
      <c r="G222" s="674" t="s">
        <v>2021</v>
      </c>
    </row>
    <row r="223" spans="1:7" s="50" customFormat="1" ht="24" customHeight="1">
      <c r="A223" s="655"/>
      <c r="B223" s="754" t="s">
        <v>183</v>
      </c>
      <c r="C223" s="655"/>
      <c r="D223" s="655"/>
      <c r="E223" s="752" t="s">
        <v>2022</v>
      </c>
      <c r="F223" s="753">
        <v>34561.323912519998</v>
      </c>
      <c r="G223" s="752" t="s">
        <v>2023</v>
      </c>
    </row>
    <row r="224" spans="1:7" s="50" customFormat="1" ht="24" customHeight="1">
      <c r="A224" s="655"/>
      <c r="B224" s="655"/>
      <c r="C224" s="754" t="s">
        <v>1361</v>
      </c>
      <c r="D224" s="655"/>
      <c r="E224" s="755" t="s">
        <v>2784</v>
      </c>
      <c r="F224" s="753">
        <v>29559.835735190001</v>
      </c>
      <c r="G224" s="752" t="s">
        <v>1761</v>
      </c>
    </row>
    <row r="225" spans="1:7" s="50" customFormat="1" ht="19.7" customHeight="1">
      <c r="A225" s="661"/>
      <c r="B225" s="656" t="s">
        <v>183</v>
      </c>
      <c r="C225" s="656" t="s">
        <v>1361</v>
      </c>
      <c r="D225" s="657" t="s">
        <v>1358</v>
      </c>
      <c r="E225" s="660" t="s">
        <v>928</v>
      </c>
      <c r="F225" s="673">
        <v>29559.835735190001</v>
      </c>
      <c r="G225" s="674" t="s">
        <v>929</v>
      </c>
    </row>
    <row r="226" spans="1:7" s="50" customFormat="1" ht="24" customHeight="1">
      <c r="A226" s="655"/>
      <c r="B226" s="655"/>
      <c r="C226" s="754" t="s">
        <v>2318</v>
      </c>
      <c r="D226" s="655"/>
      <c r="E226" s="752" t="s">
        <v>2529</v>
      </c>
      <c r="F226" s="753">
        <v>3545.01751909</v>
      </c>
      <c r="G226" s="752" t="s">
        <v>2319</v>
      </c>
    </row>
    <row r="227" spans="1:7" s="50" customFormat="1" ht="19.7" customHeight="1">
      <c r="A227" s="661"/>
      <c r="B227" s="661"/>
      <c r="C227" s="656" t="s">
        <v>2318</v>
      </c>
      <c r="D227" s="657" t="s">
        <v>1360</v>
      </c>
      <c r="E227" s="660" t="s">
        <v>2904</v>
      </c>
      <c r="F227" s="673">
        <v>3545.01751909</v>
      </c>
      <c r="G227" s="674" t="s">
        <v>2329</v>
      </c>
    </row>
    <row r="228" spans="1:7" s="50" customFormat="1" ht="24" customHeight="1">
      <c r="A228" s="655"/>
      <c r="B228" s="655"/>
      <c r="C228" s="754" t="s">
        <v>2320</v>
      </c>
      <c r="D228" s="655"/>
      <c r="E228" s="752" t="s">
        <v>2518</v>
      </c>
      <c r="F228" s="753">
        <v>1456.4706582399999</v>
      </c>
      <c r="G228" s="752" t="s">
        <v>2321</v>
      </c>
    </row>
    <row r="229" spans="1:7" s="50" customFormat="1" ht="19.7" customHeight="1">
      <c r="A229" s="661"/>
      <c r="B229" s="661"/>
      <c r="C229" s="656" t="s">
        <v>2320</v>
      </c>
      <c r="D229" s="657" t="s">
        <v>1357</v>
      </c>
      <c r="E229" s="660" t="s">
        <v>1808</v>
      </c>
      <c r="F229" s="673">
        <v>1456.4706582399999</v>
      </c>
      <c r="G229" s="674" t="s">
        <v>2905</v>
      </c>
    </row>
    <row r="230" spans="1:7" s="50" customFormat="1" ht="24" customHeight="1">
      <c r="A230" s="655"/>
      <c r="B230" s="754" t="s">
        <v>444</v>
      </c>
      <c r="C230" s="655"/>
      <c r="D230" s="655"/>
      <c r="E230" s="752" t="s">
        <v>2025</v>
      </c>
      <c r="F230" s="753">
        <v>3221.10343926</v>
      </c>
      <c r="G230" s="752" t="s">
        <v>2026</v>
      </c>
    </row>
    <row r="231" spans="1:7" s="50" customFormat="1" ht="24" customHeight="1">
      <c r="A231" s="655"/>
      <c r="B231" s="655"/>
      <c r="C231" s="754" t="s">
        <v>1361</v>
      </c>
      <c r="D231" s="655"/>
      <c r="E231" s="755" t="s">
        <v>2784</v>
      </c>
      <c r="F231" s="753">
        <v>1692.5608082599999</v>
      </c>
      <c r="G231" s="752" t="s">
        <v>1761</v>
      </c>
    </row>
    <row r="232" spans="1:7" s="50" customFormat="1" ht="19.7" customHeight="1">
      <c r="A232" s="661"/>
      <c r="B232" s="656" t="s">
        <v>444</v>
      </c>
      <c r="C232" s="656" t="s">
        <v>1361</v>
      </c>
      <c r="D232" s="657" t="s">
        <v>1916</v>
      </c>
      <c r="E232" s="660" t="s">
        <v>2027</v>
      </c>
      <c r="F232" s="673">
        <v>1692.5608082599999</v>
      </c>
      <c r="G232" s="674" t="s">
        <v>2028</v>
      </c>
    </row>
    <row r="233" spans="1:7" s="50" customFormat="1" ht="24" customHeight="1">
      <c r="A233" s="655"/>
      <c r="B233" s="655"/>
      <c r="C233" s="754" t="s">
        <v>2320</v>
      </c>
      <c r="D233" s="655"/>
      <c r="E233" s="752" t="s">
        <v>2518</v>
      </c>
      <c r="F233" s="753">
        <v>1528.542631</v>
      </c>
      <c r="G233" s="752" t="s">
        <v>2321</v>
      </c>
    </row>
    <row r="234" spans="1:7" s="50" customFormat="1" ht="41.1" customHeight="1">
      <c r="A234" s="661"/>
      <c r="B234" s="661"/>
      <c r="C234" s="656" t="s">
        <v>2320</v>
      </c>
      <c r="D234" s="657" t="s">
        <v>1916</v>
      </c>
      <c r="E234" s="660" t="s">
        <v>2029</v>
      </c>
      <c r="F234" s="673">
        <v>1528.542631</v>
      </c>
      <c r="G234" s="674" t="s">
        <v>2030</v>
      </c>
    </row>
    <row r="235" spans="1:7" s="50" customFormat="1" ht="24" customHeight="1">
      <c r="A235" s="655"/>
      <c r="B235" s="754" t="s">
        <v>639</v>
      </c>
      <c r="C235" s="655"/>
      <c r="D235" s="655"/>
      <c r="E235" s="752" t="s">
        <v>2031</v>
      </c>
      <c r="F235" s="753">
        <v>5462.5934905800004</v>
      </c>
      <c r="G235" s="752" t="s">
        <v>2032</v>
      </c>
    </row>
    <row r="236" spans="1:7" s="50" customFormat="1" ht="24" customHeight="1">
      <c r="A236" s="655"/>
      <c r="B236" s="655"/>
      <c r="C236" s="754" t="s">
        <v>898</v>
      </c>
      <c r="D236" s="655"/>
      <c r="E236" s="752" t="s">
        <v>698</v>
      </c>
      <c r="F236" s="753">
        <v>0.37575999999999998</v>
      </c>
      <c r="G236" s="752" t="s">
        <v>327</v>
      </c>
    </row>
    <row r="237" spans="1:7" s="50" customFormat="1" ht="19.7" customHeight="1">
      <c r="A237" s="661"/>
      <c r="B237" s="656" t="s">
        <v>639</v>
      </c>
      <c r="C237" s="656" t="s">
        <v>898</v>
      </c>
      <c r="D237" s="657" t="s">
        <v>3176</v>
      </c>
      <c r="E237" s="660" t="s">
        <v>3177</v>
      </c>
      <c r="F237" s="673">
        <v>0.37575999999999998</v>
      </c>
      <c r="G237" s="674" t="s">
        <v>3178</v>
      </c>
    </row>
    <row r="238" spans="1:7" s="50" customFormat="1" ht="24" customHeight="1">
      <c r="A238" s="655"/>
      <c r="B238" s="655"/>
      <c r="C238" s="754" t="s">
        <v>950</v>
      </c>
      <c r="D238" s="655"/>
      <c r="E238" s="752" t="s">
        <v>951</v>
      </c>
      <c r="F238" s="753">
        <v>317.87764924999999</v>
      </c>
      <c r="G238" s="752" t="s">
        <v>952</v>
      </c>
    </row>
    <row r="239" spans="1:7" s="50" customFormat="1" ht="30.4" customHeight="1">
      <c r="A239" s="661"/>
      <c r="B239" s="661"/>
      <c r="C239" s="656" t="s">
        <v>950</v>
      </c>
      <c r="D239" s="657" t="s">
        <v>1857</v>
      </c>
      <c r="E239" s="660" t="s">
        <v>2046</v>
      </c>
      <c r="F239" s="673">
        <v>317.87764924999999</v>
      </c>
      <c r="G239" s="674" t="s">
        <v>2047</v>
      </c>
    </row>
    <row r="240" spans="1:7" s="50" customFormat="1" ht="24" customHeight="1">
      <c r="A240" s="655"/>
      <c r="B240" s="655"/>
      <c r="C240" s="754" t="s">
        <v>1103</v>
      </c>
      <c r="D240" s="655"/>
      <c r="E240" s="752" t="s">
        <v>2780</v>
      </c>
      <c r="F240" s="753">
        <v>0</v>
      </c>
      <c r="G240" s="752" t="s">
        <v>129</v>
      </c>
    </row>
    <row r="241" spans="1:7" s="50" customFormat="1" ht="19.7" customHeight="1">
      <c r="A241" s="661"/>
      <c r="B241" s="661"/>
      <c r="C241" s="656" t="s">
        <v>1103</v>
      </c>
      <c r="D241" s="657" t="s">
        <v>3176</v>
      </c>
      <c r="E241" s="660" t="s">
        <v>3177</v>
      </c>
      <c r="F241" s="673">
        <v>0</v>
      </c>
      <c r="G241" s="674" t="s">
        <v>3178</v>
      </c>
    </row>
    <row r="242" spans="1:7" s="50" customFormat="1" ht="24" customHeight="1">
      <c r="A242" s="655"/>
      <c r="B242" s="655"/>
      <c r="C242" s="754" t="s">
        <v>1362</v>
      </c>
      <c r="D242" s="655"/>
      <c r="E242" s="752" t="s">
        <v>2504</v>
      </c>
      <c r="F242" s="753">
        <v>2.0072199999999998</v>
      </c>
      <c r="G242" s="752" t="s">
        <v>1428</v>
      </c>
    </row>
    <row r="243" spans="1:7" s="50" customFormat="1" ht="19.7" customHeight="1">
      <c r="A243" s="661"/>
      <c r="B243" s="661"/>
      <c r="C243" s="656" t="s">
        <v>1362</v>
      </c>
      <c r="D243" s="657" t="s">
        <v>3176</v>
      </c>
      <c r="E243" s="660" t="s">
        <v>3177</v>
      </c>
      <c r="F243" s="673">
        <v>2.0072199999999998</v>
      </c>
      <c r="G243" s="674" t="s">
        <v>3178</v>
      </c>
    </row>
    <row r="244" spans="1:7" s="50" customFormat="1" ht="24" customHeight="1">
      <c r="A244" s="655"/>
      <c r="B244" s="655"/>
      <c r="C244" s="754" t="s">
        <v>1104</v>
      </c>
      <c r="D244" s="655"/>
      <c r="E244" s="752" t="s">
        <v>2502</v>
      </c>
      <c r="F244" s="753">
        <v>0.41220000000000001</v>
      </c>
      <c r="G244" s="752" t="s">
        <v>461</v>
      </c>
    </row>
    <row r="245" spans="1:7" s="50" customFormat="1" ht="19.7" customHeight="1">
      <c r="A245" s="661"/>
      <c r="B245" s="661"/>
      <c r="C245" s="656" t="s">
        <v>1104</v>
      </c>
      <c r="D245" s="657" t="s">
        <v>3176</v>
      </c>
      <c r="E245" s="660" t="s">
        <v>3177</v>
      </c>
      <c r="F245" s="673">
        <v>0.41220000000000001</v>
      </c>
      <c r="G245" s="674" t="s">
        <v>3178</v>
      </c>
    </row>
    <row r="246" spans="1:7" s="50" customFormat="1" ht="24" customHeight="1">
      <c r="A246" s="655"/>
      <c r="B246" s="655"/>
      <c r="C246" s="754" t="s">
        <v>1336</v>
      </c>
      <c r="D246" s="655"/>
      <c r="E246" s="752" t="s">
        <v>2505</v>
      </c>
      <c r="F246" s="753">
        <v>6.5420400000000001</v>
      </c>
      <c r="G246" s="752" t="s">
        <v>1819</v>
      </c>
    </row>
    <row r="247" spans="1:7" s="50" customFormat="1" ht="19.7" customHeight="1">
      <c r="A247" s="661"/>
      <c r="B247" s="661"/>
      <c r="C247" s="656" t="s">
        <v>1336</v>
      </c>
      <c r="D247" s="657" t="s">
        <v>3176</v>
      </c>
      <c r="E247" s="660" t="s">
        <v>3177</v>
      </c>
      <c r="F247" s="673">
        <v>6.5420400000000001</v>
      </c>
      <c r="G247" s="674" t="s">
        <v>3178</v>
      </c>
    </row>
    <row r="248" spans="1:7" s="50" customFormat="1" ht="24" customHeight="1">
      <c r="A248" s="655"/>
      <c r="B248" s="655"/>
      <c r="C248" s="754" t="s">
        <v>751</v>
      </c>
      <c r="D248" s="655"/>
      <c r="E248" s="752" t="s">
        <v>2515</v>
      </c>
      <c r="F248" s="753">
        <v>0.42836000000000002</v>
      </c>
      <c r="G248" s="752" t="s">
        <v>1337</v>
      </c>
    </row>
    <row r="249" spans="1:7" s="50" customFormat="1" ht="19.7" customHeight="1">
      <c r="A249" s="661"/>
      <c r="B249" s="661"/>
      <c r="C249" s="656" t="s">
        <v>751</v>
      </c>
      <c r="D249" s="657" t="s">
        <v>3176</v>
      </c>
      <c r="E249" s="660" t="s">
        <v>3177</v>
      </c>
      <c r="F249" s="673">
        <v>0.42836000000000002</v>
      </c>
      <c r="G249" s="674" t="s">
        <v>3178</v>
      </c>
    </row>
    <row r="250" spans="1:7" s="50" customFormat="1" ht="24" customHeight="1">
      <c r="A250" s="655"/>
      <c r="B250" s="655"/>
      <c r="C250" s="754" t="s">
        <v>704</v>
      </c>
      <c r="D250" s="655"/>
      <c r="E250" s="752" t="s">
        <v>2506</v>
      </c>
      <c r="F250" s="753">
        <v>7.4425039999999996</v>
      </c>
      <c r="G250" s="752" t="s">
        <v>61</v>
      </c>
    </row>
    <row r="251" spans="1:7" s="50" customFormat="1" ht="19.7" customHeight="1">
      <c r="A251" s="661"/>
      <c r="B251" s="661"/>
      <c r="C251" s="656" t="s">
        <v>704</v>
      </c>
      <c r="D251" s="657" t="s">
        <v>3176</v>
      </c>
      <c r="E251" s="663" t="s">
        <v>3179</v>
      </c>
      <c r="F251" s="673">
        <v>7.4425039999999996</v>
      </c>
      <c r="G251" s="675" t="s">
        <v>3180</v>
      </c>
    </row>
    <row r="252" spans="1:7" s="50" customFormat="1" ht="34.700000000000003" customHeight="1">
      <c r="A252" s="655"/>
      <c r="B252" s="655"/>
      <c r="C252" s="754" t="s">
        <v>1015</v>
      </c>
      <c r="D252" s="655"/>
      <c r="E252" s="752" t="s">
        <v>2507</v>
      </c>
      <c r="F252" s="753">
        <v>0</v>
      </c>
      <c r="G252" s="752" t="s">
        <v>2508</v>
      </c>
    </row>
    <row r="253" spans="1:7" s="50" customFormat="1" ht="19.7" customHeight="1">
      <c r="A253" s="661"/>
      <c r="B253" s="661"/>
      <c r="C253" s="656" t="s">
        <v>1015</v>
      </c>
      <c r="D253" s="657" t="s">
        <v>3176</v>
      </c>
      <c r="E253" s="660" t="s">
        <v>3177</v>
      </c>
      <c r="F253" s="673">
        <v>0</v>
      </c>
      <c r="G253" s="674" t="s">
        <v>3178</v>
      </c>
    </row>
    <row r="254" spans="1:7" s="50" customFormat="1" ht="24" customHeight="1">
      <c r="A254" s="655"/>
      <c r="B254" s="655"/>
      <c r="C254" s="754" t="s">
        <v>1106</v>
      </c>
      <c r="D254" s="655"/>
      <c r="E254" s="752" t="s">
        <v>2782</v>
      </c>
      <c r="F254" s="753">
        <v>85.8018</v>
      </c>
      <c r="G254" s="752" t="s">
        <v>45</v>
      </c>
    </row>
    <row r="255" spans="1:7" s="50" customFormat="1" ht="19.7" customHeight="1">
      <c r="A255" s="661"/>
      <c r="B255" s="661"/>
      <c r="C255" s="656" t="s">
        <v>1106</v>
      </c>
      <c r="D255" s="657" t="s">
        <v>3176</v>
      </c>
      <c r="E255" s="660" t="s">
        <v>3177</v>
      </c>
      <c r="F255" s="673">
        <v>85.8018</v>
      </c>
      <c r="G255" s="674" t="s">
        <v>3178</v>
      </c>
    </row>
    <row r="256" spans="1:7" s="50" customFormat="1" ht="24" customHeight="1">
      <c r="A256" s="655"/>
      <c r="B256" s="655"/>
      <c r="C256" s="754" t="s">
        <v>705</v>
      </c>
      <c r="D256" s="655"/>
      <c r="E256" s="752" t="s">
        <v>2783</v>
      </c>
      <c r="F256" s="753">
        <v>9.7020719999999994</v>
      </c>
      <c r="G256" s="752" t="s">
        <v>201</v>
      </c>
    </row>
    <row r="257" spans="1:7" s="50" customFormat="1" ht="19.7" customHeight="1">
      <c r="A257" s="661"/>
      <c r="B257" s="661"/>
      <c r="C257" s="656" t="s">
        <v>705</v>
      </c>
      <c r="D257" s="657" t="s">
        <v>2033</v>
      </c>
      <c r="E257" s="660" t="s">
        <v>2034</v>
      </c>
      <c r="F257" s="673">
        <v>0</v>
      </c>
      <c r="G257" s="674" t="s">
        <v>2035</v>
      </c>
    </row>
    <row r="258" spans="1:7" s="50" customFormat="1" ht="19.7" customHeight="1">
      <c r="A258" s="661"/>
      <c r="B258" s="661"/>
      <c r="C258" s="661"/>
      <c r="D258" s="657" t="s">
        <v>3176</v>
      </c>
      <c r="E258" s="660" t="s">
        <v>3177</v>
      </c>
      <c r="F258" s="673">
        <v>9.7020719999999994</v>
      </c>
      <c r="G258" s="674" t="s">
        <v>3178</v>
      </c>
    </row>
    <row r="259" spans="1:7" s="50" customFormat="1" ht="34.700000000000003" customHeight="1">
      <c r="A259" s="655"/>
      <c r="B259" s="655"/>
      <c r="C259" s="754" t="s">
        <v>1305</v>
      </c>
      <c r="D259" s="655"/>
      <c r="E259" s="752" t="s">
        <v>2695</v>
      </c>
      <c r="F259" s="753">
        <v>0</v>
      </c>
      <c r="G259" s="752" t="s">
        <v>2696</v>
      </c>
    </row>
    <row r="260" spans="1:7" s="50" customFormat="1" ht="19.7" customHeight="1">
      <c r="A260" s="661"/>
      <c r="B260" s="661"/>
      <c r="C260" s="656" t="s">
        <v>1305</v>
      </c>
      <c r="D260" s="657" t="s">
        <v>3176</v>
      </c>
      <c r="E260" s="660" t="s">
        <v>3177</v>
      </c>
      <c r="F260" s="673">
        <v>0</v>
      </c>
      <c r="G260" s="674" t="s">
        <v>3178</v>
      </c>
    </row>
    <row r="261" spans="1:7" s="50" customFormat="1" ht="24" customHeight="1">
      <c r="A261" s="655"/>
      <c r="B261" s="655"/>
      <c r="C261" s="754" t="s">
        <v>1361</v>
      </c>
      <c r="D261" s="655"/>
      <c r="E261" s="755" t="s">
        <v>2784</v>
      </c>
      <c r="F261" s="753">
        <v>4070.3691573299998</v>
      </c>
      <c r="G261" s="752" t="s">
        <v>1761</v>
      </c>
    </row>
    <row r="262" spans="1:7" s="50" customFormat="1" ht="30.4" customHeight="1">
      <c r="A262" s="661"/>
      <c r="B262" s="661"/>
      <c r="C262" s="656" t="s">
        <v>1361</v>
      </c>
      <c r="D262" s="657" t="s">
        <v>1859</v>
      </c>
      <c r="E262" s="660" t="s">
        <v>2036</v>
      </c>
      <c r="F262" s="673">
        <v>114.03325888000001</v>
      </c>
      <c r="G262" s="674" t="s">
        <v>2037</v>
      </c>
    </row>
    <row r="263" spans="1:7" s="50" customFormat="1" ht="30.4" customHeight="1">
      <c r="A263" s="661"/>
      <c r="B263" s="661"/>
      <c r="C263" s="661"/>
      <c r="D263" s="657" t="s">
        <v>1863</v>
      </c>
      <c r="E263" s="660" t="s">
        <v>2038</v>
      </c>
      <c r="F263" s="673">
        <v>3798.99931728</v>
      </c>
      <c r="G263" s="674" t="s">
        <v>2039</v>
      </c>
    </row>
    <row r="264" spans="1:7" s="50" customFormat="1" ht="30.4" customHeight="1">
      <c r="A264" s="661"/>
      <c r="B264" s="661"/>
      <c r="C264" s="661"/>
      <c r="D264" s="657" t="s">
        <v>1987</v>
      </c>
      <c r="E264" s="660" t="s">
        <v>2040</v>
      </c>
      <c r="F264" s="673">
        <v>157.33658116999999</v>
      </c>
      <c r="G264" s="674" t="s">
        <v>2041</v>
      </c>
    </row>
    <row r="265" spans="1:7" s="50" customFormat="1" ht="19.7" customHeight="1">
      <c r="A265" s="661"/>
      <c r="B265" s="661"/>
      <c r="C265" s="661"/>
      <c r="D265" s="657" t="s">
        <v>3176</v>
      </c>
      <c r="E265" s="660" t="s">
        <v>3177</v>
      </c>
      <c r="F265" s="673">
        <v>0</v>
      </c>
      <c r="G265" s="674" t="s">
        <v>3178</v>
      </c>
    </row>
    <row r="266" spans="1:7" s="50" customFormat="1" ht="24" customHeight="1">
      <c r="A266" s="655"/>
      <c r="B266" s="655"/>
      <c r="C266" s="754" t="s">
        <v>1027</v>
      </c>
      <c r="D266" s="655"/>
      <c r="E266" s="752" t="s">
        <v>2509</v>
      </c>
      <c r="F266" s="753">
        <v>24.862279999999998</v>
      </c>
      <c r="G266" s="752" t="s">
        <v>1028</v>
      </c>
    </row>
    <row r="267" spans="1:7" s="50" customFormat="1" ht="30.4" customHeight="1">
      <c r="A267" s="661"/>
      <c r="B267" s="661"/>
      <c r="C267" s="656" t="s">
        <v>1027</v>
      </c>
      <c r="D267" s="657" t="s">
        <v>1357</v>
      </c>
      <c r="E267" s="660" t="s">
        <v>2042</v>
      </c>
      <c r="F267" s="673">
        <v>0</v>
      </c>
      <c r="G267" s="674" t="s">
        <v>2043</v>
      </c>
    </row>
    <row r="268" spans="1:7" s="50" customFormat="1" ht="19.7" customHeight="1">
      <c r="A268" s="661"/>
      <c r="B268" s="661"/>
      <c r="C268" s="661"/>
      <c r="D268" s="657" t="s">
        <v>3176</v>
      </c>
      <c r="E268" s="660" t="s">
        <v>3177</v>
      </c>
      <c r="F268" s="673">
        <v>24.862279999999998</v>
      </c>
      <c r="G268" s="674" t="s">
        <v>3178</v>
      </c>
    </row>
    <row r="269" spans="1:7" s="50" customFormat="1" ht="24" customHeight="1">
      <c r="A269" s="655"/>
      <c r="B269" s="655"/>
      <c r="C269" s="754" t="s">
        <v>1359</v>
      </c>
      <c r="D269" s="655"/>
      <c r="E269" s="752" t="s">
        <v>2510</v>
      </c>
      <c r="F269" s="753">
        <v>0.16488</v>
      </c>
      <c r="G269" s="752" t="s">
        <v>1762</v>
      </c>
    </row>
    <row r="270" spans="1:7" s="50" customFormat="1" ht="19.7" customHeight="1">
      <c r="A270" s="661"/>
      <c r="B270" s="661"/>
      <c r="C270" s="656" t="s">
        <v>1359</v>
      </c>
      <c r="D270" s="657" t="s">
        <v>3176</v>
      </c>
      <c r="E270" s="660" t="s">
        <v>3177</v>
      </c>
      <c r="F270" s="673">
        <v>0.16488</v>
      </c>
      <c r="G270" s="674" t="s">
        <v>3178</v>
      </c>
    </row>
    <row r="271" spans="1:7" s="50" customFormat="1" ht="24" customHeight="1">
      <c r="A271" s="655"/>
      <c r="B271" s="655"/>
      <c r="C271" s="754" t="s">
        <v>2118</v>
      </c>
      <c r="D271" s="655"/>
      <c r="E271" s="752" t="s">
        <v>2511</v>
      </c>
      <c r="F271" s="753">
        <v>1.2003999999999999</v>
      </c>
      <c r="G271" s="752" t="s">
        <v>2315</v>
      </c>
    </row>
    <row r="272" spans="1:7" s="50" customFormat="1" ht="19.7" customHeight="1">
      <c r="A272" s="661"/>
      <c r="B272" s="661"/>
      <c r="C272" s="656" t="s">
        <v>2118</v>
      </c>
      <c r="D272" s="657" t="s">
        <v>3176</v>
      </c>
      <c r="E272" s="660" t="s">
        <v>3177</v>
      </c>
      <c r="F272" s="673">
        <v>1.2003999999999999</v>
      </c>
      <c r="G272" s="674" t="s">
        <v>3178</v>
      </c>
    </row>
    <row r="273" spans="1:7" s="50" customFormat="1" ht="24" customHeight="1">
      <c r="A273" s="655"/>
      <c r="B273" s="655"/>
      <c r="C273" s="754" t="s">
        <v>2121</v>
      </c>
      <c r="D273" s="655"/>
      <c r="E273" s="752" t="s">
        <v>2512</v>
      </c>
      <c r="F273" s="753">
        <v>1.8952</v>
      </c>
      <c r="G273" s="752" t="s">
        <v>2316</v>
      </c>
    </row>
    <row r="274" spans="1:7" s="50" customFormat="1" ht="19.7" customHeight="1">
      <c r="A274" s="661"/>
      <c r="B274" s="661"/>
      <c r="C274" s="656" t="s">
        <v>2121</v>
      </c>
      <c r="D274" s="657" t="s">
        <v>3176</v>
      </c>
      <c r="E274" s="660" t="s">
        <v>3177</v>
      </c>
      <c r="F274" s="673">
        <v>1.8952</v>
      </c>
      <c r="G274" s="674" t="s">
        <v>3178</v>
      </c>
    </row>
    <row r="275" spans="1:7" s="50" customFormat="1" ht="24" customHeight="1">
      <c r="A275" s="655"/>
      <c r="B275" s="655"/>
      <c r="C275" s="754" t="s">
        <v>1108</v>
      </c>
      <c r="D275" s="655"/>
      <c r="E275" s="755" t="s">
        <v>2785</v>
      </c>
      <c r="F275" s="753">
        <v>2.8029600000000001</v>
      </c>
      <c r="G275" s="752" t="s">
        <v>706</v>
      </c>
    </row>
    <row r="276" spans="1:7" s="50" customFormat="1" ht="19.7" customHeight="1">
      <c r="A276" s="661"/>
      <c r="B276" s="661"/>
      <c r="C276" s="656" t="s">
        <v>1108</v>
      </c>
      <c r="D276" s="657" t="s">
        <v>3176</v>
      </c>
      <c r="E276" s="660" t="s">
        <v>3177</v>
      </c>
      <c r="F276" s="673">
        <v>2.8029600000000001</v>
      </c>
      <c r="G276" s="674" t="s">
        <v>3178</v>
      </c>
    </row>
    <row r="277" spans="1:7" s="50" customFormat="1" ht="24" customHeight="1">
      <c r="A277" s="655"/>
      <c r="B277" s="655"/>
      <c r="C277" s="754" t="s">
        <v>1109</v>
      </c>
      <c r="D277" s="655"/>
      <c r="E277" s="752" t="s">
        <v>2503</v>
      </c>
      <c r="F277" s="753">
        <v>12.330404</v>
      </c>
      <c r="G277" s="752" t="s">
        <v>707</v>
      </c>
    </row>
    <row r="278" spans="1:7" s="50" customFormat="1" ht="19.7" customHeight="1">
      <c r="A278" s="661"/>
      <c r="B278" s="661"/>
      <c r="C278" s="656" t="s">
        <v>1109</v>
      </c>
      <c r="D278" s="657" t="s">
        <v>3176</v>
      </c>
      <c r="E278" s="660" t="s">
        <v>3177</v>
      </c>
      <c r="F278" s="673">
        <v>3.6193040000000001</v>
      </c>
      <c r="G278" s="674" t="s">
        <v>3178</v>
      </c>
    </row>
    <row r="279" spans="1:7" s="50" customFormat="1" ht="19.7" customHeight="1">
      <c r="A279" s="661"/>
      <c r="B279" s="661"/>
      <c r="C279" s="661"/>
      <c r="D279" s="657" t="s">
        <v>1324</v>
      </c>
      <c r="E279" s="660" t="s">
        <v>2044</v>
      </c>
      <c r="F279" s="673">
        <v>8.7111000000000001</v>
      </c>
      <c r="G279" s="674" t="s">
        <v>2045</v>
      </c>
    </row>
    <row r="280" spans="1:7" s="50" customFormat="1" ht="24" customHeight="1">
      <c r="A280" s="655"/>
      <c r="B280" s="655"/>
      <c r="C280" s="754" t="s">
        <v>1113</v>
      </c>
      <c r="D280" s="655"/>
      <c r="E280" s="752" t="s">
        <v>2524</v>
      </c>
      <c r="F280" s="753">
        <v>6.9282000000000004</v>
      </c>
      <c r="G280" s="752" t="s">
        <v>196</v>
      </c>
    </row>
    <row r="281" spans="1:7" s="50" customFormat="1" ht="19.7" customHeight="1">
      <c r="A281" s="661"/>
      <c r="B281" s="661"/>
      <c r="C281" s="656" t="s">
        <v>1113</v>
      </c>
      <c r="D281" s="657" t="s">
        <v>3176</v>
      </c>
      <c r="E281" s="660" t="s">
        <v>3177</v>
      </c>
      <c r="F281" s="673">
        <v>6.9282000000000004</v>
      </c>
      <c r="G281" s="674" t="s">
        <v>3178</v>
      </c>
    </row>
    <row r="282" spans="1:7" s="50" customFormat="1" ht="24" customHeight="1">
      <c r="A282" s="655"/>
      <c r="B282" s="655"/>
      <c r="C282" s="754" t="s">
        <v>1114</v>
      </c>
      <c r="D282" s="655"/>
      <c r="E282" s="752" t="s">
        <v>2525</v>
      </c>
      <c r="F282" s="753">
        <v>1.43428</v>
      </c>
      <c r="G282" s="752" t="s">
        <v>246</v>
      </c>
    </row>
    <row r="283" spans="1:7" s="50" customFormat="1" ht="19.7" customHeight="1">
      <c r="A283" s="661"/>
      <c r="B283" s="661"/>
      <c r="C283" s="656" t="s">
        <v>1114</v>
      </c>
      <c r="D283" s="657" t="s">
        <v>3176</v>
      </c>
      <c r="E283" s="660" t="s">
        <v>3177</v>
      </c>
      <c r="F283" s="673">
        <v>1.43428</v>
      </c>
      <c r="G283" s="674" t="s">
        <v>3178</v>
      </c>
    </row>
    <row r="284" spans="1:7" s="50" customFormat="1" ht="24" customHeight="1">
      <c r="A284" s="655"/>
      <c r="B284" s="655"/>
      <c r="C284" s="754" t="s">
        <v>1342</v>
      </c>
      <c r="D284" s="655"/>
      <c r="E284" s="752" t="s">
        <v>2514</v>
      </c>
      <c r="F284" s="753">
        <v>897.02689999999996</v>
      </c>
      <c r="G284" s="752" t="s">
        <v>1343</v>
      </c>
    </row>
    <row r="285" spans="1:7" s="50" customFormat="1" ht="19.7" customHeight="1">
      <c r="A285" s="661"/>
      <c r="B285" s="661"/>
      <c r="C285" s="656" t="s">
        <v>1342</v>
      </c>
      <c r="D285" s="657" t="s">
        <v>1857</v>
      </c>
      <c r="E285" s="660" t="s">
        <v>2048</v>
      </c>
      <c r="F285" s="673">
        <v>0</v>
      </c>
      <c r="G285" s="674" t="s">
        <v>2049</v>
      </c>
    </row>
    <row r="286" spans="1:7" s="50" customFormat="1" ht="30.4" customHeight="1">
      <c r="A286" s="661"/>
      <c r="B286" s="661"/>
      <c r="C286" s="661"/>
      <c r="D286" s="657" t="s">
        <v>1898</v>
      </c>
      <c r="E286" s="660" t="s">
        <v>2050</v>
      </c>
      <c r="F286" s="673">
        <v>894.44929999999999</v>
      </c>
      <c r="G286" s="674" t="s">
        <v>2051</v>
      </c>
    </row>
    <row r="287" spans="1:7" s="50" customFormat="1" ht="19.7" customHeight="1">
      <c r="A287" s="661"/>
      <c r="B287" s="661"/>
      <c r="C287" s="661"/>
      <c r="D287" s="657" t="s">
        <v>3176</v>
      </c>
      <c r="E287" s="660" t="s">
        <v>3177</v>
      </c>
      <c r="F287" s="673">
        <v>2.5775999999999999</v>
      </c>
      <c r="G287" s="674" t="s">
        <v>3178</v>
      </c>
    </row>
    <row r="288" spans="1:7" s="50" customFormat="1" ht="34.700000000000003" customHeight="1">
      <c r="A288" s="655"/>
      <c r="B288" s="655"/>
      <c r="C288" s="754" t="s">
        <v>1426</v>
      </c>
      <c r="D288" s="655"/>
      <c r="E288" s="752" t="s">
        <v>2499</v>
      </c>
      <c r="F288" s="753">
        <v>6.9063600000000003</v>
      </c>
      <c r="G288" s="752" t="s">
        <v>1429</v>
      </c>
    </row>
    <row r="289" spans="1:7" s="50" customFormat="1" ht="19.7" customHeight="1">
      <c r="A289" s="661"/>
      <c r="B289" s="661"/>
      <c r="C289" s="656" t="s">
        <v>1426</v>
      </c>
      <c r="D289" s="657" t="s">
        <v>3176</v>
      </c>
      <c r="E289" s="660" t="s">
        <v>3177</v>
      </c>
      <c r="F289" s="673">
        <v>6.9063600000000003</v>
      </c>
      <c r="G289" s="674" t="s">
        <v>3178</v>
      </c>
    </row>
    <row r="290" spans="1:7" s="50" customFormat="1" ht="24" customHeight="1">
      <c r="A290" s="655"/>
      <c r="B290" s="655"/>
      <c r="C290" s="754" t="s">
        <v>1427</v>
      </c>
      <c r="D290" s="655"/>
      <c r="E290" s="752" t="s">
        <v>2516</v>
      </c>
      <c r="F290" s="753">
        <v>2.9097200000000001</v>
      </c>
      <c r="G290" s="752" t="s">
        <v>1430</v>
      </c>
    </row>
    <row r="291" spans="1:7" s="50" customFormat="1" ht="19.7" customHeight="1">
      <c r="A291" s="661"/>
      <c r="B291" s="661"/>
      <c r="C291" s="656" t="s">
        <v>1427</v>
      </c>
      <c r="D291" s="657" t="s">
        <v>3176</v>
      </c>
      <c r="E291" s="660" t="s">
        <v>3177</v>
      </c>
      <c r="F291" s="673">
        <v>2.9097200000000001</v>
      </c>
      <c r="G291" s="674" t="s">
        <v>3178</v>
      </c>
    </row>
    <row r="292" spans="1:7" s="50" customFormat="1" ht="24" customHeight="1">
      <c r="A292" s="655"/>
      <c r="B292" s="655"/>
      <c r="C292" s="754" t="s">
        <v>1629</v>
      </c>
      <c r="D292" s="655"/>
      <c r="E292" s="752" t="s">
        <v>2517</v>
      </c>
      <c r="F292" s="753">
        <v>0.46516000000000002</v>
      </c>
      <c r="G292" s="752" t="s">
        <v>1630</v>
      </c>
    </row>
    <row r="293" spans="1:7" s="50" customFormat="1" ht="19.7" customHeight="1">
      <c r="A293" s="661"/>
      <c r="B293" s="661"/>
      <c r="C293" s="656" t="s">
        <v>1629</v>
      </c>
      <c r="D293" s="657" t="s">
        <v>3176</v>
      </c>
      <c r="E293" s="660" t="s">
        <v>3177</v>
      </c>
      <c r="F293" s="673">
        <v>0.46516000000000002</v>
      </c>
      <c r="G293" s="674" t="s">
        <v>3178</v>
      </c>
    </row>
    <row r="294" spans="1:7" s="50" customFormat="1" ht="24" customHeight="1">
      <c r="A294" s="655"/>
      <c r="B294" s="655"/>
      <c r="C294" s="754" t="s">
        <v>2650</v>
      </c>
      <c r="D294" s="655"/>
      <c r="E294" s="752" t="s">
        <v>2651</v>
      </c>
      <c r="F294" s="753">
        <v>0.65952</v>
      </c>
      <c r="G294" s="752" t="s">
        <v>2652</v>
      </c>
    </row>
    <row r="295" spans="1:7" s="50" customFormat="1" ht="19.7" customHeight="1">
      <c r="A295" s="661"/>
      <c r="B295" s="661"/>
      <c r="C295" s="656" t="s">
        <v>2650</v>
      </c>
      <c r="D295" s="657" t="s">
        <v>3176</v>
      </c>
      <c r="E295" s="660" t="s">
        <v>3177</v>
      </c>
      <c r="F295" s="673">
        <v>0.65952</v>
      </c>
      <c r="G295" s="674" t="s">
        <v>3178</v>
      </c>
    </row>
    <row r="296" spans="1:7" s="50" customFormat="1" ht="24" customHeight="1">
      <c r="A296" s="655"/>
      <c r="B296" s="655"/>
      <c r="C296" s="754" t="s">
        <v>2318</v>
      </c>
      <c r="D296" s="655"/>
      <c r="E296" s="752" t="s">
        <v>2529</v>
      </c>
      <c r="F296" s="753">
        <v>1.2511840000000001</v>
      </c>
      <c r="G296" s="752" t="s">
        <v>2319</v>
      </c>
    </row>
    <row r="297" spans="1:7" s="50" customFormat="1" ht="19.7" customHeight="1">
      <c r="A297" s="661"/>
      <c r="B297" s="661"/>
      <c r="C297" s="656" t="s">
        <v>2318</v>
      </c>
      <c r="D297" s="657" t="s">
        <v>3176</v>
      </c>
      <c r="E297" s="660" t="s">
        <v>3177</v>
      </c>
      <c r="F297" s="673">
        <v>1.2511840000000001</v>
      </c>
      <c r="G297" s="674" t="s">
        <v>3178</v>
      </c>
    </row>
    <row r="298" spans="1:7" s="50" customFormat="1" ht="24" customHeight="1">
      <c r="A298" s="655"/>
      <c r="B298" s="655"/>
      <c r="C298" s="754" t="s">
        <v>2320</v>
      </c>
      <c r="D298" s="655"/>
      <c r="E298" s="752" t="s">
        <v>2518</v>
      </c>
      <c r="F298" s="753">
        <v>0.21984000000000001</v>
      </c>
      <c r="G298" s="752" t="s">
        <v>2321</v>
      </c>
    </row>
    <row r="299" spans="1:7" s="50" customFormat="1" ht="19.7" customHeight="1">
      <c r="A299" s="661"/>
      <c r="B299" s="661"/>
      <c r="C299" s="656" t="s">
        <v>2320</v>
      </c>
      <c r="D299" s="657" t="s">
        <v>3176</v>
      </c>
      <c r="E299" s="660" t="s">
        <v>3177</v>
      </c>
      <c r="F299" s="673">
        <v>0.21984000000000001</v>
      </c>
      <c r="G299" s="674" t="s">
        <v>3178</v>
      </c>
    </row>
    <row r="300" spans="1:7" s="50" customFormat="1" ht="24" customHeight="1">
      <c r="A300" s="655"/>
      <c r="B300" s="655"/>
      <c r="C300" s="754" t="s">
        <v>2322</v>
      </c>
      <c r="D300" s="655"/>
      <c r="E300" s="752" t="s">
        <v>2513</v>
      </c>
      <c r="F300" s="753">
        <v>0.57743999999999995</v>
      </c>
      <c r="G300" s="752" t="s">
        <v>2808</v>
      </c>
    </row>
    <row r="301" spans="1:7" s="50" customFormat="1" ht="19.7" customHeight="1">
      <c r="A301" s="661"/>
      <c r="B301" s="661"/>
      <c r="C301" s="656" t="s">
        <v>2322</v>
      </c>
      <c r="D301" s="657" t="s">
        <v>3176</v>
      </c>
      <c r="E301" s="660" t="s">
        <v>3177</v>
      </c>
      <c r="F301" s="673">
        <v>0.57743999999999995</v>
      </c>
      <c r="G301" s="674" t="s">
        <v>3178</v>
      </c>
    </row>
    <row r="302" spans="1:7" s="50" customFormat="1" ht="24" customHeight="1">
      <c r="A302" s="655"/>
      <c r="B302" s="655"/>
      <c r="C302" s="754" t="s">
        <v>1118</v>
      </c>
      <c r="D302" s="655"/>
      <c r="E302" s="752" t="s">
        <v>1024</v>
      </c>
      <c r="F302" s="753">
        <v>0</v>
      </c>
      <c r="G302" s="752" t="s">
        <v>1025</v>
      </c>
    </row>
    <row r="303" spans="1:7" s="50" customFormat="1" ht="19.7" customHeight="1">
      <c r="A303" s="661"/>
      <c r="B303" s="661"/>
      <c r="C303" s="656" t="s">
        <v>1118</v>
      </c>
      <c r="D303" s="657" t="s">
        <v>3176</v>
      </c>
      <c r="E303" s="660" t="s">
        <v>3177</v>
      </c>
      <c r="F303" s="673">
        <v>0</v>
      </c>
      <c r="G303" s="674" t="s">
        <v>3178</v>
      </c>
    </row>
    <row r="304" spans="1:7" s="50" customFormat="1" ht="24" customHeight="1">
      <c r="A304" s="655"/>
      <c r="B304" s="655"/>
      <c r="C304" s="754" t="s">
        <v>1119</v>
      </c>
      <c r="D304" s="655"/>
      <c r="E304" s="752" t="s">
        <v>2809</v>
      </c>
      <c r="F304" s="753">
        <v>0</v>
      </c>
      <c r="G304" s="752" t="s">
        <v>1120</v>
      </c>
    </row>
    <row r="305" spans="1:7" s="50" customFormat="1" ht="19.7" customHeight="1">
      <c r="A305" s="661"/>
      <c r="B305" s="661"/>
      <c r="C305" s="656" t="s">
        <v>1119</v>
      </c>
      <c r="D305" s="657" t="s">
        <v>3176</v>
      </c>
      <c r="E305" s="660" t="s">
        <v>3177</v>
      </c>
      <c r="F305" s="673">
        <v>0</v>
      </c>
      <c r="G305" s="674" t="s">
        <v>3178</v>
      </c>
    </row>
    <row r="306" spans="1:7" s="50" customFormat="1" ht="24" customHeight="1">
      <c r="A306" s="655"/>
      <c r="B306" s="754" t="s">
        <v>471</v>
      </c>
      <c r="C306" s="655"/>
      <c r="D306" s="655"/>
      <c r="E306" s="752" t="s">
        <v>2052</v>
      </c>
      <c r="F306" s="753">
        <v>296630.86378419999</v>
      </c>
      <c r="G306" s="752" t="s">
        <v>2053</v>
      </c>
    </row>
    <row r="307" spans="1:7" s="50" customFormat="1" ht="24" customHeight="1">
      <c r="A307" s="655"/>
      <c r="B307" s="655"/>
      <c r="C307" s="754" t="s">
        <v>1027</v>
      </c>
      <c r="D307" s="655"/>
      <c r="E307" s="752" t="s">
        <v>2509</v>
      </c>
      <c r="F307" s="753">
        <v>26217.29599463</v>
      </c>
      <c r="G307" s="752" t="s">
        <v>1028</v>
      </c>
    </row>
    <row r="308" spans="1:7" s="50" customFormat="1" ht="30.4" customHeight="1">
      <c r="A308" s="661"/>
      <c r="B308" s="656" t="s">
        <v>471</v>
      </c>
      <c r="C308" s="656" t="s">
        <v>1027</v>
      </c>
      <c r="D308" s="657" t="s">
        <v>1916</v>
      </c>
      <c r="E308" s="660" t="s">
        <v>2055</v>
      </c>
      <c r="F308" s="673">
        <v>26217.29599463</v>
      </c>
      <c r="G308" s="674" t="s">
        <v>2056</v>
      </c>
    </row>
    <row r="309" spans="1:7" s="50" customFormat="1" ht="24" customHeight="1">
      <c r="A309" s="655"/>
      <c r="B309" s="655"/>
      <c r="C309" s="754" t="s">
        <v>1359</v>
      </c>
      <c r="D309" s="655"/>
      <c r="E309" s="752" t="s">
        <v>2510</v>
      </c>
      <c r="F309" s="753">
        <v>268957.06818215997</v>
      </c>
      <c r="G309" s="752" t="s">
        <v>1762</v>
      </c>
    </row>
    <row r="310" spans="1:7" s="50" customFormat="1" ht="19.7" customHeight="1">
      <c r="A310" s="661"/>
      <c r="B310" s="661"/>
      <c r="C310" s="656" t="s">
        <v>1359</v>
      </c>
      <c r="D310" s="657" t="s">
        <v>1104</v>
      </c>
      <c r="E310" s="660" t="s">
        <v>2057</v>
      </c>
      <c r="F310" s="673">
        <v>268957.06818215997</v>
      </c>
      <c r="G310" s="674" t="s">
        <v>2058</v>
      </c>
    </row>
    <row r="311" spans="1:7" s="50" customFormat="1" ht="24" customHeight="1">
      <c r="A311" s="655"/>
      <c r="B311" s="655"/>
      <c r="C311" s="754" t="s">
        <v>1114</v>
      </c>
      <c r="D311" s="655"/>
      <c r="E311" s="752" t="s">
        <v>2525</v>
      </c>
      <c r="F311" s="753">
        <v>1456.49960741</v>
      </c>
      <c r="G311" s="752" t="s">
        <v>246</v>
      </c>
    </row>
    <row r="312" spans="1:7" s="50" customFormat="1" ht="30.4" customHeight="1">
      <c r="A312" s="661"/>
      <c r="B312" s="661"/>
      <c r="C312" s="656" t="s">
        <v>1114</v>
      </c>
      <c r="D312" s="657" t="s">
        <v>2059</v>
      </c>
      <c r="E312" s="660" t="s">
        <v>2906</v>
      </c>
      <c r="F312" s="673">
        <v>1456.49960741</v>
      </c>
      <c r="G312" s="674" t="s">
        <v>2060</v>
      </c>
    </row>
    <row r="313" spans="1:7" s="50" customFormat="1" ht="24" customHeight="1">
      <c r="A313" s="655"/>
      <c r="B313" s="754" t="s">
        <v>398</v>
      </c>
      <c r="C313" s="655"/>
      <c r="D313" s="655"/>
      <c r="E313" s="752" t="s">
        <v>2061</v>
      </c>
      <c r="F313" s="753">
        <v>26515.736571959998</v>
      </c>
      <c r="G313" s="752" t="s">
        <v>2062</v>
      </c>
    </row>
    <row r="314" spans="1:7" s="50" customFormat="1" ht="24" customHeight="1">
      <c r="A314" s="655"/>
      <c r="B314" s="655"/>
      <c r="C314" s="754" t="s">
        <v>1103</v>
      </c>
      <c r="D314" s="655"/>
      <c r="E314" s="752" t="s">
        <v>2780</v>
      </c>
      <c r="F314" s="753">
        <v>9104.0455301000002</v>
      </c>
      <c r="G314" s="752" t="s">
        <v>129</v>
      </c>
    </row>
    <row r="315" spans="1:7" s="50" customFormat="1" ht="30.4" customHeight="1">
      <c r="A315" s="661"/>
      <c r="B315" s="656" t="s">
        <v>398</v>
      </c>
      <c r="C315" s="656" t="s">
        <v>1103</v>
      </c>
      <c r="D315" s="657" t="s">
        <v>2063</v>
      </c>
      <c r="E315" s="660" t="s">
        <v>2064</v>
      </c>
      <c r="F315" s="673">
        <v>9104.0455301000002</v>
      </c>
      <c r="G315" s="674" t="s">
        <v>2065</v>
      </c>
    </row>
    <row r="316" spans="1:7" s="50" customFormat="1" ht="24" customHeight="1">
      <c r="A316" s="655"/>
      <c r="B316" s="655"/>
      <c r="C316" s="754" t="s">
        <v>1362</v>
      </c>
      <c r="D316" s="655"/>
      <c r="E316" s="752" t="s">
        <v>2504</v>
      </c>
      <c r="F316" s="753">
        <v>1046.7505753999999</v>
      </c>
      <c r="G316" s="752" t="s">
        <v>1428</v>
      </c>
    </row>
    <row r="317" spans="1:7" s="50" customFormat="1" ht="30.4" customHeight="1">
      <c r="A317" s="661"/>
      <c r="B317" s="661"/>
      <c r="C317" s="656" t="s">
        <v>1362</v>
      </c>
      <c r="D317" s="657" t="s">
        <v>1858</v>
      </c>
      <c r="E317" s="660" t="s">
        <v>2066</v>
      </c>
      <c r="F317" s="673">
        <v>1046.7505753999999</v>
      </c>
      <c r="G317" s="674" t="s">
        <v>2067</v>
      </c>
    </row>
    <row r="318" spans="1:7" s="50" customFormat="1" ht="24" customHeight="1">
      <c r="A318" s="655"/>
      <c r="B318" s="655"/>
      <c r="C318" s="754" t="s">
        <v>1361</v>
      </c>
      <c r="D318" s="655"/>
      <c r="E318" s="755" t="s">
        <v>2784</v>
      </c>
      <c r="F318" s="753">
        <v>2216.6571537499999</v>
      </c>
      <c r="G318" s="752" t="s">
        <v>1761</v>
      </c>
    </row>
    <row r="319" spans="1:7" s="50" customFormat="1" ht="19.7" customHeight="1">
      <c r="A319" s="661"/>
      <c r="B319" s="661"/>
      <c r="C319" s="656" t="s">
        <v>1361</v>
      </c>
      <c r="D319" s="657" t="s">
        <v>1356</v>
      </c>
      <c r="E319" s="660" t="s">
        <v>1763</v>
      </c>
      <c r="F319" s="673">
        <v>2216.6571537499999</v>
      </c>
      <c r="G319" s="674" t="s">
        <v>1764</v>
      </c>
    </row>
    <row r="320" spans="1:7" s="50" customFormat="1" ht="24" customHeight="1">
      <c r="A320" s="655"/>
      <c r="B320" s="655"/>
      <c r="C320" s="754" t="s">
        <v>1359</v>
      </c>
      <c r="D320" s="655"/>
      <c r="E320" s="752" t="s">
        <v>2510</v>
      </c>
      <c r="F320" s="753">
        <v>3227.1610677200001</v>
      </c>
      <c r="G320" s="752" t="s">
        <v>1762</v>
      </c>
    </row>
    <row r="321" spans="1:7" s="50" customFormat="1" ht="30.4" customHeight="1">
      <c r="A321" s="661"/>
      <c r="B321" s="661"/>
      <c r="C321" s="656" t="s">
        <v>1359</v>
      </c>
      <c r="D321" s="657" t="s">
        <v>1356</v>
      </c>
      <c r="E321" s="660" t="s">
        <v>1809</v>
      </c>
      <c r="F321" s="673">
        <v>2863.34896772</v>
      </c>
      <c r="G321" s="674" t="s">
        <v>1765</v>
      </c>
    </row>
    <row r="322" spans="1:7" s="50" customFormat="1" ht="19.7" customHeight="1">
      <c r="A322" s="661"/>
      <c r="B322" s="661"/>
      <c r="C322" s="661"/>
      <c r="D322" s="657" t="s">
        <v>897</v>
      </c>
      <c r="E322" s="660" t="s">
        <v>1868</v>
      </c>
      <c r="F322" s="673">
        <v>90</v>
      </c>
      <c r="G322" s="674" t="s">
        <v>1869</v>
      </c>
    </row>
    <row r="323" spans="1:7" s="50" customFormat="1" ht="19.7" customHeight="1">
      <c r="A323" s="661"/>
      <c r="B323" s="661"/>
      <c r="C323" s="661"/>
      <c r="D323" s="657" t="s">
        <v>2070</v>
      </c>
      <c r="E323" s="660" t="s">
        <v>2071</v>
      </c>
      <c r="F323" s="673">
        <v>260.6121</v>
      </c>
      <c r="G323" s="674" t="s">
        <v>2072</v>
      </c>
    </row>
    <row r="324" spans="1:7" s="50" customFormat="1" ht="30.4" customHeight="1">
      <c r="A324" s="661"/>
      <c r="B324" s="661"/>
      <c r="C324" s="661"/>
      <c r="D324" s="657" t="s">
        <v>2073</v>
      </c>
      <c r="E324" s="660" t="s">
        <v>2074</v>
      </c>
      <c r="F324" s="673">
        <v>13.2</v>
      </c>
      <c r="G324" s="674" t="s">
        <v>2075</v>
      </c>
    </row>
    <row r="325" spans="1:7" s="50" customFormat="1" ht="24" customHeight="1">
      <c r="A325" s="655"/>
      <c r="B325" s="655"/>
      <c r="C325" s="754" t="s">
        <v>2318</v>
      </c>
      <c r="D325" s="655"/>
      <c r="E325" s="752" t="s">
        <v>2529</v>
      </c>
      <c r="F325" s="753">
        <v>2369.5406891600001</v>
      </c>
      <c r="G325" s="752" t="s">
        <v>2319</v>
      </c>
    </row>
    <row r="326" spans="1:7" s="50" customFormat="1" ht="30.4" customHeight="1">
      <c r="A326" s="661"/>
      <c r="B326" s="661"/>
      <c r="C326" s="656" t="s">
        <v>2318</v>
      </c>
      <c r="D326" s="657" t="s">
        <v>2079</v>
      </c>
      <c r="E326" s="660" t="s">
        <v>2080</v>
      </c>
      <c r="F326" s="673">
        <v>2369.5406891600001</v>
      </c>
      <c r="G326" s="674" t="s">
        <v>2081</v>
      </c>
    </row>
    <row r="327" spans="1:7" s="50" customFormat="1" ht="24" customHeight="1">
      <c r="A327" s="655"/>
      <c r="B327" s="655"/>
      <c r="C327" s="754" t="s">
        <v>2320</v>
      </c>
      <c r="D327" s="655"/>
      <c r="E327" s="752" t="s">
        <v>2518</v>
      </c>
      <c r="F327" s="753">
        <v>8551.5815558300001</v>
      </c>
      <c r="G327" s="752" t="s">
        <v>2321</v>
      </c>
    </row>
    <row r="328" spans="1:7" s="50" customFormat="1" ht="19.7" customHeight="1">
      <c r="A328" s="661"/>
      <c r="B328" s="661"/>
      <c r="C328" s="656" t="s">
        <v>2320</v>
      </c>
      <c r="D328" s="657" t="s">
        <v>2076</v>
      </c>
      <c r="E328" s="660" t="s">
        <v>2077</v>
      </c>
      <c r="F328" s="673">
        <v>8551.5815558300001</v>
      </c>
      <c r="G328" s="674" t="s">
        <v>2078</v>
      </c>
    </row>
    <row r="329" spans="1:7" s="50" customFormat="1" ht="24" customHeight="1">
      <c r="A329" s="754" t="s">
        <v>646</v>
      </c>
      <c r="B329" s="655"/>
      <c r="C329" s="655"/>
      <c r="D329" s="655"/>
      <c r="E329" s="752" t="s">
        <v>366</v>
      </c>
      <c r="F329" s="753">
        <v>723858.65146536997</v>
      </c>
      <c r="G329" s="752" t="s">
        <v>443</v>
      </c>
    </row>
    <row r="330" spans="1:7" s="50" customFormat="1" ht="24" customHeight="1">
      <c r="A330" s="655"/>
      <c r="B330" s="754" t="s">
        <v>183</v>
      </c>
      <c r="C330" s="655"/>
      <c r="D330" s="655"/>
      <c r="E330" s="752" t="s">
        <v>2082</v>
      </c>
      <c r="F330" s="753">
        <v>698252.89847858995</v>
      </c>
      <c r="G330" s="752" t="s">
        <v>2083</v>
      </c>
    </row>
    <row r="331" spans="1:7" s="50" customFormat="1" ht="24" customHeight="1">
      <c r="A331" s="655"/>
      <c r="B331" s="655"/>
      <c r="C331" s="754" t="s">
        <v>1361</v>
      </c>
      <c r="D331" s="655"/>
      <c r="E331" s="755" t="s">
        <v>2784</v>
      </c>
      <c r="F331" s="753">
        <v>562.64817428000003</v>
      </c>
      <c r="G331" s="752" t="s">
        <v>1761</v>
      </c>
    </row>
    <row r="332" spans="1:7" s="50" customFormat="1" ht="19.7" customHeight="1">
      <c r="A332" s="656" t="s">
        <v>646</v>
      </c>
      <c r="B332" s="656" t="s">
        <v>183</v>
      </c>
      <c r="C332" s="656" t="s">
        <v>1361</v>
      </c>
      <c r="D332" s="657" t="s">
        <v>1924</v>
      </c>
      <c r="E332" s="660" t="s">
        <v>2084</v>
      </c>
      <c r="F332" s="673">
        <v>562.64817428000003</v>
      </c>
      <c r="G332" s="674" t="s">
        <v>2085</v>
      </c>
    </row>
    <row r="333" spans="1:7" s="50" customFormat="1" ht="24" customHeight="1">
      <c r="A333" s="655"/>
      <c r="B333" s="655"/>
      <c r="C333" s="754" t="s">
        <v>1027</v>
      </c>
      <c r="D333" s="655"/>
      <c r="E333" s="752" t="s">
        <v>2509</v>
      </c>
      <c r="F333" s="753">
        <v>679578.69977257994</v>
      </c>
      <c r="G333" s="752" t="s">
        <v>1028</v>
      </c>
    </row>
    <row r="334" spans="1:7" s="50" customFormat="1" ht="19.7" customHeight="1">
      <c r="A334" s="661"/>
      <c r="B334" s="661"/>
      <c r="C334" s="656" t="s">
        <v>1027</v>
      </c>
      <c r="D334" s="657" t="s">
        <v>1857</v>
      </c>
      <c r="E334" s="660" t="s">
        <v>2907</v>
      </c>
      <c r="F334" s="673">
        <v>645800</v>
      </c>
      <c r="G334" s="674" t="s">
        <v>2908</v>
      </c>
    </row>
    <row r="335" spans="1:7" s="50" customFormat="1" ht="30.4" customHeight="1">
      <c r="A335" s="661"/>
      <c r="B335" s="661"/>
      <c r="C335" s="661"/>
      <c r="D335" s="657" t="s">
        <v>2086</v>
      </c>
      <c r="E335" s="660" t="s">
        <v>2530</v>
      </c>
      <c r="F335" s="673">
        <v>12033.34322225</v>
      </c>
      <c r="G335" s="674" t="s">
        <v>2087</v>
      </c>
    </row>
    <row r="336" spans="1:7" s="50" customFormat="1" ht="19.7" customHeight="1">
      <c r="A336" s="661"/>
      <c r="B336" s="661"/>
      <c r="C336" s="661"/>
      <c r="D336" s="657" t="s">
        <v>1121</v>
      </c>
      <c r="E336" s="660" t="s">
        <v>2909</v>
      </c>
      <c r="F336" s="673">
        <v>8018.4209274799996</v>
      </c>
      <c r="G336" s="674" t="s">
        <v>1059</v>
      </c>
    </row>
    <row r="337" spans="1:7" s="50" customFormat="1" ht="19.7" customHeight="1">
      <c r="A337" s="661"/>
      <c r="B337" s="661"/>
      <c r="C337" s="661"/>
      <c r="D337" s="657" t="s">
        <v>1014</v>
      </c>
      <c r="E337" s="660" t="s">
        <v>1060</v>
      </c>
      <c r="F337" s="673">
        <v>13726.93562285</v>
      </c>
      <c r="G337" s="674" t="s">
        <v>1061</v>
      </c>
    </row>
    <row r="338" spans="1:7" s="50" customFormat="1" ht="24" customHeight="1">
      <c r="A338" s="655"/>
      <c r="B338" s="655"/>
      <c r="C338" s="754" t="s">
        <v>1119</v>
      </c>
      <c r="D338" s="655"/>
      <c r="E338" s="752" t="s">
        <v>2809</v>
      </c>
      <c r="F338" s="753">
        <v>18111.550531730001</v>
      </c>
      <c r="G338" s="752" t="s">
        <v>1120</v>
      </c>
    </row>
    <row r="339" spans="1:7" s="50" customFormat="1" ht="30.4" customHeight="1">
      <c r="A339" s="661"/>
      <c r="B339" s="661"/>
      <c r="C339" s="656" t="s">
        <v>1119</v>
      </c>
      <c r="D339" s="657" t="s">
        <v>1936</v>
      </c>
      <c r="E339" s="660" t="s">
        <v>2910</v>
      </c>
      <c r="F339" s="673">
        <v>18111.550531730001</v>
      </c>
      <c r="G339" s="674" t="s">
        <v>2911</v>
      </c>
    </row>
    <row r="340" spans="1:7" s="50" customFormat="1" ht="24" customHeight="1">
      <c r="A340" s="655"/>
      <c r="B340" s="754" t="s">
        <v>398</v>
      </c>
      <c r="C340" s="655"/>
      <c r="D340" s="655"/>
      <c r="E340" s="752" t="s">
        <v>2088</v>
      </c>
      <c r="F340" s="753">
        <v>25605.75298678</v>
      </c>
      <c r="G340" s="752" t="s">
        <v>2089</v>
      </c>
    </row>
    <row r="341" spans="1:7" s="50" customFormat="1" ht="24" customHeight="1">
      <c r="A341" s="655"/>
      <c r="B341" s="655"/>
      <c r="C341" s="754" t="s">
        <v>1103</v>
      </c>
      <c r="D341" s="655"/>
      <c r="E341" s="752" t="s">
        <v>2780</v>
      </c>
      <c r="F341" s="753">
        <v>3216.5013573699998</v>
      </c>
      <c r="G341" s="752" t="s">
        <v>129</v>
      </c>
    </row>
    <row r="342" spans="1:7" s="50" customFormat="1" ht="30.4" customHeight="1">
      <c r="A342" s="661"/>
      <c r="B342" s="656" t="s">
        <v>398</v>
      </c>
      <c r="C342" s="656" t="s">
        <v>1103</v>
      </c>
      <c r="D342" s="657" t="s">
        <v>2090</v>
      </c>
      <c r="E342" s="660" t="s">
        <v>2091</v>
      </c>
      <c r="F342" s="673">
        <v>3216.5013573699998</v>
      </c>
      <c r="G342" s="675" t="s">
        <v>2912</v>
      </c>
    </row>
    <row r="343" spans="1:7" s="50" customFormat="1" ht="24" customHeight="1">
      <c r="A343" s="655"/>
      <c r="B343" s="655"/>
      <c r="C343" s="754" t="s">
        <v>1362</v>
      </c>
      <c r="D343" s="655"/>
      <c r="E343" s="752" t="s">
        <v>2504</v>
      </c>
      <c r="F343" s="753">
        <v>1465.5692361399999</v>
      </c>
      <c r="G343" s="752" t="s">
        <v>1428</v>
      </c>
    </row>
    <row r="344" spans="1:7" s="50" customFormat="1" ht="41.1" customHeight="1">
      <c r="A344" s="661"/>
      <c r="B344" s="661"/>
      <c r="C344" s="656" t="s">
        <v>1362</v>
      </c>
      <c r="D344" s="657" t="s">
        <v>1358</v>
      </c>
      <c r="E344" s="660" t="s">
        <v>2913</v>
      </c>
      <c r="F344" s="673">
        <v>1465.5692361399999</v>
      </c>
      <c r="G344" s="674" t="s">
        <v>2914</v>
      </c>
    </row>
    <row r="345" spans="1:7" s="50" customFormat="1" ht="24" customHeight="1">
      <c r="A345" s="655"/>
      <c r="B345" s="655"/>
      <c r="C345" s="754" t="s">
        <v>1027</v>
      </c>
      <c r="D345" s="655"/>
      <c r="E345" s="752" t="s">
        <v>2509</v>
      </c>
      <c r="F345" s="753">
        <v>20923.682393269999</v>
      </c>
      <c r="G345" s="752" t="s">
        <v>1028</v>
      </c>
    </row>
    <row r="346" spans="1:7" s="50" customFormat="1" ht="19.7" customHeight="1">
      <c r="A346" s="661"/>
      <c r="B346" s="661"/>
      <c r="C346" s="656" t="s">
        <v>1027</v>
      </c>
      <c r="D346" s="657" t="s">
        <v>1356</v>
      </c>
      <c r="E346" s="660" t="s">
        <v>2092</v>
      </c>
      <c r="F346" s="673">
        <v>19596.185917660001</v>
      </c>
      <c r="G346" s="674" t="s">
        <v>2093</v>
      </c>
    </row>
    <row r="347" spans="1:7" s="50" customFormat="1" ht="30.4" customHeight="1">
      <c r="A347" s="661"/>
      <c r="B347" s="661"/>
      <c r="C347" s="661"/>
      <c r="D347" s="657" t="s">
        <v>1898</v>
      </c>
      <c r="E347" s="660" t="s">
        <v>2094</v>
      </c>
      <c r="F347" s="673">
        <v>1327.4964756100001</v>
      </c>
      <c r="G347" s="674" t="s">
        <v>2095</v>
      </c>
    </row>
    <row r="348" spans="1:7" s="50" customFormat="1" ht="19.7" customHeight="1">
      <c r="A348" s="661"/>
      <c r="B348" s="661"/>
      <c r="C348" s="661"/>
      <c r="D348" s="657" t="s">
        <v>2096</v>
      </c>
      <c r="E348" s="660" t="s">
        <v>2915</v>
      </c>
      <c r="F348" s="673">
        <v>0</v>
      </c>
      <c r="G348" s="674" t="s">
        <v>2916</v>
      </c>
    </row>
    <row r="349" spans="1:7" s="50" customFormat="1" ht="24" customHeight="1">
      <c r="A349" s="754" t="s">
        <v>653</v>
      </c>
      <c r="B349" s="655"/>
      <c r="C349" s="655"/>
      <c r="D349" s="655"/>
      <c r="E349" s="752" t="s">
        <v>634</v>
      </c>
      <c r="F349" s="753">
        <v>2816153.4268443901</v>
      </c>
      <c r="G349" s="752" t="s">
        <v>296</v>
      </c>
    </row>
    <row r="350" spans="1:7" s="50" customFormat="1" ht="24" customHeight="1">
      <c r="A350" s="655"/>
      <c r="B350" s="754" t="s">
        <v>492</v>
      </c>
      <c r="C350" s="655"/>
      <c r="D350" s="655"/>
      <c r="E350" s="752" t="s">
        <v>2098</v>
      </c>
      <c r="F350" s="753">
        <v>2804050.3949588798</v>
      </c>
      <c r="G350" s="752" t="s">
        <v>2099</v>
      </c>
    </row>
    <row r="351" spans="1:7" s="50" customFormat="1" ht="34.700000000000003" customHeight="1">
      <c r="A351" s="655"/>
      <c r="B351" s="655"/>
      <c r="C351" s="754" t="s">
        <v>1015</v>
      </c>
      <c r="D351" s="655"/>
      <c r="E351" s="752" t="s">
        <v>2507</v>
      </c>
      <c r="F351" s="753">
        <v>2804050.3949588798</v>
      </c>
      <c r="G351" s="752" t="s">
        <v>2508</v>
      </c>
    </row>
    <row r="352" spans="1:7" s="50" customFormat="1" ht="30.4" customHeight="1">
      <c r="A352" s="656" t="s">
        <v>653</v>
      </c>
      <c r="B352" s="656" t="s">
        <v>492</v>
      </c>
      <c r="C352" s="656" t="s">
        <v>1015</v>
      </c>
      <c r="D352" s="657" t="s">
        <v>727</v>
      </c>
      <c r="E352" s="660" t="s">
        <v>930</v>
      </c>
      <c r="F352" s="673">
        <v>2804050.3949588798</v>
      </c>
      <c r="G352" s="674" t="s">
        <v>931</v>
      </c>
    </row>
    <row r="353" spans="1:7" s="50" customFormat="1" ht="34.700000000000003" customHeight="1">
      <c r="A353" s="655"/>
      <c r="B353" s="754" t="s">
        <v>398</v>
      </c>
      <c r="C353" s="655"/>
      <c r="D353" s="655"/>
      <c r="E353" s="752" t="s">
        <v>2101</v>
      </c>
      <c r="F353" s="753">
        <v>12103.031885509999</v>
      </c>
      <c r="G353" s="752" t="s">
        <v>2102</v>
      </c>
    </row>
    <row r="354" spans="1:7" s="50" customFormat="1" ht="34.700000000000003" customHeight="1">
      <c r="A354" s="655"/>
      <c r="B354" s="655"/>
      <c r="C354" s="754" t="s">
        <v>1015</v>
      </c>
      <c r="D354" s="655"/>
      <c r="E354" s="752" t="s">
        <v>2507</v>
      </c>
      <c r="F354" s="753">
        <v>12103.031885509999</v>
      </c>
      <c r="G354" s="752" t="s">
        <v>2508</v>
      </c>
    </row>
    <row r="355" spans="1:7" s="50" customFormat="1" ht="30.4" customHeight="1">
      <c r="A355" s="661"/>
      <c r="B355" s="656" t="s">
        <v>398</v>
      </c>
      <c r="C355" s="656" t="s">
        <v>1015</v>
      </c>
      <c r="D355" s="657" t="s">
        <v>1356</v>
      </c>
      <c r="E355" s="660" t="s">
        <v>2103</v>
      </c>
      <c r="F355" s="673">
        <v>5184.2102464</v>
      </c>
      <c r="G355" s="674" t="s">
        <v>2104</v>
      </c>
    </row>
    <row r="356" spans="1:7" s="50" customFormat="1" ht="19.7" customHeight="1">
      <c r="A356" s="661"/>
      <c r="B356" s="661"/>
      <c r="C356" s="661"/>
      <c r="D356" s="657" t="s">
        <v>2105</v>
      </c>
      <c r="E356" s="660" t="s">
        <v>2106</v>
      </c>
      <c r="F356" s="673">
        <v>104.375</v>
      </c>
      <c r="G356" s="674" t="s">
        <v>2107</v>
      </c>
    </row>
    <row r="357" spans="1:7" s="50" customFormat="1" ht="30.4" customHeight="1">
      <c r="A357" s="661"/>
      <c r="B357" s="661"/>
      <c r="C357" s="661"/>
      <c r="D357" s="657" t="s">
        <v>2108</v>
      </c>
      <c r="E357" s="660" t="s">
        <v>2917</v>
      </c>
      <c r="F357" s="673">
        <v>6646.3974391299998</v>
      </c>
      <c r="G357" s="674" t="s">
        <v>2109</v>
      </c>
    </row>
    <row r="358" spans="1:7" s="50" customFormat="1" ht="19.7" customHeight="1">
      <c r="A358" s="661"/>
      <c r="B358" s="661"/>
      <c r="C358" s="661"/>
      <c r="D358" s="657" t="s">
        <v>2110</v>
      </c>
      <c r="E358" s="660" t="s">
        <v>2111</v>
      </c>
      <c r="F358" s="673">
        <v>109.47449998</v>
      </c>
      <c r="G358" s="674" t="s">
        <v>2112</v>
      </c>
    </row>
    <row r="359" spans="1:7" s="50" customFormat="1" ht="19.7" customHeight="1">
      <c r="A359" s="661"/>
      <c r="B359" s="661"/>
      <c r="C359" s="661"/>
      <c r="D359" s="657" t="s">
        <v>1974</v>
      </c>
      <c r="E359" s="660" t="s">
        <v>2113</v>
      </c>
      <c r="F359" s="673">
        <v>58.5747</v>
      </c>
      <c r="G359" s="674" t="s">
        <v>2114</v>
      </c>
    </row>
    <row r="360" spans="1:7" s="50" customFormat="1" ht="24" customHeight="1">
      <c r="A360" s="754" t="s">
        <v>1158</v>
      </c>
      <c r="B360" s="655"/>
      <c r="C360" s="655"/>
      <c r="D360" s="655"/>
      <c r="E360" s="752" t="s">
        <v>2115</v>
      </c>
      <c r="F360" s="753">
        <v>49346.534399999997</v>
      </c>
      <c r="G360" s="752" t="s">
        <v>511</v>
      </c>
    </row>
    <row r="361" spans="1:7" s="50" customFormat="1" ht="24" customHeight="1">
      <c r="A361" s="655"/>
      <c r="B361" s="754" t="s">
        <v>492</v>
      </c>
      <c r="C361" s="655"/>
      <c r="D361" s="655"/>
      <c r="E361" s="752" t="s">
        <v>2116</v>
      </c>
      <c r="F361" s="753">
        <v>20467.030999999999</v>
      </c>
      <c r="G361" s="752" t="s">
        <v>2117</v>
      </c>
    </row>
    <row r="362" spans="1:7" s="50" customFormat="1" ht="24" customHeight="1">
      <c r="A362" s="655"/>
      <c r="B362" s="655"/>
      <c r="C362" s="754" t="s">
        <v>2121</v>
      </c>
      <c r="D362" s="655"/>
      <c r="E362" s="752" t="s">
        <v>2512</v>
      </c>
      <c r="F362" s="753">
        <v>20467.030999999999</v>
      </c>
      <c r="G362" s="752" t="s">
        <v>2316</v>
      </c>
    </row>
    <row r="363" spans="1:7" s="50" customFormat="1" ht="19.7" customHeight="1">
      <c r="A363" s="656" t="s">
        <v>1158</v>
      </c>
      <c r="B363" s="656" t="s">
        <v>492</v>
      </c>
      <c r="C363" s="656" t="s">
        <v>2121</v>
      </c>
      <c r="D363" s="657" t="s">
        <v>2118</v>
      </c>
      <c r="E363" s="660" t="s">
        <v>2378</v>
      </c>
      <c r="F363" s="673">
        <v>20467.030999999999</v>
      </c>
      <c r="G363" s="674" t="s">
        <v>2379</v>
      </c>
    </row>
    <row r="364" spans="1:7" s="50" customFormat="1" ht="24" customHeight="1">
      <c r="A364" s="655"/>
      <c r="B364" s="754" t="s">
        <v>183</v>
      </c>
      <c r="C364" s="655"/>
      <c r="D364" s="655"/>
      <c r="E364" s="752" t="s">
        <v>2119</v>
      </c>
      <c r="F364" s="753">
        <v>28879.503400000001</v>
      </c>
      <c r="G364" s="752" t="s">
        <v>2120</v>
      </c>
    </row>
    <row r="365" spans="1:7" s="50" customFormat="1" ht="24" customHeight="1">
      <c r="A365" s="655"/>
      <c r="B365" s="655"/>
      <c r="C365" s="754" t="s">
        <v>2121</v>
      </c>
      <c r="D365" s="655"/>
      <c r="E365" s="752" t="s">
        <v>2512</v>
      </c>
      <c r="F365" s="753">
        <v>1275.4874</v>
      </c>
      <c r="G365" s="752" t="s">
        <v>2316</v>
      </c>
    </row>
    <row r="366" spans="1:7" s="50" customFormat="1" ht="19.7" customHeight="1">
      <c r="A366" s="661"/>
      <c r="B366" s="656" t="s">
        <v>183</v>
      </c>
      <c r="C366" s="656" t="s">
        <v>2121</v>
      </c>
      <c r="D366" s="657" t="s">
        <v>2121</v>
      </c>
      <c r="E366" s="660" t="s">
        <v>2122</v>
      </c>
      <c r="F366" s="673">
        <v>1275.4874</v>
      </c>
      <c r="G366" s="674" t="s">
        <v>2123</v>
      </c>
    </row>
    <row r="367" spans="1:7" s="50" customFormat="1" ht="24" customHeight="1">
      <c r="A367" s="655"/>
      <c r="B367" s="655"/>
      <c r="C367" s="754" t="s">
        <v>1108</v>
      </c>
      <c r="D367" s="655"/>
      <c r="E367" s="755" t="s">
        <v>2785</v>
      </c>
      <c r="F367" s="753">
        <v>27604.016</v>
      </c>
      <c r="G367" s="752" t="s">
        <v>706</v>
      </c>
    </row>
    <row r="368" spans="1:7" s="50" customFormat="1" ht="19.7" customHeight="1">
      <c r="A368" s="661"/>
      <c r="B368" s="661"/>
      <c r="C368" s="656" t="s">
        <v>1108</v>
      </c>
      <c r="D368" s="657" t="s">
        <v>1857</v>
      </c>
      <c r="E368" s="660" t="s">
        <v>2531</v>
      </c>
      <c r="F368" s="673">
        <v>27604.016</v>
      </c>
      <c r="G368" s="674" t="s">
        <v>2532</v>
      </c>
    </row>
    <row r="369" spans="1:7" s="50" customFormat="1" ht="24" customHeight="1">
      <c r="A369" s="754" t="s">
        <v>1171</v>
      </c>
      <c r="B369" s="655"/>
      <c r="C369" s="655"/>
      <c r="D369" s="655"/>
      <c r="E369" s="752" t="s">
        <v>2124</v>
      </c>
      <c r="F369" s="753">
        <v>99073.716333970006</v>
      </c>
      <c r="G369" s="752" t="s">
        <v>420</v>
      </c>
    </row>
    <row r="370" spans="1:7" s="50" customFormat="1" ht="24" customHeight="1">
      <c r="A370" s="655"/>
      <c r="B370" s="754" t="s">
        <v>492</v>
      </c>
      <c r="C370" s="655"/>
      <c r="D370" s="655"/>
      <c r="E370" s="752" t="s">
        <v>2125</v>
      </c>
      <c r="F370" s="753">
        <v>24043.335481599999</v>
      </c>
      <c r="G370" s="752" t="s">
        <v>2126</v>
      </c>
    </row>
    <row r="371" spans="1:7" s="50" customFormat="1" ht="24" customHeight="1">
      <c r="A371" s="655"/>
      <c r="B371" s="655"/>
      <c r="C371" s="754" t="s">
        <v>2320</v>
      </c>
      <c r="D371" s="655"/>
      <c r="E371" s="752" t="s">
        <v>2518</v>
      </c>
      <c r="F371" s="753">
        <v>24043.335481599999</v>
      </c>
      <c r="G371" s="752" t="s">
        <v>2321</v>
      </c>
    </row>
    <row r="372" spans="1:7" s="50" customFormat="1" ht="41.1" customHeight="1">
      <c r="A372" s="656" t="s">
        <v>1171</v>
      </c>
      <c r="B372" s="656" t="s">
        <v>492</v>
      </c>
      <c r="C372" s="656" t="s">
        <v>2320</v>
      </c>
      <c r="D372" s="657" t="s">
        <v>2127</v>
      </c>
      <c r="E372" s="660" t="s">
        <v>2918</v>
      </c>
      <c r="F372" s="673">
        <v>24017.557598740001</v>
      </c>
      <c r="G372" s="675" t="s">
        <v>2919</v>
      </c>
    </row>
    <row r="373" spans="1:7" s="50" customFormat="1" ht="19.7" customHeight="1">
      <c r="A373" s="661"/>
      <c r="B373" s="661"/>
      <c r="C373" s="661"/>
      <c r="D373" s="657" t="s">
        <v>2128</v>
      </c>
      <c r="E373" s="660" t="s">
        <v>2129</v>
      </c>
      <c r="F373" s="673">
        <v>25.777882859999998</v>
      </c>
      <c r="G373" s="674" t="s">
        <v>2130</v>
      </c>
    </row>
    <row r="374" spans="1:7" s="50" customFormat="1" ht="24" customHeight="1">
      <c r="A374" s="655"/>
      <c r="B374" s="754" t="s">
        <v>183</v>
      </c>
      <c r="C374" s="655"/>
      <c r="D374" s="655"/>
      <c r="E374" s="752" t="s">
        <v>2131</v>
      </c>
      <c r="F374" s="753">
        <v>29052.881000000001</v>
      </c>
      <c r="G374" s="752" t="s">
        <v>2131</v>
      </c>
    </row>
    <row r="375" spans="1:7" s="50" customFormat="1" ht="24" customHeight="1">
      <c r="A375" s="655"/>
      <c r="B375" s="655"/>
      <c r="C375" s="754" t="s">
        <v>2318</v>
      </c>
      <c r="D375" s="655"/>
      <c r="E375" s="752" t="s">
        <v>2529</v>
      </c>
      <c r="F375" s="753">
        <v>29052.881000000001</v>
      </c>
      <c r="G375" s="752" t="s">
        <v>2319</v>
      </c>
    </row>
    <row r="376" spans="1:7" s="50" customFormat="1" ht="19.7" customHeight="1">
      <c r="A376" s="661"/>
      <c r="B376" s="656" t="s">
        <v>183</v>
      </c>
      <c r="C376" s="656" t="s">
        <v>2318</v>
      </c>
      <c r="D376" s="657" t="s">
        <v>2132</v>
      </c>
      <c r="E376" s="660" t="s">
        <v>2380</v>
      </c>
      <c r="F376" s="673">
        <v>543.99199999999996</v>
      </c>
      <c r="G376" s="674" t="s">
        <v>2133</v>
      </c>
    </row>
    <row r="377" spans="1:7" s="50" customFormat="1" ht="19.7" customHeight="1">
      <c r="A377" s="661"/>
      <c r="B377" s="661"/>
      <c r="C377" s="661"/>
      <c r="D377" s="657" t="s">
        <v>2134</v>
      </c>
      <c r="E377" s="660" t="s">
        <v>2135</v>
      </c>
      <c r="F377" s="673">
        <v>28508.888999999999</v>
      </c>
      <c r="G377" s="674" t="s">
        <v>2136</v>
      </c>
    </row>
    <row r="378" spans="1:7" s="50" customFormat="1" ht="24" customHeight="1">
      <c r="A378" s="655"/>
      <c r="B378" s="754" t="s">
        <v>264</v>
      </c>
      <c r="C378" s="655"/>
      <c r="D378" s="655"/>
      <c r="E378" s="752" t="s">
        <v>2137</v>
      </c>
      <c r="F378" s="753">
        <v>34829.806034250003</v>
      </c>
      <c r="G378" s="752" t="s">
        <v>2138</v>
      </c>
    </row>
    <row r="379" spans="1:7" s="50" customFormat="1" ht="24" customHeight="1">
      <c r="A379" s="655"/>
      <c r="B379" s="655"/>
      <c r="C379" s="754" t="s">
        <v>1361</v>
      </c>
      <c r="D379" s="655"/>
      <c r="E379" s="755" t="s">
        <v>2784</v>
      </c>
      <c r="F379" s="753">
        <v>66.424628139999996</v>
      </c>
      <c r="G379" s="752" t="s">
        <v>1761</v>
      </c>
    </row>
    <row r="380" spans="1:7" s="50" customFormat="1" ht="30.4" customHeight="1">
      <c r="A380" s="661"/>
      <c r="B380" s="656" t="s">
        <v>264</v>
      </c>
      <c r="C380" s="656" t="s">
        <v>1361</v>
      </c>
      <c r="D380" s="657" t="s">
        <v>1898</v>
      </c>
      <c r="E380" s="660" t="s">
        <v>2142</v>
      </c>
      <c r="F380" s="673">
        <v>66.424628139999996</v>
      </c>
      <c r="G380" s="674" t="s">
        <v>2143</v>
      </c>
    </row>
    <row r="381" spans="1:7" s="50" customFormat="1" ht="24" customHeight="1">
      <c r="A381" s="655"/>
      <c r="B381" s="655"/>
      <c r="C381" s="754" t="s">
        <v>1359</v>
      </c>
      <c r="D381" s="655"/>
      <c r="E381" s="752" t="s">
        <v>2510</v>
      </c>
      <c r="F381" s="753">
        <v>595.21358602999999</v>
      </c>
      <c r="G381" s="752" t="s">
        <v>1762</v>
      </c>
    </row>
    <row r="382" spans="1:7" s="50" customFormat="1" ht="30.4" customHeight="1">
      <c r="A382" s="661"/>
      <c r="B382" s="661"/>
      <c r="C382" s="656" t="s">
        <v>1359</v>
      </c>
      <c r="D382" s="657" t="s">
        <v>2144</v>
      </c>
      <c r="E382" s="660" t="s">
        <v>2145</v>
      </c>
      <c r="F382" s="673">
        <v>595.21358602999999</v>
      </c>
      <c r="G382" s="674" t="s">
        <v>2146</v>
      </c>
    </row>
    <row r="383" spans="1:7" s="50" customFormat="1" ht="24" customHeight="1">
      <c r="A383" s="655"/>
      <c r="B383" s="655"/>
      <c r="C383" s="754" t="s">
        <v>2320</v>
      </c>
      <c r="D383" s="655"/>
      <c r="E383" s="752" t="s">
        <v>2518</v>
      </c>
      <c r="F383" s="753">
        <v>26748.387709310002</v>
      </c>
      <c r="G383" s="752" t="s">
        <v>2321</v>
      </c>
    </row>
    <row r="384" spans="1:7" s="50" customFormat="1" ht="19.7" customHeight="1">
      <c r="A384" s="661"/>
      <c r="B384" s="661"/>
      <c r="C384" s="656" t="s">
        <v>2320</v>
      </c>
      <c r="D384" s="657" t="s">
        <v>1858</v>
      </c>
      <c r="E384" s="660" t="s">
        <v>2139</v>
      </c>
      <c r="F384" s="673">
        <v>25916.71577332</v>
      </c>
      <c r="G384" s="674" t="s">
        <v>2140</v>
      </c>
    </row>
    <row r="385" spans="1:7" s="50" customFormat="1" ht="30.4" customHeight="1">
      <c r="A385" s="661"/>
      <c r="B385" s="661"/>
      <c r="C385" s="661"/>
      <c r="D385" s="657" t="s">
        <v>1358</v>
      </c>
      <c r="E385" s="660" t="s">
        <v>2330</v>
      </c>
      <c r="F385" s="673">
        <v>831.67193598999995</v>
      </c>
      <c r="G385" s="674" t="s">
        <v>2141</v>
      </c>
    </row>
    <row r="386" spans="1:7" s="50" customFormat="1" ht="30.4" customHeight="1">
      <c r="A386" s="661"/>
      <c r="B386" s="661"/>
      <c r="C386" s="661"/>
      <c r="D386" s="657" t="s">
        <v>1865</v>
      </c>
      <c r="E386" s="660" t="s">
        <v>2147</v>
      </c>
      <c r="F386" s="673">
        <v>0</v>
      </c>
      <c r="G386" s="674" t="s">
        <v>2148</v>
      </c>
    </row>
    <row r="387" spans="1:7" s="50" customFormat="1" ht="24" customHeight="1">
      <c r="A387" s="655"/>
      <c r="B387" s="655"/>
      <c r="C387" s="754" t="s">
        <v>1119</v>
      </c>
      <c r="D387" s="655"/>
      <c r="E387" s="752" t="s">
        <v>2809</v>
      </c>
      <c r="F387" s="753">
        <v>7419.7801107699997</v>
      </c>
      <c r="G387" s="752" t="s">
        <v>1120</v>
      </c>
    </row>
    <row r="388" spans="1:7" s="50" customFormat="1" ht="19.7" customHeight="1">
      <c r="A388" s="661"/>
      <c r="B388" s="661"/>
      <c r="C388" s="656" t="s">
        <v>1119</v>
      </c>
      <c r="D388" s="657" t="s">
        <v>1916</v>
      </c>
      <c r="E388" s="660" t="s">
        <v>2139</v>
      </c>
      <c r="F388" s="673">
        <v>7419.7801107699997</v>
      </c>
      <c r="G388" s="674" t="s">
        <v>2140</v>
      </c>
    </row>
    <row r="389" spans="1:7" s="50" customFormat="1" ht="24" customHeight="1">
      <c r="A389" s="655"/>
      <c r="B389" s="754" t="s">
        <v>444</v>
      </c>
      <c r="C389" s="655"/>
      <c r="D389" s="655"/>
      <c r="E389" s="752" t="s">
        <v>2149</v>
      </c>
      <c r="F389" s="753">
        <v>528.95158713000001</v>
      </c>
      <c r="G389" s="752" t="s">
        <v>2149</v>
      </c>
    </row>
    <row r="390" spans="1:7" s="50" customFormat="1" ht="24" customHeight="1">
      <c r="A390" s="655"/>
      <c r="B390" s="655"/>
      <c r="C390" s="754" t="s">
        <v>2318</v>
      </c>
      <c r="D390" s="655"/>
      <c r="E390" s="752" t="s">
        <v>2529</v>
      </c>
      <c r="F390" s="753">
        <v>301.05558712999999</v>
      </c>
      <c r="G390" s="752" t="s">
        <v>2319</v>
      </c>
    </row>
    <row r="391" spans="1:7" s="50" customFormat="1" ht="30.4" customHeight="1">
      <c r="A391" s="661"/>
      <c r="B391" s="656" t="s">
        <v>444</v>
      </c>
      <c r="C391" s="656" t="s">
        <v>2318</v>
      </c>
      <c r="D391" s="657" t="s">
        <v>2150</v>
      </c>
      <c r="E391" s="660" t="s">
        <v>2151</v>
      </c>
      <c r="F391" s="673">
        <v>301.05558712999999</v>
      </c>
      <c r="G391" s="674" t="s">
        <v>2152</v>
      </c>
    </row>
    <row r="392" spans="1:7" s="50" customFormat="1" ht="19.7" customHeight="1">
      <c r="A392" s="661"/>
      <c r="B392" s="661"/>
      <c r="C392" s="661"/>
      <c r="D392" s="657" t="s">
        <v>2153</v>
      </c>
      <c r="E392" s="660" t="s">
        <v>2154</v>
      </c>
      <c r="F392" s="673">
        <v>0</v>
      </c>
      <c r="G392" s="674" t="s">
        <v>2920</v>
      </c>
    </row>
    <row r="393" spans="1:7" s="50" customFormat="1" ht="24" customHeight="1">
      <c r="A393" s="655"/>
      <c r="B393" s="655"/>
      <c r="C393" s="754" t="s">
        <v>1119</v>
      </c>
      <c r="D393" s="655"/>
      <c r="E393" s="752" t="s">
        <v>2809</v>
      </c>
      <c r="F393" s="753">
        <v>227.89599999999999</v>
      </c>
      <c r="G393" s="752" t="s">
        <v>1120</v>
      </c>
    </row>
    <row r="394" spans="1:7" s="50" customFormat="1" ht="19.7" customHeight="1">
      <c r="A394" s="661"/>
      <c r="B394" s="661"/>
      <c r="C394" s="656" t="s">
        <v>1119</v>
      </c>
      <c r="D394" s="657" t="s">
        <v>2155</v>
      </c>
      <c r="E394" s="660" t="s">
        <v>2921</v>
      </c>
      <c r="F394" s="673">
        <v>227.89599999999999</v>
      </c>
      <c r="G394" s="674" t="s">
        <v>2156</v>
      </c>
    </row>
    <row r="395" spans="1:7" s="50" customFormat="1" ht="34.700000000000003" customHeight="1">
      <c r="A395" s="655"/>
      <c r="B395" s="754" t="s">
        <v>398</v>
      </c>
      <c r="C395" s="655"/>
      <c r="D395" s="655"/>
      <c r="E395" s="752" t="s">
        <v>2157</v>
      </c>
      <c r="F395" s="753">
        <v>10618.742230989999</v>
      </c>
      <c r="G395" s="752" t="s">
        <v>2158</v>
      </c>
    </row>
    <row r="396" spans="1:7" s="50" customFormat="1" ht="24" customHeight="1">
      <c r="A396" s="655"/>
      <c r="B396" s="655"/>
      <c r="C396" s="754" t="s">
        <v>2318</v>
      </c>
      <c r="D396" s="655"/>
      <c r="E396" s="752" t="s">
        <v>2529</v>
      </c>
      <c r="F396" s="753">
        <v>7284.7971338500001</v>
      </c>
      <c r="G396" s="752" t="s">
        <v>2319</v>
      </c>
    </row>
    <row r="397" spans="1:7" s="50" customFormat="1" ht="19.7" customHeight="1">
      <c r="A397" s="661"/>
      <c r="B397" s="656" t="s">
        <v>398</v>
      </c>
      <c r="C397" s="656" t="s">
        <v>2318</v>
      </c>
      <c r="D397" s="657" t="s">
        <v>1356</v>
      </c>
      <c r="E397" s="660" t="s">
        <v>2331</v>
      </c>
      <c r="F397" s="673">
        <v>975.88615385000003</v>
      </c>
      <c r="G397" s="674" t="s">
        <v>2332</v>
      </c>
    </row>
    <row r="398" spans="1:7" s="50" customFormat="1" ht="30.4" customHeight="1">
      <c r="A398" s="661"/>
      <c r="B398" s="661"/>
      <c r="C398" s="661"/>
      <c r="D398" s="657" t="s">
        <v>1013</v>
      </c>
      <c r="E398" s="660" t="s">
        <v>2574</v>
      </c>
      <c r="F398" s="673">
        <v>6308.9109799999997</v>
      </c>
      <c r="G398" s="674" t="s">
        <v>2575</v>
      </c>
    </row>
    <row r="399" spans="1:7" s="50" customFormat="1" ht="24" customHeight="1">
      <c r="A399" s="655"/>
      <c r="B399" s="655"/>
      <c r="C399" s="754" t="s">
        <v>2320</v>
      </c>
      <c r="D399" s="655"/>
      <c r="E399" s="752" t="s">
        <v>2518</v>
      </c>
      <c r="F399" s="753">
        <v>3333.9450971400001</v>
      </c>
      <c r="G399" s="752" t="s">
        <v>2321</v>
      </c>
    </row>
    <row r="400" spans="1:7" s="50" customFormat="1" ht="19.7" customHeight="1">
      <c r="A400" s="661"/>
      <c r="B400" s="661"/>
      <c r="C400" s="656" t="s">
        <v>2320</v>
      </c>
      <c r="D400" s="657" t="s">
        <v>1356</v>
      </c>
      <c r="E400" s="660" t="s">
        <v>2333</v>
      </c>
      <c r="F400" s="673">
        <v>2024.88427611</v>
      </c>
      <c r="G400" s="674" t="s">
        <v>2334</v>
      </c>
    </row>
    <row r="401" spans="1:7" s="50" customFormat="1" ht="19.7" customHeight="1">
      <c r="A401" s="661"/>
      <c r="B401" s="661"/>
      <c r="C401" s="661"/>
      <c r="D401" s="657" t="s">
        <v>1863</v>
      </c>
      <c r="E401" s="660" t="s">
        <v>2159</v>
      </c>
      <c r="F401" s="673">
        <v>259.85331979</v>
      </c>
      <c r="G401" s="674" t="s">
        <v>2160</v>
      </c>
    </row>
    <row r="402" spans="1:7" s="50" customFormat="1" ht="30.4" customHeight="1">
      <c r="A402" s="661"/>
      <c r="B402" s="661"/>
      <c r="C402" s="661"/>
      <c r="D402" s="657" t="s">
        <v>1987</v>
      </c>
      <c r="E402" s="660" t="s">
        <v>2161</v>
      </c>
      <c r="F402" s="673">
        <v>117.43750124</v>
      </c>
      <c r="G402" s="674" t="s">
        <v>2100</v>
      </c>
    </row>
    <row r="403" spans="1:7" s="50" customFormat="1" ht="19.7" customHeight="1">
      <c r="A403" s="661"/>
      <c r="B403" s="661"/>
      <c r="C403" s="661"/>
      <c r="D403" s="657" t="s">
        <v>2162</v>
      </c>
      <c r="E403" s="660" t="s">
        <v>2163</v>
      </c>
      <c r="F403" s="673">
        <v>0</v>
      </c>
      <c r="G403" s="674" t="s">
        <v>2164</v>
      </c>
    </row>
    <row r="404" spans="1:7" s="50" customFormat="1" ht="30.4" customHeight="1">
      <c r="A404" s="661"/>
      <c r="B404" s="661"/>
      <c r="C404" s="661"/>
      <c r="D404" s="657" t="s">
        <v>1013</v>
      </c>
      <c r="E404" s="660" t="s">
        <v>2574</v>
      </c>
      <c r="F404" s="673">
        <v>931.77</v>
      </c>
      <c r="G404" s="674" t="s">
        <v>2575</v>
      </c>
    </row>
    <row r="405" spans="1:7" s="50" customFormat="1" ht="41.1" customHeight="1">
      <c r="A405" s="661"/>
      <c r="B405" s="661"/>
      <c r="C405" s="661"/>
      <c r="D405" s="657" t="s">
        <v>750</v>
      </c>
      <c r="E405" s="660" t="s">
        <v>3267</v>
      </c>
      <c r="F405" s="673">
        <v>0</v>
      </c>
      <c r="G405" s="674" t="s">
        <v>3268</v>
      </c>
    </row>
    <row r="406" spans="1:7" s="50" customFormat="1" ht="24" customHeight="1">
      <c r="A406" s="754" t="s">
        <v>1159</v>
      </c>
      <c r="B406" s="655"/>
      <c r="C406" s="655"/>
      <c r="D406" s="655"/>
      <c r="E406" s="752" t="s">
        <v>2165</v>
      </c>
      <c r="F406" s="753">
        <v>55210.115346060004</v>
      </c>
      <c r="G406" s="752" t="s">
        <v>326</v>
      </c>
    </row>
    <row r="407" spans="1:7" s="50" customFormat="1" ht="24" customHeight="1">
      <c r="A407" s="655"/>
      <c r="B407" s="754" t="s">
        <v>492</v>
      </c>
      <c r="C407" s="655"/>
      <c r="D407" s="655"/>
      <c r="E407" s="752" t="s">
        <v>2166</v>
      </c>
      <c r="F407" s="753">
        <v>41364.795971059997</v>
      </c>
      <c r="G407" s="752" t="s">
        <v>2167</v>
      </c>
    </row>
    <row r="408" spans="1:7" s="50" customFormat="1" ht="24" customHeight="1">
      <c r="A408" s="655"/>
      <c r="B408" s="655"/>
      <c r="C408" s="754" t="s">
        <v>2121</v>
      </c>
      <c r="D408" s="655"/>
      <c r="E408" s="752" t="s">
        <v>2512</v>
      </c>
      <c r="F408" s="753">
        <v>2473.6980530599999</v>
      </c>
      <c r="G408" s="752" t="s">
        <v>2316</v>
      </c>
    </row>
    <row r="409" spans="1:7" s="50" customFormat="1" ht="30.4" customHeight="1">
      <c r="A409" s="656" t="s">
        <v>1159</v>
      </c>
      <c r="B409" s="656" t="s">
        <v>492</v>
      </c>
      <c r="C409" s="656" t="s">
        <v>2121</v>
      </c>
      <c r="D409" s="657" t="s">
        <v>2168</v>
      </c>
      <c r="E409" s="660" t="s">
        <v>2922</v>
      </c>
      <c r="F409" s="673">
        <v>2473.6980530599999</v>
      </c>
      <c r="G409" s="674" t="s">
        <v>2169</v>
      </c>
    </row>
    <row r="410" spans="1:7" s="50" customFormat="1" ht="24" customHeight="1">
      <c r="A410" s="655"/>
      <c r="B410" s="655"/>
      <c r="C410" s="754" t="s">
        <v>1108</v>
      </c>
      <c r="D410" s="655"/>
      <c r="E410" s="755" t="s">
        <v>2785</v>
      </c>
      <c r="F410" s="753">
        <v>35761.663</v>
      </c>
      <c r="G410" s="752" t="s">
        <v>706</v>
      </c>
    </row>
    <row r="411" spans="1:7" s="50" customFormat="1" ht="41.1" customHeight="1">
      <c r="A411" s="661"/>
      <c r="B411" s="661"/>
      <c r="C411" s="656" t="s">
        <v>1108</v>
      </c>
      <c r="D411" s="657" t="s">
        <v>1357</v>
      </c>
      <c r="E411" s="660" t="s">
        <v>2923</v>
      </c>
      <c r="F411" s="673">
        <v>3557.8339999999998</v>
      </c>
      <c r="G411" s="674" t="s">
        <v>2924</v>
      </c>
    </row>
    <row r="412" spans="1:7" s="50" customFormat="1" ht="19.7" customHeight="1">
      <c r="A412" s="661"/>
      <c r="B412" s="661"/>
      <c r="C412" s="661"/>
      <c r="D412" s="657" t="s">
        <v>2076</v>
      </c>
      <c r="E412" s="660" t="s">
        <v>2172</v>
      </c>
      <c r="F412" s="673">
        <v>32203.829000000002</v>
      </c>
      <c r="G412" s="674" t="s">
        <v>2925</v>
      </c>
    </row>
    <row r="413" spans="1:7" s="50" customFormat="1" ht="24" customHeight="1">
      <c r="A413" s="655"/>
      <c r="B413" s="655"/>
      <c r="C413" s="754" t="s">
        <v>2650</v>
      </c>
      <c r="D413" s="655"/>
      <c r="E413" s="752" t="s">
        <v>2651</v>
      </c>
      <c r="F413" s="753">
        <v>3129.4349179999999</v>
      </c>
      <c r="G413" s="752" t="s">
        <v>2652</v>
      </c>
    </row>
    <row r="414" spans="1:7" s="50" customFormat="1" ht="19.7" customHeight="1">
      <c r="A414" s="661"/>
      <c r="B414" s="661"/>
      <c r="C414" s="656" t="s">
        <v>2650</v>
      </c>
      <c r="D414" s="657" t="s">
        <v>1857</v>
      </c>
      <c r="E414" s="660" t="s">
        <v>2170</v>
      </c>
      <c r="F414" s="673">
        <v>3129.4349179999999</v>
      </c>
      <c r="G414" s="674" t="s">
        <v>2171</v>
      </c>
    </row>
    <row r="415" spans="1:7" s="50" customFormat="1" ht="34.700000000000003" customHeight="1">
      <c r="A415" s="655"/>
      <c r="B415" s="754" t="s">
        <v>398</v>
      </c>
      <c r="C415" s="655"/>
      <c r="D415" s="655"/>
      <c r="E415" s="752" t="s">
        <v>2173</v>
      </c>
      <c r="F415" s="753">
        <v>13845.319374999999</v>
      </c>
      <c r="G415" s="752" t="s">
        <v>2174</v>
      </c>
    </row>
    <row r="416" spans="1:7" s="50" customFormat="1" ht="24" customHeight="1">
      <c r="A416" s="655"/>
      <c r="B416" s="655"/>
      <c r="C416" s="754" t="s">
        <v>1362</v>
      </c>
      <c r="D416" s="655"/>
      <c r="E416" s="752" t="s">
        <v>2504</v>
      </c>
      <c r="F416" s="753">
        <v>529.56087500000001</v>
      </c>
      <c r="G416" s="752" t="s">
        <v>1428</v>
      </c>
    </row>
    <row r="417" spans="1:7" s="50" customFormat="1" ht="19.7" customHeight="1">
      <c r="A417" s="661"/>
      <c r="B417" s="656" t="s">
        <v>398</v>
      </c>
      <c r="C417" s="656" t="s">
        <v>1362</v>
      </c>
      <c r="D417" s="657" t="s">
        <v>2175</v>
      </c>
      <c r="E417" s="660" t="s">
        <v>2926</v>
      </c>
      <c r="F417" s="673">
        <v>529.56087500000001</v>
      </c>
      <c r="G417" s="674" t="s">
        <v>2176</v>
      </c>
    </row>
    <row r="418" spans="1:7" s="50" customFormat="1" ht="24" customHeight="1">
      <c r="A418" s="655"/>
      <c r="B418" s="655"/>
      <c r="C418" s="754" t="s">
        <v>2121</v>
      </c>
      <c r="D418" s="655"/>
      <c r="E418" s="752" t="s">
        <v>2512</v>
      </c>
      <c r="F418" s="753">
        <v>492.73149999999998</v>
      </c>
      <c r="G418" s="752" t="s">
        <v>2316</v>
      </c>
    </row>
    <row r="419" spans="1:7" s="50" customFormat="1" ht="19.7" customHeight="1">
      <c r="A419" s="661"/>
      <c r="B419" s="661"/>
      <c r="C419" s="656" t="s">
        <v>2121</v>
      </c>
      <c r="D419" s="657" t="s">
        <v>2179</v>
      </c>
      <c r="E419" s="660" t="s">
        <v>2180</v>
      </c>
      <c r="F419" s="673">
        <v>342.73149999999998</v>
      </c>
      <c r="G419" s="674" t="s">
        <v>2181</v>
      </c>
    </row>
    <row r="420" spans="1:7" s="50" customFormat="1" ht="30.4" customHeight="1">
      <c r="A420" s="661"/>
      <c r="B420" s="661"/>
      <c r="C420" s="661"/>
      <c r="D420" s="657" t="s">
        <v>2182</v>
      </c>
      <c r="E420" s="660" t="s">
        <v>2183</v>
      </c>
      <c r="F420" s="673">
        <v>150</v>
      </c>
      <c r="G420" s="674" t="s">
        <v>2184</v>
      </c>
    </row>
    <row r="421" spans="1:7" s="50" customFormat="1" ht="24" customHeight="1">
      <c r="A421" s="655"/>
      <c r="B421" s="655"/>
      <c r="C421" s="754" t="s">
        <v>1108</v>
      </c>
      <c r="D421" s="655"/>
      <c r="E421" s="755" t="s">
        <v>2785</v>
      </c>
      <c r="F421" s="753">
        <v>12823.027</v>
      </c>
      <c r="G421" s="752" t="s">
        <v>706</v>
      </c>
    </row>
    <row r="422" spans="1:7" s="50" customFormat="1" ht="41.1" customHeight="1">
      <c r="A422" s="661"/>
      <c r="B422" s="661"/>
      <c r="C422" s="656" t="s">
        <v>1108</v>
      </c>
      <c r="D422" s="657" t="s">
        <v>1858</v>
      </c>
      <c r="E422" s="660" t="s">
        <v>2177</v>
      </c>
      <c r="F422" s="673">
        <v>12823.027</v>
      </c>
      <c r="G422" s="674" t="s">
        <v>2178</v>
      </c>
    </row>
    <row r="423" spans="1:7" s="50" customFormat="1" ht="45.4" customHeight="1">
      <c r="A423" s="754" t="s">
        <v>1005</v>
      </c>
      <c r="B423" s="655"/>
      <c r="C423" s="655"/>
      <c r="D423" s="655"/>
      <c r="E423" s="752" t="s">
        <v>2185</v>
      </c>
      <c r="F423" s="753">
        <v>143968.71784478999</v>
      </c>
      <c r="G423" s="752" t="s">
        <v>188</v>
      </c>
    </row>
    <row r="424" spans="1:7" s="50" customFormat="1" ht="24" customHeight="1">
      <c r="A424" s="655"/>
      <c r="B424" s="754" t="s">
        <v>492</v>
      </c>
      <c r="C424" s="655"/>
      <c r="D424" s="655"/>
      <c r="E424" s="752" t="s">
        <v>2186</v>
      </c>
      <c r="F424" s="753">
        <v>29220.219790939998</v>
      </c>
      <c r="G424" s="752" t="s">
        <v>2187</v>
      </c>
    </row>
    <row r="425" spans="1:7" s="50" customFormat="1" ht="24" customHeight="1">
      <c r="A425" s="655"/>
      <c r="B425" s="655"/>
      <c r="C425" s="754" t="s">
        <v>1336</v>
      </c>
      <c r="D425" s="655"/>
      <c r="E425" s="752" t="s">
        <v>2505</v>
      </c>
      <c r="F425" s="753">
        <v>331.45722114</v>
      </c>
      <c r="G425" s="752" t="s">
        <v>1819</v>
      </c>
    </row>
    <row r="426" spans="1:7" s="50" customFormat="1" ht="19.7" customHeight="1">
      <c r="A426" s="656" t="s">
        <v>1005</v>
      </c>
      <c r="B426" s="656" t="s">
        <v>492</v>
      </c>
      <c r="C426" s="656" t="s">
        <v>1336</v>
      </c>
      <c r="D426" s="657" t="s">
        <v>2188</v>
      </c>
      <c r="E426" s="660" t="s">
        <v>2189</v>
      </c>
      <c r="F426" s="673">
        <v>331.45722114</v>
      </c>
      <c r="G426" s="674" t="s">
        <v>2190</v>
      </c>
    </row>
    <row r="427" spans="1:7" s="50" customFormat="1" ht="24" customHeight="1">
      <c r="A427" s="655"/>
      <c r="B427" s="655"/>
      <c r="C427" s="754" t="s">
        <v>704</v>
      </c>
      <c r="D427" s="655"/>
      <c r="E427" s="752" t="s">
        <v>2506</v>
      </c>
      <c r="F427" s="753">
        <v>28888.762569800001</v>
      </c>
      <c r="G427" s="752" t="s">
        <v>61</v>
      </c>
    </row>
    <row r="428" spans="1:7" s="50" customFormat="1" ht="30.4" customHeight="1">
      <c r="A428" s="661"/>
      <c r="B428" s="661"/>
      <c r="C428" s="656" t="s">
        <v>704</v>
      </c>
      <c r="D428" s="657" t="s">
        <v>2381</v>
      </c>
      <c r="E428" s="660" t="s">
        <v>2927</v>
      </c>
      <c r="F428" s="673">
        <v>939.99999742</v>
      </c>
      <c r="G428" s="674" t="s">
        <v>2382</v>
      </c>
    </row>
    <row r="429" spans="1:7" s="50" customFormat="1" ht="30.4" customHeight="1">
      <c r="A429" s="661"/>
      <c r="B429" s="661"/>
      <c r="C429" s="661"/>
      <c r="D429" s="657" t="s">
        <v>1306</v>
      </c>
      <c r="E429" s="660" t="s">
        <v>2928</v>
      </c>
      <c r="F429" s="673">
        <v>7262.3806776800002</v>
      </c>
      <c r="G429" s="674" t="s">
        <v>2191</v>
      </c>
    </row>
    <row r="430" spans="1:7" s="50" customFormat="1" ht="19.7" customHeight="1">
      <c r="A430" s="661"/>
      <c r="B430" s="661"/>
      <c r="C430" s="661"/>
      <c r="D430" s="657" t="s">
        <v>2533</v>
      </c>
      <c r="E430" s="660" t="s">
        <v>2534</v>
      </c>
      <c r="F430" s="673">
        <v>12051.093401689999</v>
      </c>
      <c r="G430" s="674" t="s">
        <v>2535</v>
      </c>
    </row>
    <row r="431" spans="1:7" s="50" customFormat="1" ht="19.7" customHeight="1">
      <c r="A431" s="661"/>
      <c r="B431" s="661"/>
      <c r="C431" s="661"/>
      <c r="D431" s="657" t="s">
        <v>1210</v>
      </c>
      <c r="E431" s="663" t="s">
        <v>2929</v>
      </c>
      <c r="F431" s="673">
        <v>3526.54451961</v>
      </c>
      <c r="G431" s="674" t="s">
        <v>2192</v>
      </c>
    </row>
    <row r="432" spans="1:7" s="50" customFormat="1" ht="19.7" customHeight="1">
      <c r="A432" s="661"/>
      <c r="B432" s="661"/>
      <c r="C432" s="661"/>
      <c r="D432" s="657" t="s">
        <v>2188</v>
      </c>
      <c r="E432" s="660" t="s">
        <v>2189</v>
      </c>
      <c r="F432" s="673">
        <v>5108.7439734</v>
      </c>
      <c r="G432" s="674" t="s">
        <v>2190</v>
      </c>
    </row>
    <row r="433" spans="1:7" s="50" customFormat="1" ht="24" customHeight="1">
      <c r="A433" s="655"/>
      <c r="B433" s="754" t="s">
        <v>183</v>
      </c>
      <c r="C433" s="655"/>
      <c r="D433" s="655"/>
      <c r="E433" s="752" t="s">
        <v>2193</v>
      </c>
      <c r="F433" s="753">
        <v>43304.002277849999</v>
      </c>
      <c r="G433" s="752" t="s">
        <v>2194</v>
      </c>
    </row>
    <row r="434" spans="1:7" s="50" customFormat="1" ht="24" customHeight="1">
      <c r="A434" s="655"/>
      <c r="B434" s="655"/>
      <c r="C434" s="754" t="s">
        <v>2322</v>
      </c>
      <c r="D434" s="655"/>
      <c r="E434" s="752" t="s">
        <v>2513</v>
      </c>
      <c r="F434" s="753">
        <v>43304.002277849999</v>
      </c>
      <c r="G434" s="752" t="s">
        <v>2808</v>
      </c>
    </row>
    <row r="435" spans="1:7" s="50" customFormat="1" ht="19.7" customHeight="1">
      <c r="A435" s="661"/>
      <c r="B435" s="656" t="s">
        <v>183</v>
      </c>
      <c r="C435" s="656" t="s">
        <v>2322</v>
      </c>
      <c r="D435" s="657" t="s">
        <v>1209</v>
      </c>
      <c r="E435" s="660" t="s">
        <v>2195</v>
      </c>
      <c r="F435" s="673">
        <v>41514.172728750003</v>
      </c>
      <c r="G435" s="674" t="s">
        <v>2196</v>
      </c>
    </row>
    <row r="436" spans="1:7" s="50" customFormat="1" ht="19.7" customHeight="1">
      <c r="A436" s="661"/>
      <c r="B436" s="661"/>
      <c r="C436" s="661"/>
      <c r="D436" s="657" t="s">
        <v>1219</v>
      </c>
      <c r="E436" s="660" t="s">
        <v>2536</v>
      </c>
      <c r="F436" s="673">
        <v>1789.8295490999999</v>
      </c>
      <c r="G436" s="674" t="s">
        <v>2537</v>
      </c>
    </row>
    <row r="437" spans="1:7" s="50" customFormat="1" ht="24" customHeight="1">
      <c r="A437" s="655"/>
      <c r="B437" s="754" t="s">
        <v>264</v>
      </c>
      <c r="C437" s="655"/>
      <c r="D437" s="655"/>
      <c r="E437" s="752" t="s">
        <v>2197</v>
      </c>
      <c r="F437" s="753">
        <v>20790.491007789999</v>
      </c>
      <c r="G437" s="752" t="s">
        <v>2198</v>
      </c>
    </row>
    <row r="438" spans="1:7" s="50" customFormat="1" ht="24" customHeight="1">
      <c r="A438" s="655"/>
      <c r="B438" s="655"/>
      <c r="C438" s="754" t="s">
        <v>1336</v>
      </c>
      <c r="D438" s="655"/>
      <c r="E438" s="752" t="s">
        <v>2505</v>
      </c>
      <c r="F438" s="753">
        <v>20790.491007789999</v>
      </c>
      <c r="G438" s="752" t="s">
        <v>1819</v>
      </c>
    </row>
    <row r="439" spans="1:7" s="50" customFormat="1" ht="30.4" customHeight="1">
      <c r="A439" s="661"/>
      <c r="B439" s="656" t="s">
        <v>264</v>
      </c>
      <c r="C439" s="656" t="s">
        <v>1336</v>
      </c>
      <c r="D439" s="657" t="s">
        <v>2134</v>
      </c>
      <c r="E439" s="660" t="s">
        <v>2383</v>
      </c>
      <c r="F439" s="673">
        <v>129.58099999999999</v>
      </c>
      <c r="G439" s="674" t="s">
        <v>2384</v>
      </c>
    </row>
    <row r="440" spans="1:7" s="50" customFormat="1" ht="30.4" customHeight="1">
      <c r="A440" s="661"/>
      <c r="B440" s="661"/>
      <c r="C440" s="661"/>
      <c r="D440" s="657" t="s">
        <v>1211</v>
      </c>
      <c r="E440" s="660" t="s">
        <v>2930</v>
      </c>
      <c r="F440" s="673">
        <v>20660.91000779</v>
      </c>
      <c r="G440" s="674" t="s">
        <v>2199</v>
      </c>
    </row>
    <row r="441" spans="1:7" s="50" customFormat="1" ht="24" customHeight="1">
      <c r="A441" s="655"/>
      <c r="B441" s="754" t="s">
        <v>444</v>
      </c>
      <c r="C441" s="655"/>
      <c r="D441" s="655"/>
      <c r="E441" s="752" t="s">
        <v>2385</v>
      </c>
      <c r="F441" s="753">
        <v>1058.4275560000001</v>
      </c>
      <c r="G441" s="752" t="s">
        <v>2386</v>
      </c>
    </row>
    <row r="442" spans="1:7" s="50" customFormat="1" ht="24" customHeight="1">
      <c r="A442" s="655"/>
      <c r="B442" s="655"/>
      <c r="C442" s="754" t="s">
        <v>704</v>
      </c>
      <c r="D442" s="655"/>
      <c r="E442" s="752" t="s">
        <v>2506</v>
      </c>
      <c r="F442" s="753">
        <v>1058.4275560000001</v>
      </c>
      <c r="G442" s="752" t="s">
        <v>61</v>
      </c>
    </row>
    <row r="443" spans="1:7" s="50" customFormat="1" ht="19.7" customHeight="1">
      <c r="A443" s="661"/>
      <c r="B443" s="656" t="s">
        <v>444</v>
      </c>
      <c r="C443" s="656" t="s">
        <v>704</v>
      </c>
      <c r="D443" s="657" t="s">
        <v>1930</v>
      </c>
      <c r="E443" s="660" t="s">
        <v>2931</v>
      </c>
      <c r="F443" s="673">
        <v>1058.4275560000001</v>
      </c>
      <c r="G443" s="674" t="s">
        <v>2387</v>
      </c>
    </row>
    <row r="444" spans="1:7" s="50" customFormat="1" ht="24" customHeight="1">
      <c r="A444" s="655"/>
      <c r="B444" s="754" t="s">
        <v>639</v>
      </c>
      <c r="C444" s="655"/>
      <c r="D444" s="655"/>
      <c r="E444" s="752" t="s">
        <v>2200</v>
      </c>
      <c r="F444" s="753">
        <v>10970.519526759999</v>
      </c>
      <c r="G444" s="752" t="s">
        <v>2201</v>
      </c>
    </row>
    <row r="445" spans="1:7" s="50" customFormat="1" ht="24" customHeight="1">
      <c r="A445" s="655"/>
      <c r="B445" s="655"/>
      <c r="C445" s="754" t="s">
        <v>1336</v>
      </c>
      <c r="D445" s="655"/>
      <c r="E445" s="752" t="s">
        <v>2505</v>
      </c>
      <c r="F445" s="753">
        <v>9822.9070731200009</v>
      </c>
      <c r="G445" s="752" t="s">
        <v>1819</v>
      </c>
    </row>
    <row r="446" spans="1:7" s="50" customFormat="1" ht="19.7" customHeight="1">
      <c r="A446" s="661"/>
      <c r="B446" s="656" t="s">
        <v>639</v>
      </c>
      <c r="C446" s="656" t="s">
        <v>1336</v>
      </c>
      <c r="D446" s="657" t="s">
        <v>2202</v>
      </c>
      <c r="E446" s="660" t="s">
        <v>2932</v>
      </c>
      <c r="F446" s="673">
        <v>165.49799999999999</v>
      </c>
      <c r="G446" s="674" t="s">
        <v>2203</v>
      </c>
    </row>
    <row r="447" spans="1:7" s="50" customFormat="1" ht="19.7" customHeight="1">
      <c r="A447" s="661"/>
      <c r="B447" s="661"/>
      <c r="C447" s="661"/>
      <c r="D447" s="657" t="s">
        <v>2204</v>
      </c>
      <c r="E447" s="660" t="s">
        <v>2205</v>
      </c>
      <c r="F447" s="673">
        <v>9317.2022092000007</v>
      </c>
      <c r="G447" s="674" t="s">
        <v>2206</v>
      </c>
    </row>
    <row r="448" spans="1:7" s="50" customFormat="1" ht="30.4" customHeight="1">
      <c r="A448" s="661"/>
      <c r="B448" s="661"/>
      <c r="C448" s="661"/>
      <c r="D448" s="657" t="s">
        <v>2207</v>
      </c>
      <c r="E448" s="663" t="s">
        <v>2933</v>
      </c>
      <c r="F448" s="673">
        <v>340.20686391999999</v>
      </c>
      <c r="G448" s="674" t="s">
        <v>2208</v>
      </c>
    </row>
    <row r="449" spans="1:7" s="50" customFormat="1" ht="24" customHeight="1">
      <c r="A449" s="655"/>
      <c r="B449" s="655"/>
      <c r="C449" s="754" t="s">
        <v>1119</v>
      </c>
      <c r="D449" s="655"/>
      <c r="E449" s="752" t="s">
        <v>2809</v>
      </c>
      <c r="F449" s="753">
        <v>1147.61245364</v>
      </c>
      <c r="G449" s="752" t="s">
        <v>1120</v>
      </c>
    </row>
    <row r="450" spans="1:7" s="50" customFormat="1" ht="19.7" customHeight="1">
      <c r="A450" s="661"/>
      <c r="B450" s="661"/>
      <c r="C450" s="656" t="s">
        <v>1119</v>
      </c>
      <c r="D450" s="657" t="s">
        <v>1859</v>
      </c>
      <c r="E450" s="660" t="s">
        <v>2209</v>
      </c>
      <c r="F450" s="673">
        <v>1147.61245364</v>
      </c>
      <c r="G450" s="674" t="s">
        <v>2210</v>
      </c>
    </row>
    <row r="451" spans="1:7" s="50" customFormat="1" ht="24" customHeight="1">
      <c r="A451" s="655"/>
      <c r="B451" s="754" t="s">
        <v>471</v>
      </c>
      <c r="C451" s="655"/>
      <c r="D451" s="655"/>
      <c r="E451" s="752" t="s">
        <v>2211</v>
      </c>
      <c r="F451" s="753">
        <v>7071.5465315000001</v>
      </c>
      <c r="G451" s="752" t="s">
        <v>2212</v>
      </c>
    </row>
    <row r="452" spans="1:7" s="50" customFormat="1" ht="24" customHeight="1">
      <c r="A452" s="655"/>
      <c r="B452" s="655"/>
      <c r="C452" s="754" t="s">
        <v>704</v>
      </c>
      <c r="D452" s="655"/>
      <c r="E452" s="752" t="s">
        <v>2506</v>
      </c>
      <c r="F452" s="753">
        <v>5029.0131965</v>
      </c>
      <c r="G452" s="752" t="s">
        <v>61</v>
      </c>
    </row>
    <row r="453" spans="1:7" s="50" customFormat="1" ht="19.7" customHeight="1">
      <c r="A453" s="661"/>
      <c r="B453" s="656" t="s">
        <v>471</v>
      </c>
      <c r="C453" s="656" t="s">
        <v>704</v>
      </c>
      <c r="D453" s="657" t="s">
        <v>2213</v>
      </c>
      <c r="E453" s="660" t="s">
        <v>2214</v>
      </c>
      <c r="F453" s="673">
        <v>5029.0131965</v>
      </c>
      <c r="G453" s="674" t="s">
        <v>2215</v>
      </c>
    </row>
    <row r="454" spans="1:7" s="50" customFormat="1" ht="34.700000000000003" customHeight="1">
      <c r="A454" s="655"/>
      <c r="B454" s="655"/>
      <c r="C454" s="754" t="s">
        <v>1305</v>
      </c>
      <c r="D454" s="655"/>
      <c r="E454" s="752" t="s">
        <v>2695</v>
      </c>
      <c r="F454" s="753">
        <v>2042.5333350000001</v>
      </c>
      <c r="G454" s="752" t="s">
        <v>2696</v>
      </c>
    </row>
    <row r="455" spans="1:7" s="50" customFormat="1" ht="30.4" customHeight="1">
      <c r="A455" s="661"/>
      <c r="B455" s="661"/>
      <c r="C455" s="656" t="s">
        <v>1305</v>
      </c>
      <c r="D455" s="657" t="s">
        <v>1859</v>
      </c>
      <c r="E455" s="660" t="s">
        <v>2538</v>
      </c>
      <c r="F455" s="673">
        <v>2042.5333350000001</v>
      </c>
      <c r="G455" s="674" t="s">
        <v>2216</v>
      </c>
    </row>
    <row r="456" spans="1:7" s="50" customFormat="1" ht="34.700000000000003" customHeight="1">
      <c r="A456" s="655"/>
      <c r="B456" s="754" t="s">
        <v>398</v>
      </c>
      <c r="C456" s="655"/>
      <c r="D456" s="655"/>
      <c r="E456" s="752" t="s">
        <v>2217</v>
      </c>
      <c r="F456" s="753">
        <v>31553.511153949999</v>
      </c>
      <c r="G456" s="752" t="s">
        <v>2218</v>
      </c>
    </row>
    <row r="457" spans="1:7" s="50" customFormat="1" ht="24" customHeight="1">
      <c r="A457" s="655"/>
      <c r="B457" s="655"/>
      <c r="C457" s="754" t="s">
        <v>1336</v>
      </c>
      <c r="D457" s="655"/>
      <c r="E457" s="752" t="s">
        <v>2505</v>
      </c>
      <c r="F457" s="753">
        <v>23.9436</v>
      </c>
      <c r="G457" s="752" t="s">
        <v>1819</v>
      </c>
    </row>
    <row r="458" spans="1:7" s="50" customFormat="1" ht="19.7" customHeight="1">
      <c r="A458" s="661"/>
      <c r="B458" s="656" t="s">
        <v>398</v>
      </c>
      <c r="C458" s="656" t="s">
        <v>1336</v>
      </c>
      <c r="D458" s="657" t="s">
        <v>1360</v>
      </c>
      <c r="E458" s="660" t="s">
        <v>2219</v>
      </c>
      <c r="F458" s="673">
        <v>23.9436</v>
      </c>
      <c r="G458" s="674" t="s">
        <v>2220</v>
      </c>
    </row>
    <row r="459" spans="1:7" s="50" customFormat="1" ht="24" customHeight="1">
      <c r="A459" s="655"/>
      <c r="B459" s="655"/>
      <c r="C459" s="754" t="s">
        <v>704</v>
      </c>
      <c r="D459" s="655"/>
      <c r="E459" s="752" t="s">
        <v>2506</v>
      </c>
      <c r="F459" s="753">
        <v>31529.567553950001</v>
      </c>
      <c r="G459" s="752" t="s">
        <v>61</v>
      </c>
    </row>
    <row r="460" spans="1:7" s="50" customFormat="1" ht="30.4" customHeight="1">
      <c r="A460" s="661"/>
      <c r="B460" s="661"/>
      <c r="C460" s="656" t="s">
        <v>704</v>
      </c>
      <c r="D460" s="657" t="s">
        <v>1356</v>
      </c>
      <c r="E460" s="660" t="s">
        <v>2221</v>
      </c>
      <c r="F460" s="673">
        <v>16117.7227391</v>
      </c>
      <c r="G460" s="674" t="s">
        <v>2222</v>
      </c>
    </row>
    <row r="461" spans="1:7" s="50" customFormat="1" ht="19.7" customHeight="1">
      <c r="A461" s="661"/>
      <c r="B461" s="661"/>
      <c r="C461" s="661"/>
      <c r="D461" s="657" t="s">
        <v>897</v>
      </c>
      <c r="E461" s="660" t="s">
        <v>1868</v>
      </c>
      <c r="F461" s="673">
        <v>11.844814850000001</v>
      </c>
      <c r="G461" s="674" t="s">
        <v>1869</v>
      </c>
    </row>
    <row r="462" spans="1:7" s="50" customFormat="1" ht="30.4" customHeight="1">
      <c r="A462" s="661"/>
      <c r="B462" s="661"/>
      <c r="C462" s="661"/>
      <c r="D462" s="657" t="s">
        <v>1013</v>
      </c>
      <c r="E462" s="660" t="s">
        <v>2574</v>
      </c>
      <c r="F462" s="673">
        <v>5400</v>
      </c>
      <c r="G462" s="674" t="s">
        <v>2575</v>
      </c>
    </row>
    <row r="463" spans="1:7" s="50" customFormat="1" ht="41.1" customHeight="1">
      <c r="A463" s="661"/>
      <c r="B463" s="661"/>
      <c r="C463" s="661"/>
      <c r="D463" s="657" t="s">
        <v>1939</v>
      </c>
      <c r="E463" s="660" t="s">
        <v>3181</v>
      </c>
      <c r="F463" s="673">
        <v>10000</v>
      </c>
      <c r="G463" s="674" t="s">
        <v>3182</v>
      </c>
    </row>
    <row r="464" spans="1:7" s="50" customFormat="1" ht="34.700000000000003" customHeight="1">
      <c r="A464" s="754" t="s">
        <v>1008</v>
      </c>
      <c r="B464" s="655"/>
      <c r="C464" s="655"/>
      <c r="D464" s="655"/>
      <c r="E464" s="752" t="s">
        <v>2223</v>
      </c>
      <c r="F464" s="753">
        <v>10133.974335499999</v>
      </c>
      <c r="G464" s="752" t="s">
        <v>577</v>
      </c>
    </row>
    <row r="465" spans="1:7" s="50" customFormat="1" ht="24" customHeight="1">
      <c r="A465" s="655"/>
      <c r="B465" s="754" t="s">
        <v>492</v>
      </c>
      <c r="C465" s="655"/>
      <c r="D465" s="655"/>
      <c r="E465" s="752" t="s">
        <v>2224</v>
      </c>
      <c r="F465" s="753">
        <v>9536.3008355000002</v>
      </c>
      <c r="G465" s="752" t="s">
        <v>2225</v>
      </c>
    </row>
    <row r="466" spans="1:7" s="50" customFormat="1" ht="24" customHeight="1">
      <c r="A466" s="655"/>
      <c r="B466" s="655"/>
      <c r="C466" s="754" t="s">
        <v>751</v>
      </c>
      <c r="D466" s="655"/>
      <c r="E466" s="752" t="s">
        <v>2515</v>
      </c>
      <c r="F466" s="753">
        <v>1427.3689999999999</v>
      </c>
      <c r="G466" s="752" t="s">
        <v>1337</v>
      </c>
    </row>
    <row r="467" spans="1:7" s="50" customFormat="1" ht="19.7" customHeight="1">
      <c r="A467" s="656" t="s">
        <v>1008</v>
      </c>
      <c r="B467" s="656" t="s">
        <v>492</v>
      </c>
      <c r="C467" s="656" t="s">
        <v>751</v>
      </c>
      <c r="D467" s="657" t="s">
        <v>2226</v>
      </c>
      <c r="E467" s="660" t="s">
        <v>2227</v>
      </c>
      <c r="F467" s="673">
        <v>1427.3689999999999</v>
      </c>
      <c r="G467" s="674" t="s">
        <v>2228</v>
      </c>
    </row>
    <row r="468" spans="1:7" s="50" customFormat="1" ht="24" customHeight="1">
      <c r="A468" s="655"/>
      <c r="B468" s="655"/>
      <c r="C468" s="754" t="s">
        <v>2121</v>
      </c>
      <c r="D468" s="655"/>
      <c r="E468" s="752" t="s">
        <v>2512</v>
      </c>
      <c r="F468" s="753">
        <v>8069.2878355000003</v>
      </c>
      <c r="G468" s="752" t="s">
        <v>2316</v>
      </c>
    </row>
    <row r="469" spans="1:7" s="50" customFormat="1" ht="30.4" customHeight="1">
      <c r="A469" s="661"/>
      <c r="B469" s="661"/>
      <c r="C469" s="656" t="s">
        <v>2121</v>
      </c>
      <c r="D469" s="657" t="s">
        <v>1903</v>
      </c>
      <c r="E469" s="660" t="s">
        <v>2231</v>
      </c>
      <c r="F469" s="673">
        <v>778.84878549999996</v>
      </c>
      <c r="G469" s="674" t="s">
        <v>2232</v>
      </c>
    </row>
    <row r="470" spans="1:7" s="50" customFormat="1" ht="19.7" customHeight="1">
      <c r="A470" s="661"/>
      <c r="B470" s="661"/>
      <c r="C470" s="661"/>
      <c r="D470" s="657" t="s">
        <v>2226</v>
      </c>
      <c r="E470" s="660" t="s">
        <v>2233</v>
      </c>
      <c r="F470" s="673">
        <v>7290.43905</v>
      </c>
      <c r="G470" s="674" t="s">
        <v>2234</v>
      </c>
    </row>
    <row r="471" spans="1:7" s="50" customFormat="1" ht="24" customHeight="1">
      <c r="A471" s="655"/>
      <c r="B471" s="655"/>
      <c r="C471" s="754" t="s">
        <v>1108</v>
      </c>
      <c r="D471" s="655"/>
      <c r="E471" s="755" t="s">
        <v>2785</v>
      </c>
      <c r="F471" s="753">
        <v>39.643999999999998</v>
      </c>
      <c r="G471" s="752" t="s">
        <v>706</v>
      </c>
    </row>
    <row r="472" spans="1:7" s="50" customFormat="1" ht="30.4" customHeight="1">
      <c r="A472" s="661"/>
      <c r="B472" s="661"/>
      <c r="C472" s="656" t="s">
        <v>1108</v>
      </c>
      <c r="D472" s="657" t="s">
        <v>2229</v>
      </c>
      <c r="E472" s="660" t="s">
        <v>2934</v>
      </c>
      <c r="F472" s="673">
        <v>39.643999999999998</v>
      </c>
      <c r="G472" s="674" t="s">
        <v>2230</v>
      </c>
    </row>
    <row r="473" spans="1:7" s="50" customFormat="1" ht="24" customHeight="1">
      <c r="A473" s="655"/>
      <c r="B473" s="754" t="s">
        <v>183</v>
      </c>
      <c r="C473" s="655"/>
      <c r="D473" s="655"/>
      <c r="E473" s="752" t="s">
        <v>2235</v>
      </c>
      <c r="F473" s="753">
        <v>597.67349999999999</v>
      </c>
      <c r="G473" s="752" t="s">
        <v>2236</v>
      </c>
    </row>
    <row r="474" spans="1:7" s="50" customFormat="1" ht="24" customHeight="1">
      <c r="A474" s="655"/>
      <c r="B474" s="655"/>
      <c r="C474" s="754" t="s">
        <v>2121</v>
      </c>
      <c r="D474" s="655"/>
      <c r="E474" s="752" t="s">
        <v>2512</v>
      </c>
      <c r="F474" s="753">
        <v>597.67349999999999</v>
      </c>
      <c r="G474" s="752" t="s">
        <v>2316</v>
      </c>
    </row>
    <row r="475" spans="1:7" s="50" customFormat="1" ht="30.4" customHeight="1">
      <c r="A475" s="661"/>
      <c r="B475" s="656" t="s">
        <v>183</v>
      </c>
      <c r="C475" s="656" t="s">
        <v>2121</v>
      </c>
      <c r="D475" s="657" t="s">
        <v>2237</v>
      </c>
      <c r="E475" s="660" t="s">
        <v>2935</v>
      </c>
      <c r="F475" s="673">
        <v>597.67349999999999</v>
      </c>
      <c r="G475" s="674" t="s">
        <v>2936</v>
      </c>
    </row>
    <row r="476" spans="1:7" s="50" customFormat="1" ht="24" customHeight="1">
      <c r="A476" s="754" t="s">
        <v>1009</v>
      </c>
      <c r="B476" s="655"/>
      <c r="C476" s="655"/>
      <c r="D476" s="655"/>
      <c r="E476" s="752" t="s">
        <v>2238</v>
      </c>
      <c r="F476" s="753">
        <v>397842.31354195997</v>
      </c>
      <c r="G476" s="752" t="s">
        <v>484</v>
      </c>
    </row>
    <row r="477" spans="1:7" s="50" customFormat="1" ht="24" customHeight="1">
      <c r="A477" s="655"/>
      <c r="B477" s="754" t="s">
        <v>492</v>
      </c>
      <c r="C477" s="655"/>
      <c r="D477" s="655"/>
      <c r="E477" s="752" t="s">
        <v>2239</v>
      </c>
      <c r="F477" s="753">
        <v>182817.28318438001</v>
      </c>
      <c r="G477" s="752" t="s">
        <v>2240</v>
      </c>
    </row>
    <row r="478" spans="1:7" s="50" customFormat="1" ht="24" customHeight="1">
      <c r="A478" s="655"/>
      <c r="B478" s="655"/>
      <c r="C478" s="754" t="s">
        <v>2118</v>
      </c>
      <c r="D478" s="655"/>
      <c r="E478" s="752" t="s">
        <v>2511</v>
      </c>
      <c r="F478" s="753">
        <v>182817.28318438001</v>
      </c>
      <c r="G478" s="752" t="s">
        <v>2315</v>
      </c>
    </row>
    <row r="479" spans="1:7" s="50" customFormat="1" ht="19.7" customHeight="1">
      <c r="A479" s="656" t="s">
        <v>1009</v>
      </c>
      <c r="B479" s="656" t="s">
        <v>492</v>
      </c>
      <c r="C479" s="656" t="s">
        <v>2118</v>
      </c>
      <c r="D479" s="657" t="s">
        <v>1858</v>
      </c>
      <c r="E479" s="663" t="s">
        <v>2937</v>
      </c>
      <c r="F479" s="673">
        <v>17503.923684379999</v>
      </c>
      <c r="G479" s="674" t="s">
        <v>2241</v>
      </c>
    </row>
    <row r="480" spans="1:7" s="50" customFormat="1" ht="30.4" customHeight="1">
      <c r="A480" s="661"/>
      <c r="B480" s="661"/>
      <c r="C480" s="661"/>
      <c r="D480" s="657" t="s">
        <v>2242</v>
      </c>
      <c r="E480" s="663" t="s">
        <v>2938</v>
      </c>
      <c r="F480" s="673">
        <v>29682.434499999999</v>
      </c>
      <c r="G480" s="674" t="s">
        <v>2539</v>
      </c>
    </row>
    <row r="481" spans="1:7" s="50" customFormat="1" ht="30.4" customHeight="1">
      <c r="A481" s="661"/>
      <c r="B481" s="661"/>
      <c r="C481" s="661"/>
      <c r="D481" s="657" t="s">
        <v>2243</v>
      </c>
      <c r="E481" s="660" t="s">
        <v>2244</v>
      </c>
      <c r="F481" s="673">
        <v>135630.92499999999</v>
      </c>
      <c r="G481" s="674" t="s">
        <v>2245</v>
      </c>
    </row>
    <row r="482" spans="1:7" s="50" customFormat="1" ht="24" customHeight="1">
      <c r="A482" s="655"/>
      <c r="B482" s="754" t="s">
        <v>264</v>
      </c>
      <c r="C482" s="655"/>
      <c r="D482" s="655"/>
      <c r="E482" s="752" t="s">
        <v>2246</v>
      </c>
      <c r="F482" s="753">
        <v>11796.244000000001</v>
      </c>
      <c r="G482" s="752" t="s">
        <v>2247</v>
      </c>
    </row>
    <row r="483" spans="1:7" s="50" customFormat="1" ht="24" customHeight="1">
      <c r="A483" s="655"/>
      <c r="B483" s="655"/>
      <c r="C483" s="754" t="s">
        <v>2118</v>
      </c>
      <c r="D483" s="655"/>
      <c r="E483" s="752" t="s">
        <v>2511</v>
      </c>
      <c r="F483" s="753">
        <v>11796.244000000001</v>
      </c>
      <c r="G483" s="752" t="s">
        <v>2315</v>
      </c>
    </row>
    <row r="484" spans="1:7" s="50" customFormat="1" ht="19.7" customHeight="1">
      <c r="A484" s="661"/>
      <c r="B484" s="656" t="s">
        <v>264</v>
      </c>
      <c r="C484" s="656" t="s">
        <v>2118</v>
      </c>
      <c r="D484" s="657" t="s">
        <v>2069</v>
      </c>
      <c r="E484" s="660" t="s">
        <v>2248</v>
      </c>
      <c r="F484" s="673">
        <v>11796.244000000001</v>
      </c>
      <c r="G484" s="674" t="s">
        <v>2249</v>
      </c>
    </row>
    <row r="485" spans="1:7" s="50" customFormat="1" ht="24" customHeight="1">
      <c r="A485" s="655"/>
      <c r="B485" s="754" t="s">
        <v>444</v>
      </c>
      <c r="C485" s="655"/>
      <c r="D485" s="655"/>
      <c r="E485" s="752" t="s">
        <v>2250</v>
      </c>
      <c r="F485" s="753">
        <v>9612.384</v>
      </c>
      <c r="G485" s="752" t="s">
        <v>2251</v>
      </c>
    </row>
    <row r="486" spans="1:7" s="50" customFormat="1" ht="24" customHeight="1">
      <c r="A486" s="655"/>
      <c r="B486" s="655"/>
      <c r="C486" s="754" t="s">
        <v>2118</v>
      </c>
      <c r="D486" s="655"/>
      <c r="E486" s="752" t="s">
        <v>2511</v>
      </c>
      <c r="F486" s="753">
        <v>9612.384</v>
      </c>
      <c r="G486" s="752" t="s">
        <v>2315</v>
      </c>
    </row>
    <row r="487" spans="1:7" s="50" customFormat="1" ht="19.7" customHeight="1">
      <c r="A487" s="661"/>
      <c r="B487" s="656" t="s">
        <v>444</v>
      </c>
      <c r="C487" s="656" t="s">
        <v>2118</v>
      </c>
      <c r="D487" s="657" t="s">
        <v>1898</v>
      </c>
      <c r="E487" s="660" t="s">
        <v>2252</v>
      </c>
      <c r="F487" s="673">
        <v>1600</v>
      </c>
      <c r="G487" s="674" t="s">
        <v>2253</v>
      </c>
    </row>
    <row r="488" spans="1:7" s="50" customFormat="1" ht="19.7" customHeight="1">
      <c r="A488" s="661"/>
      <c r="B488" s="661"/>
      <c r="C488" s="661"/>
      <c r="D488" s="657" t="s">
        <v>2024</v>
      </c>
      <c r="E488" s="660" t="s">
        <v>2388</v>
      </c>
      <c r="F488" s="673">
        <v>8012.384</v>
      </c>
      <c r="G488" s="674" t="s">
        <v>2389</v>
      </c>
    </row>
    <row r="489" spans="1:7" s="50" customFormat="1" ht="24" customHeight="1">
      <c r="A489" s="655"/>
      <c r="B489" s="754" t="s">
        <v>639</v>
      </c>
      <c r="C489" s="655"/>
      <c r="D489" s="655"/>
      <c r="E489" s="752" t="s">
        <v>2254</v>
      </c>
      <c r="F489" s="753">
        <v>148413.30300000001</v>
      </c>
      <c r="G489" s="752" t="s">
        <v>2255</v>
      </c>
    </row>
    <row r="490" spans="1:7" s="50" customFormat="1" ht="24" customHeight="1">
      <c r="A490" s="655"/>
      <c r="B490" s="655"/>
      <c r="C490" s="754" t="s">
        <v>2118</v>
      </c>
      <c r="D490" s="655"/>
      <c r="E490" s="752" t="s">
        <v>2511</v>
      </c>
      <c r="F490" s="753">
        <v>148413.30300000001</v>
      </c>
      <c r="G490" s="752" t="s">
        <v>2315</v>
      </c>
    </row>
    <row r="491" spans="1:7" s="50" customFormat="1" ht="30.4" customHeight="1">
      <c r="A491" s="661"/>
      <c r="B491" s="656" t="s">
        <v>639</v>
      </c>
      <c r="C491" s="656" t="s">
        <v>2118</v>
      </c>
      <c r="D491" s="657" t="s">
        <v>1972</v>
      </c>
      <c r="E491" s="660" t="s">
        <v>2256</v>
      </c>
      <c r="F491" s="673">
        <v>32139.784</v>
      </c>
      <c r="G491" s="674" t="s">
        <v>2257</v>
      </c>
    </row>
    <row r="492" spans="1:7" s="50" customFormat="1" ht="30.4" customHeight="1">
      <c r="A492" s="661"/>
      <c r="B492" s="661"/>
      <c r="C492" s="661"/>
      <c r="D492" s="657" t="s">
        <v>2105</v>
      </c>
      <c r="E492" s="660" t="s">
        <v>2258</v>
      </c>
      <c r="F492" s="673">
        <v>55293.014999999999</v>
      </c>
      <c r="G492" s="674" t="s">
        <v>2939</v>
      </c>
    </row>
    <row r="493" spans="1:7" s="50" customFormat="1" ht="19.7" customHeight="1">
      <c r="A493" s="661"/>
      <c r="B493" s="661"/>
      <c r="C493" s="661"/>
      <c r="D493" s="657" t="s">
        <v>1336</v>
      </c>
      <c r="E493" s="660" t="s">
        <v>2259</v>
      </c>
      <c r="F493" s="673">
        <v>0</v>
      </c>
      <c r="G493" s="674" t="s">
        <v>2260</v>
      </c>
    </row>
    <row r="494" spans="1:7" s="50" customFormat="1" ht="41.1" customHeight="1">
      <c r="A494" s="661"/>
      <c r="B494" s="661"/>
      <c r="C494" s="661"/>
      <c r="D494" s="657" t="s">
        <v>704</v>
      </c>
      <c r="E494" s="660" t="s">
        <v>2940</v>
      </c>
      <c r="F494" s="673">
        <v>50623.839</v>
      </c>
      <c r="G494" s="674" t="s">
        <v>2261</v>
      </c>
    </row>
    <row r="495" spans="1:7" s="50" customFormat="1" ht="19.7" customHeight="1">
      <c r="A495" s="661"/>
      <c r="B495" s="661"/>
      <c r="C495" s="661"/>
      <c r="D495" s="657" t="s">
        <v>1015</v>
      </c>
      <c r="E495" s="660" t="s">
        <v>2540</v>
      </c>
      <c r="F495" s="673">
        <v>10356.665000000001</v>
      </c>
      <c r="G495" s="674" t="s">
        <v>2541</v>
      </c>
    </row>
    <row r="496" spans="1:7" s="50" customFormat="1" ht="24" customHeight="1">
      <c r="A496" s="655"/>
      <c r="B496" s="754" t="s">
        <v>398</v>
      </c>
      <c r="C496" s="655"/>
      <c r="D496" s="655"/>
      <c r="E496" s="752" t="s">
        <v>2262</v>
      </c>
      <c r="F496" s="753">
        <v>45203.099357580002</v>
      </c>
      <c r="G496" s="752" t="s">
        <v>2263</v>
      </c>
    </row>
    <row r="497" spans="1:7" s="50" customFormat="1" ht="34.700000000000003" customHeight="1">
      <c r="A497" s="655"/>
      <c r="B497" s="655"/>
      <c r="C497" s="754" t="s">
        <v>1305</v>
      </c>
      <c r="D497" s="655"/>
      <c r="E497" s="752" t="s">
        <v>2695</v>
      </c>
      <c r="F497" s="753">
        <v>30961.047357579999</v>
      </c>
      <c r="G497" s="752" t="s">
        <v>2696</v>
      </c>
    </row>
    <row r="498" spans="1:7" s="50" customFormat="1" ht="30.4" customHeight="1">
      <c r="A498" s="661"/>
      <c r="B498" s="656" t="s">
        <v>398</v>
      </c>
      <c r="C498" s="656" t="s">
        <v>1305</v>
      </c>
      <c r="D498" s="657" t="s">
        <v>1858</v>
      </c>
      <c r="E498" s="660" t="s">
        <v>2264</v>
      </c>
      <c r="F498" s="673">
        <v>28182.083114149998</v>
      </c>
      <c r="G498" s="674" t="s">
        <v>2265</v>
      </c>
    </row>
    <row r="499" spans="1:7" s="50" customFormat="1" ht="30.4" customHeight="1">
      <c r="A499" s="661"/>
      <c r="B499" s="661"/>
      <c r="C499" s="661"/>
      <c r="D499" s="657" t="s">
        <v>1863</v>
      </c>
      <c r="E499" s="660" t="s">
        <v>2266</v>
      </c>
      <c r="F499" s="673">
        <v>42.8765</v>
      </c>
      <c r="G499" s="674" t="s">
        <v>2267</v>
      </c>
    </row>
    <row r="500" spans="1:7" s="50" customFormat="1" ht="30.4" customHeight="1">
      <c r="A500" s="661"/>
      <c r="B500" s="661"/>
      <c r="C500" s="661"/>
      <c r="D500" s="657" t="s">
        <v>2068</v>
      </c>
      <c r="E500" s="660" t="s">
        <v>2390</v>
      </c>
      <c r="F500" s="673">
        <v>2258.2804335699998</v>
      </c>
      <c r="G500" s="674" t="s">
        <v>2268</v>
      </c>
    </row>
    <row r="501" spans="1:7" s="50" customFormat="1" ht="41.1" customHeight="1">
      <c r="A501" s="661"/>
      <c r="B501" s="661"/>
      <c r="C501" s="661"/>
      <c r="D501" s="657" t="s">
        <v>2054</v>
      </c>
      <c r="E501" s="660" t="s">
        <v>2941</v>
      </c>
      <c r="F501" s="673">
        <v>0</v>
      </c>
      <c r="G501" s="674" t="s">
        <v>2269</v>
      </c>
    </row>
    <row r="502" spans="1:7" s="50" customFormat="1" ht="30.4" customHeight="1">
      <c r="A502" s="661"/>
      <c r="B502" s="661"/>
      <c r="C502" s="661"/>
      <c r="D502" s="657" t="s">
        <v>1898</v>
      </c>
      <c r="E502" s="660" t="s">
        <v>2942</v>
      </c>
      <c r="F502" s="673">
        <v>387.62150000000003</v>
      </c>
      <c r="G502" s="674" t="s">
        <v>2270</v>
      </c>
    </row>
    <row r="503" spans="1:7" s="50" customFormat="1" ht="19.7" customHeight="1">
      <c r="A503" s="661"/>
      <c r="B503" s="661"/>
      <c r="C503" s="661"/>
      <c r="D503" s="657" t="s">
        <v>1972</v>
      </c>
      <c r="E503" s="660" t="s">
        <v>2943</v>
      </c>
      <c r="F503" s="673">
        <v>90.185809860000006</v>
      </c>
      <c r="G503" s="674" t="s">
        <v>2944</v>
      </c>
    </row>
    <row r="504" spans="1:7" s="50" customFormat="1" ht="24" customHeight="1">
      <c r="A504" s="655"/>
      <c r="B504" s="655"/>
      <c r="C504" s="754" t="s">
        <v>2118</v>
      </c>
      <c r="D504" s="655"/>
      <c r="E504" s="752" t="s">
        <v>2511</v>
      </c>
      <c r="F504" s="753">
        <v>14242.052</v>
      </c>
      <c r="G504" s="752" t="s">
        <v>2315</v>
      </c>
    </row>
    <row r="505" spans="1:7" s="50" customFormat="1" ht="30.4" customHeight="1">
      <c r="A505" s="661"/>
      <c r="B505" s="661"/>
      <c r="C505" s="656" t="s">
        <v>2118</v>
      </c>
      <c r="D505" s="657" t="s">
        <v>1107</v>
      </c>
      <c r="E505" s="660" t="s">
        <v>2271</v>
      </c>
      <c r="F505" s="673">
        <v>14242.052</v>
      </c>
      <c r="G505" s="674" t="s">
        <v>2272</v>
      </c>
    </row>
    <row r="506" spans="1:7" s="50" customFormat="1" ht="24" customHeight="1">
      <c r="A506" s="754" t="s">
        <v>1006</v>
      </c>
      <c r="B506" s="655"/>
      <c r="C506" s="655"/>
      <c r="D506" s="655"/>
      <c r="E506" s="752" t="s">
        <v>2273</v>
      </c>
      <c r="F506" s="753">
        <v>133896.78393619999</v>
      </c>
      <c r="G506" s="752" t="s">
        <v>47</v>
      </c>
    </row>
    <row r="507" spans="1:7" s="50" customFormat="1" ht="24" customHeight="1">
      <c r="A507" s="655"/>
      <c r="B507" s="754" t="s">
        <v>492</v>
      </c>
      <c r="C507" s="655"/>
      <c r="D507" s="655"/>
      <c r="E507" s="752" t="s">
        <v>2274</v>
      </c>
      <c r="F507" s="753">
        <v>1027.6461441500001</v>
      </c>
      <c r="G507" s="752" t="s">
        <v>2275</v>
      </c>
    </row>
    <row r="508" spans="1:7" s="50" customFormat="1" ht="24" customHeight="1">
      <c r="A508" s="655"/>
      <c r="B508" s="655"/>
      <c r="C508" s="754" t="s">
        <v>1104</v>
      </c>
      <c r="D508" s="655"/>
      <c r="E508" s="752" t="s">
        <v>2502</v>
      </c>
      <c r="F508" s="753">
        <v>946.41384219999998</v>
      </c>
      <c r="G508" s="752" t="s">
        <v>461</v>
      </c>
    </row>
    <row r="509" spans="1:7" s="50" customFormat="1" ht="19.7" customHeight="1">
      <c r="A509" s="656" t="s">
        <v>1006</v>
      </c>
      <c r="B509" s="656" t="s">
        <v>492</v>
      </c>
      <c r="C509" s="656" t="s">
        <v>1104</v>
      </c>
      <c r="D509" s="657" t="s">
        <v>2276</v>
      </c>
      <c r="E509" s="660" t="s">
        <v>2277</v>
      </c>
      <c r="F509" s="673">
        <v>946.41384219999998</v>
      </c>
      <c r="G509" s="674" t="s">
        <v>2278</v>
      </c>
    </row>
    <row r="510" spans="1:7" s="50" customFormat="1" ht="24" customHeight="1">
      <c r="A510" s="655"/>
      <c r="B510" s="655"/>
      <c r="C510" s="754" t="s">
        <v>751</v>
      </c>
      <c r="D510" s="655"/>
      <c r="E510" s="752" t="s">
        <v>2515</v>
      </c>
      <c r="F510" s="753">
        <v>81.232301949999993</v>
      </c>
      <c r="G510" s="752" t="s">
        <v>1337</v>
      </c>
    </row>
    <row r="511" spans="1:7" s="50" customFormat="1" ht="19.7" customHeight="1">
      <c r="A511" s="661"/>
      <c r="B511" s="661"/>
      <c r="C511" s="656" t="s">
        <v>751</v>
      </c>
      <c r="D511" s="657" t="s">
        <v>2097</v>
      </c>
      <c r="E511" s="660" t="s">
        <v>2279</v>
      </c>
      <c r="F511" s="673">
        <v>81.232301949999993</v>
      </c>
      <c r="G511" s="674" t="s">
        <v>2280</v>
      </c>
    </row>
    <row r="512" spans="1:7" s="50" customFormat="1" ht="24" customHeight="1">
      <c r="A512" s="655"/>
      <c r="B512" s="754" t="s">
        <v>264</v>
      </c>
      <c r="C512" s="655"/>
      <c r="D512" s="655"/>
      <c r="E512" s="752" t="s">
        <v>2281</v>
      </c>
      <c r="F512" s="753">
        <v>61334.424968339998</v>
      </c>
      <c r="G512" s="752" t="s">
        <v>2282</v>
      </c>
    </row>
    <row r="513" spans="1:7" s="50" customFormat="1" ht="24" customHeight="1">
      <c r="A513" s="655"/>
      <c r="B513" s="655"/>
      <c r="C513" s="754" t="s">
        <v>751</v>
      </c>
      <c r="D513" s="655"/>
      <c r="E513" s="752" t="s">
        <v>2515</v>
      </c>
      <c r="F513" s="753">
        <v>14.81267034</v>
      </c>
      <c r="G513" s="752" t="s">
        <v>1337</v>
      </c>
    </row>
    <row r="514" spans="1:7" s="50" customFormat="1" ht="30.4" customHeight="1">
      <c r="A514" s="661"/>
      <c r="B514" s="656" t="s">
        <v>264</v>
      </c>
      <c r="C514" s="656" t="s">
        <v>751</v>
      </c>
      <c r="D514" s="657" t="s">
        <v>1858</v>
      </c>
      <c r="E514" s="660" t="s">
        <v>2542</v>
      </c>
      <c r="F514" s="673">
        <v>14.81267034</v>
      </c>
      <c r="G514" s="674" t="s">
        <v>2543</v>
      </c>
    </row>
    <row r="515" spans="1:7" s="50" customFormat="1" ht="24" customHeight="1">
      <c r="A515" s="655"/>
      <c r="B515" s="655"/>
      <c r="C515" s="754" t="s">
        <v>1109</v>
      </c>
      <c r="D515" s="655"/>
      <c r="E515" s="752" t="s">
        <v>2503</v>
      </c>
      <c r="F515" s="753">
        <v>61319.612298</v>
      </c>
      <c r="G515" s="752" t="s">
        <v>707</v>
      </c>
    </row>
    <row r="516" spans="1:7" s="50" customFormat="1" ht="19.7" customHeight="1">
      <c r="A516" s="661"/>
      <c r="B516" s="661"/>
      <c r="C516" s="656" t="s">
        <v>1109</v>
      </c>
      <c r="D516" s="657" t="s">
        <v>2283</v>
      </c>
      <c r="E516" s="660" t="s">
        <v>2391</v>
      </c>
      <c r="F516" s="673">
        <v>61319.612298</v>
      </c>
      <c r="G516" s="674" t="s">
        <v>2392</v>
      </c>
    </row>
    <row r="517" spans="1:7" s="50" customFormat="1" ht="24" customHeight="1">
      <c r="A517" s="655"/>
      <c r="B517" s="754" t="s">
        <v>398</v>
      </c>
      <c r="C517" s="655"/>
      <c r="D517" s="655"/>
      <c r="E517" s="752" t="s">
        <v>2273</v>
      </c>
      <c r="F517" s="753">
        <v>71534.712823709997</v>
      </c>
      <c r="G517" s="752" t="s">
        <v>47</v>
      </c>
    </row>
    <row r="518" spans="1:7" s="50" customFormat="1" ht="24" customHeight="1">
      <c r="A518" s="655"/>
      <c r="B518" s="655"/>
      <c r="C518" s="754" t="s">
        <v>1362</v>
      </c>
      <c r="D518" s="655"/>
      <c r="E518" s="752" t="s">
        <v>2504</v>
      </c>
      <c r="F518" s="753">
        <v>4615.9431302499997</v>
      </c>
      <c r="G518" s="752" t="s">
        <v>1428</v>
      </c>
    </row>
    <row r="519" spans="1:7" s="50" customFormat="1" ht="30.4" customHeight="1">
      <c r="A519" s="661"/>
      <c r="B519" s="656" t="s">
        <v>398</v>
      </c>
      <c r="C519" s="656" t="s">
        <v>1362</v>
      </c>
      <c r="D519" s="657" t="s">
        <v>1357</v>
      </c>
      <c r="E519" s="660" t="s">
        <v>2284</v>
      </c>
      <c r="F519" s="673">
        <v>4615.9431302499997</v>
      </c>
      <c r="G519" s="674" t="s">
        <v>2285</v>
      </c>
    </row>
    <row r="520" spans="1:7" s="50" customFormat="1" ht="24" customHeight="1">
      <c r="A520" s="655"/>
      <c r="B520" s="655"/>
      <c r="C520" s="754" t="s">
        <v>1104</v>
      </c>
      <c r="D520" s="655"/>
      <c r="E520" s="752" t="s">
        <v>2502</v>
      </c>
      <c r="F520" s="753">
        <v>0</v>
      </c>
      <c r="G520" s="752" t="s">
        <v>461</v>
      </c>
    </row>
    <row r="521" spans="1:7" s="50" customFormat="1" ht="19.7" customHeight="1">
      <c r="A521" s="661"/>
      <c r="B521" s="661"/>
      <c r="C521" s="656" t="s">
        <v>1104</v>
      </c>
      <c r="D521" s="657" t="s">
        <v>1916</v>
      </c>
      <c r="E521" s="660" t="s">
        <v>2286</v>
      </c>
      <c r="F521" s="673">
        <v>0</v>
      </c>
      <c r="G521" s="674" t="s">
        <v>2287</v>
      </c>
    </row>
    <row r="522" spans="1:7" s="50" customFormat="1" ht="24" customHeight="1">
      <c r="A522" s="655"/>
      <c r="B522" s="655"/>
      <c r="C522" s="754" t="s">
        <v>1106</v>
      </c>
      <c r="D522" s="655"/>
      <c r="E522" s="752" t="s">
        <v>2782</v>
      </c>
      <c r="F522" s="753">
        <v>10819.825008940001</v>
      </c>
      <c r="G522" s="752" t="s">
        <v>45</v>
      </c>
    </row>
    <row r="523" spans="1:7" s="50" customFormat="1" ht="19.7" customHeight="1">
      <c r="A523" s="661"/>
      <c r="B523" s="661"/>
      <c r="C523" s="656" t="s">
        <v>1106</v>
      </c>
      <c r="D523" s="657" t="s">
        <v>2068</v>
      </c>
      <c r="E523" s="660" t="s">
        <v>2288</v>
      </c>
      <c r="F523" s="673">
        <v>0</v>
      </c>
      <c r="G523" s="674" t="s">
        <v>2289</v>
      </c>
    </row>
    <row r="524" spans="1:7" s="50" customFormat="1" ht="19.7" customHeight="1">
      <c r="A524" s="661"/>
      <c r="B524" s="661"/>
      <c r="C524" s="661"/>
      <c r="D524" s="657" t="s">
        <v>2207</v>
      </c>
      <c r="E524" s="660" t="s">
        <v>2290</v>
      </c>
      <c r="F524" s="673">
        <v>1690.164</v>
      </c>
      <c r="G524" s="674" t="s">
        <v>2291</v>
      </c>
    </row>
    <row r="525" spans="1:7" s="50" customFormat="1" ht="30.4" customHeight="1">
      <c r="A525" s="661"/>
      <c r="B525" s="661"/>
      <c r="C525" s="661"/>
      <c r="D525" s="657" t="s">
        <v>2292</v>
      </c>
      <c r="E525" s="660" t="s">
        <v>2945</v>
      </c>
      <c r="F525" s="673">
        <v>7200</v>
      </c>
      <c r="G525" s="674" t="s">
        <v>2946</v>
      </c>
    </row>
    <row r="526" spans="1:7" s="50" customFormat="1" ht="30.4" customHeight="1">
      <c r="A526" s="661"/>
      <c r="B526" s="661"/>
      <c r="C526" s="661"/>
      <c r="D526" s="657" t="s">
        <v>412</v>
      </c>
      <c r="E526" s="660" t="s">
        <v>2293</v>
      </c>
      <c r="F526" s="673">
        <v>0</v>
      </c>
      <c r="G526" s="674" t="s">
        <v>993</v>
      </c>
    </row>
    <row r="527" spans="1:7" s="50" customFormat="1" ht="19.7" customHeight="1">
      <c r="A527" s="661"/>
      <c r="B527" s="661"/>
      <c r="C527" s="661"/>
      <c r="D527" s="657" t="s">
        <v>1885</v>
      </c>
      <c r="E527" s="660" t="s">
        <v>1886</v>
      </c>
      <c r="F527" s="673">
        <v>1929.6610089400001</v>
      </c>
      <c r="G527" s="674" t="s">
        <v>1887</v>
      </c>
    </row>
    <row r="528" spans="1:7" s="50" customFormat="1" ht="19.7" customHeight="1">
      <c r="A528" s="661"/>
      <c r="B528" s="661"/>
      <c r="C528" s="661"/>
      <c r="D528" s="657" t="s">
        <v>2947</v>
      </c>
      <c r="E528" s="660" t="s">
        <v>2948</v>
      </c>
      <c r="F528" s="673">
        <v>0</v>
      </c>
      <c r="G528" s="674" t="s">
        <v>2949</v>
      </c>
    </row>
    <row r="529" spans="1:7" s="50" customFormat="1" ht="34.700000000000003" customHeight="1">
      <c r="A529" s="655"/>
      <c r="B529" s="655"/>
      <c r="C529" s="754" t="s">
        <v>1305</v>
      </c>
      <c r="D529" s="655"/>
      <c r="E529" s="752" t="s">
        <v>2695</v>
      </c>
      <c r="F529" s="753">
        <v>893.37689999999998</v>
      </c>
      <c r="G529" s="752" t="s">
        <v>2696</v>
      </c>
    </row>
    <row r="530" spans="1:7" s="50" customFormat="1" ht="41.1" customHeight="1">
      <c r="A530" s="661"/>
      <c r="B530" s="661"/>
      <c r="C530" s="656" t="s">
        <v>1305</v>
      </c>
      <c r="D530" s="657" t="s">
        <v>2090</v>
      </c>
      <c r="E530" s="660" t="s">
        <v>2950</v>
      </c>
      <c r="F530" s="673">
        <v>0</v>
      </c>
      <c r="G530" s="674" t="s">
        <v>2951</v>
      </c>
    </row>
    <row r="531" spans="1:7" s="50" customFormat="1" ht="30.4" customHeight="1">
      <c r="A531" s="661"/>
      <c r="B531" s="661"/>
      <c r="C531" s="661"/>
      <c r="D531" s="657" t="s">
        <v>412</v>
      </c>
      <c r="E531" s="660" t="s">
        <v>2293</v>
      </c>
      <c r="F531" s="673">
        <v>0</v>
      </c>
      <c r="G531" s="674" t="s">
        <v>993</v>
      </c>
    </row>
    <row r="532" spans="1:7" s="50" customFormat="1" ht="19.7" customHeight="1">
      <c r="A532" s="661"/>
      <c r="B532" s="661"/>
      <c r="C532" s="661"/>
      <c r="D532" s="657" t="s">
        <v>1885</v>
      </c>
      <c r="E532" s="660" t="s">
        <v>2952</v>
      </c>
      <c r="F532" s="673">
        <v>893.37689999999998</v>
      </c>
      <c r="G532" s="674" t="s">
        <v>2953</v>
      </c>
    </row>
    <row r="533" spans="1:7" s="50" customFormat="1" ht="24" customHeight="1">
      <c r="A533" s="655"/>
      <c r="B533" s="655"/>
      <c r="C533" s="754" t="s">
        <v>1359</v>
      </c>
      <c r="D533" s="655"/>
      <c r="E533" s="752" t="s">
        <v>2510</v>
      </c>
      <c r="F533" s="753">
        <v>37.947600000000001</v>
      </c>
      <c r="G533" s="752" t="s">
        <v>1762</v>
      </c>
    </row>
    <row r="534" spans="1:7" s="50" customFormat="1" ht="19.7" customHeight="1">
      <c r="A534" s="661"/>
      <c r="B534" s="661"/>
      <c r="C534" s="656" t="s">
        <v>1359</v>
      </c>
      <c r="D534" s="657" t="s">
        <v>1857</v>
      </c>
      <c r="E534" s="660" t="s">
        <v>2294</v>
      </c>
      <c r="F534" s="673">
        <v>37.947600000000001</v>
      </c>
      <c r="G534" s="674" t="s">
        <v>2295</v>
      </c>
    </row>
    <row r="535" spans="1:7" s="50" customFormat="1" ht="24" customHeight="1">
      <c r="A535" s="655"/>
      <c r="B535" s="655"/>
      <c r="C535" s="754" t="s">
        <v>2118</v>
      </c>
      <c r="D535" s="655"/>
      <c r="E535" s="752" t="s">
        <v>2511</v>
      </c>
      <c r="F535" s="753">
        <v>29842.508999999998</v>
      </c>
      <c r="G535" s="752" t="s">
        <v>2315</v>
      </c>
    </row>
    <row r="536" spans="1:7" s="50" customFormat="1" ht="30.4" customHeight="1">
      <c r="A536" s="661"/>
      <c r="B536" s="661"/>
      <c r="C536" s="656" t="s">
        <v>2118</v>
      </c>
      <c r="D536" s="657" t="s">
        <v>412</v>
      </c>
      <c r="E536" s="660" t="s">
        <v>2293</v>
      </c>
      <c r="F536" s="673">
        <v>29842.508999999998</v>
      </c>
      <c r="G536" s="674" t="s">
        <v>993</v>
      </c>
    </row>
    <row r="537" spans="1:7" s="50" customFormat="1" ht="24" customHeight="1">
      <c r="A537" s="655"/>
      <c r="B537" s="655"/>
      <c r="C537" s="754" t="s">
        <v>1109</v>
      </c>
      <c r="D537" s="655"/>
      <c r="E537" s="752" t="s">
        <v>2503</v>
      </c>
      <c r="F537" s="753">
        <v>330.83414032000002</v>
      </c>
      <c r="G537" s="752" t="s">
        <v>707</v>
      </c>
    </row>
    <row r="538" spans="1:7" s="50" customFormat="1" ht="30.4" customHeight="1">
      <c r="A538" s="661"/>
      <c r="B538" s="661"/>
      <c r="C538" s="656" t="s">
        <v>1109</v>
      </c>
      <c r="D538" s="657" t="s">
        <v>1362</v>
      </c>
      <c r="E538" s="660" t="s">
        <v>2296</v>
      </c>
      <c r="F538" s="673">
        <v>330.83414032000002</v>
      </c>
      <c r="G538" s="674" t="s">
        <v>2297</v>
      </c>
    </row>
    <row r="539" spans="1:7" s="50" customFormat="1" ht="24" customHeight="1">
      <c r="A539" s="655"/>
      <c r="B539" s="655"/>
      <c r="C539" s="754" t="s">
        <v>1119</v>
      </c>
      <c r="D539" s="655"/>
      <c r="E539" s="752" t="s">
        <v>2809</v>
      </c>
      <c r="F539" s="753">
        <v>24994.2770442</v>
      </c>
      <c r="G539" s="752" t="s">
        <v>1120</v>
      </c>
    </row>
    <row r="540" spans="1:7" s="50" customFormat="1" ht="30.4" customHeight="1">
      <c r="A540" s="661"/>
      <c r="B540" s="661"/>
      <c r="C540" s="656" t="s">
        <v>1119</v>
      </c>
      <c r="D540" s="657" t="s">
        <v>1863</v>
      </c>
      <c r="E540" s="660" t="s">
        <v>2298</v>
      </c>
      <c r="F540" s="673">
        <v>22318.063606200001</v>
      </c>
      <c r="G540" s="674" t="s">
        <v>2299</v>
      </c>
    </row>
    <row r="541" spans="1:7" s="50" customFormat="1" ht="30.4" customHeight="1">
      <c r="A541" s="661"/>
      <c r="B541" s="661"/>
      <c r="C541" s="661"/>
      <c r="D541" s="657" t="s">
        <v>412</v>
      </c>
      <c r="E541" s="660" t="s">
        <v>2293</v>
      </c>
      <c r="F541" s="673">
        <v>2676.2134380000002</v>
      </c>
      <c r="G541" s="674" t="s">
        <v>993</v>
      </c>
    </row>
    <row r="542" spans="1:7" s="50" customFormat="1" ht="24" customHeight="1">
      <c r="A542" s="754" t="s">
        <v>1007</v>
      </c>
      <c r="B542" s="655"/>
      <c r="C542" s="655"/>
      <c r="D542" s="655"/>
      <c r="E542" s="752" t="s">
        <v>2300</v>
      </c>
      <c r="F542" s="753">
        <v>1919783.0535134</v>
      </c>
      <c r="G542" s="752" t="s">
        <v>321</v>
      </c>
    </row>
    <row r="543" spans="1:7" s="50" customFormat="1" ht="24" customHeight="1">
      <c r="A543" s="655"/>
      <c r="B543" s="754" t="s">
        <v>492</v>
      </c>
      <c r="C543" s="655"/>
      <c r="D543" s="655"/>
      <c r="E543" s="752" t="s">
        <v>2301</v>
      </c>
      <c r="F543" s="753">
        <v>1919783.0535134</v>
      </c>
      <c r="G543" s="752" t="s">
        <v>321</v>
      </c>
    </row>
    <row r="544" spans="1:7" s="50" customFormat="1" ht="24" customHeight="1">
      <c r="A544" s="655"/>
      <c r="B544" s="655"/>
      <c r="C544" s="754" t="s">
        <v>1106</v>
      </c>
      <c r="D544" s="655"/>
      <c r="E544" s="752" t="s">
        <v>2782</v>
      </c>
      <c r="F544" s="753">
        <v>1919783.0535134</v>
      </c>
      <c r="G544" s="752" t="s">
        <v>45</v>
      </c>
    </row>
    <row r="545" spans="1:7" s="50" customFormat="1" ht="19.7" customHeight="1">
      <c r="A545" s="656" t="s">
        <v>1007</v>
      </c>
      <c r="B545" s="656" t="s">
        <v>492</v>
      </c>
      <c r="C545" s="656" t="s">
        <v>1106</v>
      </c>
      <c r="D545" s="657" t="s">
        <v>1898</v>
      </c>
      <c r="E545" s="660" t="s">
        <v>2302</v>
      </c>
      <c r="F545" s="673">
        <v>1919783.0535134</v>
      </c>
      <c r="G545" s="674" t="s">
        <v>2303</v>
      </c>
    </row>
    <row r="546" spans="1:7" s="50" customFormat="1" ht="24" customHeight="1">
      <c r="A546" s="754" t="s">
        <v>1146</v>
      </c>
      <c r="B546" s="655"/>
      <c r="C546" s="655"/>
      <c r="D546" s="655"/>
      <c r="E546" s="752" t="s">
        <v>2304</v>
      </c>
      <c r="F546" s="753">
        <v>2246604.2809000001</v>
      </c>
      <c r="G546" s="752" t="s">
        <v>40</v>
      </c>
    </row>
    <row r="547" spans="1:7" s="50" customFormat="1" ht="24" customHeight="1">
      <c r="A547" s="655"/>
      <c r="B547" s="754" t="s">
        <v>492</v>
      </c>
      <c r="C547" s="655"/>
      <c r="D547" s="655"/>
      <c r="E547" s="752" t="s">
        <v>2304</v>
      </c>
      <c r="F547" s="753">
        <v>2246604.2809000001</v>
      </c>
      <c r="G547" s="752" t="s">
        <v>40</v>
      </c>
    </row>
    <row r="548" spans="1:7" s="50" customFormat="1" ht="24" customHeight="1">
      <c r="A548" s="655"/>
      <c r="B548" s="655"/>
      <c r="C548" s="754" t="s">
        <v>1106</v>
      </c>
      <c r="D548" s="655"/>
      <c r="E548" s="752" t="s">
        <v>2782</v>
      </c>
      <c r="F548" s="753">
        <v>2246604.2809000001</v>
      </c>
      <c r="G548" s="752" t="s">
        <v>45</v>
      </c>
    </row>
    <row r="549" spans="1:7" s="50" customFormat="1" ht="19.7" customHeight="1">
      <c r="A549" s="656" t="s">
        <v>1146</v>
      </c>
      <c r="B549" s="656" t="s">
        <v>492</v>
      </c>
      <c r="C549" s="656" t="s">
        <v>1106</v>
      </c>
      <c r="D549" s="657" t="s">
        <v>2305</v>
      </c>
      <c r="E549" s="660" t="s">
        <v>349</v>
      </c>
      <c r="F549" s="673">
        <v>2246604.2809000001</v>
      </c>
      <c r="G549" s="674" t="s">
        <v>114</v>
      </c>
    </row>
    <row r="550" spans="1:7" s="50" customFormat="1" ht="11.1" customHeight="1">
      <c r="A550" s="676"/>
      <c r="B550" s="676"/>
      <c r="C550" s="676"/>
      <c r="D550" s="756"/>
      <c r="E550" s="757"/>
      <c r="F550" s="756"/>
      <c r="G550" s="758"/>
    </row>
    <row r="551" spans="1:7" s="50" customFormat="1" ht="11.1" customHeight="1">
      <c r="A551" s="676"/>
      <c r="B551" s="676"/>
      <c r="C551" s="676"/>
      <c r="D551" s="756"/>
      <c r="E551" s="758"/>
      <c r="F551" s="756"/>
      <c r="G551" s="758"/>
    </row>
    <row r="552" spans="1:7" s="50" customFormat="1" ht="24" customHeight="1">
      <c r="A552" s="655"/>
      <c r="B552" s="655"/>
      <c r="C552" s="655"/>
      <c r="D552" s="655"/>
      <c r="E552" s="752" t="s">
        <v>2306</v>
      </c>
      <c r="F552" s="753">
        <v>195550</v>
      </c>
      <c r="G552" s="752" t="s">
        <v>597</v>
      </c>
    </row>
    <row r="553" spans="1:7" s="50" customFormat="1" ht="24" customHeight="1">
      <c r="A553" s="754" t="s">
        <v>1158</v>
      </c>
      <c r="B553" s="655"/>
      <c r="C553" s="655"/>
      <c r="D553" s="655"/>
      <c r="E553" s="752" t="s">
        <v>2115</v>
      </c>
      <c r="F553" s="753">
        <v>12500</v>
      </c>
      <c r="G553" s="752" t="s">
        <v>511</v>
      </c>
    </row>
    <row r="554" spans="1:7" s="50" customFormat="1" ht="24" customHeight="1">
      <c r="A554" s="655"/>
      <c r="B554" s="754" t="s">
        <v>183</v>
      </c>
      <c r="C554" s="655"/>
      <c r="D554" s="655"/>
      <c r="E554" s="752" t="s">
        <v>2119</v>
      </c>
      <c r="F554" s="753">
        <v>12500</v>
      </c>
      <c r="G554" s="752" t="s">
        <v>2120</v>
      </c>
    </row>
    <row r="555" spans="1:7" s="50" customFormat="1" ht="24" customHeight="1">
      <c r="A555" s="655"/>
      <c r="B555" s="655"/>
      <c r="C555" s="754" t="s">
        <v>2121</v>
      </c>
      <c r="D555" s="655"/>
      <c r="E555" s="752" t="s">
        <v>2512</v>
      </c>
      <c r="F555" s="753">
        <v>12500</v>
      </c>
      <c r="G555" s="752" t="s">
        <v>2316</v>
      </c>
    </row>
    <row r="556" spans="1:7" s="50" customFormat="1" ht="52.35" customHeight="1">
      <c r="A556" s="656" t="s">
        <v>1158</v>
      </c>
      <c r="B556" s="656" t="s">
        <v>183</v>
      </c>
      <c r="C556" s="656" t="s">
        <v>2121</v>
      </c>
      <c r="D556" s="657" t="s">
        <v>2229</v>
      </c>
      <c r="E556" s="660" t="s">
        <v>2954</v>
      </c>
      <c r="F556" s="673">
        <v>12500</v>
      </c>
      <c r="G556" s="674" t="s">
        <v>2955</v>
      </c>
    </row>
    <row r="557" spans="1:7" s="50" customFormat="1" ht="24" customHeight="1">
      <c r="A557" s="754" t="s">
        <v>1171</v>
      </c>
      <c r="B557" s="655"/>
      <c r="C557" s="655"/>
      <c r="D557" s="655"/>
      <c r="E557" s="752" t="s">
        <v>2124</v>
      </c>
      <c r="F557" s="753">
        <v>0</v>
      </c>
      <c r="G557" s="752" t="s">
        <v>420</v>
      </c>
    </row>
    <row r="558" spans="1:7" s="50" customFormat="1" ht="24" customHeight="1">
      <c r="A558" s="655"/>
      <c r="B558" s="754" t="s">
        <v>444</v>
      </c>
      <c r="C558" s="655"/>
      <c r="D558" s="655"/>
      <c r="E558" s="752" t="s">
        <v>2149</v>
      </c>
      <c r="F558" s="753">
        <v>0</v>
      </c>
      <c r="G558" s="752" t="s">
        <v>2149</v>
      </c>
    </row>
    <row r="559" spans="1:7" s="50" customFormat="1" ht="24" customHeight="1">
      <c r="A559" s="655"/>
      <c r="B559" s="655"/>
      <c r="C559" s="754" t="s">
        <v>2318</v>
      </c>
      <c r="D559" s="655"/>
      <c r="E559" s="752" t="s">
        <v>2529</v>
      </c>
      <c r="F559" s="753">
        <v>0</v>
      </c>
      <c r="G559" s="752" t="s">
        <v>2319</v>
      </c>
    </row>
    <row r="560" spans="1:7" s="50" customFormat="1" ht="41.1" customHeight="1">
      <c r="A560" s="656" t="s">
        <v>1171</v>
      </c>
      <c r="B560" s="656" t="s">
        <v>444</v>
      </c>
      <c r="C560" s="656" t="s">
        <v>2318</v>
      </c>
      <c r="D560" s="657" t="s">
        <v>2956</v>
      </c>
      <c r="E560" s="660" t="s">
        <v>2957</v>
      </c>
      <c r="F560" s="673">
        <v>0</v>
      </c>
      <c r="G560" s="674" t="s">
        <v>2958</v>
      </c>
    </row>
    <row r="561" spans="1:7" s="50" customFormat="1" ht="24" customHeight="1">
      <c r="A561" s="754" t="s">
        <v>1159</v>
      </c>
      <c r="B561" s="655"/>
      <c r="C561" s="655"/>
      <c r="D561" s="655"/>
      <c r="E561" s="752" t="s">
        <v>2165</v>
      </c>
      <c r="F561" s="753">
        <v>18750</v>
      </c>
      <c r="G561" s="752" t="s">
        <v>326</v>
      </c>
    </row>
    <row r="562" spans="1:7" s="50" customFormat="1" ht="24" customHeight="1">
      <c r="A562" s="655"/>
      <c r="B562" s="754" t="s">
        <v>492</v>
      </c>
      <c r="C562" s="655"/>
      <c r="D562" s="655"/>
      <c r="E562" s="752" t="s">
        <v>2166</v>
      </c>
      <c r="F562" s="753">
        <v>18750</v>
      </c>
      <c r="G562" s="752" t="s">
        <v>2167</v>
      </c>
    </row>
    <row r="563" spans="1:7" s="50" customFormat="1" ht="24" customHeight="1">
      <c r="A563" s="655"/>
      <c r="B563" s="655"/>
      <c r="C563" s="754" t="s">
        <v>1108</v>
      </c>
      <c r="D563" s="655"/>
      <c r="E563" s="755" t="s">
        <v>2785</v>
      </c>
      <c r="F563" s="753">
        <v>18750</v>
      </c>
      <c r="G563" s="752" t="s">
        <v>706</v>
      </c>
    </row>
    <row r="564" spans="1:7" s="50" customFormat="1" ht="52.35" customHeight="1">
      <c r="A564" s="656" t="s">
        <v>1159</v>
      </c>
      <c r="B564" s="656" t="s">
        <v>492</v>
      </c>
      <c r="C564" s="656" t="s">
        <v>1108</v>
      </c>
      <c r="D564" s="657" t="s">
        <v>1859</v>
      </c>
      <c r="E564" s="660" t="s">
        <v>2959</v>
      </c>
      <c r="F564" s="673">
        <v>18750</v>
      </c>
      <c r="G564" s="674" t="s">
        <v>2955</v>
      </c>
    </row>
    <row r="565" spans="1:7" s="50" customFormat="1" ht="45.4" customHeight="1">
      <c r="A565" s="754" t="s">
        <v>1005</v>
      </c>
      <c r="B565" s="655"/>
      <c r="C565" s="655"/>
      <c r="D565" s="655"/>
      <c r="E565" s="752" t="s">
        <v>2185</v>
      </c>
      <c r="F565" s="753">
        <v>129800</v>
      </c>
      <c r="G565" s="752" t="s">
        <v>188</v>
      </c>
    </row>
    <row r="566" spans="1:7" s="50" customFormat="1" ht="24" customHeight="1">
      <c r="A566" s="655"/>
      <c r="B566" s="754" t="s">
        <v>492</v>
      </c>
      <c r="C566" s="655"/>
      <c r="D566" s="655"/>
      <c r="E566" s="752" t="s">
        <v>2186</v>
      </c>
      <c r="F566" s="753">
        <v>109800</v>
      </c>
      <c r="G566" s="752" t="s">
        <v>2187</v>
      </c>
    </row>
    <row r="567" spans="1:7" s="50" customFormat="1" ht="24" customHeight="1">
      <c r="A567" s="655"/>
      <c r="B567" s="655"/>
      <c r="C567" s="754" t="s">
        <v>704</v>
      </c>
      <c r="D567" s="655"/>
      <c r="E567" s="752" t="s">
        <v>2506</v>
      </c>
      <c r="F567" s="753">
        <v>109800</v>
      </c>
      <c r="G567" s="752" t="s">
        <v>61</v>
      </c>
    </row>
    <row r="568" spans="1:7" s="50" customFormat="1" ht="41.1" customHeight="1">
      <c r="A568" s="656" t="s">
        <v>1005</v>
      </c>
      <c r="B568" s="656" t="s">
        <v>492</v>
      </c>
      <c r="C568" s="656" t="s">
        <v>704</v>
      </c>
      <c r="D568" s="657" t="s">
        <v>1987</v>
      </c>
      <c r="E568" s="660" t="s">
        <v>2960</v>
      </c>
      <c r="F568" s="673">
        <v>54000</v>
      </c>
      <c r="G568" s="674" t="s">
        <v>2961</v>
      </c>
    </row>
    <row r="569" spans="1:7" s="50" customFormat="1" ht="41.1" customHeight="1">
      <c r="A569" s="661"/>
      <c r="B569" s="661"/>
      <c r="C569" s="661"/>
      <c r="D569" s="657" t="s">
        <v>2068</v>
      </c>
      <c r="E569" s="660" t="s">
        <v>2962</v>
      </c>
      <c r="F569" s="673">
        <v>0</v>
      </c>
      <c r="G569" s="674" t="s">
        <v>2963</v>
      </c>
    </row>
    <row r="570" spans="1:7" s="50" customFormat="1" ht="52.35" customHeight="1">
      <c r="A570" s="661"/>
      <c r="B570" s="661"/>
      <c r="C570" s="661"/>
      <c r="D570" s="657" t="s">
        <v>2054</v>
      </c>
      <c r="E570" s="660" t="s">
        <v>2964</v>
      </c>
      <c r="F570" s="673">
        <v>0</v>
      </c>
      <c r="G570" s="674" t="s">
        <v>2965</v>
      </c>
    </row>
    <row r="571" spans="1:7" s="50" customFormat="1" ht="30.4" customHeight="1">
      <c r="A571" s="661"/>
      <c r="B571" s="661"/>
      <c r="C571" s="661"/>
      <c r="D571" s="657" t="s">
        <v>1362</v>
      </c>
      <c r="E571" s="660" t="s">
        <v>2308</v>
      </c>
      <c r="F571" s="673">
        <v>55800</v>
      </c>
      <c r="G571" s="674" t="s">
        <v>2309</v>
      </c>
    </row>
    <row r="572" spans="1:7" s="50" customFormat="1" ht="30.4" customHeight="1">
      <c r="A572" s="661"/>
      <c r="B572" s="661"/>
      <c r="C572" s="661"/>
      <c r="D572" s="657" t="s">
        <v>1215</v>
      </c>
      <c r="E572" s="660" t="s">
        <v>2966</v>
      </c>
      <c r="F572" s="673">
        <v>0</v>
      </c>
      <c r="G572" s="674" t="s">
        <v>2967</v>
      </c>
    </row>
    <row r="573" spans="1:7" s="50" customFormat="1" ht="34.700000000000003" customHeight="1">
      <c r="A573" s="655"/>
      <c r="B573" s="754" t="s">
        <v>398</v>
      </c>
      <c r="C573" s="655"/>
      <c r="D573" s="655"/>
      <c r="E573" s="752" t="s">
        <v>2217</v>
      </c>
      <c r="F573" s="753">
        <v>20000</v>
      </c>
      <c r="G573" s="752" t="s">
        <v>2218</v>
      </c>
    </row>
    <row r="574" spans="1:7" s="50" customFormat="1" ht="24" customHeight="1">
      <c r="A574" s="655"/>
      <c r="B574" s="655"/>
      <c r="C574" s="754" t="s">
        <v>1109</v>
      </c>
      <c r="D574" s="655"/>
      <c r="E574" s="752" t="s">
        <v>2503</v>
      </c>
      <c r="F574" s="753">
        <v>20000</v>
      </c>
      <c r="G574" s="752" t="s">
        <v>707</v>
      </c>
    </row>
    <row r="575" spans="1:7" s="50" customFormat="1" ht="30.4" customHeight="1">
      <c r="A575" s="661"/>
      <c r="B575" s="656" t="s">
        <v>398</v>
      </c>
      <c r="C575" s="656" t="s">
        <v>1109</v>
      </c>
      <c r="D575" s="657" t="s">
        <v>2105</v>
      </c>
      <c r="E575" s="660" t="s">
        <v>2310</v>
      </c>
      <c r="F575" s="673">
        <v>0</v>
      </c>
      <c r="G575" s="674" t="s">
        <v>2311</v>
      </c>
    </row>
    <row r="576" spans="1:7" s="50" customFormat="1" ht="41.1" customHeight="1">
      <c r="A576" s="661"/>
      <c r="B576" s="661"/>
      <c r="C576" s="661"/>
      <c r="D576" s="657" t="s">
        <v>2640</v>
      </c>
      <c r="E576" s="660" t="s">
        <v>2544</v>
      </c>
      <c r="F576" s="673">
        <v>20000</v>
      </c>
      <c r="G576" s="674" t="s">
        <v>2307</v>
      </c>
    </row>
    <row r="577" spans="1:7" s="50" customFormat="1" ht="34.700000000000003" customHeight="1">
      <c r="A577" s="754" t="s">
        <v>1008</v>
      </c>
      <c r="B577" s="655"/>
      <c r="C577" s="655"/>
      <c r="D577" s="655"/>
      <c r="E577" s="752" t="s">
        <v>2223</v>
      </c>
      <c r="F577" s="753">
        <v>34500</v>
      </c>
      <c r="G577" s="752" t="s">
        <v>577</v>
      </c>
    </row>
    <row r="578" spans="1:7" s="50" customFormat="1" ht="24" customHeight="1">
      <c r="A578" s="655"/>
      <c r="B578" s="754" t="s">
        <v>492</v>
      </c>
      <c r="C578" s="655"/>
      <c r="D578" s="655"/>
      <c r="E578" s="752" t="s">
        <v>2224</v>
      </c>
      <c r="F578" s="753">
        <v>34500</v>
      </c>
      <c r="G578" s="752" t="s">
        <v>2225</v>
      </c>
    </row>
    <row r="579" spans="1:7" s="50" customFormat="1" ht="24" customHeight="1">
      <c r="A579" s="655"/>
      <c r="B579" s="655"/>
      <c r="C579" s="754" t="s">
        <v>2121</v>
      </c>
      <c r="D579" s="655"/>
      <c r="E579" s="752" t="s">
        <v>2512</v>
      </c>
      <c r="F579" s="753">
        <v>34500</v>
      </c>
      <c r="G579" s="752" t="s">
        <v>2316</v>
      </c>
    </row>
    <row r="580" spans="1:7" s="50" customFormat="1" ht="52.35" customHeight="1">
      <c r="A580" s="656" t="s">
        <v>1008</v>
      </c>
      <c r="B580" s="656" t="s">
        <v>492</v>
      </c>
      <c r="C580" s="656" t="s">
        <v>2121</v>
      </c>
      <c r="D580" s="657" t="s">
        <v>2134</v>
      </c>
      <c r="E580" s="660" t="s">
        <v>2968</v>
      </c>
      <c r="F580" s="673">
        <v>34500</v>
      </c>
      <c r="G580" s="674" t="s">
        <v>2969</v>
      </c>
    </row>
    <row r="581" spans="1:7" s="50" customFormat="1" ht="24" customHeight="1">
      <c r="A581" s="754" t="s">
        <v>1009</v>
      </c>
      <c r="B581" s="655"/>
      <c r="C581" s="655"/>
      <c r="D581" s="655"/>
      <c r="E581" s="752" t="s">
        <v>2238</v>
      </c>
      <c r="F581" s="753">
        <v>0</v>
      </c>
      <c r="G581" s="752" t="s">
        <v>484</v>
      </c>
    </row>
    <row r="582" spans="1:7" s="50" customFormat="1" ht="24" customHeight="1">
      <c r="A582" s="655"/>
      <c r="B582" s="754" t="s">
        <v>492</v>
      </c>
      <c r="C582" s="655"/>
      <c r="D582" s="655"/>
      <c r="E582" s="752" t="s">
        <v>2239</v>
      </c>
      <c r="F582" s="753">
        <v>0</v>
      </c>
      <c r="G582" s="752" t="s">
        <v>2240</v>
      </c>
    </row>
    <row r="583" spans="1:7" s="50" customFormat="1" ht="24" customHeight="1">
      <c r="A583" s="655"/>
      <c r="B583" s="655"/>
      <c r="C583" s="754" t="s">
        <v>2118</v>
      </c>
      <c r="D583" s="655"/>
      <c r="E583" s="752" t="s">
        <v>2511</v>
      </c>
      <c r="F583" s="753">
        <v>0</v>
      </c>
      <c r="G583" s="752" t="s">
        <v>2315</v>
      </c>
    </row>
    <row r="584" spans="1:7" s="50" customFormat="1" ht="52.35" customHeight="1">
      <c r="A584" s="656" t="s">
        <v>1009</v>
      </c>
      <c r="B584" s="656" t="s">
        <v>492</v>
      </c>
      <c r="C584" s="656" t="s">
        <v>2118</v>
      </c>
      <c r="D584" s="657" t="s">
        <v>1358</v>
      </c>
      <c r="E584" s="660" t="s">
        <v>2970</v>
      </c>
      <c r="F584" s="673">
        <v>0</v>
      </c>
      <c r="G584" s="674" t="s">
        <v>2971</v>
      </c>
    </row>
    <row r="585" spans="1:7" s="50" customFormat="1" ht="24" customHeight="1">
      <c r="A585" s="754" t="s">
        <v>1006</v>
      </c>
      <c r="B585" s="655"/>
      <c r="C585" s="655"/>
      <c r="D585" s="655"/>
      <c r="E585" s="752" t="s">
        <v>2273</v>
      </c>
      <c r="F585" s="753">
        <v>0</v>
      </c>
      <c r="G585" s="752" t="s">
        <v>47</v>
      </c>
    </row>
    <row r="586" spans="1:7" s="50" customFormat="1" ht="24" customHeight="1">
      <c r="A586" s="655"/>
      <c r="B586" s="754" t="s">
        <v>264</v>
      </c>
      <c r="C586" s="655"/>
      <c r="D586" s="655"/>
      <c r="E586" s="752" t="s">
        <v>2281</v>
      </c>
      <c r="F586" s="753">
        <v>0</v>
      </c>
      <c r="G586" s="752" t="s">
        <v>2282</v>
      </c>
    </row>
    <row r="587" spans="1:7" s="50" customFormat="1" ht="24" customHeight="1">
      <c r="A587" s="655"/>
      <c r="B587" s="655"/>
      <c r="C587" s="754" t="s">
        <v>1109</v>
      </c>
      <c r="D587" s="655"/>
      <c r="E587" s="752" t="s">
        <v>2503</v>
      </c>
      <c r="F587" s="753">
        <v>0</v>
      </c>
      <c r="G587" s="752" t="s">
        <v>707</v>
      </c>
    </row>
    <row r="588" spans="1:7" s="50" customFormat="1" ht="52.35" customHeight="1">
      <c r="A588" s="656" t="s">
        <v>1006</v>
      </c>
      <c r="B588" s="656" t="s">
        <v>264</v>
      </c>
      <c r="C588" s="656" t="s">
        <v>1109</v>
      </c>
      <c r="D588" s="657" t="s">
        <v>2972</v>
      </c>
      <c r="E588" s="660" t="s">
        <v>2973</v>
      </c>
      <c r="F588" s="673">
        <v>0</v>
      </c>
      <c r="G588" s="674" t="s">
        <v>2974</v>
      </c>
    </row>
    <row r="589" spans="1:7" s="50" customFormat="1" ht="24" customHeight="1">
      <c r="A589" s="655"/>
      <c r="B589" s="754" t="s">
        <v>398</v>
      </c>
      <c r="C589" s="655"/>
      <c r="D589" s="655"/>
      <c r="E589" s="752" t="s">
        <v>2273</v>
      </c>
      <c r="F589" s="753">
        <v>0</v>
      </c>
      <c r="G589" s="752" t="s">
        <v>47</v>
      </c>
    </row>
    <row r="590" spans="1:7" s="50" customFormat="1" ht="24" customHeight="1">
      <c r="A590" s="655"/>
      <c r="B590" s="655"/>
      <c r="C590" s="754" t="s">
        <v>2121</v>
      </c>
      <c r="D590" s="655"/>
      <c r="E590" s="752" t="s">
        <v>2512</v>
      </c>
      <c r="F590" s="753">
        <v>0</v>
      </c>
      <c r="G590" s="752" t="s">
        <v>2316</v>
      </c>
    </row>
    <row r="591" spans="1:7" s="50" customFormat="1" ht="41.1" customHeight="1">
      <c r="A591" s="661"/>
      <c r="B591" s="656" t="s">
        <v>398</v>
      </c>
      <c r="C591" s="656" t="s">
        <v>2121</v>
      </c>
      <c r="D591" s="657" t="s">
        <v>2073</v>
      </c>
      <c r="E591" s="660" t="s">
        <v>2975</v>
      </c>
      <c r="F591" s="673">
        <v>0</v>
      </c>
      <c r="G591" s="674" t="s">
        <v>2976</v>
      </c>
    </row>
    <row r="592" spans="1:7" s="50" customFormat="1" ht="11.1" customHeight="1">
      <c r="A592" s="676"/>
      <c r="B592" s="676"/>
      <c r="C592" s="676"/>
      <c r="D592" s="756"/>
      <c r="E592" s="757"/>
      <c r="F592" s="756"/>
      <c r="G592" s="758"/>
    </row>
    <row r="593" spans="1:7" s="50" customFormat="1" ht="11.1" customHeight="1">
      <c r="A593" s="676"/>
      <c r="B593" s="676"/>
      <c r="C593" s="676"/>
      <c r="D593" s="756"/>
      <c r="E593" s="758"/>
      <c r="F593" s="756"/>
      <c r="G593" s="758"/>
    </row>
    <row r="594" spans="1:7" s="50" customFormat="1" ht="24" customHeight="1">
      <c r="A594" s="655"/>
      <c r="B594" s="655"/>
      <c r="C594" s="655"/>
      <c r="D594" s="655"/>
      <c r="E594" s="752" t="s">
        <v>2312</v>
      </c>
      <c r="F594" s="753">
        <v>215316.47921513999</v>
      </c>
      <c r="G594" s="752" t="s">
        <v>602</v>
      </c>
    </row>
    <row r="595" spans="1:7" s="50" customFormat="1" ht="24" customHeight="1">
      <c r="A595" s="754" t="s">
        <v>1004</v>
      </c>
      <c r="B595" s="655"/>
      <c r="C595" s="655"/>
      <c r="D595" s="655"/>
      <c r="E595" s="752" t="s">
        <v>1854</v>
      </c>
      <c r="F595" s="753">
        <v>95.39721514</v>
      </c>
      <c r="G595" s="752" t="s">
        <v>154</v>
      </c>
    </row>
    <row r="596" spans="1:7" s="50" customFormat="1" ht="24" customHeight="1">
      <c r="A596" s="655"/>
      <c r="B596" s="754" t="s">
        <v>183</v>
      </c>
      <c r="C596" s="655"/>
      <c r="D596" s="655"/>
      <c r="E596" s="752" t="s">
        <v>1878</v>
      </c>
      <c r="F596" s="753">
        <v>95.39721514</v>
      </c>
      <c r="G596" s="752" t="s">
        <v>1879</v>
      </c>
    </row>
    <row r="597" spans="1:7" s="50" customFormat="1" ht="24" customHeight="1">
      <c r="A597" s="655"/>
      <c r="B597" s="655"/>
      <c r="C597" s="754" t="s">
        <v>1106</v>
      </c>
      <c r="D597" s="655"/>
      <c r="E597" s="752" t="s">
        <v>2782</v>
      </c>
      <c r="F597" s="753">
        <v>95.39721514</v>
      </c>
      <c r="G597" s="752" t="s">
        <v>45</v>
      </c>
    </row>
    <row r="598" spans="1:7" s="50" customFormat="1" ht="19.7" customHeight="1">
      <c r="A598" s="656" t="s">
        <v>1004</v>
      </c>
      <c r="B598" s="656" t="s">
        <v>183</v>
      </c>
      <c r="C598" s="656" t="s">
        <v>1106</v>
      </c>
      <c r="D598" s="657" t="s">
        <v>1916</v>
      </c>
      <c r="E598" s="660" t="s">
        <v>2313</v>
      </c>
      <c r="F598" s="673">
        <v>95.39721514</v>
      </c>
      <c r="G598" s="674" t="s">
        <v>2314</v>
      </c>
    </row>
    <row r="599" spans="1:7" s="50" customFormat="1" ht="19.7" customHeight="1">
      <c r="A599" s="661"/>
      <c r="B599" s="661"/>
      <c r="C599" s="661"/>
      <c r="D599" s="657" t="s">
        <v>1105</v>
      </c>
      <c r="E599" s="660" t="s">
        <v>2393</v>
      </c>
      <c r="F599" s="673">
        <v>0</v>
      </c>
      <c r="G599" s="674" t="s">
        <v>2394</v>
      </c>
    </row>
    <row r="600" spans="1:7" s="50" customFormat="1" ht="24" customHeight="1">
      <c r="A600" s="655"/>
      <c r="B600" s="655"/>
      <c r="C600" s="754" t="s">
        <v>1109</v>
      </c>
      <c r="D600" s="655"/>
      <c r="E600" s="752" t="s">
        <v>2503</v>
      </c>
      <c r="F600" s="753">
        <v>0</v>
      </c>
      <c r="G600" s="752" t="s">
        <v>707</v>
      </c>
    </row>
    <row r="601" spans="1:7" s="50" customFormat="1" ht="30.4" customHeight="1">
      <c r="A601" s="661"/>
      <c r="B601" s="661"/>
      <c r="C601" s="656" t="s">
        <v>1109</v>
      </c>
      <c r="D601" s="657" t="s">
        <v>751</v>
      </c>
      <c r="E601" s="660" t="s">
        <v>2395</v>
      </c>
      <c r="F601" s="673">
        <v>0</v>
      </c>
      <c r="G601" s="674" t="s">
        <v>2396</v>
      </c>
    </row>
    <row r="602" spans="1:7" s="50" customFormat="1" ht="24" customHeight="1">
      <c r="A602" s="754" t="s">
        <v>1171</v>
      </c>
      <c r="B602" s="655"/>
      <c r="C602" s="655"/>
      <c r="D602" s="655"/>
      <c r="E602" s="752" t="s">
        <v>2124</v>
      </c>
      <c r="F602" s="753">
        <v>46339.226999999999</v>
      </c>
      <c r="G602" s="752" t="s">
        <v>420</v>
      </c>
    </row>
    <row r="603" spans="1:7" s="50" customFormat="1" ht="34.700000000000003" customHeight="1">
      <c r="A603" s="655"/>
      <c r="B603" s="754" t="s">
        <v>398</v>
      </c>
      <c r="C603" s="655"/>
      <c r="D603" s="655"/>
      <c r="E603" s="752" t="s">
        <v>2157</v>
      </c>
      <c r="F603" s="753">
        <v>46339.226999999999</v>
      </c>
      <c r="G603" s="752" t="s">
        <v>2158</v>
      </c>
    </row>
    <row r="604" spans="1:7" s="50" customFormat="1" ht="24" customHeight="1">
      <c r="A604" s="655"/>
      <c r="B604" s="655"/>
      <c r="C604" s="754" t="s">
        <v>2320</v>
      </c>
      <c r="D604" s="655"/>
      <c r="E604" s="752" t="s">
        <v>2518</v>
      </c>
      <c r="F604" s="753">
        <v>46339.226999999999</v>
      </c>
      <c r="G604" s="752" t="s">
        <v>2321</v>
      </c>
    </row>
    <row r="605" spans="1:7" s="50" customFormat="1" ht="30.4" customHeight="1">
      <c r="A605" s="656" t="s">
        <v>1171</v>
      </c>
      <c r="B605" s="656" t="s">
        <v>398</v>
      </c>
      <c r="C605" s="656" t="s">
        <v>2320</v>
      </c>
      <c r="D605" s="657" t="s">
        <v>2599</v>
      </c>
      <c r="E605" s="660" t="s">
        <v>3250</v>
      </c>
      <c r="F605" s="673">
        <v>46339.226999999999</v>
      </c>
      <c r="G605" s="674" t="s">
        <v>3251</v>
      </c>
    </row>
    <row r="606" spans="1:7" s="50" customFormat="1" ht="45.4" customHeight="1">
      <c r="A606" s="754" t="s">
        <v>1005</v>
      </c>
      <c r="B606" s="655"/>
      <c r="C606" s="655"/>
      <c r="D606" s="655"/>
      <c r="E606" s="752" t="s">
        <v>2185</v>
      </c>
      <c r="F606" s="753">
        <v>8381.8549999999996</v>
      </c>
      <c r="G606" s="752" t="s">
        <v>188</v>
      </c>
    </row>
    <row r="607" spans="1:7" s="50" customFormat="1" ht="24" customHeight="1">
      <c r="A607" s="655"/>
      <c r="B607" s="754" t="s">
        <v>492</v>
      </c>
      <c r="C607" s="655"/>
      <c r="D607" s="655"/>
      <c r="E607" s="752" t="s">
        <v>2186</v>
      </c>
      <c r="F607" s="753">
        <v>8381.8549999999996</v>
      </c>
      <c r="G607" s="752" t="s">
        <v>2187</v>
      </c>
    </row>
    <row r="608" spans="1:7" s="50" customFormat="1" ht="24" customHeight="1">
      <c r="A608" s="655"/>
      <c r="B608" s="655"/>
      <c r="C608" s="754" t="s">
        <v>704</v>
      </c>
      <c r="D608" s="655"/>
      <c r="E608" s="752" t="s">
        <v>2506</v>
      </c>
      <c r="F608" s="753">
        <v>8381.8549999999996</v>
      </c>
      <c r="G608" s="752" t="s">
        <v>61</v>
      </c>
    </row>
    <row r="609" spans="1:7" s="50" customFormat="1" ht="41.1" customHeight="1">
      <c r="A609" s="656" t="s">
        <v>1005</v>
      </c>
      <c r="B609" s="656" t="s">
        <v>492</v>
      </c>
      <c r="C609" s="656" t="s">
        <v>704</v>
      </c>
      <c r="D609" s="657" t="s">
        <v>1859</v>
      </c>
      <c r="E609" s="660" t="s">
        <v>2977</v>
      </c>
      <c r="F609" s="673">
        <v>8381.8549999999996</v>
      </c>
      <c r="G609" s="674" t="s">
        <v>2978</v>
      </c>
    </row>
    <row r="610" spans="1:7" s="50" customFormat="1" ht="24" customHeight="1">
      <c r="A610" s="655"/>
      <c r="B610" s="754" t="s">
        <v>183</v>
      </c>
      <c r="C610" s="655"/>
      <c r="D610" s="655"/>
      <c r="E610" s="752" t="s">
        <v>2193</v>
      </c>
      <c r="F610" s="753">
        <v>0</v>
      </c>
      <c r="G610" s="752" t="s">
        <v>2194</v>
      </c>
    </row>
    <row r="611" spans="1:7" s="50" customFormat="1" ht="24" customHeight="1">
      <c r="A611" s="655"/>
      <c r="B611" s="655"/>
      <c r="C611" s="754" t="s">
        <v>2322</v>
      </c>
      <c r="D611" s="655"/>
      <c r="E611" s="752" t="s">
        <v>2513</v>
      </c>
      <c r="F611" s="753">
        <v>0</v>
      </c>
      <c r="G611" s="752" t="s">
        <v>2808</v>
      </c>
    </row>
    <row r="612" spans="1:7" s="50" customFormat="1" ht="30.4" customHeight="1">
      <c r="A612" s="661"/>
      <c r="B612" s="656" t="s">
        <v>183</v>
      </c>
      <c r="C612" s="656" t="s">
        <v>2322</v>
      </c>
      <c r="D612" s="657" t="s">
        <v>1108</v>
      </c>
      <c r="E612" s="660" t="s">
        <v>2979</v>
      </c>
      <c r="F612" s="673">
        <v>0</v>
      </c>
      <c r="G612" s="674" t="s">
        <v>2980</v>
      </c>
    </row>
    <row r="613" spans="1:7" s="50" customFormat="1" ht="34.700000000000003" customHeight="1">
      <c r="A613" s="754" t="s">
        <v>1008</v>
      </c>
      <c r="B613" s="655"/>
      <c r="C613" s="655"/>
      <c r="D613" s="655"/>
      <c r="E613" s="752" t="s">
        <v>2223</v>
      </c>
      <c r="F613" s="753">
        <v>110500</v>
      </c>
      <c r="G613" s="752" t="s">
        <v>577</v>
      </c>
    </row>
    <row r="614" spans="1:7" s="50" customFormat="1" ht="24" customHeight="1">
      <c r="A614" s="655"/>
      <c r="B614" s="754" t="s">
        <v>492</v>
      </c>
      <c r="C614" s="655"/>
      <c r="D614" s="655"/>
      <c r="E614" s="752" t="s">
        <v>2224</v>
      </c>
      <c r="F614" s="753">
        <v>110500</v>
      </c>
      <c r="G614" s="752" t="s">
        <v>2225</v>
      </c>
    </row>
    <row r="615" spans="1:7" s="50" customFormat="1" ht="24" customHeight="1">
      <c r="A615" s="655"/>
      <c r="B615" s="655"/>
      <c r="C615" s="754" t="s">
        <v>2121</v>
      </c>
      <c r="D615" s="655"/>
      <c r="E615" s="752" t="s">
        <v>2512</v>
      </c>
      <c r="F615" s="753">
        <v>110500</v>
      </c>
      <c r="G615" s="752" t="s">
        <v>2316</v>
      </c>
    </row>
    <row r="616" spans="1:7" s="50" customFormat="1" ht="52.35" customHeight="1">
      <c r="A616" s="656" t="s">
        <v>1008</v>
      </c>
      <c r="B616" s="656" t="s">
        <v>492</v>
      </c>
      <c r="C616" s="656" t="s">
        <v>2121</v>
      </c>
      <c r="D616" s="657" t="s">
        <v>1357</v>
      </c>
      <c r="E616" s="660" t="s">
        <v>2981</v>
      </c>
      <c r="F616" s="673">
        <v>0</v>
      </c>
      <c r="G616" s="674" t="s">
        <v>2545</v>
      </c>
    </row>
    <row r="617" spans="1:7" s="50" customFormat="1" ht="52.35" customHeight="1">
      <c r="A617" s="661"/>
      <c r="B617" s="661"/>
      <c r="C617" s="661"/>
      <c r="D617" s="657" t="s">
        <v>1859</v>
      </c>
      <c r="E617" s="660" t="s">
        <v>2982</v>
      </c>
      <c r="F617" s="673">
        <v>110500</v>
      </c>
      <c r="G617" s="674" t="s">
        <v>2983</v>
      </c>
    </row>
    <row r="618" spans="1:7" s="50" customFormat="1" ht="52.35" customHeight="1">
      <c r="A618" s="661"/>
      <c r="B618" s="661"/>
      <c r="C618" s="661"/>
      <c r="D618" s="657" t="s">
        <v>1924</v>
      </c>
      <c r="E618" s="660" t="s">
        <v>2984</v>
      </c>
      <c r="F618" s="673">
        <v>0</v>
      </c>
      <c r="G618" s="674" t="s">
        <v>2985</v>
      </c>
    </row>
    <row r="619" spans="1:7" s="50" customFormat="1" ht="24" customHeight="1">
      <c r="A619" s="754" t="s">
        <v>1006</v>
      </c>
      <c r="B619" s="655"/>
      <c r="C619" s="655"/>
      <c r="D619" s="655"/>
      <c r="E619" s="752" t="s">
        <v>2273</v>
      </c>
      <c r="F619" s="753">
        <v>50000</v>
      </c>
      <c r="G619" s="752" t="s">
        <v>47</v>
      </c>
    </row>
    <row r="620" spans="1:7" s="50" customFormat="1" ht="24" customHeight="1">
      <c r="A620" s="655"/>
      <c r="B620" s="754" t="s">
        <v>398</v>
      </c>
      <c r="C620" s="655"/>
      <c r="D620" s="655"/>
      <c r="E620" s="752" t="s">
        <v>2273</v>
      </c>
      <c r="F620" s="753">
        <v>50000</v>
      </c>
      <c r="G620" s="752" t="s">
        <v>47</v>
      </c>
    </row>
    <row r="621" spans="1:7" s="50" customFormat="1" ht="24" customHeight="1">
      <c r="A621" s="655"/>
      <c r="B621" s="655"/>
      <c r="C621" s="754" t="s">
        <v>751</v>
      </c>
      <c r="D621" s="655"/>
      <c r="E621" s="752" t="s">
        <v>2515</v>
      </c>
      <c r="F621" s="753">
        <v>50000</v>
      </c>
      <c r="G621" s="752" t="s">
        <v>1337</v>
      </c>
    </row>
    <row r="622" spans="1:7" s="50" customFormat="1" ht="52.35" customHeight="1">
      <c r="A622" s="656" t="s">
        <v>1006</v>
      </c>
      <c r="B622" s="656" t="s">
        <v>398</v>
      </c>
      <c r="C622" s="656" t="s">
        <v>751</v>
      </c>
      <c r="D622" s="657" t="s">
        <v>1357</v>
      </c>
      <c r="E622" s="660" t="s">
        <v>2986</v>
      </c>
      <c r="F622" s="673">
        <v>50000</v>
      </c>
      <c r="G622" s="674" t="s">
        <v>2987</v>
      </c>
    </row>
    <row r="623" spans="1:7" s="50" customFormat="1" ht="11.1" customHeight="1">
      <c r="A623" s="676"/>
      <c r="B623" s="676"/>
      <c r="C623" s="676"/>
      <c r="D623" s="756"/>
      <c r="E623" s="757"/>
      <c r="F623" s="756"/>
      <c r="G623" s="758"/>
    </row>
    <row r="624" spans="1:7" s="50" customFormat="1" ht="11.1" customHeight="1">
      <c r="A624" s="677"/>
      <c r="B624" s="677"/>
      <c r="C624" s="677"/>
      <c r="D624" s="759"/>
      <c r="E624" s="760"/>
      <c r="F624" s="759"/>
      <c r="G624" s="760"/>
    </row>
    <row r="625" s="50" customFormat="1" ht="28.7" customHeight="1"/>
    <row r="657" s="419" customFormat="1"/>
    <row r="658" s="419" customFormat="1"/>
    <row r="659" s="419" customFormat="1"/>
    <row r="660" s="419" customFormat="1"/>
    <row r="661" s="419" customFormat="1"/>
    <row r="662" s="419" customFormat="1"/>
    <row r="663" s="419" customFormat="1"/>
    <row r="664" s="419" customFormat="1"/>
    <row r="665" s="419" customFormat="1"/>
    <row r="666" s="419" customFormat="1"/>
    <row r="667" s="419" customFormat="1"/>
    <row r="668" s="419" customFormat="1"/>
    <row r="669" s="419" customFormat="1"/>
    <row r="670" s="419" customFormat="1"/>
    <row r="671" s="419" customFormat="1"/>
    <row r="672" s="419" customFormat="1"/>
    <row r="673" s="419" customFormat="1"/>
    <row r="674" s="419" customFormat="1"/>
    <row r="675" s="419" customFormat="1"/>
    <row r="676" s="419" customFormat="1"/>
    <row r="677" s="419" customFormat="1"/>
    <row r="678" s="419" customFormat="1"/>
    <row r="679" s="419" customFormat="1"/>
    <row r="680" s="419" customFormat="1"/>
    <row r="681" s="419" customFormat="1"/>
    <row r="682" s="419" customFormat="1"/>
    <row r="683" s="419" customFormat="1"/>
    <row r="684" s="419" customFormat="1"/>
    <row r="685" s="419" customFormat="1"/>
    <row r="686" s="419" customFormat="1"/>
    <row r="687" s="419" customFormat="1"/>
    <row r="688" s="419" customFormat="1"/>
    <row r="689" s="419" customFormat="1"/>
    <row r="690" s="419" customFormat="1"/>
    <row r="691" s="419" customFormat="1"/>
    <row r="692" s="419" customFormat="1"/>
    <row r="693" s="419" customFormat="1"/>
    <row r="694" s="419" customFormat="1"/>
    <row r="695" s="419" customFormat="1"/>
    <row r="696" s="419" customFormat="1"/>
    <row r="697" s="419" customFormat="1"/>
    <row r="698" s="419" customFormat="1"/>
    <row r="699" s="419" customFormat="1"/>
    <row r="700" s="419" customFormat="1"/>
    <row r="701" s="419" customFormat="1"/>
    <row r="702" s="419" customFormat="1"/>
    <row r="703" s="419" customFormat="1"/>
    <row r="704" s="419" customFormat="1"/>
    <row r="705" s="419" customFormat="1"/>
    <row r="706" s="419" customFormat="1"/>
    <row r="707" s="419" customFormat="1"/>
    <row r="708" s="419" customFormat="1"/>
    <row r="709" s="419" customFormat="1"/>
    <row r="710" s="419" customFormat="1"/>
    <row r="711" s="419" customForma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2:G3"/>
  </mergeCells>
  <phoneticPr fontId="38" type="noConversion"/>
  <printOptions horizontalCentered="1"/>
  <pageMargins left="0.15748031496062992" right="0.19685039370078741" top="0.51181102362204722" bottom="0.31496062992125984" header="0.51181102362204722" footer="0.31496062992125984"/>
  <pageSetup paperSize="9" scale="83"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0">
    <tabColor rgb="FFFFC000"/>
  </sheetPr>
  <dimension ref="B1:E50"/>
  <sheetViews>
    <sheetView view="pageBreakPreview" zoomScale="80" zoomScaleNormal="100" zoomScaleSheetLayoutView="80" workbookViewId="0">
      <selection activeCell="M19" sqref="M19"/>
    </sheetView>
  </sheetViews>
  <sheetFormatPr defaultRowHeight="12.75"/>
  <cols>
    <col min="1" max="1" width="1.85546875" style="419" customWidth="1"/>
    <col min="2" max="2" width="16" style="419" customWidth="1"/>
    <col min="3" max="3" width="52.28515625" style="419" customWidth="1"/>
    <col min="4" max="4" width="25.140625" style="419" customWidth="1"/>
    <col min="5" max="5" width="45.5703125" style="419" customWidth="1"/>
    <col min="6" max="6" width="4.7109375" style="419" customWidth="1"/>
    <col min="7" max="16384" width="9.140625" style="419"/>
  </cols>
  <sheetData>
    <row r="1" spans="2:5" s="50" customFormat="1" ht="10.7" customHeight="1"/>
    <row r="2" spans="2:5" s="50" customFormat="1" ht="19.7" customHeight="1">
      <c r="B2" s="885" t="s">
        <v>900</v>
      </c>
      <c r="C2" s="885"/>
      <c r="D2" s="883" t="s">
        <v>539</v>
      </c>
      <c r="E2" s="883"/>
    </row>
    <row r="3" spans="2:5" s="50" customFormat="1" ht="19.7" customHeight="1">
      <c r="B3" s="886" t="s">
        <v>894</v>
      </c>
      <c r="C3" s="886"/>
      <c r="D3" s="884" t="s">
        <v>587</v>
      </c>
      <c r="E3" s="884"/>
    </row>
    <row r="4" spans="2:5" s="50" customFormat="1" ht="19.7" customHeight="1">
      <c r="B4" s="886" t="s">
        <v>895</v>
      </c>
      <c r="C4" s="886"/>
      <c r="D4" s="884" t="s">
        <v>896</v>
      </c>
      <c r="E4" s="884"/>
    </row>
    <row r="5" spans="2:5" s="50" customFormat="1" ht="19.7" customHeight="1">
      <c r="B5" s="886" t="s">
        <v>1626</v>
      </c>
      <c r="C5" s="886"/>
      <c r="D5" s="884" t="s">
        <v>1627</v>
      </c>
      <c r="E5" s="884"/>
    </row>
    <row r="6" spans="2:5" s="50" customFormat="1" ht="19.7" customHeight="1">
      <c r="B6" s="887" t="s">
        <v>73</v>
      </c>
      <c r="C6" s="887"/>
      <c r="D6" s="883" t="s">
        <v>498</v>
      </c>
      <c r="E6" s="883"/>
    </row>
    <row r="7" spans="2:5" s="50" customFormat="1" ht="5.25" customHeight="1"/>
    <row r="8" spans="2:5" s="50" customFormat="1" ht="86.45" customHeight="1">
      <c r="B8" s="735" t="s">
        <v>1478</v>
      </c>
      <c r="C8" s="736" t="s">
        <v>369</v>
      </c>
      <c r="D8" s="735" t="s">
        <v>3261</v>
      </c>
      <c r="E8" s="736" t="s">
        <v>37</v>
      </c>
    </row>
    <row r="9" spans="2:5" s="50" customFormat="1" ht="27.75" customHeight="1">
      <c r="B9" s="736" t="s">
        <v>492</v>
      </c>
      <c r="C9" s="736" t="s">
        <v>183</v>
      </c>
      <c r="D9" s="736" t="s">
        <v>264</v>
      </c>
      <c r="E9" s="736" t="s">
        <v>444</v>
      </c>
    </row>
    <row r="10" spans="2:5" s="50" customFormat="1" ht="27.75" customHeight="1">
      <c r="B10" s="737"/>
      <c r="C10" s="738" t="s">
        <v>245</v>
      </c>
      <c r="D10" s="739">
        <v>11096458.114150999</v>
      </c>
      <c r="E10" s="738" t="s">
        <v>192</v>
      </c>
    </row>
    <row r="11" spans="2:5" s="50" customFormat="1" ht="38.450000000000003" customHeight="1">
      <c r="B11" s="678" t="s">
        <v>897</v>
      </c>
      <c r="C11" s="679" t="s">
        <v>697</v>
      </c>
      <c r="D11" s="680">
        <v>7885.9139130699996</v>
      </c>
      <c r="E11" s="679" t="s">
        <v>54</v>
      </c>
    </row>
    <row r="12" spans="2:5" s="50" customFormat="1" ht="23.45" customHeight="1">
      <c r="B12" s="678" t="s">
        <v>898</v>
      </c>
      <c r="C12" s="679" t="s">
        <v>698</v>
      </c>
      <c r="D12" s="680">
        <v>619.28184954999995</v>
      </c>
      <c r="E12" s="679" t="s">
        <v>327</v>
      </c>
    </row>
    <row r="13" spans="2:5" s="50" customFormat="1" ht="38.450000000000003" customHeight="1">
      <c r="B13" s="678" t="s">
        <v>950</v>
      </c>
      <c r="C13" s="679" t="s">
        <v>951</v>
      </c>
      <c r="D13" s="680">
        <v>825.92672401000004</v>
      </c>
      <c r="E13" s="679" t="s">
        <v>952</v>
      </c>
    </row>
    <row r="14" spans="2:5" s="50" customFormat="1" ht="38.450000000000003" customHeight="1">
      <c r="B14" s="678" t="s">
        <v>1013</v>
      </c>
      <c r="C14" s="679" t="s">
        <v>2777</v>
      </c>
      <c r="D14" s="680">
        <v>3235.3784453200001</v>
      </c>
      <c r="E14" s="679" t="s">
        <v>1802</v>
      </c>
    </row>
    <row r="15" spans="2:5" s="50" customFormat="1" ht="38.450000000000003" customHeight="1">
      <c r="B15" s="678" t="s">
        <v>1103</v>
      </c>
      <c r="C15" s="679" t="s">
        <v>2780</v>
      </c>
      <c r="D15" s="680">
        <v>295255.13831855002</v>
      </c>
      <c r="E15" s="679" t="s">
        <v>129</v>
      </c>
    </row>
    <row r="16" spans="2:5" s="50" customFormat="1" ht="38.450000000000003" customHeight="1">
      <c r="B16" s="678" t="s">
        <v>1362</v>
      </c>
      <c r="C16" s="679" t="s">
        <v>2504</v>
      </c>
      <c r="D16" s="680">
        <v>88259.986156340005</v>
      </c>
      <c r="E16" s="679" t="s">
        <v>1428</v>
      </c>
    </row>
    <row r="17" spans="2:5" s="50" customFormat="1" ht="38.450000000000003" customHeight="1">
      <c r="B17" s="678" t="s">
        <v>1104</v>
      </c>
      <c r="C17" s="679" t="s">
        <v>2502</v>
      </c>
      <c r="D17" s="680">
        <v>66005.303694219998</v>
      </c>
      <c r="E17" s="679" t="s">
        <v>461</v>
      </c>
    </row>
    <row r="18" spans="2:5" s="50" customFormat="1" ht="38.450000000000003" customHeight="1">
      <c r="B18" s="678" t="s">
        <v>1336</v>
      </c>
      <c r="C18" s="679" t="s">
        <v>2505</v>
      </c>
      <c r="D18" s="680">
        <v>35756.335987339997</v>
      </c>
      <c r="E18" s="679" t="s">
        <v>1819</v>
      </c>
    </row>
    <row r="19" spans="2:5" s="50" customFormat="1" ht="38.450000000000003" customHeight="1">
      <c r="B19" s="678" t="s">
        <v>1105</v>
      </c>
      <c r="C19" s="679" t="s">
        <v>2781</v>
      </c>
      <c r="D19" s="680">
        <v>518827.10016812</v>
      </c>
      <c r="E19" s="679" t="s">
        <v>394</v>
      </c>
    </row>
    <row r="20" spans="2:5" s="50" customFormat="1" ht="38.450000000000003" customHeight="1">
      <c r="B20" s="678" t="s">
        <v>751</v>
      </c>
      <c r="C20" s="679" t="s">
        <v>2515</v>
      </c>
      <c r="D20" s="680">
        <v>54737.79462144</v>
      </c>
      <c r="E20" s="679" t="s">
        <v>1337</v>
      </c>
    </row>
    <row r="21" spans="2:5" s="50" customFormat="1" ht="38.450000000000003" customHeight="1">
      <c r="B21" s="678" t="s">
        <v>704</v>
      </c>
      <c r="C21" s="679" t="s">
        <v>2506</v>
      </c>
      <c r="D21" s="680">
        <v>186012.42038025</v>
      </c>
      <c r="E21" s="679" t="s">
        <v>61</v>
      </c>
    </row>
    <row r="22" spans="2:5" s="50" customFormat="1" ht="38.450000000000003" customHeight="1">
      <c r="B22" s="678" t="s">
        <v>1015</v>
      </c>
      <c r="C22" s="679" t="s">
        <v>2507</v>
      </c>
      <c r="D22" s="680">
        <v>2816276.67309439</v>
      </c>
      <c r="E22" s="679" t="s">
        <v>2508</v>
      </c>
    </row>
    <row r="23" spans="2:5" s="50" customFormat="1" ht="38.450000000000003" customHeight="1">
      <c r="B23" s="678" t="s">
        <v>1106</v>
      </c>
      <c r="C23" s="679" t="s">
        <v>2782</v>
      </c>
      <c r="D23" s="680">
        <v>4240471.6936945999</v>
      </c>
      <c r="E23" s="679" t="s">
        <v>45</v>
      </c>
    </row>
    <row r="24" spans="2:5" s="50" customFormat="1" ht="38.450000000000003" customHeight="1">
      <c r="B24" s="678" t="s">
        <v>705</v>
      </c>
      <c r="C24" s="679" t="s">
        <v>2783</v>
      </c>
      <c r="D24" s="680">
        <v>15531.594484650001</v>
      </c>
      <c r="E24" s="679" t="s">
        <v>201</v>
      </c>
    </row>
    <row r="25" spans="2:5" s="50" customFormat="1" ht="52.7" customHeight="1">
      <c r="B25" s="678" t="s">
        <v>1305</v>
      </c>
      <c r="C25" s="679" t="s">
        <v>2695</v>
      </c>
      <c r="D25" s="680">
        <v>37162.857186560002</v>
      </c>
      <c r="E25" s="679" t="s">
        <v>2696</v>
      </c>
    </row>
    <row r="26" spans="2:5" s="50" customFormat="1" ht="38.450000000000003" customHeight="1">
      <c r="B26" s="678" t="s">
        <v>1361</v>
      </c>
      <c r="C26" s="681" t="s">
        <v>2784</v>
      </c>
      <c r="D26" s="680">
        <v>38376.074794</v>
      </c>
      <c r="E26" s="679" t="s">
        <v>1761</v>
      </c>
    </row>
    <row r="27" spans="2:5" s="50" customFormat="1" ht="38.450000000000003" customHeight="1">
      <c r="B27" s="678" t="s">
        <v>1027</v>
      </c>
      <c r="C27" s="679" t="s">
        <v>2509</v>
      </c>
      <c r="D27" s="680">
        <v>727779.50163997</v>
      </c>
      <c r="E27" s="679" t="s">
        <v>1028</v>
      </c>
    </row>
    <row r="28" spans="2:5" s="50" customFormat="1" ht="38.450000000000003" customHeight="1">
      <c r="B28" s="678" t="s">
        <v>1359</v>
      </c>
      <c r="C28" s="679" t="s">
        <v>2510</v>
      </c>
      <c r="D28" s="680">
        <v>348246.41127081</v>
      </c>
      <c r="E28" s="679" t="s">
        <v>1762</v>
      </c>
    </row>
    <row r="29" spans="2:5" s="50" customFormat="1" ht="38.450000000000003" customHeight="1">
      <c r="B29" s="678" t="s">
        <v>2118</v>
      </c>
      <c r="C29" s="679" t="s">
        <v>2511</v>
      </c>
      <c r="D29" s="680">
        <v>451025.94492576999</v>
      </c>
      <c r="E29" s="679" t="s">
        <v>2315</v>
      </c>
    </row>
    <row r="30" spans="2:5" s="50" customFormat="1" ht="38.450000000000003" customHeight="1">
      <c r="B30" s="678" t="s">
        <v>2121</v>
      </c>
      <c r="C30" s="679" t="s">
        <v>2512</v>
      </c>
      <c r="D30" s="680">
        <v>209082.43756545999</v>
      </c>
      <c r="E30" s="679" t="s">
        <v>2316</v>
      </c>
    </row>
    <row r="31" spans="2:5" s="50" customFormat="1" ht="38.450000000000003" customHeight="1">
      <c r="B31" s="678" t="s">
        <v>1108</v>
      </c>
      <c r="C31" s="681" t="s">
        <v>2785</v>
      </c>
      <c r="D31" s="680">
        <v>102259.58256537</v>
      </c>
      <c r="E31" s="679" t="s">
        <v>706</v>
      </c>
    </row>
    <row r="32" spans="2:5" s="50" customFormat="1" ht="38.450000000000003" customHeight="1">
      <c r="B32" s="678" t="s">
        <v>1109</v>
      </c>
      <c r="C32" s="679" t="s">
        <v>2503</v>
      </c>
      <c r="D32" s="680">
        <v>92891.619782199996</v>
      </c>
      <c r="E32" s="679" t="s">
        <v>707</v>
      </c>
    </row>
    <row r="33" spans="2:5" s="50" customFormat="1" ht="38.450000000000003" customHeight="1">
      <c r="B33" s="678" t="s">
        <v>1112</v>
      </c>
      <c r="C33" s="679" t="s">
        <v>2501</v>
      </c>
      <c r="D33" s="680">
        <v>2235.0778079699999</v>
      </c>
      <c r="E33" s="679" t="s">
        <v>2362</v>
      </c>
    </row>
    <row r="34" spans="2:5" s="50" customFormat="1" ht="38.450000000000003" customHeight="1">
      <c r="B34" s="678" t="s">
        <v>258</v>
      </c>
      <c r="C34" s="679" t="s">
        <v>2798</v>
      </c>
      <c r="D34" s="680">
        <v>235432.32366486001</v>
      </c>
      <c r="E34" s="679" t="s">
        <v>233</v>
      </c>
    </row>
    <row r="35" spans="2:5" s="50" customFormat="1" ht="23.45" customHeight="1">
      <c r="B35" s="678" t="s">
        <v>1113</v>
      </c>
      <c r="C35" s="679" t="s">
        <v>2524</v>
      </c>
      <c r="D35" s="680">
        <v>42196.112207700004</v>
      </c>
      <c r="E35" s="679" t="s">
        <v>196</v>
      </c>
    </row>
    <row r="36" spans="2:5" s="50" customFormat="1" ht="38.450000000000003" customHeight="1">
      <c r="B36" s="678" t="s">
        <v>1114</v>
      </c>
      <c r="C36" s="679" t="s">
        <v>2525</v>
      </c>
      <c r="D36" s="680">
        <v>30058.768969649998</v>
      </c>
      <c r="E36" s="679" t="s">
        <v>246</v>
      </c>
    </row>
    <row r="37" spans="2:5" s="50" customFormat="1" ht="38.450000000000003" customHeight="1">
      <c r="B37" s="678" t="s">
        <v>1342</v>
      </c>
      <c r="C37" s="679" t="s">
        <v>2514</v>
      </c>
      <c r="D37" s="680">
        <v>4075.6996713499998</v>
      </c>
      <c r="E37" s="679" t="s">
        <v>1343</v>
      </c>
    </row>
    <row r="38" spans="2:5" s="50" customFormat="1" ht="52.7" customHeight="1">
      <c r="B38" s="678" t="s">
        <v>1426</v>
      </c>
      <c r="C38" s="679" t="s">
        <v>2499</v>
      </c>
      <c r="D38" s="680">
        <v>10574.763485400001</v>
      </c>
      <c r="E38" s="679" t="s">
        <v>1429</v>
      </c>
    </row>
    <row r="39" spans="2:5" s="50" customFormat="1" ht="38.450000000000003" customHeight="1">
      <c r="B39" s="678" t="s">
        <v>1427</v>
      </c>
      <c r="C39" s="679" t="s">
        <v>2516</v>
      </c>
      <c r="D39" s="680">
        <v>1720.6400905400001</v>
      </c>
      <c r="E39" s="679" t="s">
        <v>1430</v>
      </c>
    </row>
    <row r="40" spans="2:5" s="50" customFormat="1" ht="38.450000000000003" customHeight="1">
      <c r="B40" s="678" t="s">
        <v>1629</v>
      </c>
      <c r="C40" s="679" t="s">
        <v>2517</v>
      </c>
      <c r="D40" s="680">
        <v>14138.41541365</v>
      </c>
      <c r="E40" s="679" t="s">
        <v>1630</v>
      </c>
    </row>
    <row r="41" spans="2:5" s="50" customFormat="1" ht="38.450000000000003" customHeight="1">
      <c r="B41" s="678" t="s">
        <v>2650</v>
      </c>
      <c r="C41" s="679" t="s">
        <v>2651</v>
      </c>
      <c r="D41" s="680">
        <v>4183.5891115300001</v>
      </c>
      <c r="E41" s="679" t="s">
        <v>2652</v>
      </c>
    </row>
    <row r="42" spans="2:5" s="50" customFormat="1" ht="38.450000000000003" customHeight="1">
      <c r="B42" s="678" t="s">
        <v>1115</v>
      </c>
      <c r="C42" s="679" t="s">
        <v>2370</v>
      </c>
      <c r="D42" s="680">
        <v>704.19643463</v>
      </c>
      <c r="E42" s="679" t="s">
        <v>2371</v>
      </c>
    </row>
    <row r="43" spans="2:5" s="50" customFormat="1" ht="38.450000000000003" customHeight="1">
      <c r="B43" s="678" t="s">
        <v>2318</v>
      </c>
      <c r="C43" s="679" t="s">
        <v>2529</v>
      </c>
      <c r="D43" s="680">
        <v>42554.54311323</v>
      </c>
      <c r="E43" s="679" t="s">
        <v>2319</v>
      </c>
    </row>
    <row r="44" spans="2:5" s="50" customFormat="1" ht="38.450000000000003" customHeight="1">
      <c r="B44" s="678" t="s">
        <v>2320</v>
      </c>
      <c r="C44" s="679" t="s">
        <v>2518</v>
      </c>
      <c r="D44" s="680">
        <v>114172.6545282</v>
      </c>
      <c r="E44" s="679" t="s">
        <v>2321</v>
      </c>
    </row>
    <row r="45" spans="2:5" s="50" customFormat="1" ht="38.450000000000003" customHeight="1">
      <c r="B45" s="678" t="s">
        <v>2322</v>
      </c>
      <c r="C45" s="679" t="s">
        <v>2513</v>
      </c>
      <c r="D45" s="680">
        <v>46243.406500420002</v>
      </c>
      <c r="E45" s="679" t="s">
        <v>2808</v>
      </c>
    </row>
    <row r="46" spans="2:5" s="50" customFormat="1" ht="38.450000000000003" customHeight="1">
      <c r="B46" s="678" t="s">
        <v>1116</v>
      </c>
      <c r="C46" s="679" t="s">
        <v>2528</v>
      </c>
      <c r="D46" s="680">
        <v>21473.935685320001</v>
      </c>
      <c r="E46" s="679" t="s">
        <v>709</v>
      </c>
    </row>
    <row r="47" spans="2:5" s="50" customFormat="1" ht="38.450000000000003" customHeight="1">
      <c r="B47" s="678" t="s">
        <v>1117</v>
      </c>
      <c r="C47" s="679" t="s">
        <v>2500</v>
      </c>
      <c r="D47" s="680">
        <v>22565.905499299999</v>
      </c>
      <c r="E47" s="679" t="s">
        <v>14</v>
      </c>
    </row>
    <row r="48" spans="2:5" s="50" customFormat="1" ht="38.450000000000003" customHeight="1">
      <c r="B48" s="678" t="s">
        <v>1118</v>
      </c>
      <c r="C48" s="679" t="s">
        <v>1024</v>
      </c>
      <c r="D48" s="680">
        <v>11434.932103970001</v>
      </c>
      <c r="E48" s="679" t="s">
        <v>1025</v>
      </c>
    </row>
    <row r="49" spans="2:5" s="50" customFormat="1" ht="38.450000000000003" customHeight="1">
      <c r="B49" s="682" t="s">
        <v>1119</v>
      </c>
      <c r="C49" s="683" t="s">
        <v>2809</v>
      </c>
      <c r="D49" s="684">
        <v>156168.17860131999</v>
      </c>
      <c r="E49" s="683" t="s">
        <v>1120</v>
      </c>
    </row>
    <row r="50" spans="2:5" s="50" customFormat="1" ht="28.7" customHeight="1"/>
  </sheetData>
  <sheetProtection formatCells="0" formatColumns="0" formatRows="0" insertColumns="0" insertRows="0" insertHyperlinks="0" deleteColumns="0" deleteRows="0" autoFilter="0"/>
  <customSheetViews>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ageMargins left="0.39370078740157483" right="0.31496062992125984" top="0.19685039370078741" bottom="0.15748031496062992" header="0.19685039370078741" footer="0.15748031496062992"/>
  <pageSetup paperSize="9" scale="70"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1">
    <tabColor rgb="FFFFC000"/>
    <pageSetUpPr fitToPage="1"/>
  </sheetPr>
  <dimension ref="A1:G102"/>
  <sheetViews>
    <sheetView view="pageBreakPreview" zoomScale="115" zoomScaleNormal="130" zoomScaleSheetLayoutView="115" workbookViewId="0">
      <selection activeCell="K19" sqref="K19:K20"/>
    </sheetView>
  </sheetViews>
  <sheetFormatPr defaultRowHeight="12.75"/>
  <cols>
    <col min="1" max="1" width="7.42578125" style="419" customWidth="1"/>
    <col min="2" max="3" width="8.7109375" style="419" customWidth="1"/>
    <col min="4" max="4" width="18.7109375" style="419" customWidth="1"/>
    <col min="5" max="5" width="5.140625" style="419" customWidth="1"/>
    <col min="6" max="6" width="11.85546875" style="419" customWidth="1"/>
    <col min="7" max="7" width="25.42578125" style="419" customWidth="1"/>
    <col min="8" max="8" width="4.7109375" style="419" customWidth="1"/>
    <col min="9" max="16384" width="9.140625" style="419"/>
  </cols>
  <sheetData>
    <row r="1" spans="1:7" s="50" customFormat="1" ht="78.95" customHeight="1">
      <c r="A1" s="900" t="s">
        <v>1624</v>
      </c>
      <c r="B1" s="900"/>
      <c r="C1" s="900"/>
      <c r="D1" s="900"/>
      <c r="E1" s="899" t="s">
        <v>1625</v>
      </c>
      <c r="F1" s="899"/>
      <c r="G1" s="899"/>
    </row>
    <row r="2" spans="1:7" s="50" customFormat="1" ht="15.95" customHeight="1"/>
    <row r="3" spans="1:7" s="50" customFormat="1" ht="46.9" customHeight="1">
      <c r="A3" s="685" t="s">
        <v>716</v>
      </c>
      <c r="B3" s="685" t="s">
        <v>717</v>
      </c>
      <c r="C3" s="685" t="s">
        <v>728</v>
      </c>
      <c r="D3" s="902" t="s">
        <v>369</v>
      </c>
      <c r="E3" s="902"/>
      <c r="F3" s="685" t="s">
        <v>3270</v>
      </c>
      <c r="G3" s="713" t="s">
        <v>37</v>
      </c>
    </row>
    <row r="4" spans="1:7" s="50" customFormat="1" ht="14.45" customHeight="1">
      <c r="A4" s="713" t="s">
        <v>492</v>
      </c>
      <c r="B4" s="713" t="s">
        <v>183</v>
      </c>
      <c r="C4" s="713" t="s">
        <v>264</v>
      </c>
      <c r="D4" s="902" t="s">
        <v>444</v>
      </c>
      <c r="E4" s="902"/>
      <c r="F4" s="713" t="s">
        <v>639</v>
      </c>
      <c r="G4" s="713" t="s">
        <v>471</v>
      </c>
    </row>
    <row r="5" spans="1:7" s="50" customFormat="1" ht="11.1" customHeight="1">
      <c r="A5" s="818"/>
      <c r="B5" s="818"/>
      <c r="C5" s="818"/>
      <c r="D5" s="903" t="s">
        <v>245</v>
      </c>
      <c r="E5" s="903"/>
      <c r="F5" s="686">
        <v>11096458.114150999</v>
      </c>
      <c r="G5" s="712" t="s">
        <v>192</v>
      </c>
    </row>
    <row r="6" spans="1:7" s="50" customFormat="1" ht="11.1" customHeight="1">
      <c r="A6" s="687" t="s">
        <v>492</v>
      </c>
      <c r="B6" s="819"/>
      <c r="C6" s="819"/>
      <c r="D6" s="901" t="s">
        <v>433</v>
      </c>
      <c r="E6" s="901"/>
      <c r="F6" s="686">
        <v>10282759.2924222</v>
      </c>
      <c r="G6" s="710" t="s">
        <v>265</v>
      </c>
    </row>
    <row r="7" spans="1:7" s="50" customFormat="1" ht="11.65" customHeight="1">
      <c r="A7" s="688" t="s">
        <v>729</v>
      </c>
      <c r="B7" s="689" t="s">
        <v>411</v>
      </c>
      <c r="C7" s="819"/>
      <c r="D7" s="898" t="s">
        <v>434</v>
      </c>
      <c r="E7" s="898"/>
      <c r="F7" s="690">
        <v>400318.17793383001</v>
      </c>
      <c r="G7" s="711" t="s">
        <v>276</v>
      </c>
    </row>
    <row r="8" spans="1:7" s="50" customFormat="1" ht="11.1" customHeight="1">
      <c r="A8" s="691" t="s">
        <v>492</v>
      </c>
      <c r="B8" s="691" t="s">
        <v>411</v>
      </c>
      <c r="C8" s="692" t="s">
        <v>699</v>
      </c>
      <c r="D8" s="897" t="s">
        <v>780</v>
      </c>
      <c r="E8" s="897"/>
      <c r="F8" s="693">
        <v>289052.29078513</v>
      </c>
      <c r="G8" s="709" t="s">
        <v>594</v>
      </c>
    </row>
    <row r="9" spans="1:7" s="50" customFormat="1" ht="11.1" customHeight="1">
      <c r="A9" s="691" t="s">
        <v>492</v>
      </c>
      <c r="B9" s="694"/>
      <c r="C9" s="692" t="s">
        <v>700</v>
      </c>
      <c r="D9" s="897" t="s">
        <v>591</v>
      </c>
      <c r="E9" s="897"/>
      <c r="F9" s="693">
        <v>63296.100809329997</v>
      </c>
      <c r="G9" s="709" t="s">
        <v>457</v>
      </c>
    </row>
    <row r="10" spans="1:7" s="50" customFormat="1" ht="11.1" customHeight="1">
      <c r="A10" s="691" t="s">
        <v>492</v>
      </c>
      <c r="B10" s="694"/>
      <c r="C10" s="692" t="s">
        <v>730</v>
      </c>
      <c r="D10" s="897" t="s">
        <v>592</v>
      </c>
      <c r="E10" s="897"/>
      <c r="F10" s="693">
        <v>43140.367303380001</v>
      </c>
      <c r="G10" s="709" t="s">
        <v>108</v>
      </c>
    </row>
    <row r="11" spans="1:7" s="50" customFormat="1" ht="19.7" customHeight="1">
      <c r="A11" s="691" t="s">
        <v>492</v>
      </c>
      <c r="B11" s="694"/>
      <c r="C11" s="692" t="s">
        <v>731</v>
      </c>
      <c r="D11" s="897" t="s">
        <v>932</v>
      </c>
      <c r="E11" s="897"/>
      <c r="F11" s="693">
        <v>89.526614359999996</v>
      </c>
      <c r="G11" s="709" t="s">
        <v>933</v>
      </c>
    </row>
    <row r="12" spans="1:7" s="50" customFormat="1" ht="19.7" customHeight="1">
      <c r="A12" s="691" t="s">
        <v>492</v>
      </c>
      <c r="B12" s="694"/>
      <c r="C12" s="692" t="s">
        <v>1939</v>
      </c>
      <c r="D12" s="897" t="s">
        <v>2351</v>
      </c>
      <c r="E12" s="897"/>
      <c r="F12" s="693">
        <v>4739.8924216300002</v>
      </c>
      <c r="G12" s="709" t="s">
        <v>2352</v>
      </c>
    </row>
    <row r="13" spans="1:7" s="50" customFormat="1" ht="11.65" customHeight="1">
      <c r="A13" s="688" t="s">
        <v>729</v>
      </c>
      <c r="B13" s="689" t="s">
        <v>412</v>
      </c>
      <c r="C13" s="819"/>
      <c r="D13" s="898" t="s">
        <v>718</v>
      </c>
      <c r="E13" s="898"/>
      <c r="F13" s="690">
        <v>26582.192185610002</v>
      </c>
      <c r="G13" s="711" t="s">
        <v>408</v>
      </c>
    </row>
    <row r="14" spans="1:7" s="50" customFormat="1" ht="11.1" customHeight="1">
      <c r="A14" s="691" t="s">
        <v>492</v>
      </c>
      <c r="B14" s="691" t="s">
        <v>412</v>
      </c>
      <c r="C14" s="692" t="s">
        <v>701</v>
      </c>
      <c r="D14" s="897" t="s">
        <v>383</v>
      </c>
      <c r="E14" s="897"/>
      <c r="F14" s="693">
        <v>9652.1482344699998</v>
      </c>
      <c r="G14" s="709" t="s">
        <v>36</v>
      </c>
    </row>
    <row r="15" spans="1:7" s="50" customFormat="1" ht="28.35" customHeight="1">
      <c r="A15" s="691" t="s">
        <v>492</v>
      </c>
      <c r="B15" s="694"/>
      <c r="C15" s="692" t="s">
        <v>702</v>
      </c>
      <c r="D15" s="897" t="s">
        <v>1026</v>
      </c>
      <c r="E15" s="897"/>
      <c r="F15" s="693">
        <v>11847.69622036</v>
      </c>
      <c r="G15" s="709" t="s">
        <v>442</v>
      </c>
    </row>
    <row r="16" spans="1:7" s="50" customFormat="1" ht="11.1" customHeight="1">
      <c r="A16" s="691" t="s">
        <v>492</v>
      </c>
      <c r="B16" s="694"/>
      <c r="C16" s="692" t="s">
        <v>703</v>
      </c>
      <c r="D16" s="897" t="s">
        <v>781</v>
      </c>
      <c r="E16" s="897"/>
      <c r="F16" s="693">
        <v>324.94367858999999</v>
      </c>
      <c r="G16" s="709" t="s">
        <v>782</v>
      </c>
    </row>
    <row r="17" spans="1:7" s="50" customFormat="1" ht="19.7" customHeight="1">
      <c r="A17" s="691" t="s">
        <v>492</v>
      </c>
      <c r="B17" s="694"/>
      <c r="C17" s="692" t="s">
        <v>1054</v>
      </c>
      <c r="D17" s="897" t="s">
        <v>1062</v>
      </c>
      <c r="E17" s="897"/>
      <c r="F17" s="693">
        <v>4757.4040521899997</v>
      </c>
      <c r="G17" s="709" t="s">
        <v>1063</v>
      </c>
    </row>
    <row r="18" spans="1:7" s="50" customFormat="1" ht="44.85" customHeight="1">
      <c r="A18" s="688" t="s">
        <v>729</v>
      </c>
      <c r="B18" s="689" t="s">
        <v>159</v>
      </c>
      <c r="C18" s="819"/>
      <c r="D18" s="898" t="s">
        <v>770</v>
      </c>
      <c r="E18" s="898"/>
      <c r="F18" s="690">
        <v>23001.0792014</v>
      </c>
      <c r="G18" s="711" t="s">
        <v>771</v>
      </c>
    </row>
    <row r="19" spans="1:7" s="50" customFormat="1" ht="28.35" customHeight="1">
      <c r="A19" s="691" t="s">
        <v>492</v>
      </c>
      <c r="B19" s="691" t="s">
        <v>159</v>
      </c>
      <c r="C19" s="692" t="s">
        <v>532</v>
      </c>
      <c r="D19" s="897" t="s">
        <v>2752</v>
      </c>
      <c r="E19" s="897"/>
      <c r="F19" s="693">
        <v>20147.48676951</v>
      </c>
      <c r="G19" s="709" t="s">
        <v>2753</v>
      </c>
    </row>
    <row r="20" spans="1:7" s="50" customFormat="1" ht="19.7" customHeight="1">
      <c r="A20" s="691" t="s">
        <v>492</v>
      </c>
      <c r="B20" s="694"/>
      <c r="C20" s="692" t="s">
        <v>871</v>
      </c>
      <c r="D20" s="897" t="s">
        <v>872</v>
      </c>
      <c r="E20" s="897"/>
      <c r="F20" s="693">
        <v>135.03201812</v>
      </c>
      <c r="G20" s="709" t="s">
        <v>873</v>
      </c>
    </row>
    <row r="21" spans="1:7" s="50" customFormat="1" ht="36.200000000000003" customHeight="1">
      <c r="A21" s="691" t="s">
        <v>492</v>
      </c>
      <c r="B21" s="694"/>
      <c r="C21" s="692" t="s">
        <v>533</v>
      </c>
      <c r="D21" s="897" t="s">
        <v>2754</v>
      </c>
      <c r="E21" s="897"/>
      <c r="F21" s="693">
        <v>2481.7687697699998</v>
      </c>
      <c r="G21" s="709" t="s">
        <v>2755</v>
      </c>
    </row>
    <row r="22" spans="1:7" s="50" customFormat="1" ht="36.200000000000003" customHeight="1">
      <c r="A22" s="691" t="s">
        <v>492</v>
      </c>
      <c r="B22" s="694"/>
      <c r="C22" s="692" t="s">
        <v>534</v>
      </c>
      <c r="D22" s="897" t="s">
        <v>2756</v>
      </c>
      <c r="E22" s="897"/>
      <c r="F22" s="693">
        <v>228.55630300000001</v>
      </c>
      <c r="G22" s="709" t="s">
        <v>2757</v>
      </c>
    </row>
    <row r="23" spans="1:7" s="50" customFormat="1" ht="19.7" customHeight="1">
      <c r="A23" s="691" t="s">
        <v>492</v>
      </c>
      <c r="B23" s="694"/>
      <c r="C23" s="692" t="s">
        <v>1391</v>
      </c>
      <c r="D23" s="897" t="s">
        <v>2758</v>
      </c>
      <c r="E23" s="897"/>
      <c r="F23" s="693">
        <v>8.235341</v>
      </c>
      <c r="G23" s="709" t="s">
        <v>1392</v>
      </c>
    </row>
    <row r="24" spans="1:7" s="50" customFormat="1" ht="11.65" customHeight="1">
      <c r="A24" s="688" t="s">
        <v>729</v>
      </c>
      <c r="B24" s="689" t="s">
        <v>136</v>
      </c>
      <c r="C24" s="819"/>
      <c r="D24" s="898" t="s">
        <v>772</v>
      </c>
      <c r="E24" s="898"/>
      <c r="F24" s="690">
        <v>46697.177555599999</v>
      </c>
      <c r="G24" s="711" t="s">
        <v>773</v>
      </c>
    </row>
    <row r="25" spans="1:7" s="50" customFormat="1" ht="11.1" customHeight="1">
      <c r="A25" s="691" t="s">
        <v>492</v>
      </c>
      <c r="B25" s="691" t="s">
        <v>136</v>
      </c>
      <c r="C25" s="692" t="s">
        <v>732</v>
      </c>
      <c r="D25" s="897" t="s">
        <v>733</v>
      </c>
      <c r="E25" s="897"/>
      <c r="F25" s="693">
        <v>23577.10615842</v>
      </c>
      <c r="G25" s="709" t="s">
        <v>164</v>
      </c>
    </row>
    <row r="26" spans="1:7" s="50" customFormat="1" ht="28.35" customHeight="1">
      <c r="A26" s="691" t="s">
        <v>492</v>
      </c>
      <c r="B26" s="694"/>
      <c r="C26" s="692" t="s">
        <v>734</v>
      </c>
      <c r="D26" s="897" t="s">
        <v>1715</v>
      </c>
      <c r="E26" s="897"/>
      <c r="F26" s="693">
        <v>756.32932987000004</v>
      </c>
      <c r="G26" s="709" t="s">
        <v>1716</v>
      </c>
    </row>
    <row r="27" spans="1:7" s="50" customFormat="1" ht="36.200000000000003" customHeight="1">
      <c r="A27" s="691" t="s">
        <v>492</v>
      </c>
      <c r="B27" s="694"/>
      <c r="C27" s="692" t="s">
        <v>2546</v>
      </c>
      <c r="D27" s="897" t="s">
        <v>2547</v>
      </c>
      <c r="E27" s="897"/>
      <c r="F27" s="693">
        <v>7948.8904216700003</v>
      </c>
      <c r="G27" s="709" t="s">
        <v>2548</v>
      </c>
    </row>
    <row r="28" spans="1:7" s="50" customFormat="1" ht="19.7" customHeight="1">
      <c r="A28" s="691" t="s">
        <v>492</v>
      </c>
      <c r="B28" s="694"/>
      <c r="C28" s="692" t="s">
        <v>735</v>
      </c>
      <c r="D28" s="897" t="s">
        <v>537</v>
      </c>
      <c r="E28" s="897"/>
      <c r="F28" s="693">
        <v>6329.2176162899996</v>
      </c>
      <c r="G28" s="709" t="s">
        <v>50</v>
      </c>
    </row>
    <row r="29" spans="1:7" s="50" customFormat="1" ht="11.1" customHeight="1">
      <c r="A29" s="691" t="s">
        <v>492</v>
      </c>
      <c r="B29" s="694"/>
      <c r="C29" s="692" t="s">
        <v>736</v>
      </c>
      <c r="D29" s="897" t="s">
        <v>737</v>
      </c>
      <c r="E29" s="897"/>
      <c r="F29" s="693">
        <v>8085.6340293499998</v>
      </c>
      <c r="G29" s="709" t="s">
        <v>51</v>
      </c>
    </row>
    <row r="30" spans="1:7" s="50" customFormat="1" ht="19.7" customHeight="1">
      <c r="A30" s="688" t="s">
        <v>729</v>
      </c>
      <c r="B30" s="689" t="s">
        <v>8</v>
      </c>
      <c r="C30" s="819"/>
      <c r="D30" s="898" t="s">
        <v>2454</v>
      </c>
      <c r="E30" s="898"/>
      <c r="F30" s="690">
        <v>561172.97243585996</v>
      </c>
      <c r="G30" s="711" t="s">
        <v>2455</v>
      </c>
    </row>
    <row r="31" spans="1:7" s="50" customFormat="1" ht="11.1" customHeight="1">
      <c r="A31" s="691" t="s">
        <v>492</v>
      </c>
      <c r="B31" s="691" t="s">
        <v>8</v>
      </c>
      <c r="C31" s="692" t="s">
        <v>738</v>
      </c>
      <c r="D31" s="897" t="s">
        <v>229</v>
      </c>
      <c r="E31" s="897"/>
      <c r="F31" s="693">
        <v>20539.40545839</v>
      </c>
      <c r="G31" s="709" t="s">
        <v>387</v>
      </c>
    </row>
    <row r="32" spans="1:7" s="50" customFormat="1" ht="11.1" customHeight="1">
      <c r="A32" s="691" t="s">
        <v>492</v>
      </c>
      <c r="B32" s="694"/>
      <c r="C32" s="692" t="s">
        <v>739</v>
      </c>
      <c r="D32" s="897" t="s">
        <v>740</v>
      </c>
      <c r="E32" s="897"/>
      <c r="F32" s="693">
        <v>9185.9432225399996</v>
      </c>
      <c r="G32" s="709" t="s">
        <v>503</v>
      </c>
    </row>
    <row r="33" spans="1:7" s="50" customFormat="1" ht="19.7" customHeight="1">
      <c r="A33" s="691" t="s">
        <v>492</v>
      </c>
      <c r="B33" s="694"/>
      <c r="C33" s="692" t="s">
        <v>741</v>
      </c>
      <c r="D33" s="897" t="s">
        <v>742</v>
      </c>
      <c r="E33" s="897"/>
      <c r="F33" s="693">
        <v>3657.7925542799999</v>
      </c>
      <c r="G33" s="709" t="s">
        <v>161</v>
      </c>
    </row>
    <row r="34" spans="1:7" s="50" customFormat="1" ht="19.7" customHeight="1">
      <c r="A34" s="691" t="s">
        <v>492</v>
      </c>
      <c r="B34" s="694"/>
      <c r="C34" s="692" t="s">
        <v>2549</v>
      </c>
      <c r="D34" s="897" t="s">
        <v>2550</v>
      </c>
      <c r="E34" s="897"/>
      <c r="F34" s="693">
        <v>74089.250441559998</v>
      </c>
      <c r="G34" s="709" t="s">
        <v>2551</v>
      </c>
    </row>
    <row r="35" spans="1:7" s="50" customFormat="1" ht="28.35" customHeight="1">
      <c r="A35" s="691" t="s">
        <v>492</v>
      </c>
      <c r="B35" s="694"/>
      <c r="C35" s="692" t="s">
        <v>766</v>
      </c>
      <c r="D35" s="897" t="s">
        <v>767</v>
      </c>
      <c r="E35" s="897"/>
      <c r="F35" s="693">
        <v>185.57417050000001</v>
      </c>
      <c r="G35" s="709" t="s">
        <v>430</v>
      </c>
    </row>
    <row r="36" spans="1:7" s="50" customFormat="1" ht="11.1" customHeight="1">
      <c r="A36" s="691" t="s">
        <v>492</v>
      </c>
      <c r="B36" s="694"/>
      <c r="C36" s="692" t="s">
        <v>3123</v>
      </c>
      <c r="D36" s="897" t="s">
        <v>3124</v>
      </c>
      <c r="E36" s="897"/>
      <c r="F36" s="693">
        <v>80.512</v>
      </c>
      <c r="G36" s="709" t="s">
        <v>3125</v>
      </c>
    </row>
    <row r="37" spans="1:7" s="50" customFormat="1" ht="36.200000000000003" customHeight="1">
      <c r="A37" s="691" t="s">
        <v>492</v>
      </c>
      <c r="B37" s="694"/>
      <c r="C37" s="692" t="s">
        <v>1709</v>
      </c>
      <c r="D37" s="897" t="s">
        <v>2456</v>
      </c>
      <c r="E37" s="897"/>
      <c r="F37" s="693">
        <v>168.28588521</v>
      </c>
      <c r="G37" s="709" t="s">
        <v>2457</v>
      </c>
    </row>
    <row r="38" spans="1:7" s="50" customFormat="1" ht="19.7" customHeight="1">
      <c r="A38" s="691" t="s">
        <v>492</v>
      </c>
      <c r="B38" s="694"/>
      <c r="C38" s="692" t="s">
        <v>1818</v>
      </c>
      <c r="D38" s="897" t="s">
        <v>2458</v>
      </c>
      <c r="E38" s="897"/>
      <c r="F38" s="693">
        <v>11779.68358605</v>
      </c>
      <c r="G38" s="709" t="s">
        <v>2459</v>
      </c>
    </row>
    <row r="39" spans="1:7" s="50" customFormat="1" ht="19.7" customHeight="1">
      <c r="A39" s="691" t="s">
        <v>492</v>
      </c>
      <c r="B39" s="694"/>
      <c r="C39" s="692" t="s">
        <v>743</v>
      </c>
      <c r="D39" s="897" t="s">
        <v>744</v>
      </c>
      <c r="E39" s="897"/>
      <c r="F39" s="693">
        <v>441486.52511733002</v>
      </c>
      <c r="G39" s="709" t="s">
        <v>535</v>
      </c>
    </row>
    <row r="40" spans="1:7" s="50" customFormat="1" ht="11.65" customHeight="1">
      <c r="A40" s="688" t="s">
        <v>729</v>
      </c>
      <c r="B40" s="689" t="s">
        <v>719</v>
      </c>
      <c r="C40" s="819"/>
      <c r="D40" s="898" t="s">
        <v>33</v>
      </c>
      <c r="E40" s="898"/>
      <c r="F40" s="690">
        <v>1163939.4435976599</v>
      </c>
      <c r="G40" s="711" t="s">
        <v>478</v>
      </c>
    </row>
    <row r="41" spans="1:7" s="50" customFormat="1" ht="19.7" customHeight="1">
      <c r="A41" s="691" t="s">
        <v>492</v>
      </c>
      <c r="B41" s="691" t="s">
        <v>719</v>
      </c>
      <c r="C41" s="692" t="s">
        <v>745</v>
      </c>
      <c r="D41" s="897" t="s">
        <v>783</v>
      </c>
      <c r="E41" s="897"/>
      <c r="F41" s="693">
        <v>8371.5462294299996</v>
      </c>
      <c r="G41" s="709" t="s">
        <v>784</v>
      </c>
    </row>
    <row r="42" spans="1:7" s="50" customFormat="1" ht="19.7" customHeight="1">
      <c r="A42" s="691" t="s">
        <v>492</v>
      </c>
      <c r="B42" s="694"/>
      <c r="C42" s="692" t="s">
        <v>746</v>
      </c>
      <c r="D42" s="897" t="s">
        <v>785</v>
      </c>
      <c r="E42" s="897"/>
      <c r="F42" s="693">
        <v>3572.5733869400001</v>
      </c>
      <c r="G42" s="709" t="s">
        <v>786</v>
      </c>
    </row>
    <row r="43" spans="1:7" s="50" customFormat="1" ht="19.7" customHeight="1">
      <c r="A43" s="691" t="s">
        <v>492</v>
      </c>
      <c r="B43" s="694"/>
      <c r="C43" s="692" t="s">
        <v>747</v>
      </c>
      <c r="D43" s="897" t="s">
        <v>787</v>
      </c>
      <c r="E43" s="897"/>
      <c r="F43" s="693">
        <v>16600</v>
      </c>
      <c r="G43" s="709" t="s">
        <v>788</v>
      </c>
    </row>
    <row r="44" spans="1:7" s="50" customFormat="1" ht="19.7" customHeight="1">
      <c r="A44" s="691" t="s">
        <v>492</v>
      </c>
      <c r="B44" s="694"/>
      <c r="C44" s="692" t="s">
        <v>748</v>
      </c>
      <c r="D44" s="897" t="s">
        <v>789</v>
      </c>
      <c r="E44" s="897"/>
      <c r="F44" s="693">
        <v>1022.87388473</v>
      </c>
      <c r="G44" s="709" t="s">
        <v>790</v>
      </c>
    </row>
    <row r="45" spans="1:7" s="50" customFormat="1" ht="19.7" customHeight="1">
      <c r="A45" s="691" t="s">
        <v>492</v>
      </c>
      <c r="B45" s="694"/>
      <c r="C45" s="692" t="s">
        <v>2599</v>
      </c>
      <c r="D45" s="897" t="s">
        <v>2759</v>
      </c>
      <c r="E45" s="897"/>
      <c r="F45" s="693">
        <v>6995</v>
      </c>
      <c r="G45" s="709" t="s">
        <v>2760</v>
      </c>
    </row>
    <row r="46" spans="1:7" s="50" customFormat="1" ht="11.1" customHeight="1">
      <c r="A46" s="691" t="s">
        <v>492</v>
      </c>
      <c r="B46" s="694"/>
      <c r="C46" s="692" t="s">
        <v>749</v>
      </c>
      <c r="D46" s="897" t="s">
        <v>791</v>
      </c>
      <c r="E46" s="897"/>
      <c r="F46" s="693">
        <v>800872.69576379994</v>
      </c>
      <c r="G46" s="709" t="s">
        <v>792</v>
      </c>
    </row>
    <row r="47" spans="1:7" s="50" customFormat="1" ht="19.7" customHeight="1">
      <c r="A47" s="691" t="s">
        <v>492</v>
      </c>
      <c r="B47" s="694"/>
      <c r="C47" s="692" t="s">
        <v>2761</v>
      </c>
      <c r="D47" s="897" t="s">
        <v>2762</v>
      </c>
      <c r="E47" s="897"/>
      <c r="F47" s="693">
        <v>220.17636519000001</v>
      </c>
      <c r="G47" s="709" t="s">
        <v>2763</v>
      </c>
    </row>
    <row r="48" spans="1:7" s="50" customFormat="1" ht="11.1" customHeight="1">
      <c r="A48" s="691" t="s">
        <v>492</v>
      </c>
      <c r="B48" s="694"/>
      <c r="C48" s="692" t="s">
        <v>750</v>
      </c>
      <c r="D48" s="897" t="s">
        <v>793</v>
      </c>
      <c r="E48" s="897"/>
      <c r="F48" s="693">
        <v>326284.57796756999</v>
      </c>
      <c r="G48" s="709" t="s">
        <v>794</v>
      </c>
    </row>
    <row r="49" spans="1:7" s="50" customFormat="1" ht="19.7" customHeight="1">
      <c r="A49" s="688" t="s">
        <v>729</v>
      </c>
      <c r="B49" s="689" t="s">
        <v>180</v>
      </c>
      <c r="C49" s="819"/>
      <c r="D49" s="898" t="s">
        <v>720</v>
      </c>
      <c r="E49" s="898"/>
      <c r="F49" s="690">
        <v>1794095.6230801099</v>
      </c>
      <c r="G49" s="711" t="s">
        <v>572</v>
      </c>
    </row>
    <row r="50" spans="1:7" s="50" customFormat="1" ht="28.35" customHeight="1">
      <c r="A50" s="691" t="s">
        <v>492</v>
      </c>
      <c r="B50" s="691" t="s">
        <v>180</v>
      </c>
      <c r="C50" s="692" t="s">
        <v>751</v>
      </c>
      <c r="D50" s="897" t="s">
        <v>752</v>
      </c>
      <c r="E50" s="897"/>
      <c r="F50" s="693">
        <v>1794095.6230801099</v>
      </c>
      <c r="G50" s="709" t="s">
        <v>571</v>
      </c>
    </row>
    <row r="51" spans="1:7" s="50" customFormat="1" ht="19.7" customHeight="1">
      <c r="A51" s="688" t="s">
        <v>729</v>
      </c>
      <c r="B51" s="689" t="s">
        <v>181</v>
      </c>
      <c r="C51" s="819"/>
      <c r="D51" s="898" t="s">
        <v>721</v>
      </c>
      <c r="E51" s="898"/>
      <c r="F51" s="690">
        <v>125687.43043329001</v>
      </c>
      <c r="G51" s="711" t="s">
        <v>546</v>
      </c>
    </row>
    <row r="52" spans="1:7" s="50" customFormat="1" ht="28.35" customHeight="1">
      <c r="A52" s="691" t="s">
        <v>492</v>
      </c>
      <c r="B52" s="691" t="s">
        <v>181</v>
      </c>
      <c r="C52" s="692" t="s">
        <v>705</v>
      </c>
      <c r="D52" s="897" t="s">
        <v>753</v>
      </c>
      <c r="E52" s="897"/>
      <c r="F52" s="693">
        <v>125687.43043329001</v>
      </c>
      <c r="G52" s="709" t="s">
        <v>570</v>
      </c>
    </row>
    <row r="53" spans="1:7" s="50" customFormat="1" ht="11.65" customHeight="1">
      <c r="A53" s="688" t="s">
        <v>729</v>
      </c>
      <c r="B53" s="689" t="s">
        <v>182</v>
      </c>
      <c r="C53" s="819"/>
      <c r="D53" s="898" t="s">
        <v>2460</v>
      </c>
      <c r="E53" s="898"/>
      <c r="F53" s="690">
        <v>205261.99334017999</v>
      </c>
      <c r="G53" s="711" t="s">
        <v>2461</v>
      </c>
    </row>
    <row r="54" spans="1:7" s="50" customFormat="1" ht="19.7" customHeight="1">
      <c r="A54" s="691" t="s">
        <v>492</v>
      </c>
      <c r="B54" s="691" t="s">
        <v>182</v>
      </c>
      <c r="C54" s="692" t="s">
        <v>754</v>
      </c>
      <c r="D54" s="897" t="s">
        <v>2764</v>
      </c>
      <c r="E54" s="897"/>
      <c r="F54" s="693">
        <v>15337.654158490001</v>
      </c>
      <c r="G54" s="709" t="s">
        <v>2765</v>
      </c>
    </row>
    <row r="55" spans="1:7" s="50" customFormat="1" ht="28.35" customHeight="1">
      <c r="A55" s="691" t="s">
        <v>492</v>
      </c>
      <c r="B55" s="694"/>
      <c r="C55" s="692" t="s">
        <v>1325</v>
      </c>
      <c r="D55" s="897" t="s">
        <v>2766</v>
      </c>
      <c r="E55" s="897"/>
      <c r="F55" s="693">
        <v>189924.33918169001</v>
      </c>
      <c r="G55" s="709" t="s">
        <v>2767</v>
      </c>
    </row>
    <row r="56" spans="1:7" s="50" customFormat="1" ht="19.7" customHeight="1">
      <c r="A56" s="688" t="s">
        <v>729</v>
      </c>
      <c r="B56" s="689" t="s">
        <v>722</v>
      </c>
      <c r="C56" s="819"/>
      <c r="D56" s="898" t="s">
        <v>490</v>
      </c>
      <c r="E56" s="898"/>
      <c r="F56" s="690">
        <v>2972950.59536877</v>
      </c>
      <c r="G56" s="711" t="s">
        <v>228</v>
      </c>
    </row>
    <row r="57" spans="1:7" s="50" customFormat="1" ht="44.85" customHeight="1">
      <c r="A57" s="691" t="s">
        <v>492</v>
      </c>
      <c r="B57" s="691" t="s">
        <v>722</v>
      </c>
      <c r="C57" s="692" t="s">
        <v>1311</v>
      </c>
      <c r="D57" s="897" t="s">
        <v>2768</v>
      </c>
      <c r="E57" s="897"/>
      <c r="F57" s="693">
        <v>70530.124249800007</v>
      </c>
      <c r="G57" s="709" t="s">
        <v>2769</v>
      </c>
    </row>
    <row r="58" spans="1:7" s="50" customFormat="1" ht="19.7" customHeight="1">
      <c r="A58" s="691" t="s">
        <v>492</v>
      </c>
      <c r="B58" s="694"/>
      <c r="C58" s="692" t="s">
        <v>755</v>
      </c>
      <c r="D58" s="897" t="s">
        <v>795</v>
      </c>
      <c r="E58" s="897"/>
      <c r="F58" s="693">
        <v>755925.25239957997</v>
      </c>
      <c r="G58" s="709" t="s">
        <v>228</v>
      </c>
    </row>
    <row r="59" spans="1:7" s="50" customFormat="1" ht="11.1" customHeight="1">
      <c r="A59" s="691" t="s">
        <v>492</v>
      </c>
      <c r="B59" s="694"/>
      <c r="C59" s="692" t="s">
        <v>756</v>
      </c>
      <c r="D59" s="897" t="s">
        <v>796</v>
      </c>
      <c r="E59" s="897"/>
      <c r="F59" s="693">
        <v>2048661.101</v>
      </c>
      <c r="G59" s="709" t="s">
        <v>797</v>
      </c>
    </row>
    <row r="60" spans="1:7" s="50" customFormat="1" ht="11.1" customHeight="1">
      <c r="A60" s="691" t="s">
        <v>492</v>
      </c>
      <c r="B60" s="694"/>
      <c r="C60" s="692" t="s">
        <v>757</v>
      </c>
      <c r="D60" s="897" t="s">
        <v>798</v>
      </c>
      <c r="E60" s="897"/>
      <c r="F60" s="693">
        <v>97834.117719389993</v>
      </c>
      <c r="G60" s="709" t="s">
        <v>799</v>
      </c>
    </row>
    <row r="61" spans="1:7" s="50" customFormat="1" ht="28.35" customHeight="1">
      <c r="A61" s="688" t="s">
        <v>729</v>
      </c>
      <c r="B61" s="689" t="s">
        <v>723</v>
      </c>
      <c r="C61" s="819"/>
      <c r="D61" s="898" t="s">
        <v>934</v>
      </c>
      <c r="E61" s="898"/>
      <c r="F61" s="690">
        <v>2265984.0762999998</v>
      </c>
      <c r="G61" s="711" t="s">
        <v>413</v>
      </c>
    </row>
    <row r="62" spans="1:7" s="50" customFormat="1" ht="11.1" customHeight="1">
      <c r="A62" s="691" t="s">
        <v>492</v>
      </c>
      <c r="B62" s="691" t="s">
        <v>723</v>
      </c>
      <c r="C62" s="692" t="s">
        <v>758</v>
      </c>
      <c r="D62" s="897" t="s">
        <v>349</v>
      </c>
      <c r="E62" s="897"/>
      <c r="F62" s="693">
        <v>2246604.2809000001</v>
      </c>
      <c r="G62" s="709" t="s">
        <v>114</v>
      </c>
    </row>
    <row r="63" spans="1:7" s="50" customFormat="1" ht="28.35" customHeight="1">
      <c r="A63" s="691" t="s">
        <v>492</v>
      </c>
      <c r="B63" s="694"/>
      <c r="C63" s="692" t="s">
        <v>759</v>
      </c>
      <c r="D63" s="897" t="s">
        <v>3126</v>
      </c>
      <c r="E63" s="897"/>
      <c r="F63" s="693">
        <v>19379.795399999999</v>
      </c>
      <c r="G63" s="709" t="s">
        <v>413</v>
      </c>
    </row>
    <row r="64" spans="1:7" s="50" customFormat="1" ht="19.7" customHeight="1">
      <c r="A64" s="688" t="s">
        <v>729</v>
      </c>
      <c r="B64" s="689" t="s">
        <v>1468</v>
      </c>
      <c r="C64" s="819"/>
      <c r="D64" s="898" t="s">
        <v>1615</v>
      </c>
      <c r="E64" s="898"/>
      <c r="F64" s="690">
        <v>17644.183271779999</v>
      </c>
      <c r="G64" s="711" t="s">
        <v>1469</v>
      </c>
    </row>
    <row r="65" spans="1:7" s="50" customFormat="1" ht="19.7" customHeight="1">
      <c r="A65" s="691" t="s">
        <v>492</v>
      </c>
      <c r="B65" s="691" t="s">
        <v>1468</v>
      </c>
      <c r="C65" s="692" t="s">
        <v>1473</v>
      </c>
      <c r="D65" s="897" t="s">
        <v>1622</v>
      </c>
      <c r="E65" s="897"/>
      <c r="F65" s="693">
        <v>17644.183271779999</v>
      </c>
      <c r="G65" s="709" t="s">
        <v>1474</v>
      </c>
    </row>
    <row r="66" spans="1:7" s="50" customFormat="1" ht="11.65" customHeight="1">
      <c r="A66" s="688" t="s">
        <v>729</v>
      </c>
      <c r="B66" s="689" t="s">
        <v>1244</v>
      </c>
      <c r="C66" s="819"/>
      <c r="D66" s="898" t="s">
        <v>2353</v>
      </c>
      <c r="E66" s="898"/>
      <c r="F66" s="690">
        <v>653000</v>
      </c>
      <c r="G66" s="711" t="s">
        <v>2354</v>
      </c>
    </row>
    <row r="67" spans="1:7" s="50" customFormat="1" ht="19.7" customHeight="1">
      <c r="A67" s="691" t="s">
        <v>492</v>
      </c>
      <c r="B67" s="691" t="s">
        <v>1244</v>
      </c>
      <c r="C67" s="692" t="s">
        <v>1316</v>
      </c>
      <c r="D67" s="897" t="s">
        <v>2773</v>
      </c>
      <c r="E67" s="897"/>
      <c r="F67" s="693">
        <v>653000</v>
      </c>
      <c r="G67" s="709" t="s">
        <v>2774</v>
      </c>
    </row>
    <row r="68" spans="1:7" s="50" customFormat="1" ht="11.65" customHeight="1">
      <c r="A68" s="688" t="s">
        <v>729</v>
      </c>
      <c r="B68" s="689" t="s">
        <v>3167</v>
      </c>
      <c r="C68" s="819"/>
      <c r="D68" s="898"/>
      <c r="E68" s="898"/>
      <c r="F68" s="690">
        <v>26424.347718069999</v>
      </c>
      <c r="G68" s="711"/>
    </row>
    <row r="69" spans="1:7" s="50" customFormat="1" ht="11.1" customHeight="1">
      <c r="A69" s="691" t="s">
        <v>492</v>
      </c>
      <c r="B69" s="691" t="s">
        <v>3167</v>
      </c>
      <c r="C69" s="692" t="s">
        <v>3168</v>
      </c>
      <c r="D69" s="897" t="s">
        <v>3169</v>
      </c>
      <c r="E69" s="897"/>
      <c r="F69" s="693">
        <v>26424.347718069999</v>
      </c>
      <c r="G69" s="709" t="s">
        <v>3170</v>
      </c>
    </row>
    <row r="70" spans="1:7" s="50" customFormat="1" ht="11.1" customHeight="1">
      <c r="A70" s="687" t="s">
        <v>183</v>
      </c>
      <c r="B70" s="819"/>
      <c r="C70" s="819"/>
      <c r="D70" s="901" t="s">
        <v>724</v>
      </c>
      <c r="E70" s="901"/>
      <c r="F70" s="686">
        <v>370313.62007573002</v>
      </c>
      <c r="G70" s="710" t="s">
        <v>158</v>
      </c>
    </row>
    <row r="71" spans="1:7" s="50" customFormat="1" ht="28.35" customHeight="1">
      <c r="A71" s="688" t="s">
        <v>729</v>
      </c>
      <c r="B71" s="689" t="s">
        <v>258</v>
      </c>
      <c r="C71" s="819"/>
      <c r="D71" s="898" t="s">
        <v>774</v>
      </c>
      <c r="E71" s="898"/>
      <c r="F71" s="690">
        <v>23473.92548677</v>
      </c>
      <c r="G71" s="711" t="s">
        <v>775</v>
      </c>
    </row>
    <row r="72" spans="1:7" s="50" customFormat="1" ht="28.35" customHeight="1">
      <c r="A72" s="691" t="s">
        <v>183</v>
      </c>
      <c r="B72" s="691" t="s">
        <v>258</v>
      </c>
      <c r="C72" s="692" t="s">
        <v>953</v>
      </c>
      <c r="D72" s="897" t="s">
        <v>954</v>
      </c>
      <c r="E72" s="897"/>
      <c r="F72" s="693">
        <v>1274.77503652</v>
      </c>
      <c r="G72" s="709" t="s">
        <v>955</v>
      </c>
    </row>
    <row r="73" spans="1:7" s="50" customFormat="1" ht="11.1" customHeight="1">
      <c r="A73" s="691" t="s">
        <v>183</v>
      </c>
      <c r="B73" s="694"/>
      <c r="C73" s="692" t="s">
        <v>3141</v>
      </c>
      <c r="D73" s="897" t="s">
        <v>3142</v>
      </c>
      <c r="E73" s="897"/>
      <c r="F73" s="693">
        <v>4066.1772366300002</v>
      </c>
      <c r="G73" s="709" t="s">
        <v>3143</v>
      </c>
    </row>
    <row r="74" spans="1:7" s="50" customFormat="1" ht="28.35" customHeight="1">
      <c r="A74" s="691" t="s">
        <v>183</v>
      </c>
      <c r="B74" s="694"/>
      <c r="C74" s="692" t="s">
        <v>760</v>
      </c>
      <c r="D74" s="897" t="s">
        <v>99</v>
      </c>
      <c r="E74" s="897"/>
      <c r="F74" s="693">
        <v>2068.6655357499999</v>
      </c>
      <c r="G74" s="709" t="s">
        <v>568</v>
      </c>
    </row>
    <row r="75" spans="1:7" s="50" customFormat="1" ht="19.7" customHeight="1">
      <c r="A75" s="691" t="s">
        <v>183</v>
      </c>
      <c r="B75" s="694"/>
      <c r="C75" s="692" t="s">
        <v>2560</v>
      </c>
      <c r="D75" s="897" t="s">
        <v>3271</v>
      </c>
      <c r="E75" s="897"/>
      <c r="F75" s="693">
        <v>2.7996762400000001</v>
      </c>
      <c r="G75" s="709" t="s">
        <v>2561</v>
      </c>
    </row>
    <row r="76" spans="1:7" s="50" customFormat="1" ht="28.35" customHeight="1">
      <c r="A76" s="691" t="s">
        <v>183</v>
      </c>
      <c r="B76" s="694"/>
      <c r="C76" s="692" t="s">
        <v>761</v>
      </c>
      <c r="D76" s="897" t="s">
        <v>562</v>
      </c>
      <c r="E76" s="897"/>
      <c r="F76" s="693">
        <v>15542.10663059</v>
      </c>
      <c r="G76" s="709" t="s">
        <v>541</v>
      </c>
    </row>
    <row r="77" spans="1:7" s="50" customFormat="1" ht="19.7" customHeight="1">
      <c r="A77" s="691" t="s">
        <v>183</v>
      </c>
      <c r="B77" s="694"/>
      <c r="C77" s="692" t="s">
        <v>3147</v>
      </c>
      <c r="D77" s="897" t="s">
        <v>3148</v>
      </c>
      <c r="E77" s="897"/>
      <c r="F77" s="693">
        <v>519.40137103999996</v>
      </c>
      <c r="G77" s="709" t="s">
        <v>3149</v>
      </c>
    </row>
    <row r="78" spans="1:7" s="50" customFormat="1" ht="19.7" customHeight="1">
      <c r="A78" s="688" t="s">
        <v>729</v>
      </c>
      <c r="B78" s="689" t="s">
        <v>140</v>
      </c>
      <c r="C78" s="819"/>
      <c r="D78" s="898" t="s">
        <v>776</v>
      </c>
      <c r="E78" s="898"/>
      <c r="F78" s="690">
        <v>3685.7171958899999</v>
      </c>
      <c r="G78" s="711" t="s">
        <v>777</v>
      </c>
    </row>
    <row r="79" spans="1:7" s="50" customFormat="1" ht="28.35" customHeight="1">
      <c r="A79" s="691" t="s">
        <v>183</v>
      </c>
      <c r="B79" s="691" t="s">
        <v>140</v>
      </c>
      <c r="C79" s="692" t="s">
        <v>762</v>
      </c>
      <c r="D79" s="897" t="s">
        <v>2770</v>
      </c>
      <c r="E79" s="897"/>
      <c r="F79" s="693">
        <v>3685.7171958899999</v>
      </c>
      <c r="G79" s="709" t="s">
        <v>569</v>
      </c>
    </row>
    <row r="80" spans="1:7" s="50" customFormat="1" ht="19.7" customHeight="1">
      <c r="A80" s="688" t="s">
        <v>729</v>
      </c>
      <c r="B80" s="689" t="s">
        <v>141</v>
      </c>
      <c r="C80" s="819"/>
      <c r="D80" s="898" t="s">
        <v>778</v>
      </c>
      <c r="E80" s="898"/>
      <c r="F80" s="690">
        <v>103793.83439307001</v>
      </c>
      <c r="G80" s="711" t="s">
        <v>779</v>
      </c>
    </row>
    <row r="81" spans="1:7" s="50" customFormat="1" ht="19.7" customHeight="1">
      <c r="A81" s="691" t="s">
        <v>183</v>
      </c>
      <c r="B81" s="691" t="s">
        <v>141</v>
      </c>
      <c r="C81" s="692" t="s">
        <v>763</v>
      </c>
      <c r="D81" s="897" t="s">
        <v>538</v>
      </c>
      <c r="E81" s="897"/>
      <c r="F81" s="693">
        <v>95254.865483700007</v>
      </c>
      <c r="G81" s="709" t="s">
        <v>536</v>
      </c>
    </row>
    <row r="82" spans="1:7" s="50" customFormat="1" ht="11.1" customHeight="1">
      <c r="A82" s="691" t="s">
        <v>183</v>
      </c>
      <c r="B82" s="694"/>
      <c r="C82" s="692" t="s">
        <v>764</v>
      </c>
      <c r="D82" s="897" t="s">
        <v>351</v>
      </c>
      <c r="E82" s="897"/>
      <c r="F82" s="693">
        <v>6628.8675597299998</v>
      </c>
      <c r="G82" s="709" t="s">
        <v>458</v>
      </c>
    </row>
    <row r="83" spans="1:7" s="50" customFormat="1" ht="19.7" customHeight="1">
      <c r="A83" s="691" t="s">
        <v>183</v>
      </c>
      <c r="B83" s="694"/>
      <c r="C83" s="692" t="s">
        <v>3171</v>
      </c>
      <c r="D83" s="897" t="s">
        <v>3172</v>
      </c>
      <c r="E83" s="897"/>
      <c r="F83" s="693">
        <v>732.02144143999999</v>
      </c>
      <c r="G83" s="709" t="s">
        <v>3173</v>
      </c>
    </row>
    <row r="84" spans="1:7" s="50" customFormat="1" ht="28.35" customHeight="1">
      <c r="A84" s="691" t="s">
        <v>183</v>
      </c>
      <c r="B84" s="694"/>
      <c r="C84" s="692" t="s">
        <v>3127</v>
      </c>
      <c r="D84" s="897" t="s">
        <v>3128</v>
      </c>
      <c r="E84" s="897"/>
      <c r="F84" s="693">
        <v>1178.0799082000001</v>
      </c>
      <c r="G84" s="709" t="s">
        <v>3129</v>
      </c>
    </row>
    <row r="85" spans="1:7" s="50" customFormat="1" ht="19.7" customHeight="1">
      <c r="A85" s="688" t="s">
        <v>729</v>
      </c>
      <c r="B85" s="689" t="s">
        <v>3130</v>
      </c>
      <c r="C85" s="819"/>
      <c r="D85" s="898" t="s">
        <v>3131</v>
      </c>
      <c r="E85" s="898"/>
      <c r="F85" s="690">
        <v>239360.14300000001</v>
      </c>
      <c r="G85" s="711" t="s">
        <v>3132</v>
      </c>
    </row>
    <row r="86" spans="1:7" s="50" customFormat="1" ht="28.35" customHeight="1">
      <c r="A86" s="691" t="s">
        <v>183</v>
      </c>
      <c r="B86" s="691" t="s">
        <v>3130</v>
      </c>
      <c r="C86" s="692" t="s">
        <v>3133</v>
      </c>
      <c r="D86" s="897" t="s">
        <v>3134</v>
      </c>
      <c r="E86" s="897"/>
      <c r="F86" s="693">
        <v>239360.14300000001</v>
      </c>
      <c r="G86" s="709" t="s">
        <v>3135</v>
      </c>
    </row>
    <row r="87" spans="1:7" s="50" customFormat="1" ht="11.1" customHeight="1">
      <c r="A87" s="687" t="s">
        <v>264</v>
      </c>
      <c r="B87" s="819"/>
      <c r="C87" s="819"/>
      <c r="D87" s="901" t="s">
        <v>3110</v>
      </c>
      <c r="E87" s="901"/>
      <c r="F87" s="686">
        <v>195550</v>
      </c>
      <c r="G87" s="710" t="s">
        <v>3111</v>
      </c>
    </row>
    <row r="88" spans="1:7" s="50" customFormat="1" ht="11.65" customHeight="1">
      <c r="A88" s="688" t="s">
        <v>729</v>
      </c>
      <c r="B88" s="689" t="s">
        <v>3112</v>
      </c>
      <c r="C88" s="819"/>
      <c r="D88" s="898" t="s">
        <v>3113</v>
      </c>
      <c r="E88" s="898"/>
      <c r="F88" s="690">
        <v>195550</v>
      </c>
      <c r="G88" s="711" t="s">
        <v>3114</v>
      </c>
    </row>
    <row r="89" spans="1:7" s="50" customFormat="1" ht="44.85" customHeight="1">
      <c r="A89" s="691" t="s">
        <v>264</v>
      </c>
      <c r="B89" s="691" t="s">
        <v>3112</v>
      </c>
      <c r="C89" s="692" t="s">
        <v>1727</v>
      </c>
      <c r="D89" s="897" t="s">
        <v>3136</v>
      </c>
      <c r="E89" s="897"/>
      <c r="F89" s="693">
        <v>75800</v>
      </c>
      <c r="G89" s="709" t="s">
        <v>3137</v>
      </c>
    </row>
    <row r="90" spans="1:7" s="50" customFormat="1" ht="19.7" customHeight="1">
      <c r="A90" s="691" t="s">
        <v>264</v>
      </c>
      <c r="B90" s="694"/>
      <c r="C90" s="692" t="s">
        <v>1710</v>
      </c>
      <c r="D90" s="897" t="s">
        <v>3153</v>
      </c>
      <c r="E90" s="897"/>
      <c r="F90" s="693">
        <v>54000</v>
      </c>
      <c r="G90" s="709" t="s">
        <v>3154</v>
      </c>
    </row>
    <row r="91" spans="1:7" s="50" customFormat="1" ht="19.7" customHeight="1">
      <c r="A91" s="691" t="s">
        <v>264</v>
      </c>
      <c r="B91" s="694"/>
      <c r="C91" s="692" t="s">
        <v>3164</v>
      </c>
      <c r="D91" s="897" t="s">
        <v>3165</v>
      </c>
      <c r="E91" s="897"/>
      <c r="F91" s="693">
        <v>65750</v>
      </c>
      <c r="G91" s="709" t="s">
        <v>3166</v>
      </c>
    </row>
    <row r="92" spans="1:7" s="50" customFormat="1" ht="11.1" customHeight="1">
      <c r="A92" s="687" t="s">
        <v>444</v>
      </c>
      <c r="B92" s="819"/>
      <c r="C92" s="819"/>
      <c r="D92" s="901" t="s">
        <v>59</v>
      </c>
      <c r="E92" s="901"/>
      <c r="F92" s="686">
        <v>215316.47921513999</v>
      </c>
      <c r="G92" s="710" t="s">
        <v>455</v>
      </c>
    </row>
    <row r="93" spans="1:7" s="50" customFormat="1" ht="11.65" customHeight="1">
      <c r="A93" s="688" t="s">
        <v>729</v>
      </c>
      <c r="B93" s="689" t="s">
        <v>725</v>
      </c>
      <c r="C93" s="819"/>
      <c r="D93" s="898" t="s">
        <v>59</v>
      </c>
      <c r="E93" s="898"/>
      <c r="F93" s="690">
        <v>215221.08199999999</v>
      </c>
      <c r="G93" s="711" t="s">
        <v>455</v>
      </c>
    </row>
    <row r="94" spans="1:7" s="50" customFormat="1" ht="28.35" customHeight="1">
      <c r="A94" s="691" t="s">
        <v>444</v>
      </c>
      <c r="B94" s="691" t="s">
        <v>725</v>
      </c>
      <c r="C94" s="692" t="s">
        <v>765</v>
      </c>
      <c r="D94" s="897" t="s">
        <v>800</v>
      </c>
      <c r="E94" s="897"/>
      <c r="F94" s="693">
        <v>215221.08199999999</v>
      </c>
      <c r="G94" s="709" t="s">
        <v>801</v>
      </c>
    </row>
    <row r="95" spans="1:7" s="50" customFormat="1" ht="19.7" customHeight="1">
      <c r="A95" s="688" t="s">
        <v>729</v>
      </c>
      <c r="B95" s="689" t="s">
        <v>726</v>
      </c>
      <c r="C95" s="819"/>
      <c r="D95" s="898" t="s">
        <v>94</v>
      </c>
      <c r="E95" s="898"/>
      <c r="F95" s="690">
        <v>95.39721514</v>
      </c>
      <c r="G95" s="711" t="s">
        <v>62</v>
      </c>
    </row>
    <row r="96" spans="1:7" s="50" customFormat="1" ht="19.7" customHeight="1">
      <c r="A96" s="691" t="s">
        <v>444</v>
      </c>
      <c r="B96" s="691" t="s">
        <v>726</v>
      </c>
      <c r="C96" s="692" t="s">
        <v>886</v>
      </c>
      <c r="D96" s="897" t="s">
        <v>887</v>
      </c>
      <c r="E96" s="897"/>
      <c r="F96" s="693">
        <v>95.39721514</v>
      </c>
      <c r="G96" s="709" t="s">
        <v>888</v>
      </c>
    </row>
    <row r="97" spans="1:7" s="50" customFormat="1" ht="36.200000000000003" customHeight="1">
      <c r="A97" s="687" t="s">
        <v>471</v>
      </c>
      <c r="B97" s="819"/>
      <c r="C97" s="819"/>
      <c r="D97" s="901" t="s">
        <v>992</v>
      </c>
      <c r="E97" s="901"/>
      <c r="F97" s="686">
        <v>32518.722438000001</v>
      </c>
      <c r="G97" s="710" t="s">
        <v>993</v>
      </c>
    </row>
    <row r="98" spans="1:7" s="50" customFormat="1" ht="19.7" customHeight="1">
      <c r="A98" s="688" t="s">
        <v>729</v>
      </c>
      <c r="B98" s="689" t="s">
        <v>994</v>
      </c>
      <c r="C98" s="819"/>
      <c r="D98" s="898" t="s">
        <v>995</v>
      </c>
      <c r="E98" s="898"/>
      <c r="F98" s="690">
        <v>32518.722438000001</v>
      </c>
      <c r="G98" s="711" t="s">
        <v>996</v>
      </c>
    </row>
    <row r="99" spans="1:7" s="50" customFormat="1" ht="36.200000000000003" customHeight="1">
      <c r="A99" s="691" t="s">
        <v>471</v>
      </c>
      <c r="B99" s="691" t="s">
        <v>994</v>
      </c>
      <c r="C99" s="692" t="s">
        <v>1376</v>
      </c>
      <c r="D99" s="897" t="s">
        <v>1383</v>
      </c>
      <c r="E99" s="897"/>
      <c r="F99" s="693">
        <v>10472.873938000001</v>
      </c>
      <c r="G99" s="709" t="s">
        <v>1384</v>
      </c>
    </row>
    <row r="100" spans="1:7" s="50" customFormat="1" ht="44.85" customHeight="1">
      <c r="A100" s="691" t="s">
        <v>471</v>
      </c>
      <c r="B100" s="694"/>
      <c r="C100" s="692" t="s">
        <v>1377</v>
      </c>
      <c r="D100" s="897" t="s">
        <v>1385</v>
      </c>
      <c r="E100" s="897"/>
      <c r="F100" s="693">
        <v>414.23050000000001</v>
      </c>
      <c r="G100" s="709" t="s">
        <v>2775</v>
      </c>
    </row>
    <row r="101" spans="1:7" s="50" customFormat="1" ht="44.85" customHeight="1">
      <c r="A101" s="695" t="s">
        <v>471</v>
      </c>
      <c r="B101" s="696"/>
      <c r="C101" s="697" t="s">
        <v>1379</v>
      </c>
      <c r="D101" s="904" t="s">
        <v>1386</v>
      </c>
      <c r="E101" s="904"/>
      <c r="F101" s="698">
        <v>21631.617999999999</v>
      </c>
      <c r="G101" s="714" t="s">
        <v>2776</v>
      </c>
    </row>
    <row r="102" spans="1:7" s="50" customFormat="1" ht="28.7" customHeight="1"/>
  </sheetData>
  <sheetProtection formatCells="0" formatColumns="0" formatRows="0" insertColumns="0" insertRows="0" insertHyperlinks="0" deleteColumns="0" deleteRows="0" autoFilter="0" pivotTables="0"/>
  <customSheetViews>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101">
    <mergeCell ref="D100:E100"/>
    <mergeCell ref="D101:E101"/>
    <mergeCell ref="D95:E95"/>
    <mergeCell ref="D96:E96"/>
    <mergeCell ref="D97:E97"/>
    <mergeCell ref="D98:E98"/>
    <mergeCell ref="D99:E99"/>
    <mergeCell ref="D89:E89"/>
    <mergeCell ref="D90:E90"/>
    <mergeCell ref="D91:E91"/>
    <mergeCell ref="D92:E92"/>
    <mergeCell ref="D93:E93"/>
    <mergeCell ref="D94:E94"/>
    <mergeCell ref="D84:E84"/>
    <mergeCell ref="D85:E85"/>
    <mergeCell ref="D86:E86"/>
    <mergeCell ref="D87:E87"/>
    <mergeCell ref="D88:E88"/>
    <mergeCell ref="D31:E31"/>
    <mergeCell ref="D41:E41"/>
    <mergeCell ref="D50:E50"/>
    <mergeCell ref="D24:E24"/>
    <mergeCell ref="D60:E60"/>
    <mergeCell ref="D56:E56"/>
    <mergeCell ref="D59:E59"/>
    <mergeCell ref="D51:E51"/>
    <mergeCell ref="D52:E52"/>
    <mergeCell ref="D53:E53"/>
    <mergeCell ref="D54:E54"/>
    <mergeCell ref="D47:E47"/>
    <mergeCell ref="D48:E48"/>
    <mergeCell ref="D71:E71"/>
    <mergeCell ref="D49:E49"/>
    <mergeCell ref="D73:E73"/>
    <mergeCell ref="D69:E69"/>
    <mergeCell ref="D72:E72"/>
    <mergeCell ref="D74:E74"/>
    <mergeCell ref="D46:E46"/>
    <mergeCell ref="D26:E26"/>
    <mergeCell ref="D27:E27"/>
    <mergeCell ref="D28:E28"/>
    <mergeCell ref="D42:E42"/>
    <mergeCell ref="D43:E43"/>
    <mergeCell ref="D44:E44"/>
    <mergeCell ref="D32:E32"/>
    <mergeCell ref="D45:E45"/>
    <mergeCell ref="D36:E36"/>
    <mergeCell ref="D37:E37"/>
    <mergeCell ref="D6:E6"/>
    <mergeCell ref="D7:E7"/>
    <mergeCell ref="D8:E8"/>
    <mergeCell ref="D25:E25"/>
    <mergeCell ref="D5:E5"/>
    <mergeCell ref="D9:E9"/>
    <mergeCell ref="D23:E23"/>
    <mergeCell ref="D11:E11"/>
    <mergeCell ref="D12:E12"/>
    <mergeCell ref="D13:E13"/>
    <mergeCell ref="D14:E14"/>
    <mergeCell ref="D15:E15"/>
    <mergeCell ref="D16:E16"/>
    <mergeCell ref="D17:E17"/>
    <mergeCell ref="D10:E10"/>
    <mergeCell ref="D21:E21"/>
    <mergeCell ref="D22:E22"/>
    <mergeCell ref="D18:E18"/>
    <mergeCell ref="D19:E19"/>
    <mergeCell ref="D20:E20"/>
    <mergeCell ref="E1:G1"/>
    <mergeCell ref="D64:E64"/>
    <mergeCell ref="A1:D1"/>
    <mergeCell ref="D70:E70"/>
    <mergeCell ref="D66:E66"/>
    <mergeCell ref="D67:E67"/>
    <mergeCell ref="D68:E68"/>
    <mergeCell ref="D55:E55"/>
    <mergeCell ref="D65:E65"/>
    <mergeCell ref="D57:E57"/>
    <mergeCell ref="D58:E58"/>
    <mergeCell ref="D61:E61"/>
    <mergeCell ref="D62:E62"/>
    <mergeCell ref="D63:E63"/>
    <mergeCell ref="D4:E4"/>
    <mergeCell ref="D29:E29"/>
    <mergeCell ref="D3:E3"/>
    <mergeCell ref="D30:E30"/>
    <mergeCell ref="D38:E38"/>
    <mergeCell ref="D39:E39"/>
    <mergeCell ref="D40:E40"/>
    <mergeCell ref="D33:E33"/>
    <mergeCell ref="D34:E34"/>
    <mergeCell ref="D35:E35"/>
    <mergeCell ref="D75:E75"/>
    <mergeCell ref="D76:E76"/>
    <mergeCell ref="D77:E77"/>
    <mergeCell ref="D78:E78"/>
    <mergeCell ref="D79:E79"/>
    <mergeCell ref="D80:E80"/>
    <mergeCell ref="D81:E81"/>
    <mergeCell ref="D82:E82"/>
    <mergeCell ref="D83:E83"/>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G98"/>
  <sheetViews>
    <sheetView view="pageBreakPreview" zoomScale="120" zoomScaleNormal="120" zoomScaleSheetLayoutView="120" workbookViewId="0">
      <pane ySplit="2" topLeftCell="A21" activePane="bottomLeft" state="frozen"/>
      <selection pane="bottomLeft" activeCell="M12" sqref="M12"/>
    </sheetView>
  </sheetViews>
  <sheetFormatPr defaultRowHeight="12.75"/>
  <cols>
    <col min="1" max="1" width="7.42578125" style="419" customWidth="1"/>
    <col min="2" max="3" width="8.7109375" style="419" customWidth="1"/>
    <col min="4" max="4" width="18.7109375" style="419" customWidth="1"/>
    <col min="5" max="5" width="5.140625" style="419" customWidth="1"/>
    <col min="6" max="6" width="11.85546875" style="419" customWidth="1"/>
    <col min="7" max="7" width="25.42578125" style="419" customWidth="1"/>
    <col min="8" max="8" width="4.7109375" style="419" customWidth="1"/>
    <col min="9" max="16384" width="9.140625" style="419"/>
  </cols>
  <sheetData>
    <row r="1" spans="1:7" s="50" customFormat="1" ht="78.95" customHeight="1">
      <c r="A1" s="900" t="s">
        <v>1620</v>
      </c>
      <c r="B1" s="900"/>
      <c r="C1" s="900"/>
      <c r="D1" s="900"/>
      <c r="E1" s="899" t="s">
        <v>1621</v>
      </c>
      <c r="F1" s="899"/>
      <c r="G1" s="899"/>
    </row>
    <row r="2" spans="1:7" s="50" customFormat="1" ht="15.95" customHeight="1"/>
    <row r="3" spans="1:7" s="50" customFormat="1" ht="46.9" customHeight="1">
      <c r="A3" s="685" t="s">
        <v>716</v>
      </c>
      <c r="B3" s="685" t="s">
        <v>717</v>
      </c>
      <c r="C3" s="685" t="s">
        <v>728</v>
      </c>
      <c r="D3" s="902" t="s">
        <v>369</v>
      </c>
      <c r="E3" s="902"/>
      <c r="F3" s="685" t="s">
        <v>3270</v>
      </c>
      <c r="G3" s="713" t="s">
        <v>37</v>
      </c>
    </row>
    <row r="4" spans="1:7" s="50" customFormat="1" ht="14.45" customHeight="1">
      <c r="A4" s="713" t="s">
        <v>492</v>
      </c>
      <c r="B4" s="713" t="s">
        <v>183</v>
      </c>
      <c r="C4" s="713" t="s">
        <v>264</v>
      </c>
      <c r="D4" s="902" t="s">
        <v>444</v>
      </c>
      <c r="E4" s="902"/>
      <c r="F4" s="713" t="s">
        <v>639</v>
      </c>
      <c r="G4" s="713" t="s">
        <v>471</v>
      </c>
    </row>
    <row r="5" spans="1:7" s="50" customFormat="1" ht="11.1" customHeight="1">
      <c r="A5" s="818"/>
      <c r="B5" s="818"/>
      <c r="C5" s="818"/>
      <c r="D5" s="903" t="s">
        <v>245</v>
      </c>
      <c r="E5" s="903"/>
      <c r="F5" s="686">
        <v>6479360.9706707802</v>
      </c>
      <c r="G5" s="712" t="s">
        <v>192</v>
      </c>
    </row>
    <row r="6" spans="1:7" s="50" customFormat="1" ht="11.1" customHeight="1">
      <c r="A6" s="687" t="s">
        <v>492</v>
      </c>
      <c r="B6" s="819"/>
      <c r="C6" s="819"/>
      <c r="D6" s="901" t="s">
        <v>433</v>
      </c>
      <c r="E6" s="901"/>
      <c r="F6" s="686">
        <v>5034777.9301855303</v>
      </c>
      <c r="G6" s="710" t="s">
        <v>265</v>
      </c>
    </row>
    <row r="7" spans="1:7" s="50" customFormat="1" ht="11.65" customHeight="1">
      <c r="A7" s="688" t="s">
        <v>729</v>
      </c>
      <c r="B7" s="689" t="s">
        <v>411</v>
      </c>
      <c r="C7" s="819"/>
      <c r="D7" s="898" t="s">
        <v>434</v>
      </c>
      <c r="E7" s="898"/>
      <c r="F7" s="690">
        <v>1465586.1110587099</v>
      </c>
      <c r="G7" s="711" t="s">
        <v>276</v>
      </c>
    </row>
    <row r="8" spans="1:7" s="50" customFormat="1" ht="11.1" customHeight="1">
      <c r="A8" s="691" t="s">
        <v>492</v>
      </c>
      <c r="B8" s="691" t="s">
        <v>411</v>
      </c>
      <c r="C8" s="692" t="s">
        <v>699</v>
      </c>
      <c r="D8" s="897" t="s">
        <v>780</v>
      </c>
      <c r="E8" s="897"/>
      <c r="F8" s="693">
        <v>1333187.3987042799</v>
      </c>
      <c r="G8" s="709" t="s">
        <v>594</v>
      </c>
    </row>
    <row r="9" spans="1:7" s="50" customFormat="1" ht="11.1" customHeight="1">
      <c r="A9" s="691" t="s">
        <v>492</v>
      </c>
      <c r="B9" s="694"/>
      <c r="C9" s="692" t="s">
        <v>700</v>
      </c>
      <c r="D9" s="897" t="s">
        <v>591</v>
      </c>
      <c r="E9" s="897"/>
      <c r="F9" s="693">
        <v>56126.683938360002</v>
      </c>
      <c r="G9" s="709" t="s">
        <v>457</v>
      </c>
    </row>
    <row r="10" spans="1:7" s="50" customFormat="1" ht="11.1" customHeight="1">
      <c r="A10" s="691" t="s">
        <v>492</v>
      </c>
      <c r="B10" s="694"/>
      <c r="C10" s="692" t="s">
        <v>730</v>
      </c>
      <c r="D10" s="897" t="s">
        <v>592</v>
      </c>
      <c r="E10" s="897"/>
      <c r="F10" s="693">
        <v>45421.928291490003</v>
      </c>
      <c r="G10" s="709" t="s">
        <v>108</v>
      </c>
    </row>
    <row r="11" spans="1:7" s="50" customFormat="1" ht="19.7" customHeight="1">
      <c r="A11" s="691" t="s">
        <v>492</v>
      </c>
      <c r="B11" s="694"/>
      <c r="C11" s="692" t="s">
        <v>731</v>
      </c>
      <c r="D11" s="897" t="s">
        <v>932</v>
      </c>
      <c r="E11" s="897"/>
      <c r="F11" s="693">
        <v>7.1764132800000002</v>
      </c>
      <c r="G11" s="709" t="s">
        <v>933</v>
      </c>
    </row>
    <row r="12" spans="1:7" s="50" customFormat="1" ht="19.7" customHeight="1">
      <c r="A12" s="691" t="s">
        <v>492</v>
      </c>
      <c r="B12" s="694"/>
      <c r="C12" s="692" t="s">
        <v>1939</v>
      </c>
      <c r="D12" s="897" t="s">
        <v>2351</v>
      </c>
      <c r="E12" s="897"/>
      <c r="F12" s="693">
        <v>30842.923711300002</v>
      </c>
      <c r="G12" s="709" t="s">
        <v>2352</v>
      </c>
    </row>
    <row r="13" spans="1:7" s="50" customFormat="1" ht="11.65" customHeight="1">
      <c r="A13" s="688" t="s">
        <v>729</v>
      </c>
      <c r="B13" s="689" t="s">
        <v>412</v>
      </c>
      <c r="C13" s="819"/>
      <c r="D13" s="898" t="s">
        <v>718</v>
      </c>
      <c r="E13" s="898"/>
      <c r="F13" s="690">
        <v>160626.95506196999</v>
      </c>
      <c r="G13" s="711" t="s">
        <v>408</v>
      </c>
    </row>
    <row r="14" spans="1:7" s="50" customFormat="1" ht="11.1" customHeight="1">
      <c r="A14" s="691" t="s">
        <v>492</v>
      </c>
      <c r="B14" s="691" t="s">
        <v>412</v>
      </c>
      <c r="C14" s="692" t="s">
        <v>701</v>
      </c>
      <c r="D14" s="897" t="s">
        <v>383</v>
      </c>
      <c r="E14" s="897"/>
      <c r="F14" s="693">
        <v>68694.301079369994</v>
      </c>
      <c r="G14" s="709" t="s">
        <v>36</v>
      </c>
    </row>
    <row r="15" spans="1:7" s="50" customFormat="1" ht="28.35" customHeight="1">
      <c r="A15" s="691" t="s">
        <v>492</v>
      </c>
      <c r="B15" s="694"/>
      <c r="C15" s="692" t="s">
        <v>702</v>
      </c>
      <c r="D15" s="897" t="s">
        <v>1026</v>
      </c>
      <c r="E15" s="897"/>
      <c r="F15" s="693">
        <v>56892.162163009998</v>
      </c>
      <c r="G15" s="709" t="s">
        <v>442</v>
      </c>
    </row>
    <row r="16" spans="1:7" s="50" customFormat="1" ht="11.1" customHeight="1">
      <c r="A16" s="691" t="s">
        <v>492</v>
      </c>
      <c r="B16" s="694"/>
      <c r="C16" s="692" t="s">
        <v>703</v>
      </c>
      <c r="D16" s="897" t="s">
        <v>781</v>
      </c>
      <c r="E16" s="897"/>
      <c r="F16" s="693">
        <v>650.02559601999997</v>
      </c>
      <c r="G16" s="709" t="s">
        <v>782</v>
      </c>
    </row>
    <row r="17" spans="1:7" s="50" customFormat="1" ht="19.7" customHeight="1">
      <c r="A17" s="691" t="s">
        <v>492</v>
      </c>
      <c r="B17" s="694"/>
      <c r="C17" s="692" t="s">
        <v>1054</v>
      </c>
      <c r="D17" s="897" t="s">
        <v>1062</v>
      </c>
      <c r="E17" s="897"/>
      <c r="F17" s="693">
        <v>34390.466223570002</v>
      </c>
      <c r="G17" s="709" t="s">
        <v>1063</v>
      </c>
    </row>
    <row r="18" spans="1:7" s="50" customFormat="1" ht="44.85" customHeight="1">
      <c r="A18" s="688" t="s">
        <v>729</v>
      </c>
      <c r="B18" s="689" t="s">
        <v>159</v>
      </c>
      <c r="C18" s="819"/>
      <c r="D18" s="898" t="s">
        <v>770</v>
      </c>
      <c r="E18" s="898"/>
      <c r="F18" s="690">
        <v>46622.792590589997</v>
      </c>
      <c r="G18" s="711" t="s">
        <v>771</v>
      </c>
    </row>
    <row r="19" spans="1:7" s="50" customFormat="1" ht="28.35" customHeight="1">
      <c r="A19" s="691" t="s">
        <v>492</v>
      </c>
      <c r="B19" s="691" t="s">
        <v>159</v>
      </c>
      <c r="C19" s="692" t="s">
        <v>532</v>
      </c>
      <c r="D19" s="897" t="s">
        <v>2752</v>
      </c>
      <c r="E19" s="897"/>
      <c r="F19" s="693">
        <v>40163.014957610001</v>
      </c>
      <c r="G19" s="709" t="s">
        <v>2753</v>
      </c>
    </row>
    <row r="20" spans="1:7" s="50" customFormat="1" ht="28.35" customHeight="1">
      <c r="A20" s="691" t="s">
        <v>492</v>
      </c>
      <c r="B20" s="694"/>
      <c r="C20" s="692" t="s">
        <v>3138</v>
      </c>
      <c r="D20" s="897" t="s">
        <v>3139</v>
      </c>
      <c r="E20" s="897"/>
      <c r="F20" s="693">
        <v>0.16075600000000001</v>
      </c>
      <c r="G20" s="709" t="s">
        <v>3140</v>
      </c>
    </row>
    <row r="21" spans="1:7" s="50" customFormat="1" ht="36.200000000000003" customHeight="1">
      <c r="A21" s="691" t="s">
        <v>492</v>
      </c>
      <c r="B21" s="694"/>
      <c r="C21" s="692" t="s">
        <v>533</v>
      </c>
      <c r="D21" s="897" t="s">
        <v>2754</v>
      </c>
      <c r="E21" s="897"/>
      <c r="F21" s="693">
        <v>5418.5818944800003</v>
      </c>
      <c r="G21" s="709" t="s">
        <v>2755</v>
      </c>
    </row>
    <row r="22" spans="1:7" s="50" customFormat="1" ht="36.200000000000003" customHeight="1">
      <c r="A22" s="691" t="s">
        <v>492</v>
      </c>
      <c r="B22" s="694"/>
      <c r="C22" s="692" t="s">
        <v>534</v>
      </c>
      <c r="D22" s="897" t="s">
        <v>2756</v>
      </c>
      <c r="E22" s="897"/>
      <c r="F22" s="693">
        <v>1041.0349825000001</v>
      </c>
      <c r="G22" s="709" t="s">
        <v>2757</v>
      </c>
    </row>
    <row r="23" spans="1:7" s="50" customFormat="1" ht="11.65" customHeight="1">
      <c r="A23" s="688" t="s">
        <v>729</v>
      </c>
      <c r="B23" s="689" t="s">
        <v>136</v>
      </c>
      <c r="C23" s="819"/>
      <c r="D23" s="898" t="s">
        <v>772</v>
      </c>
      <c r="E23" s="898"/>
      <c r="F23" s="690">
        <v>107750.26381619999</v>
      </c>
      <c r="G23" s="711" t="s">
        <v>773</v>
      </c>
    </row>
    <row r="24" spans="1:7" s="50" customFormat="1" ht="11.1" customHeight="1">
      <c r="A24" s="691" t="s">
        <v>492</v>
      </c>
      <c r="B24" s="691" t="s">
        <v>136</v>
      </c>
      <c r="C24" s="692" t="s">
        <v>732</v>
      </c>
      <c r="D24" s="897" t="s">
        <v>733</v>
      </c>
      <c r="E24" s="897"/>
      <c r="F24" s="693">
        <v>17113.33789037</v>
      </c>
      <c r="G24" s="709" t="s">
        <v>164</v>
      </c>
    </row>
    <row r="25" spans="1:7" s="50" customFormat="1" ht="28.35" customHeight="1">
      <c r="A25" s="691" t="s">
        <v>492</v>
      </c>
      <c r="B25" s="694"/>
      <c r="C25" s="692" t="s">
        <v>734</v>
      </c>
      <c r="D25" s="897" t="s">
        <v>1715</v>
      </c>
      <c r="E25" s="897"/>
      <c r="F25" s="693">
        <v>34069.620740769999</v>
      </c>
      <c r="G25" s="709" t="s">
        <v>1716</v>
      </c>
    </row>
    <row r="26" spans="1:7" s="50" customFormat="1" ht="36.200000000000003" customHeight="1">
      <c r="A26" s="691" t="s">
        <v>492</v>
      </c>
      <c r="B26" s="694"/>
      <c r="C26" s="692" t="s">
        <v>2546</v>
      </c>
      <c r="D26" s="897" t="s">
        <v>2547</v>
      </c>
      <c r="E26" s="897"/>
      <c r="F26" s="693">
        <v>1691.42418099</v>
      </c>
      <c r="G26" s="709" t="s">
        <v>2548</v>
      </c>
    </row>
    <row r="27" spans="1:7" s="50" customFormat="1" ht="19.7" customHeight="1">
      <c r="A27" s="691" t="s">
        <v>492</v>
      </c>
      <c r="B27" s="694"/>
      <c r="C27" s="692" t="s">
        <v>735</v>
      </c>
      <c r="D27" s="897" t="s">
        <v>537</v>
      </c>
      <c r="E27" s="897"/>
      <c r="F27" s="693">
        <v>24058.60999293</v>
      </c>
      <c r="G27" s="709" t="s">
        <v>50</v>
      </c>
    </row>
    <row r="28" spans="1:7" s="50" customFormat="1" ht="11.1" customHeight="1">
      <c r="A28" s="691" t="s">
        <v>492</v>
      </c>
      <c r="B28" s="694"/>
      <c r="C28" s="692" t="s">
        <v>736</v>
      </c>
      <c r="D28" s="897" t="s">
        <v>737</v>
      </c>
      <c r="E28" s="897"/>
      <c r="F28" s="693">
        <v>30817.271011140001</v>
      </c>
      <c r="G28" s="709" t="s">
        <v>51</v>
      </c>
    </row>
    <row r="29" spans="1:7" s="50" customFormat="1" ht="19.7" customHeight="1">
      <c r="A29" s="688" t="s">
        <v>729</v>
      </c>
      <c r="B29" s="689" t="s">
        <v>8</v>
      </c>
      <c r="C29" s="819"/>
      <c r="D29" s="898" t="s">
        <v>2454</v>
      </c>
      <c r="E29" s="898"/>
      <c r="F29" s="690">
        <v>1369646.33366835</v>
      </c>
      <c r="G29" s="711" t="s">
        <v>2455</v>
      </c>
    </row>
    <row r="30" spans="1:7" s="50" customFormat="1" ht="11.1" customHeight="1">
      <c r="A30" s="691" t="s">
        <v>492</v>
      </c>
      <c r="B30" s="691" t="s">
        <v>8</v>
      </c>
      <c r="C30" s="692" t="s">
        <v>738</v>
      </c>
      <c r="D30" s="897" t="s">
        <v>229</v>
      </c>
      <c r="E30" s="897"/>
      <c r="F30" s="693">
        <v>113392.49713122001</v>
      </c>
      <c r="G30" s="709" t="s">
        <v>387</v>
      </c>
    </row>
    <row r="31" spans="1:7" s="50" customFormat="1" ht="11.1" customHeight="1">
      <c r="A31" s="691" t="s">
        <v>492</v>
      </c>
      <c r="B31" s="694"/>
      <c r="C31" s="692" t="s">
        <v>739</v>
      </c>
      <c r="D31" s="897" t="s">
        <v>740</v>
      </c>
      <c r="E31" s="897"/>
      <c r="F31" s="693">
        <v>11524.611341510001</v>
      </c>
      <c r="G31" s="709" t="s">
        <v>503</v>
      </c>
    </row>
    <row r="32" spans="1:7" s="50" customFormat="1" ht="19.7" customHeight="1">
      <c r="A32" s="691" t="s">
        <v>492</v>
      </c>
      <c r="B32" s="694"/>
      <c r="C32" s="692" t="s">
        <v>741</v>
      </c>
      <c r="D32" s="897" t="s">
        <v>742</v>
      </c>
      <c r="E32" s="897"/>
      <c r="F32" s="693">
        <v>6527.3422275700004</v>
      </c>
      <c r="G32" s="709" t="s">
        <v>161</v>
      </c>
    </row>
    <row r="33" spans="1:7" s="50" customFormat="1" ht="19.7" customHeight="1">
      <c r="A33" s="691" t="s">
        <v>492</v>
      </c>
      <c r="B33" s="694"/>
      <c r="C33" s="692" t="s">
        <v>2549</v>
      </c>
      <c r="D33" s="897" t="s">
        <v>2550</v>
      </c>
      <c r="E33" s="897"/>
      <c r="F33" s="693">
        <v>93.072120699999999</v>
      </c>
      <c r="G33" s="709" t="s">
        <v>2551</v>
      </c>
    </row>
    <row r="34" spans="1:7" s="50" customFormat="1" ht="28.35" customHeight="1">
      <c r="A34" s="691" t="s">
        <v>492</v>
      </c>
      <c r="B34" s="694"/>
      <c r="C34" s="692" t="s">
        <v>766</v>
      </c>
      <c r="D34" s="897" t="s">
        <v>767</v>
      </c>
      <c r="E34" s="897"/>
      <c r="F34" s="693">
        <v>18383.663514870001</v>
      </c>
      <c r="G34" s="709" t="s">
        <v>430</v>
      </c>
    </row>
    <row r="35" spans="1:7" s="50" customFormat="1" ht="36.200000000000003" customHeight="1">
      <c r="A35" s="691" t="s">
        <v>492</v>
      </c>
      <c r="B35" s="694"/>
      <c r="C35" s="692" t="s">
        <v>1709</v>
      </c>
      <c r="D35" s="897" t="s">
        <v>2456</v>
      </c>
      <c r="E35" s="897"/>
      <c r="F35" s="693">
        <v>929.67030261000002</v>
      </c>
      <c r="G35" s="709" t="s">
        <v>2457</v>
      </c>
    </row>
    <row r="36" spans="1:7" s="50" customFormat="1" ht="19.7" customHeight="1">
      <c r="A36" s="691" t="s">
        <v>492</v>
      </c>
      <c r="B36" s="694"/>
      <c r="C36" s="692" t="s">
        <v>1818</v>
      </c>
      <c r="D36" s="897" t="s">
        <v>2458</v>
      </c>
      <c r="E36" s="897"/>
      <c r="F36" s="693">
        <v>14329.83475013</v>
      </c>
      <c r="G36" s="709" t="s">
        <v>2459</v>
      </c>
    </row>
    <row r="37" spans="1:7" s="50" customFormat="1" ht="19.7" customHeight="1">
      <c r="A37" s="691" t="s">
        <v>492</v>
      </c>
      <c r="B37" s="694"/>
      <c r="C37" s="692" t="s">
        <v>743</v>
      </c>
      <c r="D37" s="897" t="s">
        <v>744</v>
      </c>
      <c r="E37" s="897"/>
      <c r="F37" s="693">
        <v>1204465.64227974</v>
      </c>
      <c r="G37" s="709" t="s">
        <v>535</v>
      </c>
    </row>
    <row r="38" spans="1:7" s="50" customFormat="1" ht="11.65" customHeight="1">
      <c r="A38" s="688" t="s">
        <v>729</v>
      </c>
      <c r="B38" s="689" t="s">
        <v>719</v>
      </c>
      <c r="C38" s="819"/>
      <c r="D38" s="898" t="s">
        <v>33</v>
      </c>
      <c r="E38" s="898"/>
      <c r="F38" s="690">
        <v>433463.38450484001</v>
      </c>
      <c r="G38" s="711" t="s">
        <v>478</v>
      </c>
    </row>
    <row r="39" spans="1:7" s="50" customFormat="1" ht="19.7" customHeight="1">
      <c r="A39" s="691" t="s">
        <v>492</v>
      </c>
      <c r="B39" s="691" t="s">
        <v>719</v>
      </c>
      <c r="C39" s="692" t="s">
        <v>745</v>
      </c>
      <c r="D39" s="897" t="s">
        <v>783</v>
      </c>
      <c r="E39" s="897"/>
      <c r="F39" s="693">
        <v>16287.42139437</v>
      </c>
      <c r="G39" s="709" t="s">
        <v>784</v>
      </c>
    </row>
    <row r="40" spans="1:7" s="50" customFormat="1" ht="19.7" customHeight="1">
      <c r="A40" s="691" t="s">
        <v>492</v>
      </c>
      <c r="B40" s="694"/>
      <c r="C40" s="692" t="s">
        <v>746</v>
      </c>
      <c r="D40" s="897" t="s">
        <v>785</v>
      </c>
      <c r="E40" s="897"/>
      <c r="F40" s="693">
        <v>2275.88690202</v>
      </c>
      <c r="G40" s="709" t="s">
        <v>786</v>
      </c>
    </row>
    <row r="41" spans="1:7" s="50" customFormat="1" ht="19.7" customHeight="1">
      <c r="A41" s="691" t="s">
        <v>492</v>
      </c>
      <c r="B41" s="694"/>
      <c r="C41" s="692" t="s">
        <v>768</v>
      </c>
      <c r="D41" s="897" t="s">
        <v>802</v>
      </c>
      <c r="E41" s="897"/>
      <c r="F41" s="693">
        <v>39026.442687080002</v>
      </c>
      <c r="G41" s="709" t="s">
        <v>803</v>
      </c>
    </row>
    <row r="42" spans="1:7" s="50" customFormat="1" ht="19.7" customHeight="1">
      <c r="A42" s="691" t="s">
        <v>492</v>
      </c>
      <c r="B42" s="694"/>
      <c r="C42" s="692" t="s">
        <v>748</v>
      </c>
      <c r="D42" s="897" t="s">
        <v>789</v>
      </c>
      <c r="E42" s="897"/>
      <c r="F42" s="693">
        <v>36021.205787300001</v>
      </c>
      <c r="G42" s="709" t="s">
        <v>790</v>
      </c>
    </row>
    <row r="43" spans="1:7" s="50" customFormat="1" ht="19.7" customHeight="1">
      <c r="A43" s="691" t="s">
        <v>492</v>
      </c>
      <c r="B43" s="694"/>
      <c r="C43" s="692" t="s">
        <v>2599</v>
      </c>
      <c r="D43" s="897" t="s">
        <v>2759</v>
      </c>
      <c r="E43" s="897"/>
      <c r="F43" s="693">
        <v>95.615907100000001</v>
      </c>
      <c r="G43" s="709" t="s">
        <v>2760</v>
      </c>
    </row>
    <row r="44" spans="1:7" s="50" customFormat="1" ht="19.7" customHeight="1">
      <c r="A44" s="691" t="s">
        <v>492</v>
      </c>
      <c r="B44" s="694"/>
      <c r="C44" s="692" t="s">
        <v>2761</v>
      </c>
      <c r="D44" s="897" t="s">
        <v>2762</v>
      </c>
      <c r="E44" s="897"/>
      <c r="F44" s="693">
        <v>1850.4924519599999</v>
      </c>
      <c r="G44" s="709" t="s">
        <v>2763</v>
      </c>
    </row>
    <row r="45" spans="1:7" s="50" customFormat="1" ht="11.1" customHeight="1">
      <c r="A45" s="691" t="s">
        <v>492</v>
      </c>
      <c r="B45" s="694"/>
      <c r="C45" s="692" t="s">
        <v>750</v>
      </c>
      <c r="D45" s="897" t="s">
        <v>793</v>
      </c>
      <c r="E45" s="897"/>
      <c r="F45" s="693">
        <v>337906.31937500997</v>
      </c>
      <c r="G45" s="709" t="s">
        <v>794</v>
      </c>
    </row>
    <row r="46" spans="1:7" s="50" customFormat="1" ht="19.7" customHeight="1">
      <c r="A46" s="688" t="s">
        <v>729</v>
      </c>
      <c r="B46" s="689" t="s">
        <v>180</v>
      </c>
      <c r="C46" s="819"/>
      <c r="D46" s="898" t="s">
        <v>720</v>
      </c>
      <c r="E46" s="898"/>
      <c r="F46" s="690">
        <v>10107.98390445</v>
      </c>
      <c r="G46" s="711" t="s">
        <v>572</v>
      </c>
    </row>
    <row r="47" spans="1:7" s="50" customFormat="1" ht="36.200000000000003" customHeight="1">
      <c r="A47" s="691" t="s">
        <v>492</v>
      </c>
      <c r="B47" s="691" t="s">
        <v>180</v>
      </c>
      <c r="C47" s="692" t="s">
        <v>704</v>
      </c>
      <c r="D47" s="897" t="s">
        <v>2552</v>
      </c>
      <c r="E47" s="897"/>
      <c r="F47" s="693">
        <v>170.34837687999999</v>
      </c>
      <c r="G47" s="709" t="s">
        <v>2553</v>
      </c>
    </row>
    <row r="48" spans="1:7" s="50" customFormat="1" ht="28.35" customHeight="1">
      <c r="A48" s="691" t="s">
        <v>492</v>
      </c>
      <c r="B48" s="694"/>
      <c r="C48" s="692" t="s">
        <v>1015</v>
      </c>
      <c r="D48" s="897" t="s">
        <v>3272</v>
      </c>
      <c r="E48" s="897"/>
      <c r="F48" s="693">
        <v>9937.6355275700007</v>
      </c>
      <c r="G48" s="709" t="s">
        <v>1068</v>
      </c>
    </row>
    <row r="49" spans="1:7" s="50" customFormat="1" ht="11.65" customHeight="1">
      <c r="A49" s="688" t="s">
        <v>729</v>
      </c>
      <c r="B49" s="689" t="s">
        <v>182</v>
      </c>
      <c r="C49" s="819"/>
      <c r="D49" s="898" t="s">
        <v>2460</v>
      </c>
      <c r="E49" s="898"/>
      <c r="F49" s="690">
        <v>778700.22239769006</v>
      </c>
      <c r="G49" s="711" t="s">
        <v>2461</v>
      </c>
    </row>
    <row r="50" spans="1:7" s="50" customFormat="1" ht="19.7" customHeight="1">
      <c r="A50" s="691" t="s">
        <v>492</v>
      </c>
      <c r="B50" s="691" t="s">
        <v>182</v>
      </c>
      <c r="C50" s="692" t="s">
        <v>754</v>
      </c>
      <c r="D50" s="897" t="s">
        <v>2764</v>
      </c>
      <c r="E50" s="897"/>
      <c r="F50" s="693">
        <v>132615.27857801999</v>
      </c>
      <c r="G50" s="709" t="s">
        <v>2765</v>
      </c>
    </row>
    <row r="51" spans="1:7" s="50" customFormat="1" ht="28.35" customHeight="1">
      <c r="A51" s="691" t="s">
        <v>492</v>
      </c>
      <c r="B51" s="694"/>
      <c r="C51" s="692" t="s">
        <v>1325</v>
      </c>
      <c r="D51" s="897" t="s">
        <v>2766</v>
      </c>
      <c r="E51" s="897"/>
      <c r="F51" s="693">
        <v>578116.86187318002</v>
      </c>
      <c r="G51" s="709" t="s">
        <v>2767</v>
      </c>
    </row>
    <row r="52" spans="1:7" s="50" customFormat="1" ht="11.1" customHeight="1">
      <c r="A52" s="691" t="s">
        <v>492</v>
      </c>
      <c r="B52" s="694"/>
      <c r="C52" s="692" t="s">
        <v>1327</v>
      </c>
      <c r="D52" s="897" t="s">
        <v>3273</v>
      </c>
      <c r="E52" s="897"/>
      <c r="F52" s="693">
        <v>67968.081946489998</v>
      </c>
      <c r="G52" s="709" t="s">
        <v>3274</v>
      </c>
    </row>
    <row r="53" spans="1:7" s="50" customFormat="1" ht="19.7" customHeight="1">
      <c r="A53" s="688" t="s">
        <v>729</v>
      </c>
      <c r="B53" s="689" t="s">
        <v>722</v>
      </c>
      <c r="C53" s="819"/>
      <c r="D53" s="898" t="s">
        <v>490</v>
      </c>
      <c r="E53" s="898"/>
      <c r="F53" s="690">
        <v>184327.06131516999</v>
      </c>
      <c r="G53" s="711" t="s">
        <v>228</v>
      </c>
    </row>
    <row r="54" spans="1:7" s="50" customFormat="1" ht="44.85" customHeight="1">
      <c r="A54" s="691" t="s">
        <v>492</v>
      </c>
      <c r="B54" s="691" t="s">
        <v>722</v>
      </c>
      <c r="C54" s="692" t="s">
        <v>1311</v>
      </c>
      <c r="D54" s="897" t="s">
        <v>2768</v>
      </c>
      <c r="E54" s="897"/>
      <c r="F54" s="693">
        <v>24735.003922799999</v>
      </c>
      <c r="G54" s="709" t="s">
        <v>2769</v>
      </c>
    </row>
    <row r="55" spans="1:7" s="50" customFormat="1" ht="19.7" customHeight="1">
      <c r="A55" s="691" t="s">
        <v>492</v>
      </c>
      <c r="B55" s="694"/>
      <c r="C55" s="692" t="s">
        <v>755</v>
      </c>
      <c r="D55" s="897" t="s">
        <v>795</v>
      </c>
      <c r="E55" s="897"/>
      <c r="F55" s="693">
        <v>125186.54663428001</v>
      </c>
      <c r="G55" s="709" t="s">
        <v>228</v>
      </c>
    </row>
    <row r="56" spans="1:7" s="50" customFormat="1" ht="11.1" customHeight="1">
      <c r="A56" s="691" t="s">
        <v>492</v>
      </c>
      <c r="B56" s="694"/>
      <c r="C56" s="692" t="s">
        <v>757</v>
      </c>
      <c r="D56" s="897" t="s">
        <v>798</v>
      </c>
      <c r="E56" s="897"/>
      <c r="F56" s="693">
        <v>34405.51075809</v>
      </c>
      <c r="G56" s="709" t="s">
        <v>799</v>
      </c>
    </row>
    <row r="57" spans="1:7" s="50" customFormat="1" ht="28.35" customHeight="1">
      <c r="A57" s="688" t="s">
        <v>729</v>
      </c>
      <c r="B57" s="689" t="s">
        <v>723</v>
      </c>
      <c r="C57" s="819"/>
      <c r="D57" s="898" t="s">
        <v>934</v>
      </c>
      <c r="E57" s="898"/>
      <c r="F57" s="690">
        <v>449499.62840906001</v>
      </c>
      <c r="G57" s="711" t="s">
        <v>413</v>
      </c>
    </row>
    <row r="58" spans="1:7" s="50" customFormat="1" ht="11.1" customHeight="1">
      <c r="A58" s="691" t="s">
        <v>492</v>
      </c>
      <c r="B58" s="691" t="s">
        <v>723</v>
      </c>
      <c r="C58" s="692" t="s">
        <v>769</v>
      </c>
      <c r="D58" s="897" t="s">
        <v>804</v>
      </c>
      <c r="E58" s="897"/>
      <c r="F58" s="693">
        <v>444687.75</v>
      </c>
      <c r="G58" s="709" t="s">
        <v>805</v>
      </c>
    </row>
    <row r="59" spans="1:7" s="50" customFormat="1" ht="28.35" customHeight="1">
      <c r="A59" s="691" t="s">
        <v>492</v>
      </c>
      <c r="B59" s="694"/>
      <c r="C59" s="692" t="s">
        <v>1069</v>
      </c>
      <c r="D59" s="897" t="s">
        <v>3092</v>
      </c>
      <c r="E59" s="897"/>
      <c r="F59" s="693">
        <v>214.43899999999999</v>
      </c>
      <c r="G59" s="709" t="s">
        <v>3093</v>
      </c>
    </row>
    <row r="60" spans="1:7" s="50" customFormat="1" ht="11.1" customHeight="1">
      <c r="A60" s="691" t="s">
        <v>492</v>
      </c>
      <c r="B60" s="694"/>
      <c r="C60" s="692" t="s">
        <v>2554</v>
      </c>
      <c r="D60" s="897" t="s">
        <v>2555</v>
      </c>
      <c r="E60" s="897"/>
      <c r="F60" s="693">
        <v>4597.4394090599999</v>
      </c>
      <c r="G60" s="709" t="s">
        <v>2556</v>
      </c>
    </row>
    <row r="61" spans="1:7" s="50" customFormat="1" ht="11.65" customHeight="1">
      <c r="A61" s="688" t="s">
        <v>729</v>
      </c>
      <c r="B61" s="689" t="s">
        <v>2557</v>
      </c>
      <c r="C61" s="819"/>
      <c r="D61" s="898" t="s">
        <v>3275</v>
      </c>
      <c r="E61" s="898"/>
      <c r="F61" s="690">
        <v>25588.227313889998</v>
      </c>
      <c r="G61" s="711" t="s">
        <v>3276</v>
      </c>
    </row>
    <row r="62" spans="1:7" s="50" customFormat="1" ht="28.35" customHeight="1">
      <c r="A62" s="691" t="s">
        <v>492</v>
      </c>
      <c r="B62" s="691" t="s">
        <v>2557</v>
      </c>
      <c r="C62" s="692" t="s">
        <v>899</v>
      </c>
      <c r="D62" s="897" t="s">
        <v>2558</v>
      </c>
      <c r="E62" s="897"/>
      <c r="F62" s="693">
        <v>20300.39731389</v>
      </c>
      <c r="G62" s="709" t="s">
        <v>2559</v>
      </c>
    </row>
    <row r="63" spans="1:7" s="50" customFormat="1" ht="11.1" customHeight="1">
      <c r="A63" s="691" t="s">
        <v>492</v>
      </c>
      <c r="B63" s="694"/>
      <c r="C63" s="692" t="s">
        <v>3277</v>
      </c>
      <c r="D63" s="897" t="s">
        <v>3275</v>
      </c>
      <c r="E63" s="897"/>
      <c r="F63" s="693">
        <v>5287.83</v>
      </c>
      <c r="G63" s="709" t="s">
        <v>3276</v>
      </c>
    </row>
    <row r="64" spans="1:7" s="50" customFormat="1" ht="11.65" customHeight="1">
      <c r="A64" s="688" t="s">
        <v>729</v>
      </c>
      <c r="B64" s="689" t="s">
        <v>1244</v>
      </c>
      <c r="C64" s="819"/>
      <c r="D64" s="898" t="s">
        <v>2353</v>
      </c>
      <c r="E64" s="898"/>
      <c r="F64" s="690">
        <v>2858.9661446099999</v>
      </c>
      <c r="G64" s="711" t="s">
        <v>2354</v>
      </c>
    </row>
    <row r="65" spans="1:7" s="50" customFormat="1" ht="19.7" customHeight="1">
      <c r="A65" s="691" t="s">
        <v>492</v>
      </c>
      <c r="B65" s="691" t="s">
        <v>1244</v>
      </c>
      <c r="C65" s="692" t="s">
        <v>1316</v>
      </c>
      <c r="D65" s="897" t="s">
        <v>2773</v>
      </c>
      <c r="E65" s="897"/>
      <c r="F65" s="693">
        <v>2858.9661446099999</v>
      </c>
      <c r="G65" s="709" t="s">
        <v>2774</v>
      </c>
    </row>
    <row r="66" spans="1:7" s="50" customFormat="1" ht="11.1" customHeight="1">
      <c r="A66" s="687" t="s">
        <v>183</v>
      </c>
      <c r="B66" s="819"/>
      <c r="C66" s="819"/>
      <c r="D66" s="901" t="s">
        <v>724</v>
      </c>
      <c r="E66" s="901"/>
      <c r="F66" s="686">
        <v>1086315.5831704801</v>
      </c>
      <c r="G66" s="710" t="s">
        <v>158</v>
      </c>
    </row>
    <row r="67" spans="1:7" s="50" customFormat="1" ht="28.35" customHeight="1">
      <c r="A67" s="688" t="s">
        <v>729</v>
      </c>
      <c r="B67" s="689" t="s">
        <v>258</v>
      </c>
      <c r="C67" s="819"/>
      <c r="D67" s="898" t="s">
        <v>774</v>
      </c>
      <c r="E67" s="898"/>
      <c r="F67" s="690">
        <v>264532.80186964001</v>
      </c>
      <c r="G67" s="711" t="s">
        <v>775</v>
      </c>
    </row>
    <row r="68" spans="1:7" s="50" customFormat="1" ht="11.1" customHeight="1">
      <c r="A68" s="691" t="s">
        <v>183</v>
      </c>
      <c r="B68" s="691" t="s">
        <v>258</v>
      </c>
      <c r="C68" s="692" t="s">
        <v>350</v>
      </c>
      <c r="D68" s="897" t="s">
        <v>874</v>
      </c>
      <c r="E68" s="897"/>
      <c r="F68" s="693">
        <v>75540.331002990002</v>
      </c>
      <c r="G68" s="709" t="s">
        <v>875</v>
      </c>
    </row>
    <row r="69" spans="1:7" s="50" customFormat="1" ht="28.35" customHeight="1">
      <c r="A69" s="691" t="s">
        <v>183</v>
      </c>
      <c r="B69" s="694"/>
      <c r="C69" s="692" t="s">
        <v>953</v>
      </c>
      <c r="D69" s="897" t="s">
        <v>954</v>
      </c>
      <c r="E69" s="897"/>
      <c r="F69" s="693">
        <v>136567.26994688</v>
      </c>
      <c r="G69" s="709" t="s">
        <v>955</v>
      </c>
    </row>
    <row r="70" spans="1:7" s="50" customFormat="1" ht="11.1" customHeight="1">
      <c r="A70" s="691" t="s">
        <v>183</v>
      </c>
      <c r="B70" s="694"/>
      <c r="C70" s="692" t="s">
        <v>3141</v>
      </c>
      <c r="D70" s="897" t="s">
        <v>3142</v>
      </c>
      <c r="E70" s="897"/>
      <c r="F70" s="693">
        <v>8892.7148542699997</v>
      </c>
      <c r="G70" s="709" t="s">
        <v>3143</v>
      </c>
    </row>
    <row r="71" spans="1:7" s="50" customFormat="1" ht="28.35" customHeight="1">
      <c r="A71" s="691" t="s">
        <v>183</v>
      </c>
      <c r="B71" s="694"/>
      <c r="C71" s="692" t="s">
        <v>760</v>
      </c>
      <c r="D71" s="897" t="s">
        <v>99</v>
      </c>
      <c r="E71" s="897"/>
      <c r="F71" s="693">
        <v>26969.559509179999</v>
      </c>
      <c r="G71" s="709" t="s">
        <v>568</v>
      </c>
    </row>
    <row r="72" spans="1:7" s="50" customFormat="1" ht="19.7" customHeight="1">
      <c r="A72" s="691" t="s">
        <v>183</v>
      </c>
      <c r="B72" s="694"/>
      <c r="C72" s="692" t="s">
        <v>2560</v>
      </c>
      <c r="D72" s="897" t="s">
        <v>3271</v>
      </c>
      <c r="E72" s="897"/>
      <c r="F72" s="693">
        <v>274.29933786999999</v>
      </c>
      <c r="G72" s="709" t="s">
        <v>2561</v>
      </c>
    </row>
    <row r="73" spans="1:7" s="50" customFormat="1" ht="11.1" customHeight="1">
      <c r="A73" s="691" t="s">
        <v>183</v>
      </c>
      <c r="B73" s="694"/>
      <c r="C73" s="692" t="s">
        <v>3144</v>
      </c>
      <c r="D73" s="897" t="s">
        <v>3145</v>
      </c>
      <c r="E73" s="897"/>
      <c r="F73" s="693">
        <v>52.476663500000001</v>
      </c>
      <c r="G73" s="709" t="s">
        <v>3146</v>
      </c>
    </row>
    <row r="74" spans="1:7" s="50" customFormat="1" ht="28.35" customHeight="1">
      <c r="A74" s="691" t="s">
        <v>183</v>
      </c>
      <c r="B74" s="694"/>
      <c r="C74" s="692" t="s">
        <v>761</v>
      </c>
      <c r="D74" s="897" t="s">
        <v>562</v>
      </c>
      <c r="E74" s="897"/>
      <c r="F74" s="693">
        <v>14329.518424759999</v>
      </c>
      <c r="G74" s="709" t="s">
        <v>541</v>
      </c>
    </row>
    <row r="75" spans="1:7" s="50" customFormat="1" ht="19.7" customHeight="1">
      <c r="A75" s="691" t="s">
        <v>183</v>
      </c>
      <c r="B75" s="694"/>
      <c r="C75" s="692" t="s">
        <v>3147</v>
      </c>
      <c r="D75" s="897" t="s">
        <v>3148</v>
      </c>
      <c r="E75" s="897"/>
      <c r="F75" s="693">
        <v>1906.63213019</v>
      </c>
      <c r="G75" s="709" t="s">
        <v>3149</v>
      </c>
    </row>
    <row r="76" spans="1:7" s="50" customFormat="1" ht="19.7" customHeight="1">
      <c r="A76" s="688" t="s">
        <v>729</v>
      </c>
      <c r="B76" s="689" t="s">
        <v>140</v>
      </c>
      <c r="C76" s="819"/>
      <c r="D76" s="898" t="s">
        <v>776</v>
      </c>
      <c r="E76" s="898"/>
      <c r="F76" s="690">
        <v>81027.63141278</v>
      </c>
      <c r="G76" s="711" t="s">
        <v>777</v>
      </c>
    </row>
    <row r="77" spans="1:7" s="50" customFormat="1" ht="28.35" customHeight="1">
      <c r="A77" s="691" t="s">
        <v>183</v>
      </c>
      <c r="B77" s="691" t="s">
        <v>140</v>
      </c>
      <c r="C77" s="692" t="s">
        <v>762</v>
      </c>
      <c r="D77" s="897" t="s">
        <v>2770</v>
      </c>
      <c r="E77" s="897"/>
      <c r="F77" s="693">
        <v>44548.68400773</v>
      </c>
      <c r="G77" s="709" t="s">
        <v>569</v>
      </c>
    </row>
    <row r="78" spans="1:7" s="50" customFormat="1" ht="11.1" customHeight="1">
      <c r="A78" s="691" t="s">
        <v>183</v>
      </c>
      <c r="B78" s="694"/>
      <c r="C78" s="692" t="s">
        <v>3150</v>
      </c>
      <c r="D78" s="897" t="s">
        <v>3151</v>
      </c>
      <c r="E78" s="897"/>
      <c r="F78" s="693">
        <v>19662.78391337</v>
      </c>
      <c r="G78" s="709" t="s">
        <v>3152</v>
      </c>
    </row>
    <row r="79" spans="1:7" s="50" customFormat="1" ht="28.35" customHeight="1">
      <c r="A79" s="691" t="s">
        <v>183</v>
      </c>
      <c r="B79" s="694"/>
      <c r="C79" s="692" t="s">
        <v>1472</v>
      </c>
      <c r="D79" s="897" t="s">
        <v>1623</v>
      </c>
      <c r="E79" s="897"/>
      <c r="F79" s="693">
        <v>16214.66131428</v>
      </c>
      <c r="G79" s="820" t="s">
        <v>3278</v>
      </c>
    </row>
    <row r="80" spans="1:7" s="50" customFormat="1" ht="19.7" customHeight="1">
      <c r="A80" s="691" t="s">
        <v>183</v>
      </c>
      <c r="B80" s="694"/>
      <c r="C80" s="692" t="s">
        <v>3279</v>
      </c>
      <c r="D80" s="897" t="s">
        <v>3280</v>
      </c>
      <c r="E80" s="897"/>
      <c r="F80" s="693">
        <v>601.50217740000005</v>
      </c>
      <c r="G80" s="709" t="s">
        <v>3281</v>
      </c>
    </row>
    <row r="81" spans="1:7" s="50" customFormat="1" ht="19.7" customHeight="1">
      <c r="A81" s="688" t="s">
        <v>729</v>
      </c>
      <c r="B81" s="689" t="s">
        <v>141</v>
      </c>
      <c r="C81" s="819"/>
      <c r="D81" s="898" t="s">
        <v>778</v>
      </c>
      <c r="E81" s="898"/>
      <c r="F81" s="690">
        <v>740755.14988806006</v>
      </c>
      <c r="G81" s="711" t="s">
        <v>779</v>
      </c>
    </row>
    <row r="82" spans="1:7" s="50" customFormat="1" ht="19.7" customHeight="1">
      <c r="A82" s="691" t="s">
        <v>183</v>
      </c>
      <c r="B82" s="691" t="s">
        <v>141</v>
      </c>
      <c r="C82" s="692" t="s">
        <v>763</v>
      </c>
      <c r="D82" s="897" t="s">
        <v>538</v>
      </c>
      <c r="E82" s="897"/>
      <c r="F82" s="693">
        <v>638758.24371296004</v>
      </c>
      <c r="G82" s="709" t="s">
        <v>536</v>
      </c>
    </row>
    <row r="83" spans="1:7" s="50" customFormat="1" ht="11.1" customHeight="1">
      <c r="A83" s="691" t="s">
        <v>183</v>
      </c>
      <c r="B83" s="694"/>
      <c r="C83" s="692" t="s">
        <v>764</v>
      </c>
      <c r="D83" s="897" t="s">
        <v>351</v>
      </c>
      <c r="E83" s="897"/>
      <c r="F83" s="693">
        <v>101918.8753751</v>
      </c>
      <c r="G83" s="709" t="s">
        <v>458</v>
      </c>
    </row>
    <row r="84" spans="1:7" s="50" customFormat="1" ht="28.35" customHeight="1">
      <c r="A84" s="691" t="s">
        <v>183</v>
      </c>
      <c r="B84" s="694"/>
      <c r="C84" s="692" t="s">
        <v>3127</v>
      </c>
      <c r="D84" s="897" t="s">
        <v>3128</v>
      </c>
      <c r="E84" s="897"/>
      <c r="F84" s="693">
        <v>78.030799999999999</v>
      </c>
      <c r="G84" s="709" t="s">
        <v>3129</v>
      </c>
    </row>
    <row r="85" spans="1:7" s="50" customFormat="1" ht="11.1" customHeight="1">
      <c r="A85" s="687" t="s">
        <v>264</v>
      </c>
      <c r="B85" s="819"/>
      <c r="C85" s="819"/>
      <c r="D85" s="901" t="s">
        <v>3110</v>
      </c>
      <c r="E85" s="901"/>
      <c r="F85" s="686">
        <v>98718.236247499997</v>
      </c>
      <c r="G85" s="710" t="s">
        <v>3111</v>
      </c>
    </row>
    <row r="86" spans="1:7" s="50" customFormat="1" ht="11.65" customHeight="1">
      <c r="A86" s="688" t="s">
        <v>729</v>
      </c>
      <c r="B86" s="689" t="s">
        <v>3112</v>
      </c>
      <c r="C86" s="819"/>
      <c r="D86" s="898" t="s">
        <v>3113</v>
      </c>
      <c r="E86" s="898"/>
      <c r="F86" s="690">
        <v>98718.236247499997</v>
      </c>
      <c r="G86" s="711" t="s">
        <v>3114</v>
      </c>
    </row>
    <row r="87" spans="1:7" s="50" customFormat="1" ht="19.7" customHeight="1">
      <c r="A87" s="691" t="s">
        <v>264</v>
      </c>
      <c r="B87" s="691" t="s">
        <v>3112</v>
      </c>
      <c r="C87" s="692" t="s">
        <v>1710</v>
      </c>
      <c r="D87" s="897" t="s">
        <v>3153</v>
      </c>
      <c r="E87" s="897"/>
      <c r="F87" s="693">
        <v>60525.741099999999</v>
      </c>
      <c r="G87" s="709" t="s">
        <v>3154</v>
      </c>
    </row>
    <row r="88" spans="1:7" s="50" customFormat="1" ht="19.7" customHeight="1">
      <c r="A88" s="691" t="s">
        <v>264</v>
      </c>
      <c r="B88" s="694"/>
      <c r="C88" s="692" t="s">
        <v>3164</v>
      </c>
      <c r="D88" s="897" t="s">
        <v>3165</v>
      </c>
      <c r="E88" s="897"/>
      <c r="F88" s="693">
        <v>38192.495147499998</v>
      </c>
      <c r="G88" s="709" t="s">
        <v>3166</v>
      </c>
    </row>
    <row r="89" spans="1:7" s="50" customFormat="1" ht="11.1" customHeight="1">
      <c r="A89" s="687" t="s">
        <v>444</v>
      </c>
      <c r="B89" s="819"/>
      <c r="C89" s="819"/>
      <c r="D89" s="901" t="s">
        <v>59</v>
      </c>
      <c r="E89" s="901"/>
      <c r="F89" s="686">
        <v>204395.98688595</v>
      </c>
      <c r="G89" s="710" t="s">
        <v>455</v>
      </c>
    </row>
    <row r="90" spans="1:7" s="50" customFormat="1" ht="11.65" customHeight="1">
      <c r="A90" s="688" t="s">
        <v>729</v>
      </c>
      <c r="B90" s="689" t="s">
        <v>725</v>
      </c>
      <c r="C90" s="819"/>
      <c r="D90" s="898" t="s">
        <v>59</v>
      </c>
      <c r="E90" s="898"/>
      <c r="F90" s="690">
        <v>204395.98688595</v>
      </c>
      <c r="G90" s="711" t="s">
        <v>455</v>
      </c>
    </row>
    <row r="91" spans="1:7" s="50" customFormat="1" ht="28.35" customHeight="1">
      <c r="A91" s="691" t="s">
        <v>444</v>
      </c>
      <c r="B91" s="691" t="s">
        <v>725</v>
      </c>
      <c r="C91" s="692" t="s">
        <v>765</v>
      </c>
      <c r="D91" s="897" t="s">
        <v>800</v>
      </c>
      <c r="E91" s="897"/>
      <c r="F91" s="693">
        <v>204395.98688595</v>
      </c>
      <c r="G91" s="709" t="s">
        <v>801</v>
      </c>
    </row>
    <row r="92" spans="1:7" s="50" customFormat="1" ht="36.200000000000003" customHeight="1">
      <c r="A92" s="687" t="s">
        <v>471</v>
      </c>
      <c r="B92" s="819"/>
      <c r="C92" s="819"/>
      <c r="D92" s="901" t="s">
        <v>992</v>
      </c>
      <c r="E92" s="901"/>
      <c r="F92" s="686">
        <v>55153.234181319996</v>
      </c>
      <c r="G92" s="710" t="s">
        <v>993</v>
      </c>
    </row>
    <row r="93" spans="1:7" s="50" customFormat="1" ht="19.7" customHeight="1">
      <c r="A93" s="688" t="s">
        <v>729</v>
      </c>
      <c r="B93" s="689" t="s">
        <v>994</v>
      </c>
      <c r="C93" s="819"/>
      <c r="D93" s="898" t="s">
        <v>995</v>
      </c>
      <c r="E93" s="898"/>
      <c r="F93" s="690">
        <v>55153.234181319996</v>
      </c>
      <c r="G93" s="711" t="s">
        <v>996</v>
      </c>
    </row>
    <row r="94" spans="1:7" s="50" customFormat="1" ht="36.200000000000003" customHeight="1">
      <c r="A94" s="691" t="s">
        <v>471</v>
      </c>
      <c r="B94" s="691" t="s">
        <v>994</v>
      </c>
      <c r="C94" s="692" t="s">
        <v>1376</v>
      </c>
      <c r="D94" s="897" t="s">
        <v>1383</v>
      </c>
      <c r="E94" s="897"/>
      <c r="F94" s="693">
        <v>13069.430960690001</v>
      </c>
      <c r="G94" s="709" t="s">
        <v>1384</v>
      </c>
    </row>
    <row r="95" spans="1:7" s="50" customFormat="1" ht="44.85" customHeight="1">
      <c r="A95" s="691" t="s">
        <v>471</v>
      </c>
      <c r="B95" s="694"/>
      <c r="C95" s="692" t="s">
        <v>1377</v>
      </c>
      <c r="D95" s="897" t="s">
        <v>1385</v>
      </c>
      <c r="E95" s="897"/>
      <c r="F95" s="693">
        <v>18525.228207249998</v>
      </c>
      <c r="G95" s="709" t="s">
        <v>2775</v>
      </c>
    </row>
    <row r="96" spans="1:7" s="50" customFormat="1" ht="44.85" customHeight="1">
      <c r="A96" s="691" t="s">
        <v>471</v>
      </c>
      <c r="B96" s="694"/>
      <c r="C96" s="692" t="s">
        <v>1379</v>
      </c>
      <c r="D96" s="897" t="s">
        <v>1386</v>
      </c>
      <c r="E96" s="897"/>
      <c r="F96" s="693">
        <v>4644.2694862799999</v>
      </c>
      <c r="G96" s="709" t="s">
        <v>2776</v>
      </c>
    </row>
    <row r="97" spans="1:7" s="50" customFormat="1" ht="36.200000000000003" customHeight="1">
      <c r="A97" s="695" t="s">
        <v>471</v>
      </c>
      <c r="B97" s="696"/>
      <c r="C97" s="697" t="s">
        <v>1380</v>
      </c>
      <c r="D97" s="904" t="s">
        <v>1387</v>
      </c>
      <c r="E97" s="904"/>
      <c r="F97" s="698">
        <v>18914.305527100001</v>
      </c>
      <c r="G97" s="714" t="s">
        <v>1388</v>
      </c>
    </row>
    <row r="98" spans="1:7" s="50" customFormat="1" ht="28.7" customHeight="1"/>
  </sheetData>
  <customSheetViews>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97">
    <mergeCell ref="D97:E97"/>
    <mergeCell ref="D92:E92"/>
    <mergeCell ref="D93:E93"/>
    <mergeCell ref="D94:E94"/>
    <mergeCell ref="D95:E95"/>
    <mergeCell ref="D96:E96"/>
    <mergeCell ref="D90:E90"/>
    <mergeCell ref="D91:E91"/>
    <mergeCell ref="D85:E85"/>
    <mergeCell ref="D86:E86"/>
    <mergeCell ref="D87:E87"/>
    <mergeCell ref="D88:E88"/>
    <mergeCell ref="D89:E89"/>
    <mergeCell ref="D80:E80"/>
    <mergeCell ref="D81:E81"/>
    <mergeCell ref="D82:E82"/>
    <mergeCell ref="D83:E83"/>
    <mergeCell ref="D84:E84"/>
    <mergeCell ref="D62:E62"/>
    <mergeCell ref="D63:E63"/>
    <mergeCell ref="D64:E64"/>
    <mergeCell ref="D42:E42"/>
    <mergeCell ref="D43:E43"/>
    <mergeCell ref="D44:E44"/>
    <mergeCell ref="D45:E45"/>
    <mergeCell ref="D46:E46"/>
    <mergeCell ref="D56:E56"/>
    <mergeCell ref="D57:E57"/>
    <mergeCell ref="D58:E58"/>
    <mergeCell ref="D59:E59"/>
    <mergeCell ref="D52:E52"/>
    <mergeCell ref="D53:E53"/>
    <mergeCell ref="D54:E54"/>
    <mergeCell ref="D55:E55"/>
    <mergeCell ref="A1:D1"/>
    <mergeCell ref="E1:G1"/>
    <mergeCell ref="D50:E50"/>
    <mergeCell ref="D60:E60"/>
    <mergeCell ref="D61:E61"/>
    <mergeCell ref="D38:E38"/>
    <mergeCell ref="D5:E5"/>
    <mergeCell ref="D3:E3"/>
    <mergeCell ref="D14:E14"/>
    <mergeCell ref="D27:E27"/>
    <mergeCell ref="D28:E28"/>
    <mergeCell ref="D19:E19"/>
    <mergeCell ref="D20:E20"/>
    <mergeCell ref="D21:E21"/>
    <mergeCell ref="D22:E22"/>
    <mergeCell ref="D23:E23"/>
    <mergeCell ref="D76:E76"/>
    <mergeCell ref="D77:E77"/>
    <mergeCell ref="D78:E78"/>
    <mergeCell ref="D79:E79"/>
    <mergeCell ref="D70:E70"/>
    <mergeCell ref="D71:E71"/>
    <mergeCell ref="D72:E72"/>
    <mergeCell ref="D73:E73"/>
    <mergeCell ref="D74:E74"/>
    <mergeCell ref="D75:E75"/>
    <mergeCell ref="D65:E65"/>
    <mergeCell ref="D66:E66"/>
    <mergeCell ref="D67:E67"/>
    <mergeCell ref="D68:E68"/>
    <mergeCell ref="D69:E69"/>
    <mergeCell ref="D51:E51"/>
    <mergeCell ref="D47:E47"/>
    <mergeCell ref="D48:E48"/>
    <mergeCell ref="D49:E49"/>
    <mergeCell ref="D39:E39"/>
    <mergeCell ref="D17:E17"/>
    <mergeCell ref="D18:E18"/>
    <mergeCell ref="D10:E10"/>
    <mergeCell ref="D11:E11"/>
    <mergeCell ref="D12:E12"/>
    <mergeCell ref="D13:E13"/>
    <mergeCell ref="D6:E6"/>
    <mergeCell ref="D7:E7"/>
    <mergeCell ref="D8:E8"/>
    <mergeCell ref="D9:E9"/>
    <mergeCell ref="D16:E16"/>
    <mergeCell ref="D4:E4"/>
    <mergeCell ref="D40:E40"/>
    <mergeCell ref="D41:E41"/>
    <mergeCell ref="D33:E33"/>
    <mergeCell ref="D34:E34"/>
    <mergeCell ref="D35:E35"/>
    <mergeCell ref="D36:E36"/>
    <mergeCell ref="D37:E37"/>
    <mergeCell ref="D29:E29"/>
    <mergeCell ref="D30:E30"/>
    <mergeCell ref="D31:E31"/>
    <mergeCell ref="D32:E32"/>
    <mergeCell ref="D24:E24"/>
    <mergeCell ref="D25:E25"/>
    <mergeCell ref="D26:E26"/>
    <mergeCell ref="D15:E15"/>
  </mergeCells>
  <phoneticPr fontId="38" type="noConversion"/>
  <pageMargins left="0.59055118110236227" right="0.19685039370078741" top="0.23622047244094491" bottom="0.27559055118110237" header="0.51181102362204722" footer="0.27559055118110237"/>
  <pageSetup paperSize="256"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5D2E-0061-41F2-AB30-431A8EA47FAA}">
  <sheetPr>
    <tabColor rgb="FFFFC000"/>
    <pageSetUpPr fitToPage="1"/>
  </sheetPr>
  <dimension ref="A1:H51"/>
  <sheetViews>
    <sheetView showGridLines="0" tabSelected="1" view="pageBreakPreview" zoomScale="85" zoomScaleNormal="100" zoomScaleSheetLayoutView="85" workbookViewId="0">
      <selection activeCell="F43" sqref="F43"/>
    </sheetView>
  </sheetViews>
  <sheetFormatPr defaultRowHeight="12.75"/>
  <cols>
    <col min="1" max="1" width="34.28515625" style="419" customWidth="1"/>
    <col min="2" max="2" width="16.5703125" style="419" customWidth="1"/>
    <col min="3" max="3" width="16.7109375" style="419" customWidth="1"/>
    <col min="4" max="4" width="10.85546875" style="419" customWidth="1"/>
    <col min="5" max="5" width="22.5703125" style="419" customWidth="1"/>
    <col min="6" max="6" width="15.42578125" style="419" customWidth="1"/>
    <col min="7" max="7" width="34.42578125" style="419" customWidth="1"/>
    <col min="8" max="8" width="4.85546875" style="419" customWidth="1"/>
    <col min="9" max="9" width="4.7109375" style="419" customWidth="1"/>
    <col min="10" max="16384" width="9.140625" style="419"/>
  </cols>
  <sheetData>
    <row r="1" spans="1:7" s="50" customFormat="1" ht="19.149999999999999" customHeight="1">
      <c r="A1" s="876" t="s">
        <v>1644</v>
      </c>
      <c r="B1" s="876"/>
      <c r="C1" s="876"/>
      <c r="D1" s="876"/>
      <c r="E1" s="877" t="s">
        <v>858</v>
      </c>
      <c r="F1" s="877"/>
      <c r="G1" s="877"/>
    </row>
    <row r="2" spans="1:7" s="50" customFormat="1" ht="19.149999999999999" customHeight="1">
      <c r="A2" s="878" t="s">
        <v>5</v>
      </c>
      <c r="B2" s="878"/>
      <c r="C2" s="878"/>
      <c r="D2" s="878"/>
      <c r="E2" s="870" t="s">
        <v>332</v>
      </c>
      <c r="F2" s="870"/>
      <c r="G2" s="870"/>
    </row>
    <row r="3" spans="1:7" s="50" customFormat="1" ht="1.1499999999999999" customHeight="1">
      <c r="A3" s="871" t="s">
        <v>122</v>
      </c>
      <c r="B3" s="871"/>
      <c r="C3" s="871"/>
      <c r="D3" s="871"/>
      <c r="E3" s="880" t="s">
        <v>498</v>
      </c>
      <c r="F3" s="880"/>
      <c r="G3" s="880"/>
    </row>
    <row r="4" spans="1:7" s="50" customFormat="1" ht="20.25" customHeight="1">
      <c r="A4" s="871"/>
      <c r="B4" s="871"/>
      <c r="C4" s="871"/>
      <c r="D4" s="871"/>
      <c r="E4" s="880"/>
      <c r="F4" s="880"/>
      <c r="G4" s="880"/>
    </row>
    <row r="5" spans="1:7" s="50" customFormat="1" ht="21.4" customHeight="1">
      <c r="A5" s="872" t="s">
        <v>369</v>
      </c>
      <c r="B5" s="873" t="s">
        <v>2748</v>
      </c>
      <c r="C5" s="873" t="s">
        <v>2498</v>
      </c>
      <c r="D5" s="872" t="s">
        <v>2749</v>
      </c>
      <c r="E5" s="872"/>
      <c r="F5" s="873" t="s">
        <v>3259</v>
      </c>
      <c r="G5" s="881" t="s">
        <v>37</v>
      </c>
    </row>
    <row r="6" spans="1:7" s="50" customFormat="1" ht="103.5" customHeight="1">
      <c r="A6" s="872"/>
      <c r="B6" s="873"/>
      <c r="C6" s="873"/>
      <c r="D6" s="706" t="s">
        <v>1438</v>
      </c>
      <c r="E6" s="761" t="s">
        <v>3260</v>
      </c>
      <c r="F6" s="873"/>
      <c r="G6" s="881"/>
    </row>
    <row r="7" spans="1:7" s="50" customFormat="1" ht="20.25" customHeight="1">
      <c r="A7" s="705" t="s">
        <v>492</v>
      </c>
      <c r="B7" s="705" t="s">
        <v>183</v>
      </c>
      <c r="C7" s="705" t="s">
        <v>264</v>
      </c>
      <c r="D7" s="705" t="s">
        <v>444</v>
      </c>
      <c r="E7" s="762" t="s">
        <v>639</v>
      </c>
      <c r="F7" s="705" t="s">
        <v>471</v>
      </c>
      <c r="G7" s="705" t="s">
        <v>640</v>
      </c>
    </row>
    <row r="8" spans="1:7" s="50" customFormat="1" ht="21.4" customHeight="1">
      <c r="A8" s="763" t="s">
        <v>391</v>
      </c>
      <c r="B8" s="541">
        <v>13552443.116246499</v>
      </c>
      <c r="C8" s="541">
        <v>15346310.811650399</v>
      </c>
      <c r="D8" s="541">
        <v>17039798.706300098</v>
      </c>
      <c r="E8" s="764">
        <v>6842681.9818599997</v>
      </c>
      <c r="F8" s="541">
        <v>6557970.8066572296</v>
      </c>
      <c r="G8" s="540" t="s">
        <v>392</v>
      </c>
    </row>
    <row r="9" spans="1:7" s="50" customFormat="1" ht="33.6" customHeight="1">
      <c r="A9" s="765" t="s">
        <v>813</v>
      </c>
      <c r="B9" s="544">
        <v>5999776.2182180397</v>
      </c>
      <c r="C9" s="544">
        <v>7392707.1785533</v>
      </c>
      <c r="D9" s="544">
        <v>8725097.5062358901</v>
      </c>
      <c r="E9" s="766">
        <v>3724558.3299561501</v>
      </c>
      <c r="F9" s="544">
        <v>3698895.8336298601</v>
      </c>
      <c r="G9" s="543" t="s">
        <v>814</v>
      </c>
    </row>
    <row r="10" spans="1:7" s="50" customFormat="1" ht="21.4" customHeight="1">
      <c r="A10" s="767" t="s">
        <v>2694</v>
      </c>
      <c r="B10" s="547">
        <v>1156101.5778800901</v>
      </c>
      <c r="C10" s="547">
        <v>1560100.6047011099</v>
      </c>
      <c r="D10" s="547">
        <v>1789641.49538519</v>
      </c>
      <c r="E10" s="768">
        <v>887620.36179672997</v>
      </c>
      <c r="F10" s="547">
        <v>802176.70620462997</v>
      </c>
      <c r="G10" s="546" t="s">
        <v>580</v>
      </c>
    </row>
    <row r="11" spans="1:7" s="50" customFormat="1" ht="21.4" customHeight="1">
      <c r="A11" s="767" t="s">
        <v>815</v>
      </c>
      <c r="B11" s="547">
        <v>1992384.8532992799</v>
      </c>
      <c r="C11" s="547">
        <v>2451639.9592679599</v>
      </c>
      <c r="D11" s="547">
        <v>2859192.3635777002</v>
      </c>
      <c r="E11" s="768">
        <v>1165312.3647660899</v>
      </c>
      <c r="F11" s="547">
        <v>1181317.0832319399</v>
      </c>
      <c r="G11" s="546" t="s">
        <v>581</v>
      </c>
    </row>
    <row r="12" spans="1:7" s="50" customFormat="1" ht="21.4" customHeight="1">
      <c r="A12" s="767" t="s">
        <v>816</v>
      </c>
      <c r="B12" s="547">
        <v>1321272.7693586899</v>
      </c>
      <c r="C12" s="547">
        <v>1579329.36044501</v>
      </c>
      <c r="D12" s="547">
        <v>1866744.53635239</v>
      </c>
      <c r="E12" s="768">
        <v>758404.89193739998</v>
      </c>
      <c r="F12" s="547">
        <v>750548.38930924004</v>
      </c>
      <c r="G12" s="546" t="s">
        <v>553</v>
      </c>
    </row>
    <row r="13" spans="1:7" s="50" customFormat="1" ht="21.4" customHeight="1">
      <c r="A13" s="767" t="s">
        <v>817</v>
      </c>
      <c r="B13" s="547">
        <v>678325.26616965001</v>
      </c>
      <c r="C13" s="547">
        <v>719720.31626751996</v>
      </c>
      <c r="D13" s="547">
        <v>922591.38803547004</v>
      </c>
      <c r="E13" s="768">
        <v>322200.73433046998</v>
      </c>
      <c r="F13" s="547">
        <v>420633.53053178999</v>
      </c>
      <c r="G13" s="546" t="s">
        <v>542</v>
      </c>
    </row>
    <row r="14" spans="1:7" s="50" customFormat="1" ht="21.4" customHeight="1">
      <c r="A14" s="769" t="s">
        <v>818</v>
      </c>
      <c r="B14" s="544">
        <v>205639.69871200999</v>
      </c>
      <c r="C14" s="544">
        <v>429128.27267858002</v>
      </c>
      <c r="D14" s="544">
        <v>425962.39436038001</v>
      </c>
      <c r="E14" s="766">
        <v>159181.52917525001</v>
      </c>
      <c r="F14" s="544">
        <v>182368.51769559999</v>
      </c>
      <c r="G14" s="549" t="s">
        <v>11</v>
      </c>
    </row>
    <row r="15" spans="1:7" s="50" customFormat="1" ht="33.6" customHeight="1">
      <c r="A15" s="769" t="s">
        <v>819</v>
      </c>
      <c r="B15" s="544">
        <v>181373.03783156001</v>
      </c>
      <c r="C15" s="544">
        <v>195509.62377147001</v>
      </c>
      <c r="D15" s="544">
        <v>172470.87598046</v>
      </c>
      <c r="E15" s="766">
        <v>66468.527730600006</v>
      </c>
      <c r="F15" s="544">
        <v>81655.377621609994</v>
      </c>
      <c r="G15" s="549" t="s">
        <v>465</v>
      </c>
    </row>
    <row r="16" spans="1:7" s="50" customFormat="1" ht="21.4" customHeight="1">
      <c r="A16" s="769" t="s">
        <v>2859</v>
      </c>
      <c r="B16" s="544">
        <v>0</v>
      </c>
      <c r="C16" s="544">
        <v>0</v>
      </c>
      <c r="D16" s="770">
        <v>0</v>
      </c>
      <c r="E16" s="766">
        <v>0</v>
      </c>
      <c r="F16" s="544">
        <v>82419.122410159995</v>
      </c>
      <c r="G16" s="549" t="s">
        <v>2860</v>
      </c>
    </row>
    <row r="17" spans="1:7" s="50" customFormat="1" ht="21.4" customHeight="1">
      <c r="A17" s="769" t="s">
        <v>638</v>
      </c>
      <c r="B17" s="544">
        <v>7165654.1614849297</v>
      </c>
      <c r="C17" s="544">
        <v>7329228.8141310504</v>
      </c>
      <c r="D17" s="544">
        <v>7716267.9297233997</v>
      </c>
      <c r="E17" s="766">
        <v>2892473.5949980002</v>
      </c>
      <c r="F17" s="544">
        <v>2512631.9553</v>
      </c>
      <c r="G17" s="549" t="s">
        <v>280</v>
      </c>
    </row>
    <row r="18" spans="1:7" s="50" customFormat="1" ht="21.95" customHeight="1">
      <c r="A18" s="763" t="s">
        <v>104</v>
      </c>
      <c r="B18" s="541">
        <v>12885357.4346232</v>
      </c>
      <c r="C18" s="541">
        <v>15049842.185825899</v>
      </c>
      <c r="D18" s="541">
        <v>16743019.16488</v>
      </c>
      <c r="E18" s="764">
        <v>5753848.9620952699</v>
      </c>
      <c r="F18" s="541">
        <v>6226246.7475373298</v>
      </c>
      <c r="G18" s="540" t="s">
        <v>452</v>
      </c>
    </row>
    <row r="19" spans="1:7" s="50" customFormat="1" ht="33.6" customHeight="1">
      <c r="A19" s="771" t="s">
        <v>820</v>
      </c>
      <c r="B19" s="547">
        <v>498739.23295471002</v>
      </c>
      <c r="C19" s="547">
        <v>626197.96170603996</v>
      </c>
      <c r="D19" s="547">
        <v>629385.64544187998</v>
      </c>
      <c r="E19" s="768">
        <v>230966.05672602</v>
      </c>
      <c r="F19" s="547">
        <v>228532.46790294</v>
      </c>
      <c r="G19" s="546" t="s">
        <v>130</v>
      </c>
    </row>
    <row r="20" spans="1:7" s="50" customFormat="1" ht="21.4" customHeight="1">
      <c r="A20" s="771" t="s">
        <v>86</v>
      </c>
      <c r="B20" s="547">
        <v>74063.28244671</v>
      </c>
      <c r="C20" s="547">
        <v>146000.92015921001</v>
      </c>
      <c r="D20" s="547">
        <v>169678.92612041</v>
      </c>
      <c r="E20" s="768">
        <v>41790.290991310001</v>
      </c>
      <c r="F20" s="547">
        <v>25240.870638119999</v>
      </c>
      <c r="G20" s="546" t="s">
        <v>41</v>
      </c>
    </row>
    <row r="21" spans="1:7" s="50" customFormat="1" ht="58.15" customHeight="1">
      <c r="A21" s="771" t="s">
        <v>821</v>
      </c>
      <c r="B21" s="547">
        <v>338676.19518857001</v>
      </c>
      <c r="C21" s="547">
        <v>382642.36461898999</v>
      </c>
      <c r="D21" s="547">
        <v>457064.88549160998</v>
      </c>
      <c r="E21" s="768">
        <v>141020.64460925001</v>
      </c>
      <c r="F21" s="547">
        <v>164656.41896057999</v>
      </c>
      <c r="G21" s="546" t="s">
        <v>263</v>
      </c>
    </row>
    <row r="22" spans="1:7" s="50" customFormat="1" ht="21.4" customHeight="1">
      <c r="A22" s="771" t="s">
        <v>38</v>
      </c>
      <c r="B22" s="547">
        <v>5068868.5078410804</v>
      </c>
      <c r="C22" s="547">
        <v>5817637.8584689898</v>
      </c>
      <c r="D22" s="547">
        <v>6312515.2013974097</v>
      </c>
      <c r="E22" s="768">
        <v>2383405.2696070001</v>
      </c>
      <c r="F22" s="547">
        <v>2407733.3304179199</v>
      </c>
      <c r="G22" s="546" t="s">
        <v>39</v>
      </c>
    </row>
    <row r="23" spans="1:7" s="50" customFormat="1" ht="21.4" customHeight="1">
      <c r="A23" s="771" t="s">
        <v>282</v>
      </c>
      <c r="B23" s="547">
        <v>345095.34750988003</v>
      </c>
      <c r="C23" s="547">
        <v>400062.54246675002</v>
      </c>
      <c r="D23" s="547">
        <v>521863.55973352003</v>
      </c>
      <c r="E23" s="768">
        <v>119850.68245211001</v>
      </c>
      <c r="F23" s="547">
        <v>117616.36885432999</v>
      </c>
      <c r="G23" s="546" t="s">
        <v>283</v>
      </c>
    </row>
    <row r="24" spans="1:7" s="50" customFormat="1" ht="33.6" customHeight="1">
      <c r="A24" s="771" t="s">
        <v>822</v>
      </c>
      <c r="B24" s="547">
        <v>639020.66073125997</v>
      </c>
      <c r="C24" s="547">
        <v>740281.63732334005</v>
      </c>
      <c r="D24" s="547">
        <v>806056.87632299005</v>
      </c>
      <c r="E24" s="768">
        <v>267617.67025763</v>
      </c>
      <c r="F24" s="547">
        <v>283830.95086898003</v>
      </c>
      <c r="G24" s="546" t="s">
        <v>25</v>
      </c>
    </row>
    <row r="25" spans="1:7" s="50" customFormat="1" ht="33.6" customHeight="1">
      <c r="A25" s="771" t="s">
        <v>55</v>
      </c>
      <c r="B25" s="547">
        <v>1909563.24848769</v>
      </c>
      <c r="C25" s="547">
        <v>2371257.0468105599</v>
      </c>
      <c r="D25" s="547">
        <v>2690823.64140055</v>
      </c>
      <c r="E25" s="768">
        <v>666485.20089231001</v>
      </c>
      <c r="F25" s="547">
        <v>811292.55898067995</v>
      </c>
      <c r="G25" s="546" t="s">
        <v>425</v>
      </c>
    </row>
    <row r="26" spans="1:7" s="50" customFormat="1" ht="33.6" customHeight="1">
      <c r="A26" s="771" t="s">
        <v>374</v>
      </c>
      <c r="B26" s="547">
        <v>629748.28885883</v>
      </c>
      <c r="C26" s="547">
        <v>746469.15794254001</v>
      </c>
      <c r="D26" s="547">
        <v>941033.16054785997</v>
      </c>
      <c r="E26" s="768">
        <v>336534.15044032998</v>
      </c>
      <c r="F26" s="547">
        <v>349453.70670513</v>
      </c>
      <c r="G26" s="546" t="s">
        <v>431</v>
      </c>
    </row>
    <row r="27" spans="1:7" s="50" customFormat="1" ht="33.6" customHeight="1">
      <c r="A27" s="771" t="s">
        <v>823</v>
      </c>
      <c r="B27" s="547">
        <v>326774.66596848</v>
      </c>
      <c r="C27" s="547">
        <v>418609.62666606001</v>
      </c>
      <c r="D27" s="547">
        <v>428383.87065449997</v>
      </c>
      <c r="E27" s="768">
        <v>122848.62624865001</v>
      </c>
      <c r="F27" s="547">
        <v>104441.21636542</v>
      </c>
      <c r="G27" s="546" t="s">
        <v>324</v>
      </c>
    </row>
    <row r="28" spans="1:7" s="50" customFormat="1" ht="70.349999999999994" customHeight="1">
      <c r="A28" s="771" t="s">
        <v>589</v>
      </c>
      <c r="B28" s="547">
        <v>733238.07337559003</v>
      </c>
      <c r="C28" s="547">
        <v>715473.60910458001</v>
      </c>
      <c r="D28" s="547">
        <v>844050.82090935996</v>
      </c>
      <c r="E28" s="768">
        <v>426230.40509739</v>
      </c>
      <c r="F28" s="547">
        <v>529032.40287653997</v>
      </c>
      <c r="G28" s="546" t="s">
        <v>824</v>
      </c>
    </row>
    <row r="29" spans="1:7" s="50" customFormat="1" ht="45.95" customHeight="1">
      <c r="A29" s="771" t="s">
        <v>825</v>
      </c>
      <c r="B29" s="547">
        <v>87139.546817640003</v>
      </c>
      <c r="C29" s="547">
        <v>205769.57691870001</v>
      </c>
      <c r="D29" s="547">
        <v>96556.716133110007</v>
      </c>
      <c r="E29" s="768">
        <v>25319.63318963</v>
      </c>
      <c r="F29" s="547">
        <v>29887.74698797</v>
      </c>
      <c r="G29" s="546" t="s">
        <v>826</v>
      </c>
    </row>
    <row r="30" spans="1:7" s="50" customFormat="1" ht="21.4" customHeight="1">
      <c r="A30" s="771" t="s">
        <v>211</v>
      </c>
      <c r="B30" s="547">
        <v>1135203.9667219201</v>
      </c>
      <c r="C30" s="547">
        <v>1390055.34641517</v>
      </c>
      <c r="D30" s="547">
        <v>1697685.88611869</v>
      </c>
      <c r="E30" s="768">
        <v>492887.26613389998</v>
      </c>
      <c r="F30" s="547">
        <v>533921.56415511004</v>
      </c>
      <c r="G30" s="546" t="s">
        <v>827</v>
      </c>
    </row>
    <row r="31" spans="1:7" s="50" customFormat="1" ht="21.4" customHeight="1">
      <c r="A31" s="771" t="s">
        <v>526</v>
      </c>
      <c r="B31" s="547">
        <v>534195.10613034002</v>
      </c>
      <c r="C31" s="547">
        <v>528971.69014145003</v>
      </c>
      <c r="D31" s="547">
        <v>542046.10241969</v>
      </c>
      <c r="E31" s="768">
        <v>193469.52682781001</v>
      </c>
      <c r="F31" s="547">
        <v>155411.30395875999</v>
      </c>
      <c r="G31" s="546" t="s">
        <v>828</v>
      </c>
    </row>
    <row r="32" spans="1:7" s="50" customFormat="1" ht="21.4" customHeight="1">
      <c r="A32" s="771" t="s">
        <v>829</v>
      </c>
      <c r="B32" s="547">
        <v>57826.31784982</v>
      </c>
      <c r="C32" s="547">
        <v>50936.04730903</v>
      </c>
      <c r="D32" s="547">
        <v>53388.631492909997</v>
      </c>
      <c r="E32" s="768">
        <v>4130.4811812999997</v>
      </c>
      <c r="F32" s="547">
        <v>10107.9841419</v>
      </c>
      <c r="G32" s="546" t="s">
        <v>830</v>
      </c>
    </row>
    <row r="33" spans="1:7" s="50" customFormat="1" ht="21.4" customHeight="1">
      <c r="A33" s="771" t="s">
        <v>487</v>
      </c>
      <c r="B33" s="547">
        <v>507204.99374064</v>
      </c>
      <c r="C33" s="547">
        <v>509476.79977446003</v>
      </c>
      <c r="D33" s="547">
        <v>552485.24069554999</v>
      </c>
      <c r="E33" s="768">
        <v>301293.05744062999</v>
      </c>
      <c r="F33" s="547">
        <v>475087.85572295001</v>
      </c>
      <c r="G33" s="546" t="s">
        <v>831</v>
      </c>
    </row>
    <row r="34" spans="1:7" s="50" customFormat="1" ht="34.15" customHeight="1">
      <c r="A34" s="763" t="s">
        <v>584</v>
      </c>
      <c r="B34" s="541">
        <v>254369.38500094</v>
      </c>
      <c r="C34" s="541">
        <v>152947.36633138999</v>
      </c>
      <c r="D34" s="541">
        <v>224170.4704243</v>
      </c>
      <c r="E34" s="764">
        <v>9841.6663152700003</v>
      </c>
      <c r="F34" s="541">
        <v>16415.7472567</v>
      </c>
      <c r="G34" s="540" t="s">
        <v>522</v>
      </c>
    </row>
    <row r="35" spans="1:7" s="50" customFormat="1" ht="21.4" customHeight="1">
      <c r="A35" s="769" t="s">
        <v>832</v>
      </c>
      <c r="B35" s="544">
        <v>302043.52579811</v>
      </c>
      <c r="C35" s="544">
        <v>245749.13186143999</v>
      </c>
      <c r="D35" s="770">
        <v>321002.13952700002</v>
      </c>
      <c r="E35" s="766">
        <v>51737.24134</v>
      </c>
      <c r="F35" s="544">
        <v>98718.236247499997</v>
      </c>
      <c r="G35" s="549" t="s">
        <v>833</v>
      </c>
    </row>
    <row r="36" spans="1:7" s="50" customFormat="1" ht="21.4" customHeight="1">
      <c r="A36" s="769" t="s">
        <v>834</v>
      </c>
      <c r="B36" s="544">
        <v>47674.140797170003</v>
      </c>
      <c r="C36" s="544">
        <v>92801.765530050005</v>
      </c>
      <c r="D36" s="544">
        <v>96831.669102700005</v>
      </c>
      <c r="E36" s="766">
        <v>41895.575024730002</v>
      </c>
      <c r="F36" s="544">
        <v>82302.488990800004</v>
      </c>
      <c r="G36" s="549" t="s">
        <v>835</v>
      </c>
    </row>
    <row r="37" spans="1:7" s="50" customFormat="1" ht="46.9" customHeight="1">
      <c r="A37" s="763" t="s">
        <v>1717</v>
      </c>
      <c r="B37" s="541">
        <v>293699.24369591998</v>
      </c>
      <c r="C37" s="541">
        <v>151949.67159096</v>
      </c>
      <c r="D37" s="541">
        <v>478968.54590130999</v>
      </c>
      <c r="E37" s="764">
        <v>184413.30182565001</v>
      </c>
      <c r="F37" s="541">
        <v>152692.15749479001</v>
      </c>
      <c r="G37" s="540" t="s">
        <v>583</v>
      </c>
    </row>
    <row r="38" spans="1:7" s="50" customFormat="1" ht="33.6" customHeight="1">
      <c r="A38" s="769" t="s">
        <v>838</v>
      </c>
      <c r="B38" s="544">
        <v>295159.65007516003</v>
      </c>
      <c r="C38" s="544">
        <v>153339.17989597001</v>
      </c>
      <c r="D38" s="770">
        <v>482767.83909833001</v>
      </c>
      <c r="E38" s="766">
        <v>185190.32074905001</v>
      </c>
      <c r="F38" s="544">
        <v>154395.98688595</v>
      </c>
      <c r="G38" s="549" t="s">
        <v>839</v>
      </c>
    </row>
    <row r="39" spans="1:7" s="50" customFormat="1" ht="33.6" customHeight="1">
      <c r="A39" s="769" t="s">
        <v>836</v>
      </c>
      <c r="B39" s="544">
        <v>1460.40637924</v>
      </c>
      <c r="C39" s="544">
        <v>1389.50830501</v>
      </c>
      <c r="D39" s="544">
        <v>3799.2931970200002</v>
      </c>
      <c r="E39" s="766">
        <v>777.01892339999995</v>
      </c>
      <c r="F39" s="544">
        <v>1703.8293911599999</v>
      </c>
      <c r="G39" s="549" t="s">
        <v>837</v>
      </c>
    </row>
    <row r="40" spans="1:7" s="50" customFormat="1" ht="34.15" customHeight="1">
      <c r="A40" s="763" t="s">
        <v>1718</v>
      </c>
      <c r="B40" s="541">
        <v>119017.05292652</v>
      </c>
      <c r="C40" s="541">
        <v>-8428.4120978200008</v>
      </c>
      <c r="D40" s="541">
        <v>-406359.47490551998</v>
      </c>
      <c r="E40" s="764">
        <v>894578.05162380997</v>
      </c>
      <c r="F40" s="541">
        <v>162616.15436841</v>
      </c>
      <c r="G40" s="540" t="s">
        <v>585</v>
      </c>
    </row>
    <row r="41" spans="1:7" s="50" customFormat="1" ht="46.9" customHeight="1">
      <c r="A41" s="763" t="s">
        <v>1719</v>
      </c>
      <c r="B41" s="624">
        <v>119017.05292652</v>
      </c>
      <c r="C41" s="624">
        <v>-8428.4120978200008</v>
      </c>
      <c r="D41" s="624">
        <v>-406359.47490551998</v>
      </c>
      <c r="E41" s="625">
        <v>894578.05162380997</v>
      </c>
      <c r="F41" s="624">
        <v>162616.15436841</v>
      </c>
      <c r="G41" s="540" t="s">
        <v>1720</v>
      </c>
    </row>
    <row r="42" spans="1:7" s="50" customFormat="1" ht="59.1" customHeight="1">
      <c r="A42" s="763" t="s">
        <v>1795</v>
      </c>
      <c r="B42" s="541">
        <v>-119017.05292652</v>
      </c>
      <c r="C42" s="541">
        <v>8428.4120978200008</v>
      </c>
      <c r="D42" s="541">
        <v>406359.47490551998</v>
      </c>
      <c r="E42" s="764">
        <v>-894578.05162380997</v>
      </c>
      <c r="F42" s="541">
        <v>-162616.15436841</v>
      </c>
      <c r="G42" s="540" t="s">
        <v>1796</v>
      </c>
    </row>
    <row r="43" spans="1:7" s="50" customFormat="1" ht="21.4" customHeight="1">
      <c r="A43" s="620" t="s">
        <v>450</v>
      </c>
      <c r="B43" s="621">
        <v>-117136.17592651999</v>
      </c>
      <c r="C43" s="621">
        <v>9297.3391181300303</v>
      </c>
      <c r="D43" s="621">
        <v>406359.47490551998</v>
      </c>
      <c r="E43" s="622">
        <v>-894578.05162380997</v>
      </c>
      <c r="F43" s="621">
        <f>F44-F45</f>
        <v>20174.795318560005</v>
      </c>
      <c r="G43" s="623" t="s">
        <v>840</v>
      </c>
    </row>
    <row r="44" spans="1:7" s="50" customFormat="1" ht="21.4" customHeight="1">
      <c r="A44" s="771" t="s">
        <v>841</v>
      </c>
      <c r="B44" s="547">
        <v>111991.79844779</v>
      </c>
      <c r="C44" s="547">
        <v>305965.81094093999</v>
      </c>
      <c r="D44" s="547">
        <v>643108.90424791002</v>
      </c>
      <c r="E44" s="768">
        <v>-823315.55008446996</v>
      </c>
      <c r="F44" s="865">
        <v>233548.29531856001</v>
      </c>
      <c r="G44" s="772" t="s">
        <v>842</v>
      </c>
    </row>
    <row r="45" spans="1:7" s="50" customFormat="1" ht="21.4" customHeight="1">
      <c r="A45" s="771" t="s">
        <v>843</v>
      </c>
      <c r="B45" s="547">
        <v>229127.97437431</v>
      </c>
      <c r="C45" s="547">
        <v>296668.47182281001</v>
      </c>
      <c r="D45" s="547">
        <v>236749.42934239001</v>
      </c>
      <c r="E45" s="768">
        <v>71262.501539339995</v>
      </c>
      <c r="F45" s="1008">
        <v>213373.5</v>
      </c>
      <c r="G45" s="772" t="s">
        <v>844</v>
      </c>
    </row>
    <row r="46" spans="1:7" s="50" customFormat="1" ht="21.4" customHeight="1">
      <c r="A46" s="620" t="s">
        <v>218</v>
      </c>
      <c r="B46" s="621">
        <v>-1880.877</v>
      </c>
      <c r="C46" s="621">
        <v>-868.75639910999996</v>
      </c>
      <c r="D46" s="778" t="s">
        <v>474</v>
      </c>
      <c r="E46" s="779" t="s">
        <v>474</v>
      </c>
      <c r="F46" s="778" t="s">
        <v>474</v>
      </c>
      <c r="G46" s="623" t="s">
        <v>845</v>
      </c>
    </row>
    <row r="47" spans="1:7" s="50" customFormat="1" ht="21.4" customHeight="1">
      <c r="A47" s="771" t="s">
        <v>841</v>
      </c>
      <c r="B47" s="773" t="s">
        <v>474</v>
      </c>
      <c r="C47" s="773" t="s">
        <v>474</v>
      </c>
      <c r="D47" s="773" t="s">
        <v>474</v>
      </c>
      <c r="E47" s="780" t="s">
        <v>474</v>
      </c>
      <c r="F47" s="773" t="s">
        <v>474</v>
      </c>
      <c r="G47" s="772" t="s">
        <v>842</v>
      </c>
    </row>
    <row r="48" spans="1:7" s="50" customFormat="1" ht="21.4" customHeight="1">
      <c r="A48" s="774" t="s">
        <v>843</v>
      </c>
      <c r="B48" s="775">
        <v>1880.877</v>
      </c>
      <c r="C48" s="775">
        <v>868.75639910999996</v>
      </c>
      <c r="D48" s="781" t="s">
        <v>474</v>
      </c>
      <c r="E48" s="782" t="s">
        <v>474</v>
      </c>
      <c r="F48" s="781" t="s">
        <v>474</v>
      </c>
      <c r="G48" s="777" t="s">
        <v>844</v>
      </c>
    </row>
    <row r="49" spans="1:8" s="50" customFormat="1" ht="299.64999999999998" customHeight="1"/>
    <row r="50" spans="1:8" s="50" customFormat="1" ht="35.1" customHeight="1">
      <c r="A50" s="879"/>
      <c r="B50" s="879"/>
      <c r="C50" s="879"/>
      <c r="D50" s="879"/>
      <c r="E50" s="879"/>
      <c r="F50" s="879"/>
      <c r="G50" s="879"/>
      <c r="H50" s="879"/>
    </row>
    <row r="51" spans="1:8" s="50" customFormat="1" ht="59.65" customHeight="1"/>
  </sheetData>
  <mergeCells count="13">
    <mergeCell ref="A1:D1"/>
    <mergeCell ref="E1:G1"/>
    <mergeCell ref="A2:D2"/>
    <mergeCell ref="A50:H50"/>
    <mergeCell ref="E2:G2"/>
    <mergeCell ref="A3:D4"/>
    <mergeCell ref="E3:G4"/>
    <mergeCell ref="D5:E5"/>
    <mergeCell ref="G5:G6"/>
    <mergeCell ref="A5:A6"/>
    <mergeCell ref="B5:B6"/>
    <mergeCell ref="C5:C6"/>
    <mergeCell ref="F5:F6"/>
  </mergeCells>
  <printOptions horizontalCentered="1"/>
  <pageMargins left="0.35433070866141736" right="0.31496062992125984" top="0.59055118110236227" bottom="0.39370078740157483" header="0.51181102362204722" footer="0.51181102362204722"/>
  <pageSetup paperSize="9" scale="48"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tabColor rgb="FFFFC000"/>
    <pageSetUpPr fitToPage="1"/>
  </sheetPr>
  <dimension ref="A1:G50"/>
  <sheetViews>
    <sheetView view="pageBreakPreview" topLeftCell="A31" zoomScaleNormal="100" zoomScaleSheetLayoutView="100" workbookViewId="0">
      <selection activeCell="F44" sqref="F44"/>
    </sheetView>
  </sheetViews>
  <sheetFormatPr defaultRowHeight="12.75" customHeight="1"/>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1674</v>
      </c>
      <c r="B1" s="876"/>
      <c r="C1" s="876"/>
      <c r="D1" s="876"/>
      <c r="E1" s="877" t="s">
        <v>1675</v>
      </c>
      <c r="F1" s="877"/>
      <c r="G1" s="877"/>
    </row>
    <row r="2" spans="1:7" s="50" customFormat="1" ht="19.149999999999999" customHeight="1">
      <c r="A2" s="878" t="s">
        <v>810</v>
      </c>
      <c r="B2" s="878"/>
      <c r="C2" s="878"/>
      <c r="D2" s="878"/>
      <c r="E2" s="870" t="s">
        <v>811</v>
      </c>
      <c r="F2" s="870"/>
      <c r="G2" s="870"/>
    </row>
    <row r="3" spans="1:7" s="50" customFormat="1" ht="19.149999999999999" customHeight="1">
      <c r="A3" s="878" t="s">
        <v>812</v>
      </c>
      <c r="B3" s="878"/>
      <c r="C3" s="878"/>
      <c r="D3" s="878"/>
      <c r="E3" s="870" t="s">
        <v>1443</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4" t="s">
        <v>492</v>
      </c>
      <c r="B7" s="704" t="s">
        <v>183</v>
      </c>
      <c r="C7" s="704" t="s">
        <v>264</v>
      </c>
      <c r="D7" s="704" t="s">
        <v>444</v>
      </c>
      <c r="E7" s="704" t="s">
        <v>639</v>
      </c>
      <c r="F7" s="704" t="s">
        <v>471</v>
      </c>
      <c r="G7" s="704" t="s">
        <v>640</v>
      </c>
    </row>
    <row r="8" spans="1:7" s="50" customFormat="1" ht="19.149999999999999" customHeight="1">
      <c r="A8" s="722" t="s">
        <v>391</v>
      </c>
      <c r="B8" s="723">
        <v>630074.58767866995</v>
      </c>
      <c r="C8" s="723">
        <v>707086.76023434999</v>
      </c>
      <c r="D8" s="723">
        <v>714825.41322635999</v>
      </c>
      <c r="E8" s="723">
        <v>285734.80426801997</v>
      </c>
      <c r="F8" s="723">
        <v>293308.35339886998</v>
      </c>
      <c r="G8" s="724" t="s">
        <v>392</v>
      </c>
    </row>
    <row r="9" spans="1:7" s="50" customFormat="1" ht="39.4" customHeight="1">
      <c r="A9" s="609" t="s">
        <v>813</v>
      </c>
      <c r="B9" s="610">
        <v>166838.19703749</v>
      </c>
      <c r="C9" s="610">
        <v>193200.13522865</v>
      </c>
      <c r="D9" s="610">
        <v>220429.75407478001</v>
      </c>
      <c r="E9" s="610">
        <v>90267.393172369993</v>
      </c>
      <c r="F9" s="610">
        <v>106203.73713892</v>
      </c>
      <c r="G9" s="609" t="s">
        <v>814</v>
      </c>
    </row>
    <row r="10" spans="1:7" s="50" customFormat="1" ht="28.7" customHeight="1">
      <c r="A10" s="725" t="s">
        <v>2694</v>
      </c>
      <c r="B10" s="726">
        <v>26898.105612619998</v>
      </c>
      <c r="C10" s="727">
        <v>29578.991300490001</v>
      </c>
      <c r="D10" s="727">
        <v>33713.570160559997</v>
      </c>
      <c r="E10" s="727">
        <v>14457.38356316</v>
      </c>
      <c r="F10" s="727">
        <v>21396.391623889998</v>
      </c>
      <c r="G10" s="728" t="s">
        <v>580</v>
      </c>
    </row>
    <row r="11" spans="1:7" s="50" customFormat="1" ht="28.7" customHeight="1">
      <c r="A11" s="725" t="s">
        <v>815</v>
      </c>
      <c r="B11" s="726">
        <v>57696.793731220001</v>
      </c>
      <c r="C11" s="727">
        <v>70347.910213879994</v>
      </c>
      <c r="D11" s="727">
        <v>81501.175684240006</v>
      </c>
      <c r="E11" s="727">
        <v>32671.100172350001</v>
      </c>
      <c r="F11" s="727">
        <v>36553.720745259998</v>
      </c>
      <c r="G11" s="728" t="s">
        <v>581</v>
      </c>
    </row>
    <row r="12" spans="1:7" s="50" customFormat="1" ht="19.149999999999999" customHeight="1">
      <c r="A12" s="725" t="s">
        <v>816</v>
      </c>
      <c r="B12" s="726">
        <v>36673.22094046</v>
      </c>
      <c r="C12" s="727">
        <v>43624.910474190001</v>
      </c>
      <c r="D12" s="727">
        <v>51909.543145969998</v>
      </c>
      <c r="E12" s="727">
        <v>19570.909466770001</v>
      </c>
      <c r="F12" s="727">
        <v>21279.194055159998</v>
      </c>
      <c r="G12" s="728" t="s">
        <v>553</v>
      </c>
    </row>
    <row r="13" spans="1:7" s="50" customFormat="1" ht="19.149999999999999" customHeight="1">
      <c r="A13" s="725" t="s">
        <v>817</v>
      </c>
      <c r="B13" s="726">
        <v>18706.909054870001</v>
      </c>
      <c r="C13" s="727">
        <v>21122.25753812</v>
      </c>
      <c r="D13" s="727">
        <v>21806.27102326</v>
      </c>
      <c r="E13" s="727">
        <v>8004.3115244600003</v>
      </c>
      <c r="F13" s="727">
        <v>10545.75735342</v>
      </c>
      <c r="G13" s="728" t="s">
        <v>542</v>
      </c>
    </row>
    <row r="14" spans="1:7" s="50" customFormat="1" ht="28.7" customHeight="1">
      <c r="A14" s="611" t="s">
        <v>818</v>
      </c>
      <c r="B14" s="610">
        <v>10031.30911767</v>
      </c>
      <c r="C14" s="610">
        <v>17228.573817460001</v>
      </c>
      <c r="D14" s="610">
        <v>21042.884672010001</v>
      </c>
      <c r="E14" s="610">
        <v>3425.7939899799999</v>
      </c>
      <c r="F14" s="610">
        <v>5614.8573370300001</v>
      </c>
      <c r="G14" s="611" t="s">
        <v>11</v>
      </c>
    </row>
    <row r="15" spans="1:7" s="50" customFormat="1" ht="38.85" customHeight="1">
      <c r="A15" s="611" t="s">
        <v>819</v>
      </c>
      <c r="B15" s="610">
        <v>4230.2271235099997</v>
      </c>
      <c r="C15" s="610">
        <v>6929.2453182400004</v>
      </c>
      <c r="D15" s="610">
        <v>12047.52904757</v>
      </c>
      <c r="E15" s="610">
        <v>5301.2406206699998</v>
      </c>
      <c r="F15" s="610">
        <v>2568.75374113</v>
      </c>
      <c r="G15" s="611" t="s">
        <v>465</v>
      </c>
    </row>
    <row r="16" spans="1:7" s="50" customFormat="1" ht="28.7" customHeight="1">
      <c r="A16" s="611" t="s">
        <v>2859</v>
      </c>
      <c r="B16" s="610">
        <v>0</v>
      </c>
      <c r="C16" s="610">
        <v>0</v>
      </c>
      <c r="D16" s="610">
        <v>0</v>
      </c>
      <c r="E16" s="610">
        <v>0</v>
      </c>
      <c r="F16" s="610">
        <v>2569.8127817899999</v>
      </c>
      <c r="G16" s="611" t="s">
        <v>2860</v>
      </c>
    </row>
    <row r="17" spans="1:7" s="50" customFormat="1" ht="28.7" customHeight="1">
      <c r="A17" s="611" t="s">
        <v>638</v>
      </c>
      <c r="B17" s="610">
        <v>448974.85440000001</v>
      </c>
      <c r="C17" s="610">
        <v>489728.80586999998</v>
      </c>
      <c r="D17" s="610">
        <v>461305.24543200003</v>
      </c>
      <c r="E17" s="610">
        <v>186740.37648499999</v>
      </c>
      <c r="F17" s="610">
        <v>176351.1924</v>
      </c>
      <c r="G17" s="611" t="s">
        <v>280</v>
      </c>
    </row>
    <row r="18" spans="1:7" s="50" customFormat="1" ht="19.7" customHeight="1">
      <c r="A18" s="722" t="s">
        <v>104</v>
      </c>
      <c r="B18" s="723">
        <v>629557.50787069998</v>
      </c>
      <c r="C18" s="723">
        <v>718203.42974029004</v>
      </c>
      <c r="D18" s="723">
        <v>719434.08926146</v>
      </c>
      <c r="E18" s="723">
        <v>263800.57765466999</v>
      </c>
      <c r="F18" s="723">
        <v>273032.28808092</v>
      </c>
      <c r="G18" s="724" t="s">
        <v>452</v>
      </c>
    </row>
    <row r="19" spans="1:7" s="50" customFormat="1" ht="28.7" customHeight="1">
      <c r="A19" s="612" t="s">
        <v>820</v>
      </c>
      <c r="B19" s="729">
        <v>34057.909293739998</v>
      </c>
      <c r="C19" s="727">
        <v>38754.396318879997</v>
      </c>
      <c r="D19" s="727">
        <v>38988.922913390001</v>
      </c>
      <c r="E19" s="727">
        <v>14464.314061839999</v>
      </c>
      <c r="F19" s="727">
        <v>13608.81544783</v>
      </c>
      <c r="G19" s="728" t="s">
        <v>130</v>
      </c>
    </row>
    <row r="20" spans="1:7" s="50" customFormat="1" ht="19.149999999999999" customHeight="1">
      <c r="A20" s="612" t="s">
        <v>86</v>
      </c>
      <c r="B20" s="729">
        <v>7702.9187287300001</v>
      </c>
      <c r="C20" s="727">
        <v>8416.1056825300002</v>
      </c>
      <c r="D20" s="727">
        <v>9647.3973745300009</v>
      </c>
      <c r="E20" s="727">
        <v>3842.0133274200002</v>
      </c>
      <c r="F20" s="727">
        <v>5003.9724528699999</v>
      </c>
      <c r="G20" s="728" t="s">
        <v>41</v>
      </c>
    </row>
    <row r="21" spans="1:7" s="50" customFormat="1" ht="59.1" customHeight="1">
      <c r="A21" s="612" t="s">
        <v>821</v>
      </c>
      <c r="B21" s="729">
        <v>13521.21735074</v>
      </c>
      <c r="C21" s="727">
        <v>15030.733559230001</v>
      </c>
      <c r="D21" s="727">
        <v>18517.40814399</v>
      </c>
      <c r="E21" s="727">
        <v>7061.6155270500003</v>
      </c>
      <c r="F21" s="727">
        <v>6907.8128287899999</v>
      </c>
      <c r="G21" s="728" t="s">
        <v>263</v>
      </c>
    </row>
    <row r="22" spans="1:7" s="50" customFormat="1" ht="19.149999999999999" customHeight="1">
      <c r="A22" s="612" t="s">
        <v>38</v>
      </c>
      <c r="B22" s="729">
        <v>257095.51352079</v>
      </c>
      <c r="C22" s="727">
        <v>289232.92385273997</v>
      </c>
      <c r="D22" s="727">
        <v>268580.06328410999</v>
      </c>
      <c r="E22" s="727">
        <v>90087.413188920007</v>
      </c>
      <c r="F22" s="727">
        <v>92424.336978770007</v>
      </c>
      <c r="G22" s="728" t="s">
        <v>39</v>
      </c>
    </row>
    <row r="23" spans="1:7" s="50" customFormat="1" ht="19.149999999999999" customHeight="1">
      <c r="A23" s="612" t="s">
        <v>282</v>
      </c>
      <c r="B23" s="729">
        <v>12735.368112</v>
      </c>
      <c r="C23" s="727">
        <v>21949.10446567</v>
      </c>
      <c r="D23" s="727">
        <v>14702.569935990001</v>
      </c>
      <c r="E23" s="727">
        <v>3721.4913332199999</v>
      </c>
      <c r="F23" s="727">
        <v>2002.95386265</v>
      </c>
      <c r="G23" s="728" t="s">
        <v>283</v>
      </c>
    </row>
    <row r="24" spans="1:7" s="50" customFormat="1" ht="38.85" customHeight="1">
      <c r="A24" s="612" t="s">
        <v>822</v>
      </c>
      <c r="B24" s="729">
        <v>21242.73111723</v>
      </c>
      <c r="C24" s="727">
        <v>23444.1985155</v>
      </c>
      <c r="D24" s="727">
        <v>26035.822832329999</v>
      </c>
      <c r="E24" s="727">
        <v>8531.42368609</v>
      </c>
      <c r="F24" s="727">
        <v>9453.8182769600007</v>
      </c>
      <c r="G24" s="728" t="s">
        <v>25</v>
      </c>
    </row>
    <row r="25" spans="1:7" s="50" customFormat="1" ht="38.85" customHeight="1">
      <c r="A25" s="612" t="s">
        <v>55</v>
      </c>
      <c r="B25" s="729">
        <v>68458.009394339999</v>
      </c>
      <c r="C25" s="727">
        <v>97123.859201979998</v>
      </c>
      <c r="D25" s="727">
        <v>88608.938881299997</v>
      </c>
      <c r="E25" s="727">
        <v>20849.757702980001</v>
      </c>
      <c r="F25" s="727">
        <v>18841.879199399998</v>
      </c>
      <c r="G25" s="728" t="s">
        <v>425</v>
      </c>
    </row>
    <row r="26" spans="1:7" s="50" customFormat="1" ht="49.15" customHeight="1">
      <c r="A26" s="612" t="s">
        <v>374</v>
      </c>
      <c r="B26" s="729">
        <v>29880.073911830001</v>
      </c>
      <c r="C26" s="727">
        <v>33275.452137790002</v>
      </c>
      <c r="D26" s="727">
        <v>37462.662417070002</v>
      </c>
      <c r="E26" s="727">
        <v>14276.70149662</v>
      </c>
      <c r="F26" s="727">
        <v>14471.29028101</v>
      </c>
      <c r="G26" s="728" t="s">
        <v>431</v>
      </c>
    </row>
    <row r="27" spans="1:7" s="50" customFormat="1" ht="38.85" customHeight="1">
      <c r="A27" s="612" t="s">
        <v>823</v>
      </c>
      <c r="B27" s="729">
        <v>16086.269390269999</v>
      </c>
      <c r="C27" s="727">
        <v>23333.856837570002</v>
      </c>
      <c r="D27" s="727">
        <v>32249.587830230001</v>
      </c>
      <c r="E27" s="727">
        <v>9725.9520170800006</v>
      </c>
      <c r="F27" s="727">
        <v>6986.4045114399996</v>
      </c>
      <c r="G27" s="728" t="s">
        <v>324</v>
      </c>
    </row>
    <row r="28" spans="1:7" s="50" customFormat="1" ht="89.1" customHeight="1">
      <c r="A28" s="612" t="s">
        <v>589</v>
      </c>
      <c r="B28" s="729">
        <v>65206.490343550002</v>
      </c>
      <c r="C28" s="727">
        <v>56705.919839399998</v>
      </c>
      <c r="D28" s="727">
        <v>81299.500951259994</v>
      </c>
      <c r="E28" s="727">
        <v>61896.184547459998</v>
      </c>
      <c r="F28" s="727">
        <v>79901.979992530003</v>
      </c>
      <c r="G28" s="728" t="s">
        <v>824</v>
      </c>
    </row>
    <row r="29" spans="1:7" s="50" customFormat="1" ht="59.1" customHeight="1">
      <c r="A29" s="612" t="s">
        <v>825</v>
      </c>
      <c r="B29" s="729">
        <v>2126.06720748</v>
      </c>
      <c r="C29" s="727">
        <v>8407.1108617999998</v>
      </c>
      <c r="D29" s="727">
        <v>2844.0734296099999</v>
      </c>
      <c r="E29" s="727">
        <v>693.26432250000005</v>
      </c>
      <c r="F29" s="727">
        <v>2140.8593002699999</v>
      </c>
      <c r="G29" s="728" t="s">
        <v>826</v>
      </c>
    </row>
    <row r="30" spans="1:7" s="50" customFormat="1" ht="28.7" customHeight="1">
      <c r="A30" s="612" t="s">
        <v>211</v>
      </c>
      <c r="B30" s="729">
        <v>62476.663125749998</v>
      </c>
      <c r="C30" s="727">
        <v>60164.453513430002</v>
      </c>
      <c r="D30" s="727">
        <v>56650.161257860003</v>
      </c>
      <c r="E30" s="727">
        <v>16689.8103582</v>
      </c>
      <c r="F30" s="727">
        <v>11819.40053311</v>
      </c>
      <c r="G30" s="728" t="s">
        <v>827</v>
      </c>
    </row>
    <row r="31" spans="1:7" s="50" customFormat="1" ht="19.149999999999999" customHeight="1">
      <c r="A31" s="612" t="s">
        <v>526</v>
      </c>
      <c r="B31" s="729">
        <v>33654.15223621</v>
      </c>
      <c r="C31" s="727">
        <v>38518.888472480001</v>
      </c>
      <c r="D31" s="727">
        <v>36756.568632570001</v>
      </c>
      <c r="E31" s="727">
        <v>10997.03659433</v>
      </c>
      <c r="F31" s="727">
        <v>6496.6522003700002</v>
      </c>
      <c r="G31" s="728" t="s">
        <v>828</v>
      </c>
    </row>
    <row r="32" spans="1:7" s="50" customFormat="1" ht="28.7" customHeight="1">
      <c r="A32" s="612" t="s">
        <v>829</v>
      </c>
      <c r="B32" s="729">
        <v>2403.5082420399999</v>
      </c>
      <c r="C32" s="727">
        <v>2227.9848094499998</v>
      </c>
      <c r="D32" s="727">
        <v>2341.2284518000001</v>
      </c>
      <c r="E32" s="727">
        <v>89.768209959999993</v>
      </c>
      <c r="F32" s="727">
        <v>343.14558391999998</v>
      </c>
      <c r="G32" s="728" t="s">
        <v>830</v>
      </c>
    </row>
    <row r="33" spans="1:7" s="50" customFormat="1" ht="19.149999999999999" customHeight="1">
      <c r="A33" s="612" t="s">
        <v>487</v>
      </c>
      <c r="B33" s="729">
        <v>2910.6158959999998</v>
      </c>
      <c r="C33" s="727">
        <v>1618.44167184</v>
      </c>
      <c r="D33" s="727">
        <v>4749.1829254200002</v>
      </c>
      <c r="E33" s="727">
        <v>873.83128099999999</v>
      </c>
      <c r="F33" s="727">
        <v>2628.9666309999998</v>
      </c>
      <c r="G33" s="728" t="s">
        <v>831</v>
      </c>
    </row>
    <row r="34" spans="1:7" s="50" customFormat="1" ht="39.4" customHeight="1">
      <c r="A34" s="722" t="s">
        <v>584</v>
      </c>
      <c r="B34" s="723">
        <v>14536.893503060001</v>
      </c>
      <c r="C34" s="723">
        <v>645.39714094999999</v>
      </c>
      <c r="D34" s="723">
        <v>1283.1751099400001</v>
      </c>
      <c r="E34" s="723">
        <v>-2653.41650239</v>
      </c>
      <c r="F34" s="723">
        <v>12486.87362712</v>
      </c>
      <c r="G34" s="724" t="s">
        <v>522</v>
      </c>
    </row>
    <row r="35" spans="1:7" s="50" customFormat="1" ht="19.149999999999999" customHeight="1">
      <c r="A35" s="611" t="s">
        <v>832</v>
      </c>
      <c r="B35" s="610">
        <v>18928.741999999998</v>
      </c>
      <c r="C35" s="610">
        <v>6707.4679999999998</v>
      </c>
      <c r="D35" s="610">
        <v>7934.652</v>
      </c>
      <c r="E35" s="610">
        <v>500</v>
      </c>
      <c r="F35" s="610">
        <v>16580</v>
      </c>
      <c r="G35" s="611" t="s">
        <v>833</v>
      </c>
    </row>
    <row r="36" spans="1:7" s="50" customFormat="1" ht="28.7" customHeight="1">
      <c r="A36" s="611" t="s">
        <v>834</v>
      </c>
      <c r="B36" s="610">
        <v>4391.8484969399997</v>
      </c>
      <c r="C36" s="610">
        <v>6062.0708590499999</v>
      </c>
      <c r="D36" s="610">
        <v>6651.4768900600002</v>
      </c>
      <c r="E36" s="610">
        <v>3153.41650239</v>
      </c>
      <c r="F36" s="610">
        <v>4093.12637288</v>
      </c>
      <c r="G36" s="611" t="s">
        <v>835</v>
      </c>
    </row>
    <row r="37" spans="1:7" s="50" customFormat="1" ht="59.65" customHeight="1">
      <c r="A37" s="722" t="s">
        <v>1717</v>
      </c>
      <c r="B37" s="723">
        <v>-35.215555999999999</v>
      </c>
      <c r="C37" s="723">
        <v>757.8644898</v>
      </c>
      <c r="D37" s="723">
        <v>2649.9158520000001</v>
      </c>
      <c r="E37" s="723">
        <v>339.07647400000002</v>
      </c>
      <c r="F37" s="723">
        <v>234.57055800000001</v>
      </c>
      <c r="G37" s="724" t="s">
        <v>583</v>
      </c>
    </row>
    <row r="38" spans="1:7" s="50" customFormat="1" ht="29.25" customHeight="1">
      <c r="A38" s="611" t="s">
        <v>838</v>
      </c>
      <c r="B38" s="610">
        <v>18.642347999999998</v>
      </c>
      <c r="C38" s="610">
        <v>835.07050479999998</v>
      </c>
      <c r="D38" s="610">
        <v>2701.4049359999999</v>
      </c>
      <c r="E38" s="610">
        <v>354.69099999999997</v>
      </c>
      <c r="F38" s="610">
        <v>266.50700000000001</v>
      </c>
      <c r="G38" s="611" t="s">
        <v>839</v>
      </c>
    </row>
    <row r="39" spans="1:7" s="50" customFormat="1" ht="38.85" customHeight="1">
      <c r="A39" s="611" t="s">
        <v>836</v>
      </c>
      <c r="B39" s="610">
        <v>53.857903999999998</v>
      </c>
      <c r="C39" s="610">
        <v>77.206014999999994</v>
      </c>
      <c r="D39" s="610">
        <v>51.489083999999998</v>
      </c>
      <c r="E39" s="610">
        <v>15.614526</v>
      </c>
      <c r="F39" s="610">
        <v>31.936442</v>
      </c>
      <c r="G39" s="611" t="s">
        <v>837</v>
      </c>
    </row>
    <row r="40" spans="1:7" s="50" customFormat="1" ht="39.4" customHeight="1">
      <c r="A40" s="722" t="s">
        <v>1718</v>
      </c>
      <c r="B40" s="723">
        <v>-13984.59813909</v>
      </c>
      <c r="C40" s="723">
        <v>-12519.93113669</v>
      </c>
      <c r="D40" s="723">
        <v>-8541.7669970400002</v>
      </c>
      <c r="E40" s="723">
        <v>24248.566641739999</v>
      </c>
      <c r="F40" s="723">
        <v>7554.6211328299996</v>
      </c>
      <c r="G40" s="724" t="s">
        <v>585</v>
      </c>
    </row>
    <row r="41" spans="1:7" s="50" customFormat="1" ht="12"/>
    <row r="42" spans="1:7" s="50" customFormat="1" ht="3.2" customHeight="1"/>
    <row r="43" spans="1:7" s="50" customFormat="1" ht="68.849999999999994" customHeight="1">
      <c r="A43" s="722" t="s">
        <v>1795</v>
      </c>
      <c r="B43" s="723">
        <v>13984.59813909</v>
      </c>
      <c r="C43" s="723">
        <v>12519.93113669</v>
      </c>
      <c r="D43" s="723">
        <v>-8541.7669970400002</v>
      </c>
      <c r="E43" s="723">
        <v>-24248.566641739999</v>
      </c>
      <c r="F43" s="723">
        <v>-7554.6211328299996</v>
      </c>
      <c r="G43" s="724" t="s">
        <v>1796</v>
      </c>
    </row>
    <row r="44" spans="1:7" s="50" customFormat="1" ht="19.149999999999999" customHeight="1">
      <c r="A44" s="613" t="s">
        <v>450</v>
      </c>
      <c r="B44" s="614">
        <v>-28337.012990070001</v>
      </c>
      <c r="C44" s="614">
        <v>15222.375676649999</v>
      </c>
      <c r="D44" s="614">
        <v>90929.786400180004</v>
      </c>
      <c r="E44" s="614">
        <v>-229741.32418082</v>
      </c>
      <c r="F44" s="614">
        <f>F45-F46</f>
        <v>9280.0494165999989</v>
      </c>
      <c r="G44" s="615" t="s">
        <v>840</v>
      </c>
    </row>
    <row r="45" spans="1:7" s="50" customFormat="1" ht="19.149999999999999" customHeight="1">
      <c r="A45" s="725" t="s">
        <v>841</v>
      </c>
      <c r="B45" s="727">
        <v>-22220.166322720001</v>
      </c>
      <c r="C45" s="727">
        <v>26195.917316319999</v>
      </c>
      <c r="D45" s="727">
        <v>103628.81434888</v>
      </c>
      <c r="E45" s="727">
        <v>-224173.91731536001</v>
      </c>
      <c r="F45" s="727">
        <v>19592.087</v>
      </c>
      <c r="G45" s="730" t="s">
        <v>842</v>
      </c>
    </row>
    <row r="46" spans="1:7" s="50" customFormat="1" ht="19.7" customHeight="1">
      <c r="A46" s="725" t="s">
        <v>843</v>
      </c>
      <c r="B46" s="727">
        <v>6116.8466673499997</v>
      </c>
      <c r="C46" s="727">
        <v>10973.54163967</v>
      </c>
      <c r="D46" s="727">
        <v>12699.027948700001</v>
      </c>
      <c r="E46" s="727">
        <v>5567.4068654599996</v>
      </c>
      <c r="F46" s="727">
        <v>10312.037583400001</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74803149606299213" right="0.15748031496062992" top="0.62992125984251968" bottom="0.6692913385826772" header="0.51181102362204722" footer="0.51181102362204722"/>
  <pageSetup paperSize="9" scale="47"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5">
    <tabColor rgb="FFFFC000"/>
    <pageSetUpPr fitToPage="1"/>
  </sheetPr>
  <dimension ref="A1:G50"/>
  <sheetViews>
    <sheetView view="pageBreakPreview" zoomScaleNormal="100" zoomScaleSheetLayoutView="100" workbookViewId="0">
      <selection activeCell="F44" sqref="F44"/>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1830</v>
      </c>
      <c r="B1" s="876"/>
      <c r="C1" s="876"/>
      <c r="D1" s="876"/>
      <c r="E1" s="877" t="s">
        <v>1831</v>
      </c>
      <c r="F1" s="877"/>
      <c r="G1" s="877"/>
    </row>
    <row r="2" spans="1:7" s="50" customFormat="1" ht="19.149999999999999" customHeight="1">
      <c r="A2" s="878" t="s">
        <v>846</v>
      </c>
      <c r="B2" s="878"/>
      <c r="C2" s="878"/>
      <c r="D2" s="878"/>
      <c r="E2" s="870" t="s">
        <v>811</v>
      </c>
      <c r="F2" s="870"/>
      <c r="G2" s="870"/>
    </row>
    <row r="3" spans="1:7" s="50" customFormat="1" ht="19.149999999999999" customHeight="1">
      <c r="A3" s="878" t="s">
        <v>812</v>
      </c>
      <c r="B3" s="878"/>
      <c r="C3" s="878"/>
      <c r="D3" s="878"/>
      <c r="E3" s="870" t="s">
        <v>1448</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4" t="s">
        <v>492</v>
      </c>
      <c r="B7" s="704" t="s">
        <v>183</v>
      </c>
      <c r="C7" s="704" t="s">
        <v>264</v>
      </c>
      <c r="D7" s="704" t="s">
        <v>444</v>
      </c>
      <c r="E7" s="704" t="s">
        <v>639</v>
      </c>
      <c r="F7" s="704" t="s">
        <v>471</v>
      </c>
      <c r="G7" s="704" t="s">
        <v>640</v>
      </c>
    </row>
    <row r="8" spans="1:7" s="50" customFormat="1" ht="19.149999999999999" customHeight="1">
      <c r="A8" s="722" t="s">
        <v>391</v>
      </c>
      <c r="B8" s="723">
        <v>601085.01571179996</v>
      </c>
      <c r="C8" s="723">
        <v>676122.66931075999</v>
      </c>
      <c r="D8" s="723">
        <v>682561.20619169006</v>
      </c>
      <c r="E8" s="723">
        <v>253757.16583437001</v>
      </c>
      <c r="F8" s="723">
        <v>225818.62871649</v>
      </c>
      <c r="G8" s="724" t="s">
        <v>392</v>
      </c>
    </row>
    <row r="9" spans="1:7" s="50" customFormat="1" ht="39.4" customHeight="1">
      <c r="A9" s="609" t="s">
        <v>813</v>
      </c>
      <c r="B9" s="610">
        <v>217147.69132782999</v>
      </c>
      <c r="C9" s="610">
        <v>258870.07364059999</v>
      </c>
      <c r="D9" s="610">
        <v>286094.49653195002</v>
      </c>
      <c r="E9" s="610">
        <v>128307.70406793</v>
      </c>
      <c r="F9" s="610">
        <v>123603.50325163</v>
      </c>
      <c r="G9" s="609" t="s">
        <v>814</v>
      </c>
    </row>
    <row r="10" spans="1:7" s="50" customFormat="1" ht="28.7" customHeight="1">
      <c r="A10" s="725" t="s">
        <v>2694</v>
      </c>
      <c r="B10" s="726">
        <v>27092.37791784</v>
      </c>
      <c r="C10" s="727">
        <v>35280.086619540001</v>
      </c>
      <c r="D10" s="727">
        <v>44934.434370000003</v>
      </c>
      <c r="E10" s="727">
        <v>22250.494139499999</v>
      </c>
      <c r="F10" s="727">
        <v>20497.807944150001</v>
      </c>
      <c r="G10" s="728" t="s">
        <v>580</v>
      </c>
    </row>
    <row r="11" spans="1:7" s="50" customFormat="1" ht="28.7" customHeight="1">
      <c r="A11" s="725" t="s">
        <v>815</v>
      </c>
      <c r="B11" s="726">
        <v>71801.508046129995</v>
      </c>
      <c r="C11" s="727">
        <v>89575.630571429996</v>
      </c>
      <c r="D11" s="727">
        <v>99420.476814199996</v>
      </c>
      <c r="E11" s="727">
        <v>43199.79654481</v>
      </c>
      <c r="F11" s="727">
        <v>40283.081655380003</v>
      </c>
      <c r="G11" s="728" t="s">
        <v>581</v>
      </c>
    </row>
    <row r="12" spans="1:7" s="50" customFormat="1" ht="19.149999999999999" customHeight="1">
      <c r="A12" s="725" t="s">
        <v>816</v>
      </c>
      <c r="B12" s="726">
        <v>50661.538271079997</v>
      </c>
      <c r="C12" s="727">
        <v>60866.558681659997</v>
      </c>
      <c r="D12" s="727">
        <v>65271.951665920002</v>
      </c>
      <c r="E12" s="727">
        <v>27245.04281345</v>
      </c>
      <c r="F12" s="727">
        <v>29004.51867134</v>
      </c>
      <c r="G12" s="728" t="s">
        <v>553</v>
      </c>
    </row>
    <row r="13" spans="1:7" s="50" customFormat="1" ht="19.149999999999999" customHeight="1">
      <c r="A13" s="725" t="s">
        <v>817</v>
      </c>
      <c r="B13" s="726">
        <v>12786.270941000001</v>
      </c>
      <c r="C13" s="727">
        <v>18850.711322020001</v>
      </c>
      <c r="D13" s="727">
        <v>17633.531822109999</v>
      </c>
      <c r="E13" s="727">
        <v>6866.6053428699997</v>
      </c>
      <c r="F13" s="727">
        <v>7769.5296458299999</v>
      </c>
      <c r="G13" s="728" t="s">
        <v>542</v>
      </c>
    </row>
    <row r="14" spans="1:7" s="50" customFormat="1" ht="28.7" customHeight="1">
      <c r="A14" s="611" t="s">
        <v>818</v>
      </c>
      <c r="B14" s="610">
        <v>11013.335823629999</v>
      </c>
      <c r="C14" s="610">
        <v>22063.260768110002</v>
      </c>
      <c r="D14" s="610">
        <v>21654.32728188</v>
      </c>
      <c r="E14" s="610">
        <v>4507.9263403699997</v>
      </c>
      <c r="F14" s="610">
        <v>6606.9082407899996</v>
      </c>
      <c r="G14" s="611" t="s">
        <v>11</v>
      </c>
    </row>
    <row r="15" spans="1:7" s="50" customFormat="1" ht="38.85" customHeight="1">
      <c r="A15" s="611" t="s">
        <v>819</v>
      </c>
      <c r="B15" s="610">
        <v>5032.1947603400004</v>
      </c>
      <c r="C15" s="610">
        <v>6404.1867302000001</v>
      </c>
      <c r="D15" s="610">
        <v>3527.67917786</v>
      </c>
      <c r="E15" s="610">
        <v>1571.0847110699999</v>
      </c>
      <c r="F15" s="610">
        <v>3043.20312939</v>
      </c>
      <c r="G15" s="611" t="s">
        <v>465</v>
      </c>
    </row>
    <row r="16" spans="1:7" s="50" customFormat="1" ht="28.7" customHeight="1">
      <c r="A16" s="611" t="s">
        <v>2859</v>
      </c>
      <c r="B16" s="610">
        <v>0</v>
      </c>
      <c r="C16" s="610">
        <v>0</v>
      </c>
      <c r="D16" s="610">
        <v>0</v>
      </c>
      <c r="E16" s="610">
        <v>0</v>
      </c>
      <c r="F16" s="610">
        <v>8575.7660946800006</v>
      </c>
      <c r="G16" s="611" t="s">
        <v>2860</v>
      </c>
    </row>
    <row r="17" spans="1:7" s="50" customFormat="1" ht="28.7" customHeight="1">
      <c r="A17" s="611" t="s">
        <v>638</v>
      </c>
      <c r="B17" s="610">
        <v>367891.79379999998</v>
      </c>
      <c r="C17" s="610">
        <v>388785.14817185001</v>
      </c>
      <c r="D17" s="610">
        <v>371284.70319999999</v>
      </c>
      <c r="E17" s="610">
        <v>119370.450715</v>
      </c>
      <c r="F17" s="610">
        <v>83989.248000000007</v>
      </c>
      <c r="G17" s="611" t="s">
        <v>280</v>
      </c>
    </row>
    <row r="18" spans="1:7" s="50" customFormat="1" ht="19.7" customHeight="1">
      <c r="A18" s="722" t="s">
        <v>104</v>
      </c>
      <c r="B18" s="723">
        <v>572439.64199045999</v>
      </c>
      <c r="C18" s="723">
        <v>692559.60005580995</v>
      </c>
      <c r="D18" s="723">
        <v>726133.96318564995</v>
      </c>
      <c r="E18" s="723">
        <v>223654.21222419001</v>
      </c>
      <c r="F18" s="723">
        <v>208687.10944785</v>
      </c>
      <c r="G18" s="724" t="s">
        <v>452</v>
      </c>
    </row>
    <row r="19" spans="1:7" s="50" customFormat="1" ht="28.7" customHeight="1">
      <c r="A19" s="612" t="s">
        <v>820</v>
      </c>
      <c r="B19" s="729">
        <v>38185.995669579999</v>
      </c>
      <c r="C19" s="727">
        <v>53420.173348620003</v>
      </c>
      <c r="D19" s="727">
        <v>40421.99804885</v>
      </c>
      <c r="E19" s="727">
        <v>13618.216224</v>
      </c>
      <c r="F19" s="727">
        <v>12051.919193219999</v>
      </c>
      <c r="G19" s="728" t="s">
        <v>130</v>
      </c>
    </row>
    <row r="20" spans="1:7" s="50" customFormat="1" ht="19.149999999999999" customHeight="1">
      <c r="A20" s="612" t="s">
        <v>86</v>
      </c>
      <c r="B20" s="729">
        <v>3456.9188432999999</v>
      </c>
      <c r="C20" s="727">
        <v>6083.12111568</v>
      </c>
      <c r="D20" s="727">
        <v>8858.0713981900008</v>
      </c>
      <c r="E20" s="727">
        <v>1693.9838309100001</v>
      </c>
      <c r="F20" s="727">
        <v>775.74783020999996</v>
      </c>
      <c r="G20" s="728" t="s">
        <v>41</v>
      </c>
    </row>
    <row r="21" spans="1:7" s="50" customFormat="1" ht="59.1" customHeight="1">
      <c r="A21" s="612" t="s">
        <v>821</v>
      </c>
      <c r="B21" s="729">
        <v>18072.721230309999</v>
      </c>
      <c r="C21" s="727">
        <v>18451.925745969998</v>
      </c>
      <c r="D21" s="727">
        <v>21273.0961651</v>
      </c>
      <c r="E21" s="727">
        <v>4966.7142275200003</v>
      </c>
      <c r="F21" s="727">
        <v>6111.3714166899999</v>
      </c>
      <c r="G21" s="728" t="s">
        <v>263</v>
      </c>
    </row>
    <row r="22" spans="1:7" s="50" customFormat="1" ht="19.149999999999999" customHeight="1">
      <c r="A22" s="612" t="s">
        <v>38</v>
      </c>
      <c r="B22" s="729">
        <v>247605.07675335</v>
      </c>
      <c r="C22" s="727">
        <v>279794.18173401</v>
      </c>
      <c r="D22" s="727">
        <v>307216.74622625997</v>
      </c>
      <c r="E22" s="727">
        <v>113072.20794800999</v>
      </c>
      <c r="F22" s="727">
        <v>112847.06940348999</v>
      </c>
      <c r="G22" s="728" t="s">
        <v>39</v>
      </c>
    </row>
    <row r="23" spans="1:7" s="50" customFormat="1" ht="19.149999999999999" customHeight="1">
      <c r="A23" s="612" t="s">
        <v>282</v>
      </c>
      <c r="B23" s="729">
        <v>11352.279138919999</v>
      </c>
      <c r="C23" s="727">
        <v>14447.43015745</v>
      </c>
      <c r="D23" s="727">
        <v>18697.983538799999</v>
      </c>
      <c r="E23" s="727">
        <v>5120.61838644</v>
      </c>
      <c r="F23" s="727">
        <v>1247.40362237</v>
      </c>
      <c r="G23" s="728" t="s">
        <v>283</v>
      </c>
    </row>
    <row r="24" spans="1:7" s="50" customFormat="1" ht="38.85" customHeight="1">
      <c r="A24" s="612" t="s">
        <v>822</v>
      </c>
      <c r="B24" s="729">
        <v>28282.710392870002</v>
      </c>
      <c r="C24" s="727">
        <v>33494.21868174</v>
      </c>
      <c r="D24" s="727">
        <v>35138.302293840003</v>
      </c>
      <c r="E24" s="727">
        <v>11246.49070826</v>
      </c>
      <c r="F24" s="727">
        <v>11068.75805817</v>
      </c>
      <c r="G24" s="728" t="s">
        <v>25</v>
      </c>
    </row>
    <row r="25" spans="1:7" s="50" customFormat="1" ht="38.85" customHeight="1">
      <c r="A25" s="612" t="s">
        <v>55</v>
      </c>
      <c r="B25" s="729">
        <v>64363.641404310001</v>
      </c>
      <c r="C25" s="727">
        <v>79866.244984000004</v>
      </c>
      <c r="D25" s="727">
        <v>85149.409900700004</v>
      </c>
      <c r="E25" s="727">
        <v>16195.19014051</v>
      </c>
      <c r="F25" s="727">
        <v>12151.90254608</v>
      </c>
      <c r="G25" s="728" t="s">
        <v>425</v>
      </c>
    </row>
    <row r="26" spans="1:7" s="50" customFormat="1" ht="49.15" customHeight="1">
      <c r="A26" s="612" t="s">
        <v>374</v>
      </c>
      <c r="B26" s="729">
        <v>30321.584744700001</v>
      </c>
      <c r="C26" s="727">
        <v>40176.654325149997</v>
      </c>
      <c r="D26" s="727">
        <v>52984.947219070003</v>
      </c>
      <c r="E26" s="727">
        <v>18202.032920760001</v>
      </c>
      <c r="F26" s="727">
        <v>14448.84503669</v>
      </c>
      <c r="G26" s="728" t="s">
        <v>431</v>
      </c>
    </row>
    <row r="27" spans="1:7" s="50" customFormat="1" ht="38.85" customHeight="1">
      <c r="A27" s="612" t="s">
        <v>823</v>
      </c>
      <c r="B27" s="729">
        <v>30909.629809279999</v>
      </c>
      <c r="C27" s="727">
        <v>36334.676721459997</v>
      </c>
      <c r="D27" s="727">
        <v>9919.8863498299997</v>
      </c>
      <c r="E27" s="727">
        <v>1691.69290391</v>
      </c>
      <c r="F27" s="727">
        <v>1023.7748994900001</v>
      </c>
      <c r="G27" s="728" t="s">
        <v>324</v>
      </c>
    </row>
    <row r="28" spans="1:7" s="50" customFormat="1" ht="89.1" customHeight="1">
      <c r="A28" s="612" t="s">
        <v>589</v>
      </c>
      <c r="B28" s="729">
        <v>27698.113714750001</v>
      </c>
      <c r="C28" s="727">
        <v>26039.74805867</v>
      </c>
      <c r="D28" s="727">
        <v>28515.20417968</v>
      </c>
      <c r="E28" s="727">
        <v>10549.13937094</v>
      </c>
      <c r="F28" s="727">
        <v>8988.8033601700008</v>
      </c>
      <c r="G28" s="728" t="s">
        <v>824</v>
      </c>
    </row>
    <row r="29" spans="1:7" s="50" customFormat="1" ht="59.1" customHeight="1">
      <c r="A29" s="612" t="s">
        <v>825</v>
      </c>
      <c r="B29" s="729">
        <v>1273.09422518</v>
      </c>
      <c r="C29" s="727">
        <v>9362.7536380799993</v>
      </c>
      <c r="D29" s="727">
        <v>4387.7313544500003</v>
      </c>
      <c r="E29" s="727">
        <v>839.55031355999995</v>
      </c>
      <c r="F29" s="727">
        <v>757.05619723999996</v>
      </c>
      <c r="G29" s="728" t="s">
        <v>826</v>
      </c>
    </row>
    <row r="30" spans="1:7" s="50" customFormat="1" ht="28.7" customHeight="1">
      <c r="A30" s="612" t="s">
        <v>211</v>
      </c>
      <c r="B30" s="729">
        <v>49371.015464609998</v>
      </c>
      <c r="C30" s="727">
        <v>71249.836651210004</v>
      </c>
      <c r="D30" s="727">
        <v>92237.856399199998</v>
      </c>
      <c r="E30" s="727">
        <v>20295.513010189999</v>
      </c>
      <c r="F30" s="727">
        <v>20752.524475710001</v>
      </c>
      <c r="G30" s="728" t="s">
        <v>827</v>
      </c>
    </row>
    <row r="31" spans="1:7" s="50" customFormat="1" ht="19.149999999999999" customHeight="1">
      <c r="A31" s="612" t="s">
        <v>526</v>
      </c>
      <c r="B31" s="729">
        <v>16473.62639845</v>
      </c>
      <c r="C31" s="727">
        <v>18287.73160847</v>
      </c>
      <c r="D31" s="727">
        <v>17721.964052560001</v>
      </c>
      <c r="E31" s="727">
        <v>4819.41085862</v>
      </c>
      <c r="F31" s="727">
        <v>2066.2327616900002</v>
      </c>
      <c r="G31" s="728" t="s">
        <v>828</v>
      </c>
    </row>
    <row r="32" spans="1:7" s="50" customFormat="1" ht="28.7" customHeight="1">
      <c r="A32" s="612" t="s">
        <v>829</v>
      </c>
      <c r="B32" s="729">
        <v>1999.2076008500001</v>
      </c>
      <c r="C32" s="727">
        <v>1936.3034852999999</v>
      </c>
      <c r="D32" s="727">
        <v>2148.8463591200002</v>
      </c>
      <c r="E32" s="727">
        <v>142.78318056000001</v>
      </c>
      <c r="F32" s="727">
        <v>866.21710787999996</v>
      </c>
      <c r="G32" s="728" t="s">
        <v>830</v>
      </c>
    </row>
    <row r="33" spans="1:7" s="50" customFormat="1" ht="19.149999999999999" customHeight="1">
      <c r="A33" s="612" t="s">
        <v>487</v>
      </c>
      <c r="B33" s="729">
        <v>3074.0266000000001</v>
      </c>
      <c r="C33" s="727">
        <v>3614.5998</v>
      </c>
      <c r="D33" s="727">
        <v>1461.9196999999999</v>
      </c>
      <c r="E33" s="727">
        <v>1200.6682000000001</v>
      </c>
      <c r="F33" s="727">
        <v>3529.4835387500002</v>
      </c>
      <c r="G33" s="728" t="s">
        <v>831</v>
      </c>
    </row>
    <row r="34" spans="1:7" s="50" customFormat="1" ht="39.4" customHeight="1">
      <c r="A34" s="722" t="s">
        <v>584</v>
      </c>
      <c r="B34" s="723">
        <v>17407.299176339999</v>
      </c>
      <c r="C34" s="723">
        <v>912.00343028999998</v>
      </c>
      <c r="D34" s="723">
        <v>3770.9060600500002</v>
      </c>
      <c r="E34" s="723">
        <v>-5106.2113875100003</v>
      </c>
      <c r="F34" s="723">
        <v>-4733.4104008699996</v>
      </c>
      <c r="G34" s="724" t="s">
        <v>522</v>
      </c>
    </row>
    <row r="35" spans="1:7" s="50" customFormat="1" ht="19.149999999999999" customHeight="1">
      <c r="A35" s="611" t="s">
        <v>832</v>
      </c>
      <c r="B35" s="610">
        <v>20437.365417000001</v>
      </c>
      <c r="C35" s="610">
        <v>10090.945960999999</v>
      </c>
      <c r="D35" s="610">
        <v>11715.773313</v>
      </c>
      <c r="E35" s="610">
        <v>0</v>
      </c>
      <c r="F35" s="610">
        <v>2080.0612805000001</v>
      </c>
      <c r="G35" s="611" t="s">
        <v>833</v>
      </c>
    </row>
    <row r="36" spans="1:7" s="50" customFormat="1" ht="28.7" customHeight="1">
      <c r="A36" s="611" t="s">
        <v>834</v>
      </c>
      <c r="B36" s="610">
        <v>3030.0662406599999</v>
      </c>
      <c r="C36" s="610">
        <v>9178.9425307099991</v>
      </c>
      <c r="D36" s="610">
        <v>7944.86725295</v>
      </c>
      <c r="E36" s="610">
        <v>5106.2113875100003</v>
      </c>
      <c r="F36" s="610">
        <v>6813.4716813699997</v>
      </c>
      <c r="G36" s="611" t="s">
        <v>835</v>
      </c>
    </row>
    <row r="37" spans="1:7" s="50" customFormat="1" ht="59.65" customHeight="1">
      <c r="A37" s="722" t="s">
        <v>1717</v>
      </c>
      <c r="B37" s="723">
        <v>102</v>
      </c>
      <c r="C37" s="723">
        <v>194.77979999999999</v>
      </c>
      <c r="D37" s="723">
        <v>892.08199999999999</v>
      </c>
      <c r="E37" s="723">
        <v>114.47499999999999</v>
      </c>
      <c r="F37" s="723">
        <v>-225.82750100000001</v>
      </c>
      <c r="G37" s="724" t="s">
        <v>583</v>
      </c>
    </row>
    <row r="38" spans="1:7" s="50" customFormat="1" ht="29.25" customHeight="1">
      <c r="A38" s="611" t="s">
        <v>838</v>
      </c>
      <c r="B38" s="610">
        <v>102</v>
      </c>
      <c r="C38" s="610">
        <v>194.77979999999999</v>
      </c>
      <c r="D38" s="610">
        <v>892.08199999999999</v>
      </c>
      <c r="E38" s="610">
        <v>114.47499999999999</v>
      </c>
      <c r="F38" s="610">
        <v>138.52449999999999</v>
      </c>
      <c r="G38" s="611" t="s">
        <v>839</v>
      </c>
    </row>
    <row r="39" spans="1:7" s="50" customFormat="1" ht="38.85" customHeight="1">
      <c r="A39" s="611" t="s">
        <v>836</v>
      </c>
      <c r="B39" s="610"/>
      <c r="C39" s="610"/>
      <c r="D39" s="610"/>
      <c r="E39" s="610"/>
      <c r="F39" s="610">
        <v>364.35200099999997</v>
      </c>
      <c r="G39" s="611" t="s">
        <v>837</v>
      </c>
    </row>
    <row r="40" spans="1:7" s="50" customFormat="1" ht="39.4" customHeight="1">
      <c r="A40" s="722" t="s">
        <v>1718</v>
      </c>
      <c r="B40" s="723">
        <v>11136.074544999999</v>
      </c>
      <c r="C40" s="723">
        <v>-17543.713975340001</v>
      </c>
      <c r="D40" s="723">
        <v>-48235.745054010004</v>
      </c>
      <c r="E40" s="723">
        <v>35094.689997690002</v>
      </c>
      <c r="F40" s="723">
        <v>22090.757170510002</v>
      </c>
      <c r="G40" s="724" t="s">
        <v>585</v>
      </c>
    </row>
    <row r="41" spans="1:7" s="50" customFormat="1" ht="12"/>
    <row r="42" spans="1:7" s="50" customFormat="1" ht="3.2" customHeight="1"/>
    <row r="43" spans="1:7" s="50" customFormat="1" ht="68.849999999999994" customHeight="1">
      <c r="A43" s="722" t="s">
        <v>1795</v>
      </c>
      <c r="B43" s="723">
        <v>-11136.074544999999</v>
      </c>
      <c r="C43" s="723">
        <v>17543.713975340001</v>
      </c>
      <c r="D43" s="723">
        <v>-48235.745054010004</v>
      </c>
      <c r="E43" s="723">
        <v>-35094.689997690002</v>
      </c>
      <c r="F43" s="723">
        <v>-22090.757170510002</v>
      </c>
      <c r="G43" s="724" t="s">
        <v>1796</v>
      </c>
    </row>
    <row r="44" spans="1:7" s="50" customFormat="1" ht="19.149999999999999" customHeight="1">
      <c r="A44" s="613" t="s">
        <v>450</v>
      </c>
      <c r="B44" s="614">
        <v>-312074.57795626001</v>
      </c>
      <c r="C44" s="614">
        <v>-6027.6510616599999</v>
      </c>
      <c r="D44" s="614">
        <v>548137.26085275004</v>
      </c>
      <c r="E44" s="614">
        <v>-325712.75753176998</v>
      </c>
      <c r="F44" s="614">
        <f>F45-F46</f>
        <v>-22125.698268939999</v>
      </c>
      <c r="G44" s="615" t="s">
        <v>840</v>
      </c>
    </row>
    <row r="45" spans="1:7" s="50" customFormat="1" ht="19.149999999999999" customHeight="1">
      <c r="A45" s="725" t="s">
        <v>841</v>
      </c>
      <c r="B45" s="727">
        <v>-301203.36017592001</v>
      </c>
      <c r="C45" s="727">
        <v>7654.2187733400096</v>
      </c>
      <c r="D45" s="727">
        <v>558874.71014407999</v>
      </c>
      <c r="E45" s="727">
        <v>-317037.89185536001</v>
      </c>
      <c r="F45" s="846">
        <v>940</v>
      </c>
      <c r="G45" s="730" t="s">
        <v>842</v>
      </c>
    </row>
    <row r="46" spans="1:7" s="50" customFormat="1" ht="19.7" customHeight="1">
      <c r="A46" s="725" t="s">
        <v>843</v>
      </c>
      <c r="B46" s="727">
        <v>10871.217780340001</v>
      </c>
      <c r="C46" s="727">
        <v>13681.869835</v>
      </c>
      <c r="D46" s="727">
        <v>10737.44929133</v>
      </c>
      <c r="E46" s="727">
        <v>8674.8656764099997</v>
      </c>
      <c r="F46" s="846">
        <v>23065.698268939999</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howPageBreaks="1" printArea="1" view="pageBreakPreview">
      <selection activeCell="I14" sqref="I14"/>
      <pageMargins left="0.68" right="0.18" top="0.25" bottom="0.51" header="0.5" footer="0.5"/>
      <pageSetup paperSize="9" scale="74" orientation="portrait" r:id="rId1"/>
      <headerFooter alignWithMargins="0"/>
    </customSheetView>
    <customSheetView guid="{69687417-BF2D-41EA-9F0C-3ABCA36AC0DF}"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6692913385826772" right="0.19685039370078741" top="0.23622047244094491" bottom="0.51181102362204722" header="0.51181102362204722" footer="0.51181102362204722"/>
  <pageSetup paperSize="9" scale="48"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6">
    <tabColor rgb="FFFFC000"/>
    <pageSetUpPr fitToPage="1"/>
  </sheetPr>
  <dimension ref="A1:G50"/>
  <sheetViews>
    <sheetView view="pageBreakPreview" zoomScaleNormal="100" zoomScaleSheetLayoutView="100" workbookViewId="0">
      <selection activeCell="F45" sqref="F45"/>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1832</v>
      </c>
      <c r="B1" s="876"/>
      <c r="C1" s="876"/>
      <c r="D1" s="876"/>
      <c r="E1" s="877" t="s">
        <v>1833</v>
      </c>
      <c r="F1" s="877"/>
      <c r="G1" s="877"/>
    </row>
    <row r="2" spans="1:7" s="50" customFormat="1" ht="19.149999999999999" customHeight="1">
      <c r="A2" s="878" t="s">
        <v>847</v>
      </c>
      <c r="B2" s="878"/>
      <c r="C2" s="878"/>
      <c r="D2" s="878"/>
      <c r="E2" s="870" t="s">
        <v>811</v>
      </c>
      <c r="F2" s="870"/>
      <c r="G2" s="870"/>
    </row>
    <row r="3" spans="1:7" s="50" customFormat="1" ht="19.149999999999999" customHeight="1">
      <c r="A3" s="878" t="s">
        <v>812</v>
      </c>
      <c r="B3" s="878"/>
      <c r="C3" s="878"/>
      <c r="D3" s="878"/>
      <c r="E3" s="870" t="s">
        <v>1449</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755699.04056950996</v>
      </c>
      <c r="C8" s="723">
        <v>832469.87989430001</v>
      </c>
      <c r="D8" s="723">
        <v>945126.84596376005</v>
      </c>
      <c r="E8" s="723">
        <v>380246.62152448</v>
      </c>
      <c r="F8" s="723">
        <v>355502.55363390001</v>
      </c>
      <c r="G8" s="724" t="s">
        <v>392</v>
      </c>
    </row>
    <row r="9" spans="1:7" s="50" customFormat="1" ht="39.4" customHeight="1">
      <c r="A9" s="609" t="s">
        <v>813</v>
      </c>
      <c r="B9" s="610">
        <v>388446.55621082999</v>
      </c>
      <c r="C9" s="610">
        <v>491276.75420425</v>
      </c>
      <c r="D9" s="610">
        <v>596132.40936675004</v>
      </c>
      <c r="E9" s="610">
        <v>240306.79152979999</v>
      </c>
      <c r="F9" s="610">
        <v>280849.36808668001</v>
      </c>
      <c r="G9" s="609" t="s">
        <v>814</v>
      </c>
    </row>
    <row r="10" spans="1:7" s="50" customFormat="1" ht="28.7" customHeight="1">
      <c r="A10" s="725" t="s">
        <v>2694</v>
      </c>
      <c r="B10" s="726">
        <v>34158.596090669998</v>
      </c>
      <c r="C10" s="727">
        <v>57113.63402197</v>
      </c>
      <c r="D10" s="727">
        <v>71617.514473560004</v>
      </c>
      <c r="E10" s="727">
        <v>36587.585711610001</v>
      </c>
      <c r="F10" s="727">
        <v>24973.20178336</v>
      </c>
      <c r="G10" s="728" t="s">
        <v>580</v>
      </c>
    </row>
    <row r="11" spans="1:7" s="50" customFormat="1" ht="28.7" customHeight="1">
      <c r="A11" s="725" t="s">
        <v>815</v>
      </c>
      <c r="B11" s="726">
        <v>85030.921895050007</v>
      </c>
      <c r="C11" s="727">
        <v>118580.98561495</v>
      </c>
      <c r="D11" s="727">
        <v>120514.16215039</v>
      </c>
      <c r="E11" s="727">
        <v>49738.321156810001</v>
      </c>
      <c r="F11" s="727">
        <v>51047.796110839998</v>
      </c>
      <c r="G11" s="728" t="s">
        <v>581</v>
      </c>
    </row>
    <row r="12" spans="1:7" s="50" customFormat="1" ht="19.149999999999999" customHeight="1">
      <c r="A12" s="725" t="s">
        <v>816</v>
      </c>
      <c r="B12" s="726">
        <v>40395.42515753</v>
      </c>
      <c r="C12" s="727">
        <v>54091.398082599997</v>
      </c>
      <c r="D12" s="727">
        <v>65531.412494780001</v>
      </c>
      <c r="E12" s="727">
        <v>25761.27352237</v>
      </c>
      <c r="F12" s="727">
        <v>28315.99757928</v>
      </c>
      <c r="G12" s="728" t="s">
        <v>553</v>
      </c>
    </row>
    <row r="13" spans="1:7" s="50" customFormat="1" ht="19.149999999999999" customHeight="1">
      <c r="A13" s="725" t="s">
        <v>817</v>
      </c>
      <c r="B13" s="726">
        <v>199121.44878340999</v>
      </c>
      <c r="C13" s="727">
        <v>226071.95497717001</v>
      </c>
      <c r="D13" s="727">
        <v>296091.64808275999</v>
      </c>
      <c r="E13" s="727">
        <v>104940.53188564999</v>
      </c>
      <c r="F13" s="727">
        <v>142790.76952810999</v>
      </c>
      <c r="G13" s="728" t="s">
        <v>542</v>
      </c>
    </row>
    <row r="14" spans="1:7" s="50" customFormat="1" ht="28.7" customHeight="1">
      <c r="A14" s="611" t="s">
        <v>818</v>
      </c>
      <c r="B14" s="610">
        <v>5738.8873808500002</v>
      </c>
      <c r="C14" s="610">
        <v>20653.374156689999</v>
      </c>
      <c r="D14" s="610">
        <v>21231.4352918</v>
      </c>
      <c r="E14" s="610">
        <v>6147.7680992100004</v>
      </c>
      <c r="F14" s="610">
        <v>10890.71941451</v>
      </c>
      <c r="G14" s="611" t="s">
        <v>11</v>
      </c>
    </row>
    <row r="15" spans="1:7" s="50" customFormat="1" ht="38.85" customHeight="1">
      <c r="A15" s="611" t="s">
        <v>819</v>
      </c>
      <c r="B15" s="610">
        <v>6153.3465488299998</v>
      </c>
      <c r="C15" s="610">
        <v>8607.4865333599992</v>
      </c>
      <c r="D15" s="610">
        <v>11238.270300210001</v>
      </c>
      <c r="E15" s="610">
        <v>4535.5703044700003</v>
      </c>
      <c r="F15" s="610">
        <v>5636.4142480099999</v>
      </c>
      <c r="G15" s="611" t="s">
        <v>465</v>
      </c>
    </row>
    <row r="16" spans="1:7" s="50" customFormat="1" ht="28.7" customHeight="1">
      <c r="A16" s="611" t="s">
        <v>2859</v>
      </c>
      <c r="B16" s="610">
        <v>0</v>
      </c>
      <c r="C16" s="610">
        <v>0</v>
      </c>
      <c r="D16" s="610">
        <v>0</v>
      </c>
      <c r="E16" s="610">
        <v>0</v>
      </c>
      <c r="F16" s="610">
        <v>1172.3628847</v>
      </c>
      <c r="G16" s="611" t="s">
        <v>2860</v>
      </c>
    </row>
    <row r="17" spans="1:7" s="50" customFormat="1" ht="28.7" customHeight="1">
      <c r="A17" s="611" t="s">
        <v>638</v>
      </c>
      <c r="B17" s="610">
        <v>355360.25042900001</v>
      </c>
      <c r="C17" s="610">
        <v>311933.66499999998</v>
      </c>
      <c r="D17" s="610">
        <v>316524.73100500001</v>
      </c>
      <c r="E17" s="610">
        <v>129256.491591</v>
      </c>
      <c r="F17" s="610">
        <v>56953.688999999998</v>
      </c>
      <c r="G17" s="611" t="s">
        <v>280</v>
      </c>
    </row>
    <row r="18" spans="1:7" s="50" customFormat="1" ht="19.7" customHeight="1">
      <c r="A18" s="722" t="s">
        <v>104</v>
      </c>
      <c r="B18" s="723">
        <v>752774.02761776</v>
      </c>
      <c r="C18" s="723">
        <v>838922.50064363005</v>
      </c>
      <c r="D18" s="723">
        <v>958728.50651161</v>
      </c>
      <c r="E18" s="723">
        <v>332579.31204224</v>
      </c>
      <c r="F18" s="723">
        <v>340197.04025486001</v>
      </c>
      <c r="G18" s="724" t="s">
        <v>452</v>
      </c>
    </row>
    <row r="19" spans="1:7" s="50" customFormat="1" ht="28.7" customHeight="1">
      <c r="A19" s="612" t="s">
        <v>820</v>
      </c>
      <c r="B19" s="729">
        <v>26808.01685715</v>
      </c>
      <c r="C19" s="727">
        <v>24546.153277820002</v>
      </c>
      <c r="D19" s="727">
        <v>29034.05498846</v>
      </c>
      <c r="E19" s="727">
        <v>11807.88324621</v>
      </c>
      <c r="F19" s="727">
        <v>10740.26424884</v>
      </c>
      <c r="G19" s="728" t="s">
        <v>130</v>
      </c>
    </row>
    <row r="20" spans="1:7" s="50" customFormat="1" ht="19.149999999999999" customHeight="1">
      <c r="A20" s="612" t="s">
        <v>86</v>
      </c>
      <c r="B20" s="729">
        <v>2158.7445116899999</v>
      </c>
      <c r="C20" s="727">
        <v>4038.0935923000002</v>
      </c>
      <c r="D20" s="727">
        <v>6713.98399539</v>
      </c>
      <c r="E20" s="727">
        <v>1912.4734503499999</v>
      </c>
      <c r="F20" s="727">
        <v>845.69406315000003</v>
      </c>
      <c r="G20" s="728" t="s">
        <v>41</v>
      </c>
    </row>
    <row r="21" spans="1:7" s="50" customFormat="1" ht="59.1" customHeight="1">
      <c r="A21" s="612" t="s">
        <v>821</v>
      </c>
      <c r="B21" s="729">
        <v>15326.74950794</v>
      </c>
      <c r="C21" s="727">
        <v>17983.838686129999</v>
      </c>
      <c r="D21" s="727">
        <v>21496.803793380001</v>
      </c>
      <c r="E21" s="727">
        <v>6859.9643663500001</v>
      </c>
      <c r="F21" s="727">
        <v>7855.7453969400003</v>
      </c>
      <c r="G21" s="728" t="s">
        <v>263</v>
      </c>
    </row>
    <row r="22" spans="1:7" s="50" customFormat="1" ht="19.149999999999999" customHeight="1">
      <c r="A22" s="612" t="s">
        <v>38</v>
      </c>
      <c r="B22" s="729">
        <v>390464.79202782997</v>
      </c>
      <c r="C22" s="727">
        <v>445824.98777751997</v>
      </c>
      <c r="D22" s="727">
        <v>492945.79376971</v>
      </c>
      <c r="E22" s="727">
        <v>188819.12997856</v>
      </c>
      <c r="F22" s="727">
        <v>184860.47553595001</v>
      </c>
      <c r="G22" s="728" t="s">
        <v>39</v>
      </c>
    </row>
    <row r="23" spans="1:7" s="50" customFormat="1" ht="19.149999999999999" customHeight="1">
      <c r="A23" s="612" t="s">
        <v>282</v>
      </c>
      <c r="B23" s="729">
        <v>15553.898321230001</v>
      </c>
      <c r="C23" s="727">
        <v>29840.059719360001</v>
      </c>
      <c r="D23" s="727">
        <v>29281.658941490001</v>
      </c>
      <c r="E23" s="727">
        <v>7752.8577825800003</v>
      </c>
      <c r="F23" s="727">
        <v>5837.7449349899998</v>
      </c>
      <c r="G23" s="728" t="s">
        <v>283</v>
      </c>
    </row>
    <row r="24" spans="1:7" s="50" customFormat="1" ht="38.85" customHeight="1">
      <c r="A24" s="612" t="s">
        <v>822</v>
      </c>
      <c r="B24" s="729">
        <v>31531.424937780001</v>
      </c>
      <c r="C24" s="727">
        <v>32476.34162847</v>
      </c>
      <c r="D24" s="727">
        <v>35734.735228129997</v>
      </c>
      <c r="E24" s="727">
        <v>11735.62504175</v>
      </c>
      <c r="F24" s="727">
        <v>12283.40492296</v>
      </c>
      <c r="G24" s="728" t="s">
        <v>25</v>
      </c>
    </row>
    <row r="25" spans="1:7" s="50" customFormat="1" ht="38.85" customHeight="1">
      <c r="A25" s="612" t="s">
        <v>55</v>
      </c>
      <c r="B25" s="729">
        <v>84198.428015910002</v>
      </c>
      <c r="C25" s="727">
        <v>96906.473156470005</v>
      </c>
      <c r="D25" s="727">
        <v>116898.14105637</v>
      </c>
      <c r="E25" s="727">
        <v>25766.263012380001</v>
      </c>
      <c r="F25" s="727">
        <v>30115.363183109999</v>
      </c>
      <c r="G25" s="728" t="s">
        <v>425</v>
      </c>
    </row>
    <row r="26" spans="1:7" s="50" customFormat="1" ht="49.15" customHeight="1">
      <c r="A26" s="612" t="s">
        <v>374</v>
      </c>
      <c r="B26" s="729">
        <v>27725.789487139999</v>
      </c>
      <c r="C26" s="727">
        <v>31535.968208540002</v>
      </c>
      <c r="D26" s="727">
        <v>38179.836786530002</v>
      </c>
      <c r="E26" s="727">
        <v>14208.95279279</v>
      </c>
      <c r="F26" s="727">
        <v>15207.223713400001</v>
      </c>
      <c r="G26" s="728" t="s">
        <v>431</v>
      </c>
    </row>
    <row r="27" spans="1:7" s="50" customFormat="1" ht="38.85" customHeight="1">
      <c r="A27" s="612" t="s">
        <v>823</v>
      </c>
      <c r="B27" s="729">
        <v>8321.7764842100005</v>
      </c>
      <c r="C27" s="727">
        <v>19540.30279012</v>
      </c>
      <c r="D27" s="727">
        <v>22249.332700250001</v>
      </c>
      <c r="E27" s="727">
        <v>6838.87121312</v>
      </c>
      <c r="F27" s="727">
        <v>3371.13217558</v>
      </c>
      <c r="G27" s="728" t="s">
        <v>324</v>
      </c>
    </row>
    <row r="28" spans="1:7" s="50" customFormat="1" ht="89.1" customHeight="1">
      <c r="A28" s="612" t="s">
        <v>589</v>
      </c>
      <c r="B28" s="729">
        <v>61103.794000920003</v>
      </c>
      <c r="C28" s="727">
        <v>49937.026187219999</v>
      </c>
      <c r="D28" s="727">
        <v>61316.819058230001</v>
      </c>
      <c r="E28" s="727">
        <v>28934.792340780001</v>
      </c>
      <c r="F28" s="727">
        <v>36470.484765100002</v>
      </c>
      <c r="G28" s="728" t="s">
        <v>824</v>
      </c>
    </row>
    <row r="29" spans="1:7" s="50" customFormat="1" ht="59.1" customHeight="1">
      <c r="A29" s="612" t="s">
        <v>825</v>
      </c>
      <c r="B29" s="729">
        <v>5558.4523233500004</v>
      </c>
      <c r="C29" s="727">
        <v>7829.6847372000002</v>
      </c>
      <c r="D29" s="727">
        <v>5453.7872518599997</v>
      </c>
      <c r="E29" s="727">
        <v>2016.1127721299999</v>
      </c>
      <c r="F29" s="727">
        <v>4472.4330581100003</v>
      </c>
      <c r="G29" s="728" t="s">
        <v>826</v>
      </c>
    </row>
    <row r="30" spans="1:7" s="50" customFormat="1" ht="28.7" customHeight="1">
      <c r="A30" s="612" t="s">
        <v>211</v>
      </c>
      <c r="B30" s="729">
        <v>45195.758408510002</v>
      </c>
      <c r="C30" s="727">
        <v>37565.986005010003</v>
      </c>
      <c r="D30" s="727">
        <v>55884.252462800003</v>
      </c>
      <c r="E30" s="727">
        <v>14204.608423670001</v>
      </c>
      <c r="F30" s="727">
        <v>11372.26268028</v>
      </c>
      <c r="G30" s="728" t="s">
        <v>827</v>
      </c>
    </row>
    <row r="31" spans="1:7" s="50" customFormat="1" ht="19.149999999999999" customHeight="1">
      <c r="A31" s="612" t="s">
        <v>526</v>
      </c>
      <c r="B31" s="729">
        <v>33475.519241130001</v>
      </c>
      <c r="C31" s="727">
        <v>33194.781932290003</v>
      </c>
      <c r="D31" s="727">
        <v>40165.764257349998</v>
      </c>
      <c r="E31" s="727">
        <v>10774.207696519999</v>
      </c>
      <c r="F31" s="727">
        <v>14271.14717575</v>
      </c>
      <c r="G31" s="728" t="s">
        <v>828</v>
      </c>
    </row>
    <row r="32" spans="1:7" s="50" customFormat="1" ht="28.7" customHeight="1">
      <c r="A32" s="612" t="s">
        <v>829</v>
      </c>
      <c r="B32" s="729">
        <v>2378.74421996</v>
      </c>
      <c r="C32" s="727">
        <v>2137.3681471300001</v>
      </c>
      <c r="D32" s="727">
        <v>2222.6427159199998</v>
      </c>
      <c r="E32" s="727">
        <v>67.083767910000006</v>
      </c>
      <c r="F32" s="727">
        <v>57.454591929999999</v>
      </c>
      <c r="G32" s="728" t="s">
        <v>830</v>
      </c>
    </row>
    <row r="33" spans="1:7" s="50" customFormat="1" ht="19.149999999999999" customHeight="1">
      <c r="A33" s="612" t="s">
        <v>487</v>
      </c>
      <c r="B33" s="729">
        <v>2972.1392730100001</v>
      </c>
      <c r="C33" s="727">
        <v>5565.4347980499997</v>
      </c>
      <c r="D33" s="727">
        <v>1150.89950574</v>
      </c>
      <c r="E33" s="727">
        <v>880.48615714000005</v>
      </c>
      <c r="F33" s="727">
        <v>2436.2098087700001</v>
      </c>
      <c r="G33" s="728" t="s">
        <v>831</v>
      </c>
    </row>
    <row r="34" spans="1:7" s="50" customFormat="1" ht="39.4" customHeight="1">
      <c r="A34" s="722" t="s">
        <v>584</v>
      </c>
      <c r="B34" s="723">
        <v>27762.549908519999</v>
      </c>
      <c r="C34" s="723">
        <v>4603.0560456100002</v>
      </c>
      <c r="D34" s="723">
        <v>7723.48908123</v>
      </c>
      <c r="E34" s="723">
        <v>-1815.16230623</v>
      </c>
      <c r="F34" s="723">
        <v>-5087.6644229699996</v>
      </c>
      <c r="G34" s="724" t="s">
        <v>522</v>
      </c>
    </row>
    <row r="35" spans="1:7" s="50" customFormat="1" ht="19.149999999999999" customHeight="1">
      <c r="A35" s="611" t="s">
        <v>832</v>
      </c>
      <c r="B35" s="610">
        <v>30601.716607999999</v>
      </c>
      <c r="C35" s="610">
        <v>11240.024566</v>
      </c>
      <c r="D35" s="610">
        <v>12109.397999999999</v>
      </c>
      <c r="E35" s="610">
        <v>0</v>
      </c>
      <c r="F35" s="610">
        <v>0</v>
      </c>
      <c r="G35" s="611" t="s">
        <v>833</v>
      </c>
    </row>
    <row r="36" spans="1:7" s="50" customFormat="1" ht="28.7" customHeight="1">
      <c r="A36" s="611" t="s">
        <v>834</v>
      </c>
      <c r="B36" s="610">
        <v>2839.1666994799998</v>
      </c>
      <c r="C36" s="610">
        <v>6636.9685203899999</v>
      </c>
      <c r="D36" s="610">
        <v>4385.9089187700001</v>
      </c>
      <c r="E36" s="610">
        <v>1815.16230623</v>
      </c>
      <c r="F36" s="610">
        <v>5087.6644229699996</v>
      </c>
      <c r="G36" s="611" t="s">
        <v>835</v>
      </c>
    </row>
    <row r="37" spans="1:7" s="50" customFormat="1" ht="59.65" customHeight="1">
      <c r="A37" s="722" t="s">
        <v>1717</v>
      </c>
      <c r="B37" s="723">
        <v>7434.0770000800003</v>
      </c>
      <c r="C37" s="723">
        <v>8291.7479380000004</v>
      </c>
      <c r="D37" s="723">
        <v>6643.0640056000002</v>
      </c>
      <c r="E37" s="723">
        <v>4317.5112719999997</v>
      </c>
      <c r="F37" s="723">
        <v>2938.9140000000002</v>
      </c>
      <c r="G37" s="724" t="s">
        <v>583</v>
      </c>
    </row>
    <row r="38" spans="1:7" s="50" customFormat="1" ht="29.25" customHeight="1">
      <c r="A38" s="611" t="s">
        <v>838</v>
      </c>
      <c r="B38" s="610">
        <v>7439.1819999999998</v>
      </c>
      <c r="C38" s="610">
        <v>8291.7479380000004</v>
      </c>
      <c r="D38" s="610">
        <v>6648.0107336000001</v>
      </c>
      <c r="E38" s="610">
        <v>4322.4579999999996</v>
      </c>
      <c r="F38" s="610">
        <v>2938.9140000000002</v>
      </c>
      <c r="G38" s="611" t="s">
        <v>839</v>
      </c>
    </row>
    <row r="39" spans="1:7" s="50" customFormat="1" ht="38.85" customHeight="1">
      <c r="A39" s="611" t="s">
        <v>836</v>
      </c>
      <c r="B39" s="610">
        <v>5.10499992</v>
      </c>
      <c r="C39" s="610"/>
      <c r="D39" s="610">
        <v>4.9467280000000002</v>
      </c>
      <c r="E39" s="610">
        <v>4.9467280000000002</v>
      </c>
      <c r="F39" s="610"/>
      <c r="G39" s="611" t="s">
        <v>837</v>
      </c>
    </row>
    <row r="40" spans="1:7" s="50" customFormat="1" ht="39.4" customHeight="1">
      <c r="A40" s="722" t="s">
        <v>1718</v>
      </c>
      <c r="B40" s="723">
        <v>-32271.61395685</v>
      </c>
      <c r="C40" s="723">
        <v>-19347.424732939999</v>
      </c>
      <c r="D40" s="723">
        <v>-27968.21363468</v>
      </c>
      <c r="E40" s="723">
        <v>45164.960516469997</v>
      </c>
      <c r="F40" s="723">
        <v>17454.263802009998</v>
      </c>
      <c r="G40" s="724" t="s">
        <v>585</v>
      </c>
    </row>
    <row r="41" spans="1:7" s="50" customFormat="1" ht="12"/>
    <row r="42" spans="1:7" s="50" customFormat="1" ht="3.2" customHeight="1"/>
    <row r="43" spans="1:7" s="50" customFormat="1" ht="68.849999999999994" customHeight="1">
      <c r="A43" s="722" t="s">
        <v>1795</v>
      </c>
      <c r="B43" s="723">
        <v>32271.61395685</v>
      </c>
      <c r="C43" s="723">
        <v>19347.424732939999</v>
      </c>
      <c r="D43" s="723">
        <v>-27968.21363468</v>
      </c>
      <c r="E43" s="723">
        <v>-45164.960516469997</v>
      </c>
      <c r="F43" s="723">
        <v>-17454.263802009998</v>
      </c>
      <c r="G43" s="724" t="s">
        <v>1796</v>
      </c>
    </row>
    <row r="44" spans="1:7" s="50" customFormat="1" ht="19.149999999999999" customHeight="1">
      <c r="A44" s="613" t="s">
        <v>450</v>
      </c>
      <c r="B44" s="614">
        <v>76147.561445080006</v>
      </c>
      <c r="C44" s="614">
        <v>3774.7945140800002</v>
      </c>
      <c r="D44" s="614">
        <v>101339.24214348001</v>
      </c>
      <c r="E44" s="614">
        <v>-460560.42344364</v>
      </c>
      <c r="F44" s="614">
        <f>F45-F46</f>
        <v>-4492.4166519999999</v>
      </c>
      <c r="G44" s="615" t="s">
        <v>840</v>
      </c>
    </row>
    <row r="45" spans="1:7" s="50" customFormat="1" ht="19.149999999999999" customHeight="1">
      <c r="A45" s="725" t="s">
        <v>841</v>
      </c>
      <c r="B45" s="727">
        <v>80801.04898716</v>
      </c>
      <c r="C45" s="727">
        <v>15303.940906080001</v>
      </c>
      <c r="D45" s="727">
        <v>111919.03580306</v>
      </c>
      <c r="E45" s="727">
        <v>-453158.68682964001</v>
      </c>
      <c r="F45" s="846">
        <v>2160</v>
      </c>
      <c r="G45" s="730" t="s">
        <v>842</v>
      </c>
    </row>
    <row r="46" spans="1:7" s="50" customFormat="1" ht="19.7" customHeight="1">
      <c r="A46" s="725" t="s">
        <v>843</v>
      </c>
      <c r="B46" s="727">
        <v>4653.4875420799999</v>
      </c>
      <c r="C46" s="727">
        <v>11529.146392000001</v>
      </c>
      <c r="D46" s="727">
        <v>10579.79365958</v>
      </c>
      <c r="E46" s="727">
        <v>7401.7366140000004</v>
      </c>
      <c r="F46" s="727">
        <v>6652.4166519999999</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35433070866141736" bottom="0.35433070866141736" header="0.39370078740157483" footer="0.27559055118110237"/>
  <pageSetup paperSize="9" scale="48"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7">
    <tabColor rgb="FFFFC000"/>
    <pageSetUpPr fitToPage="1"/>
  </sheetPr>
  <dimension ref="A1:G50"/>
  <sheetViews>
    <sheetView view="pageBreakPreview" zoomScale="89" zoomScaleNormal="100" zoomScaleSheetLayoutView="89" workbookViewId="0">
      <selection activeCell="P42" sqref="P42"/>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1725</v>
      </c>
      <c r="B1" s="876"/>
      <c r="C1" s="876"/>
      <c r="D1" s="876"/>
      <c r="E1" s="877" t="s">
        <v>1726</v>
      </c>
      <c r="F1" s="877"/>
      <c r="G1" s="877"/>
    </row>
    <row r="2" spans="1:7" s="50" customFormat="1" ht="19.149999999999999" customHeight="1">
      <c r="A2" s="878" t="s">
        <v>848</v>
      </c>
      <c r="B2" s="878"/>
      <c r="C2" s="878"/>
      <c r="D2" s="878"/>
      <c r="E2" s="870" t="s">
        <v>811</v>
      </c>
      <c r="F2" s="870"/>
      <c r="G2" s="870"/>
    </row>
    <row r="3" spans="1:7" s="50" customFormat="1" ht="19.149999999999999" customHeight="1">
      <c r="A3" s="878" t="s">
        <v>812</v>
      </c>
      <c r="B3" s="878"/>
      <c r="C3" s="878"/>
      <c r="D3" s="878"/>
      <c r="E3" s="870" t="s">
        <v>1450</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733369.76100758999</v>
      </c>
      <c r="C8" s="723">
        <v>898777.24985157</v>
      </c>
      <c r="D8" s="723">
        <v>970437.12697490002</v>
      </c>
      <c r="E8" s="723">
        <v>390857.85780205001</v>
      </c>
      <c r="F8" s="723">
        <v>342187.64564061997</v>
      </c>
      <c r="G8" s="724" t="s">
        <v>392</v>
      </c>
    </row>
    <row r="9" spans="1:7" s="50" customFormat="1" ht="39.4" customHeight="1">
      <c r="A9" s="609" t="s">
        <v>813</v>
      </c>
      <c r="B9" s="610">
        <v>643622.36952020996</v>
      </c>
      <c r="C9" s="610">
        <v>783514.63824397</v>
      </c>
      <c r="D9" s="610">
        <v>891220.75383216003</v>
      </c>
      <c r="E9" s="610">
        <v>367798.50254820997</v>
      </c>
      <c r="F9" s="610">
        <v>320134.88499127998</v>
      </c>
      <c r="G9" s="609" t="s">
        <v>814</v>
      </c>
    </row>
    <row r="10" spans="1:7" s="50" customFormat="1" ht="28.7" customHeight="1">
      <c r="A10" s="725" t="s">
        <v>2694</v>
      </c>
      <c r="B10" s="726">
        <v>74074.302081279995</v>
      </c>
      <c r="C10" s="727">
        <v>60322.062464980001</v>
      </c>
      <c r="D10" s="727">
        <v>62684.028778079999</v>
      </c>
      <c r="E10" s="727">
        <v>27357.227197</v>
      </c>
      <c r="F10" s="727">
        <v>35175.402772050002</v>
      </c>
      <c r="G10" s="728" t="s">
        <v>580</v>
      </c>
    </row>
    <row r="11" spans="1:7" s="50" customFormat="1" ht="28.7" customHeight="1">
      <c r="A11" s="725" t="s">
        <v>815</v>
      </c>
      <c r="B11" s="726">
        <v>176724.8473848</v>
      </c>
      <c r="C11" s="727">
        <v>170721.05778896</v>
      </c>
      <c r="D11" s="727">
        <v>159908.08568208001</v>
      </c>
      <c r="E11" s="727">
        <v>74134.698477760001</v>
      </c>
      <c r="F11" s="727">
        <v>62253.988464479997</v>
      </c>
      <c r="G11" s="728" t="s">
        <v>581</v>
      </c>
    </row>
    <row r="12" spans="1:7" s="50" customFormat="1" ht="19.149999999999999" customHeight="1">
      <c r="A12" s="725" t="s">
        <v>816</v>
      </c>
      <c r="B12" s="726">
        <v>161262.39591726</v>
      </c>
      <c r="C12" s="727">
        <v>161395.5946449</v>
      </c>
      <c r="D12" s="727">
        <v>159621.05002207999</v>
      </c>
      <c r="E12" s="727">
        <v>73510.77891126</v>
      </c>
      <c r="F12" s="727">
        <v>60809.725201640002</v>
      </c>
      <c r="G12" s="728" t="s">
        <v>553</v>
      </c>
    </row>
    <row r="13" spans="1:7" s="50" customFormat="1" ht="19.149999999999999" customHeight="1">
      <c r="A13" s="725" t="s">
        <v>817</v>
      </c>
      <c r="B13" s="726">
        <v>120507.83668887</v>
      </c>
      <c r="C13" s="727">
        <v>122879.82734623</v>
      </c>
      <c r="D13" s="727">
        <v>161080.08733738001</v>
      </c>
      <c r="E13" s="727">
        <v>57347.630262060004</v>
      </c>
      <c r="F13" s="727">
        <v>80957.256711769995</v>
      </c>
      <c r="G13" s="728" t="s">
        <v>542</v>
      </c>
    </row>
    <row r="14" spans="1:7" s="50" customFormat="1" ht="28.7" customHeight="1">
      <c r="A14" s="611" t="s">
        <v>818</v>
      </c>
      <c r="B14" s="610">
        <v>16168.04039194</v>
      </c>
      <c r="C14" s="610">
        <v>32940.563310619997</v>
      </c>
      <c r="D14" s="610">
        <v>17182.157601769999</v>
      </c>
      <c r="E14" s="610">
        <v>8354.3910228599998</v>
      </c>
      <c r="F14" s="610">
        <v>4317.8018068700003</v>
      </c>
      <c r="G14" s="611" t="s">
        <v>11</v>
      </c>
    </row>
    <row r="15" spans="1:7" s="50" customFormat="1" ht="38.85" customHeight="1">
      <c r="A15" s="611" t="s">
        <v>819</v>
      </c>
      <c r="B15" s="610">
        <v>2333.9872554399999</v>
      </c>
      <c r="C15" s="610">
        <v>2568.7506702800001</v>
      </c>
      <c r="D15" s="610">
        <v>2234.6395409699999</v>
      </c>
      <c r="E15" s="610">
        <v>761.06723097999998</v>
      </c>
      <c r="F15" s="610">
        <v>787.53645296000002</v>
      </c>
      <c r="G15" s="611" t="s">
        <v>465</v>
      </c>
    </row>
    <row r="16" spans="1:7" s="50" customFormat="1" ht="28.7" customHeight="1">
      <c r="A16" s="611" t="s">
        <v>2859</v>
      </c>
      <c r="B16" s="610">
        <v>0</v>
      </c>
      <c r="C16" s="610">
        <v>0</v>
      </c>
      <c r="D16" s="610">
        <v>0</v>
      </c>
      <c r="E16" s="610">
        <v>0</v>
      </c>
      <c r="F16" s="610">
        <v>10682.605389509999</v>
      </c>
      <c r="G16" s="611" t="s">
        <v>2860</v>
      </c>
    </row>
    <row r="17" spans="1:7" s="50" customFormat="1" ht="28.7" customHeight="1">
      <c r="A17" s="611" t="s">
        <v>638</v>
      </c>
      <c r="B17" s="610">
        <v>71245.363840000005</v>
      </c>
      <c r="C17" s="610">
        <v>79753.297626700005</v>
      </c>
      <c r="D17" s="610">
        <v>59799.576000000001</v>
      </c>
      <c r="E17" s="610">
        <v>13943.897000000001</v>
      </c>
      <c r="F17" s="610">
        <v>6264.817</v>
      </c>
      <c r="G17" s="611" t="s">
        <v>280</v>
      </c>
    </row>
    <row r="18" spans="1:7" s="50" customFormat="1" ht="19.7" customHeight="1">
      <c r="A18" s="722" t="s">
        <v>104</v>
      </c>
      <c r="B18" s="723">
        <v>670273.06596485002</v>
      </c>
      <c r="C18" s="723">
        <v>939255.77363644994</v>
      </c>
      <c r="D18" s="723">
        <v>947576.92311285995</v>
      </c>
      <c r="E18" s="723">
        <v>312718.28616998001</v>
      </c>
      <c r="F18" s="723">
        <v>342182.45259828999</v>
      </c>
      <c r="G18" s="724" t="s">
        <v>452</v>
      </c>
    </row>
    <row r="19" spans="1:7" s="50" customFormat="1" ht="28.7" customHeight="1">
      <c r="A19" s="612" t="s">
        <v>820</v>
      </c>
      <c r="B19" s="729">
        <v>18263.608972580001</v>
      </c>
      <c r="C19" s="727">
        <v>30985.339378950001</v>
      </c>
      <c r="D19" s="727">
        <v>27972.61710598</v>
      </c>
      <c r="E19" s="727">
        <v>10996.21939264</v>
      </c>
      <c r="F19" s="727">
        <v>9461.5038291399997</v>
      </c>
      <c r="G19" s="728" t="s">
        <v>130</v>
      </c>
    </row>
    <row r="20" spans="1:7" s="50" customFormat="1" ht="19.149999999999999" customHeight="1">
      <c r="A20" s="612" t="s">
        <v>86</v>
      </c>
      <c r="B20" s="729">
        <v>3723.31954081</v>
      </c>
      <c r="C20" s="727">
        <v>60454.115883480001</v>
      </c>
      <c r="D20" s="727">
        <v>43985.302347750003</v>
      </c>
      <c r="E20" s="727">
        <v>13215.95431237</v>
      </c>
      <c r="F20" s="727">
        <v>503.87284502</v>
      </c>
      <c r="G20" s="728" t="s">
        <v>41</v>
      </c>
    </row>
    <row r="21" spans="1:7" s="50" customFormat="1" ht="59.1" customHeight="1">
      <c r="A21" s="612" t="s">
        <v>821</v>
      </c>
      <c r="B21" s="729">
        <v>18080.54087235</v>
      </c>
      <c r="C21" s="727">
        <v>20679.758848360001</v>
      </c>
      <c r="D21" s="727">
        <v>23688.208956639999</v>
      </c>
      <c r="E21" s="727">
        <v>5052.0444367</v>
      </c>
      <c r="F21" s="727">
        <v>6041.6932000899997</v>
      </c>
      <c r="G21" s="728" t="s">
        <v>263</v>
      </c>
    </row>
    <row r="22" spans="1:7" s="50" customFormat="1" ht="19.149999999999999" customHeight="1">
      <c r="A22" s="612" t="s">
        <v>38</v>
      </c>
      <c r="B22" s="729">
        <v>191891.17694477999</v>
      </c>
      <c r="C22" s="727">
        <v>240443.04007285001</v>
      </c>
      <c r="D22" s="727">
        <v>245617.10924349001</v>
      </c>
      <c r="E22" s="727">
        <v>82798.406626990007</v>
      </c>
      <c r="F22" s="727">
        <v>96897.447221740003</v>
      </c>
      <c r="G22" s="728" t="s">
        <v>39</v>
      </c>
    </row>
    <row r="23" spans="1:7" s="50" customFormat="1" ht="19.149999999999999" customHeight="1">
      <c r="A23" s="612" t="s">
        <v>282</v>
      </c>
      <c r="B23" s="729">
        <v>16686.40222299</v>
      </c>
      <c r="C23" s="727">
        <v>21006.188432179999</v>
      </c>
      <c r="D23" s="727">
        <v>22788.913006210001</v>
      </c>
      <c r="E23" s="727">
        <v>3354.4391961599999</v>
      </c>
      <c r="F23" s="727">
        <v>11296.1971866</v>
      </c>
      <c r="G23" s="728" t="s">
        <v>283</v>
      </c>
    </row>
    <row r="24" spans="1:7" s="50" customFormat="1" ht="38.85" customHeight="1">
      <c r="A24" s="612" t="s">
        <v>822</v>
      </c>
      <c r="B24" s="729">
        <v>21880.676181710001</v>
      </c>
      <c r="C24" s="727">
        <v>29713.443543329999</v>
      </c>
      <c r="D24" s="727">
        <v>33127.179154190002</v>
      </c>
      <c r="E24" s="727">
        <v>10020.820236449999</v>
      </c>
      <c r="F24" s="727">
        <v>9606.9850438800004</v>
      </c>
      <c r="G24" s="728" t="s">
        <v>25</v>
      </c>
    </row>
    <row r="25" spans="1:7" s="50" customFormat="1" ht="38.85" customHeight="1">
      <c r="A25" s="612" t="s">
        <v>55</v>
      </c>
      <c r="B25" s="729">
        <v>88240.860895849997</v>
      </c>
      <c r="C25" s="727">
        <v>163385.74223234999</v>
      </c>
      <c r="D25" s="727">
        <v>130802.74882969999</v>
      </c>
      <c r="E25" s="727">
        <v>40816.243667260002</v>
      </c>
      <c r="F25" s="727">
        <v>47092.245988069997</v>
      </c>
      <c r="G25" s="728" t="s">
        <v>425</v>
      </c>
    </row>
    <row r="26" spans="1:7" s="50" customFormat="1" ht="49.15" customHeight="1">
      <c r="A26" s="612" t="s">
        <v>374</v>
      </c>
      <c r="B26" s="729">
        <v>31738.022463329999</v>
      </c>
      <c r="C26" s="727">
        <v>41275.754356099998</v>
      </c>
      <c r="D26" s="727">
        <v>58428.444188410002</v>
      </c>
      <c r="E26" s="727">
        <v>19211.607869430001</v>
      </c>
      <c r="F26" s="727">
        <v>28063.8995669</v>
      </c>
      <c r="G26" s="728" t="s">
        <v>431</v>
      </c>
    </row>
    <row r="27" spans="1:7" s="50" customFormat="1" ht="38.85" customHeight="1">
      <c r="A27" s="612" t="s">
        <v>823</v>
      </c>
      <c r="B27" s="729">
        <v>5554.2040399199996</v>
      </c>
      <c r="C27" s="727">
        <v>14919.195091039999</v>
      </c>
      <c r="D27" s="727">
        <v>15625.6338005</v>
      </c>
      <c r="E27" s="727">
        <v>4218.4070374800003</v>
      </c>
      <c r="F27" s="727">
        <v>2137.4442884300001</v>
      </c>
      <c r="G27" s="728" t="s">
        <v>324</v>
      </c>
    </row>
    <row r="28" spans="1:7" s="50" customFormat="1" ht="89.1" customHeight="1">
      <c r="A28" s="612" t="s">
        <v>589</v>
      </c>
      <c r="B28" s="729">
        <v>15107.141356579999</v>
      </c>
      <c r="C28" s="727">
        <v>13733.3351441</v>
      </c>
      <c r="D28" s="727">
        <v>17572.713228820001</v>
      </c>
      <c r="E28" s="727">
        <v>4474.6266683499998</v>
      </c>
      <c r="F28" s="727">
        <v>3901.8029379599998</v>
      </c>
      <c r="G28" s="728" t="s">
        <v>824</v>
      </c>
    </row>
    <row r="29" spans="1:7" s="50" customFormat="1" ht="59.1" customHeight="1">
      <c r="A29" s="612" t="s">
        <v>825</v>
      </c>
      <c r="B29" s="729">
        <v>1469.36053029</v>
      </c>
      <c r="C29" s="727">
        <v>6668.0097506000002</v>
      </c>
      <c r="D29" s="727">
        <v>3322.4514375799999</v>
      </c>
      <c r="E29" s="727">
        <v>583.43309208000005</v>
      </c>
      <c r="F29" s="727">
        <v>529.22833380999998</v>
      </c>
      <c r="G29" s="728" t="s">
        <v>826</v>
      </c>
    </row>
    <row r="30" spans="1:7" s="50" customFormat="1" ht="28.7" customHeight="1">
      <c r="A30" s="612" t="s">
        <v>211</v>
      </c>
      <c r="B30" s="729">
        <v>64221.507114959997</v>
      </c>
      <c r="C30" s="727">
        <v>78483.671722519997</v>
      </c>
      <c r="D30" s="727">
        <v>85063.152972569995</v>
      </c>
      <c r="E30" s="727">
        <v>25101.300968390002</v>
      </c>
      <c r="F30" s="727">
        <v>37461.168238589999</v>
      </c>
      <c r="G30" s="728" t="s">
        <v>827</v>
      </c>
    </row>
    <row r="31" spans="1:7" s="50" customFormat="1" ht="19.149999999999999" customHeight="1">
      <c r="A31" s="612" t="s">
        <v>526</v>
      </c>
      <c r="B31" s="729">
        <v>32575.279421439998</v>
      </c>
      <c r="C31" s="727">
        <v>46309.070307790003</v>
      </c>
      <c r="D31" s="727">
        <v>57046.825582780002</v>
      </c>
      <c r="E31" s="727">
        <v>21620.029336939999</v>
      </c>
      <c r="F31" s="727">
        <v>25150.90973164</v>
      </c>
      <c r="G31" s="728" t="s">
        <v>828</v>
      </c>
    </row>
    <row r="32" spans="1:7" s="50" customFormat="1" ht="28.7" customHeight="1">
      <c r="A32" s="612" t="s">
        <v>829</v>
      </c>
      <c r="B32" s="729">
        <v>2058.7445955600001</v>
      </c>
      <c r="C32" s="727">
        <v>1576.1861727999999</v>
      </c>
      <c r="D32" s="727">
        <v>1509.25925824</v>
      </c>
      <c r="E32" s="727">
        <v>0.80132873999999998</v>
      </c>
      <c r="F32" s="727">
        <v>0.92407841999999996</v>
      </c>
      <c r="G32" s="728" t="s">
        <v>830</v>
      </c>
    </row>
    <row r="33" spans="1:7" s="50" customFormat="1" ht="19.149999999999999" customHeight="1">
      <c r="A33" s="612" t="s">
        <v>487</v>
      </c>
      <c r="B33" s="729">
        <v>158782.22081170001</v>
      </c>
      <c r="C33" s="727">
        <v>169622.9227</v>
      </c>
      <c r="D33" s="727">
        <v>181026.364</v>
      </c>
      <c r="E33" s="727">
        <v>71253.952000000005</v>
      </c>
      <c r="F33" s="727">
        <v>64037.130107999998</v>
      </c>
      <c r="G33" s="728" t="s">
        <v>831</v>
      </c>
    </row>
    <row r="34" spans="1:7" s="50" customFormat="1" ht="39.4" customHeight="1">
      <c r="A34" s="722" t="s">
        <v>584</v>
      </c>
      <c r="B34" s="723">
        <v>6484.2759745599997</v>
      </c>
      <c r="C34" s="723">
        <v>8043.3754911400001</v>
      </c>
      <c r="D34" s="723">
        <v>4151.75009056</v>
      </c>
      <c r="E34" s="723">
        <v>-381.00646289999997</v>
      </c>
      <c r="F34" s="723">
        <v>-273.61960153000001</v>
      </c>
      <c r="G34" s="724" t="s">
        <v>522</v>
      </c>
    </row>
    <row r="35" spans="1:7" s="50" customFormat="1" ht="19.149999999999999" customHeight="1">
      <c r="A35" s="611" t="s">
        <v>832</v>
      </c>
      <c r="B35" s="610">
        <v>7609.4406339999996</v>
      </c>
      <c r="C35" s="610">
        <v>10143.986999999999</v>
      </c>
      <c r="D35" s="610">
        <v>6302.61</v>
      </c>
      <c r="E35" s="610">
        <v>1000</v>
      </c>
      <c r="F35" s="610">
        <v>1000</v>
      </c>
      <c r="G35" s="611" t="s">
        <v>833</v>
      </c>
    </row>
    <row r="36" spans="1:7" s="50" customFormat="1" ht="28.7" customHeight="1">
      <c r="A36" s="611" t="s">
        <v>834</v>
      </c>
      <c r="B36" s="610">
        <v>1125.1646594399999</v>
      </c>
      <c r="C36" s="610">
        <v>2100.61150886</v>
      </c>
      <c r="D36" s="610">
        <v>2150.8599094400001</v>
      </c>
      <c r="E36" s="610">
        <v>1381.0064629000001</v>
      </c>
      <c r="F36" s="610">
        <v>1273.61960153</v>
      </c>
      <c r="G36" s="611" t="s">
        <v>835</v>
      </c>
    </row>
    <row r="37" spans="1:7" s="50" customFormat="1" ht="59.65" customHeight="1">
      <c r="A37" s="722" t="s">
        <v>1717</v>
      </c>
      <c r="B37" s="723">
        <v>9896.5254632300002</v>
      </c>
      <c r="C37" s="723">
        <v>8503.607559</v>
      </c>
      <c r="D37" s="723">
        <v>11944.051054</v>
      </c>
      <c r="E37" s="723">
        <v>11975.884652999999</v>
      </c>
      <c r="F37" s="723">
        <v>7908.5146080000004</v>
      </c>
      <c r="G37" s="724" t="s">
        <v>583</v>
      </c>
    </row>
    <row r="38" spans="1:7" s="50" customFormat="1" ht="29.25" customHeight="1">
      <c r="A38" s="611" t="s">
        <v>838</v>
      </c>
      <c r="B38" s="610">
        <v>9953.9609999999993</v>
      </c>
      <c r="C38" s="610">
        <v>8545.6732370000009</v>
      </c>
      <c r="D38" s="610">
        <v>12000</v>
      </c>
      <c r="E38" s="610">
        <v>12000</v>
      </c>
      <c r="F38" s="610">
        <v>8000</v>
      </c>
      <c r="G38" s="611" t="s">
        <v>839</v>
      </c>
    </row>
    <row r="39" spans="1:7" s="50" customFormat="1" ht="38.85" customHeight="1">
      <c r="A39" s="611" t="s">
        <v>836</v>
      </c>
      <c r="B39" s="610">
        <v>57.435536769999999</v>
      </c>
      <c r="C39" s="610">
        <v>42.065677999999998</v>
      </c>
      <c r="D39" s="610">
        <v>55.948945999999999</v>
      </c>
      <c r="E39" s="610">
        <v>24.115347</v>
      </c>
      <c r="F39" s="610">
        <v>91.485392000000004</v>
      </c>
      <c r="G39" s="611" t="s">
        <v>837</v>
      </c>
    </row>
    <row r="40" spans="1:7" s="50" customFormat="1" ht="39.4" customHeight="1">
      <c r="A40" s="722" t="s">
        <v>1718</v>
      </c>
      <c r="B40" s="723">
        <v>46715.893604949997</v>
      </c>
      <c r="C40" s="723">
        <v>-57025.506835020002</v>
      </c>
      <c r="D40" s="723">
        <v>6764.4027174800003</v>
      </c>
      <c r="E40" s="723">
        <v>66544.693441969997</v>
      </c>
      <c r="F40" s="723">
        <v>-7629.7019641400002</v>
      </c>
      <c r="G40" s="724" t="s">
        <v>585</v>
      </c>
    </row>
    <row r="41" spans="1:7" s="50" customFormat="1" ht="12"/>
    <row r="42" spans="1:7" s="50" customFormat="1" ht="3.2" customHeight="1"/>
    <row r="43" spans="1:7" s="50" customFormat="1" ht="68.849999999999994" customHeight="1">
      <c r="A43" s="722" t="s">
        <v>1795</v>
      </c>
      <c r="B43" s="723">
        <v>-46715.893604949997</v>
      </c>
      <c r="C43" s="723">
        <v>57025.506835020002</v>
      </c>
      <c r="D43" s="723">
        <v>6764.4027174800003</v>
      </c>
      <c r="E43" s="723">
        <v>-66544.693441969997</v>
      </c>
      <c r="F43" s="723">
        <v>7629.7019641400002</v>
      </c>
      <c r="G43" s="724" t="s">
        <v>1796</v>
      </c>
    </row>
    <row r="44" spans="1:7" s="50" customFormat="1" ht="19.149999999999999" customHeight="1">
      <c r="A44" s="613" t="s">
        <v>450</v>
      </c>
      <c r="B44" s="614">
        <v>-471715.13972640003</v>
      </c>
      <c r="C44" s="614">
        <v>643064.31171104999</v>
      </c>
      <c r="D44" s="614">
        <v>-86366.095134760006</v>
      </c>
      <c r="E44" s="614">
        <v>-772920.80582864</v>
      </c>
      <c r="F44" s="614">
        <f>F45-F46</f>
        <v>-428.68299500000012</v>
      </c>
      <c r="G44" s="615" t="s">
        <v>840</v>
      </c>
    </row>
    <row r="45" spans="1:7" s="50" customFormat="1" ht="19.149999999999999" customHeight="1">
      <c r="A45" s="725" t="s">
        <v>841</v>
      </c>
      <c r="B45" s="727">
        <v>-461025.59122340003</v>
      </c>
      <c r="C45" s="727">
        <v>652859.23506734997</v>
      </c>
      <c r="D45" s="727">
        <v>-84037.411909760005</v>
      </c>
      <c r="E45" s="727">
        <v>-770592.12260363996</v>
      </c>
      <c r="F45" s="846">
        <v>2100</v>
      </c>
      <c r="G45" s="730" t="s">
        <v>842</v>
      </c>
    </row>
    <row r="46" spans="1:7" s="50" customFormat="1" ht="19.7" customHeight="1">
      <c r="A46" s="725" t="s">
        <v>843</v>
      </c>
      <c r="B46" s="727">
        <v>10689.548503</v>
      </c>
      <c r="C46" s="727">
        <v>9794.9233562999998</v>
      </c>
      <c r="D46" s="727">
        <v>2328.6832250000002</v>
      </c>
      <c r="E46" s="727">
        <v>2328.6832250000002</v>
      </c>
      <c r="F46" s="727">
        <v>2528.6829950000001</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cale="89" showPageBreaks="1" printArea="1" view="pageBreakPreview">
      <selection activeCell="H9" sqref="H9"/>
      <pageMargins left="0.35" right="0.18" top="0.5" bottom="0.2" header="0.5" footer="0.38"/>
      <pageSetup paperSize="9" scale="74" orientation="portrait" r:id="rId1"/>
      <headerFooter alignWithMargins="0"/>
    </customSheetView>
    <customSheetView guid="{69687417-BF2D-41EA-9F0C-3ABCA36AC0DF}"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38" type="noConversion"/>
  <pageMargins left="0.35433070866141736" right="0.19685039370078741" top="0.51181102362204722" bottom="0.19685039370078741" header="0.51181102362204722" footer="0.39370078740157483"/>
  <pageSetup paperSize="9" scale="48"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8">
    <tabColor rgb="FFFFC000"/>
    <pageSetUpPr fitToPage="1"/>
  </sheetPr>
  <dimension ref="A1:G50"/>
  <sheetViews>
    <sheetView view="pageBreakPreview" topLeftCell="A37" zoomScale="85" zoomScaleNormal="100" zoomScaleSheetLayoutView="85" workbookViewId="0">
      <selection activeCell="F45" sqref="F45"/>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1774</v>
      </c>
      <c r="B1" s="876"/>
      <c r="C1" s="876"/>
      <c r="D1" s="876"/>
      <c r="E1" s="877" t="s">
        <v>1775</v>
      </c>
      <c r="F1" s="877"/>
      <c r="G1" s="877"/>
    </row>
    <row r="2" spans="1:7" s="50" customFormat="1" ht="19.149999999999999" customHeight="1">
      <c r="A2" s="878" t="s">
        <v>1837</v>
      </c>
      <c r="B2" s="878"/>
      <c r="C2" s="878"/>
      <c r="D2" s="878"/>
      <c r="E2" s="870" t="s">
        <v>811</v>
      </c>
      <c r="F2" s="870"/>
      <c r="G2" s="870"/>
    </row>
    <row r="3" spans="1:7" s="50" customFormat="1" ht="19.149999999999999" customHeight="1">
      <c r="A3" s="878" t="s">
        <v>812</v>
      </c>
      <c r="B3" s="878"/>
      <c r="C3" s="878"/>
      <c r="D3" s="878"/>
      <c r="E3" s="870" t="s">
        <v>1451</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485874.50370328</v>
      </c>
      <c r="C8" s="723">
        <v>554729.11345326004</v>
      </c>
      <c r="D8" s="723">
        <v>583888.09148957999</v>
      </c>
      <c r="E8" s="723">
        <v>214997.85830570999</v>
      </c>
      <c r="F8" s="723">
        <v>218542.44853662999</v>
      </c>
      <c r="G8" s="724" t="s">
        <v>392</v>
      </c>
    </row>
    <row r="9" spans="1:7" s="50" customFormat="1" ht="39.4" customHeight="1">
      <c r="A9" s="609" t="s">
        <v>813</v>
      </c>
      <c r="B9" s="610">
        <v>164390.14020328</v>
      </c>
      <c r="C9" s="610">
        <v>205394.70957961999</v>
      </c>
      <c r="D9" s="610">
        <v>237485.49394273001</v>
      </c>
      <c r="E9" s="610">
        <v>97295.107167519993</v>
      </c>
      <c r="F9" s="610">
        <v>96267.22255341</v>
      </c>
      <c r="G9" s="609" t="s">
        <v>814</v>
      </c>
    </row>
    <row r="10" spans="1:7" s="50" customFormat="1" ht="28.7" customHeight="1">
      <c r="A10" s="725" t="s">
        <v>2694</v>
      </c>
      <c r="B10" s="726">
        <v>31322.067724560002</v>
      </c>
      <c r="C10" s="727">
        <v>43204.659095000003</v>
      </c>
      <c r="D10" s="727">
        <v>59220.776740070003</v>
      </c>
      <c r="E10" s="727">
        <v>24467.253961369999</v>
      </c>
      <c r="F10" s="727">
        <v>24509.53184173</v>
      </c>
      <c r="G10" s="728" t="s">
        <v>580</v>
      </c>
    </row>
    <row r="11" spans="1:7" s="50" customFormat="1" ht="28.7" customHeight="1">
      <c r="A11" s="725" t="s">
        <v>815</v>
      </c>
      <c r="B11" s="726">
        <v>63550.133293960003</v>
      </c>
      <c r="C11" s="727">
        <v>79837.165679159996</v>
      </c>
      <c r="D11" s="727">
        <v>88780.74412376</v>
      </c>
      <c r="E11" s="727">
        <v>35219.276775159997</v>
      </c>
      <c r="F11" s="727">
        <v>34850.922785479997</v>
      </c>
      <c r="G11" s="728" t="s">
        <v>581</v>
      </c>
    </row>
    <row r="12" spans="1:7" s="50" customFormat="1" ht="19.149999999999999" customHeight="1">
      <c r="A12" s="725" t="s">
        <v>816</v>
      </c>
      <c r="B12" s="726">
        <v>44809.691835580001</v>
      </c>
      <c r="C12" s="727">
        <v>53880.619244410002</v>
      </c>
      <c r="D12" s="727">
        <v>60465.790051310003</v>
      </c>
      <c r="E12" s="727">
        <v>23232.43292757</v>
      </c>
      <c r="F12" s="727">
        <v>22977.20493874</v>
      </c>
      <c r="G12" s="728" t="s">
        <v>553</v>
      </c>
    </row>
    <row r="13" spans="1:7" s="50" customFormat="1" ht="19.149999999999999" customHeight="1">
      <c r="A13" s="725" t="s">
        <v>817</v>
      </c>
      <c r="B13" s="726">
        <v>170.14396550000001</v>
      </c>
      <c r="C13" s="727">
        <v>180.05535004000001</v>
      </c>
      <c r="D13" s="727">
        <v>197.25448158</v>
      </c>
      <c r="E13" s="727">
        <v>72.954839609999993</v>
      </c>
      <c r="F13" s="727">
        <v>94.144102149999995</v>
      </c>
      <c r="G13" s="728" t="s">
        <v>542</v>
      </c>
    </row>
    <row r="14" spans="1:7" s="50" customFormat="1" ht="28.7" customHeight="1">
      <c r="A14" s="611" t="s">
        <v>818</v>
      </c>
      <c r="B14" s="610">
        <v>5257.0032750299997</v>
      </c>
      <c r="C14" s="610">
        <v>6223.1357372100001</v>
      </c>
      <c r="D14" s="610">
        <v>6456.1827066699998</v>
      </c>
      <c r="E14" s="610">
        <v>2261.0429009700001</v>
      </c>
      <c r="F14" s="610">
        <v>3847.34970759</v>
      </c>
      <c r="G14" s="611" t="s">
        <v>11</v>
      </c>
    </row>
    <row r="15" spans="1:7" s="50" customFormat="1" ht="38.85" customHeight="1">
      <c r="A15" s="611" t="s">
        <v>819</v>
      </c>
      <c r="B15" s="610">
        <v>6863.7925269699999</v>
      </c>
      <c r="C15" s="610">
        <v>6662.0791364300003</v>
      </c>
      <c r="D15" s="610">
        <v>5734.8131521799996</v>
      </c>
      <c r="E15" s="610">
        <v>1147.70170222</v>
      </c>
      <c r="F15" s="610">
        <v>2545.5612946000001</v>
      </c>
      <c r="G15" s="611" t="s">
        <v>465</v>
      </c>
    </row>
    <row r="16" spans="1:7" s="50" customFormat="1" ht="28.7" customHeight="1">
      <c r="A16" s="611" t="s">
        <v>2859</v>
      </c>
      <c r="B16" s="610">
        <v>0</v>
      </c>
      <c r="C16" s="610">
        <v>0</v>
      </c>
      <c r="D16" s="610">
        <v>0</v>
      </c>
      <c r="E16" s="610">
        <v>0</v>
      </c>
      <c r="F16" s="610">
        <v>2310.9209810299999</v>
      </c>
      <c r="G16" s="611" t="s">
        <v>2860</v>
      </c>
    </row>
    <row r="17" spans="1:7" s="50" customFormat="1" ht="28.7" customHeight="1">
      <c r="A17" s="611" t="s">
        <v>638</v>
      </c>
      <c r="B17" s="610">
        <v>309363.567698</v>
      </c>
      <c r="C17" s="610">
        <v>336555.96299999999</v>
      </c>
      <c r="D17" s="610">
        <v>334211.60168800002</v>
      </c>
      <c r="E17" s="610">
        <v>114294.00653499999</v>
      </c>
      <c r="F17" s="610">
        <v>113571.394</v>
      </c>
      <c r="G17" s="611" t="s">
        <v>280</v>
      </c>
    </row>
    <row r="18" spans="1:7" s="50" customFormat="1" ht="19.7" customHeight="1">
      <c r="A18" s="722" t="s">
        <v>104</v>
      </c>
      <c r="B18" s="723">
        <v>474312.87323118001</v>
      </c>
      <c r="C18" s="723">
        <v>547229.26828677999</v>
      </c>
      <c r="D18" s="723">
        <v>614799.29442782002</v>
      </c>
      <c r="E18" s="723">
        <v>199870.3931547</v>
      </c>
      <c r="F18" s="723">
        <v>220207.35960793</v>
      </c>
      <c r="G18" s="724" t="s">
        <v>452</v>
      </c>
    </row>
    <row r="19" spans="1:7" s="50" customFormat="1" ht="28.7" customHeight="1">
      <c r="A19" s="612" t="s">
        <v>820</v>
      </c>
      <c r="B19" s="729">
        <v>28901.503762569999</v>
      </c>
      <c r="C19" s="727">
        <v>34187.037023019999</v>
      </c>
      <c r="D19" s="727">
        <v>28134.425800460001</v>
      </c>
      <c r="E19" s="727">
        <v>10876.15530826</v>
      </c>
      <c r="F19" s="727">
        <v>12381.730425309999</v>
      </c>
      <c r="G19" s="728" t="s">
        <v>130</v>
      </c>
    </row>
    <row r="20" spans="1:7" s="50" customFormat="1" ht="19.149999999999999" customHeight="1">
      <c r="A20" s="612" t="s">
        <v>86</v>
      </c>
      <c r="B20" s="729">
        <v>2283.3219193300001</v>
      </c>
      <c r="C20" s="727">
        <v>4437.5789051900001</v>
      </c>
      <c r="D20" s="727">
        <v>5502.14214429</v>
      </c>
      <c r="E20" s="727">
        <v>1044.5672001</v>
      </c>
      <c r="F20" s="727">
        <v>825.14907742000003</v>
      </c>
      <c r="G20" s="728" t="s">
        <v>41</v>
      </c>
    </row>
    <row r="21" spans="1:7" s="50" customFormat="1" ht="59.1" customHeight="1">
      <c r="A21" s="612" t="s">
        <v>821</v>
      </c>
      <c r="B21" s="729">
        <v>12140.889616689999</v>
      </c>
      <c r="C21" s="727">
        <v>14150.563564030001</v>
      </c>
      <c r="D21" s="727">
        <v>17587.634803249999</v>
      </c>
      <c r="E21" s="727">
        <v>5627.8627812699997</v>
      </c>
      <c r="F21" s="727">
        <v>8661.2334928500004</v>
      </c>
      <c r="G21" s="728" t="s">
        <v>263</v>
      </c>
    </row>
    <row r="22" spans="1:7" s="50" customFormat="1" ht="19.149999999999999" customHeight="1">
      <c r="A22" s="612" t="s">
        <v>38</v>
      </c>
      <c r="B22" s="729">
        <v>169324.94112452</v>
      </c>
      <c r="C22" s="727">
        <v>203640.00510248001</v>
      </c>
      <c r="D22" s="727">
        <v>218674.32617551999</v>
      </c>
      <c r="E22" s="727">
        <v>90558.849711050003</v>
      </c>
      <c r="F22" s="727">
        <v>88122.407885349996</v>
      </c>
      <c r="G22" s="728" t="s">
        <v>39</v>
      </c>
    </row>
    <row r="23" spans="1:7" s="50" customFormat="1" ht="19.149999999999999" customHeight="1">
      <c r="A23" s="612" t="s">
        <v>282</v>
      </c>
      <c r="B23" s="729">
        <v>24622.293888110002</v>
      </c>
      <c r="C23" s="727">
        <v>23710.416998140001</v>
      </c>
      <c r="D23" s="727">
        <v>38696.643840010001</v>
      </c>
      <c r="E23" s="727">
        <v>3595.7418935800001</v>
      </c>
      <c r="F23" s="727">
        <v>9590.1335890600003</v>
      </c>
      <c r="G23" s="728" t="s">
        <v>283</v>
      </c>
    </row>
    <row r="24" spans="1:7" s="50" customFormat="1" ht="38.85" customHeight="1">
      <c r="A24" s="612" t="s">
        <v>822</v>
      </c>
      <c r="B24" s="729">
        <v>26641.53840686</v>
      </c>
      <c r="C24" s="727">
        <v>31304.504236690002</v>
      </c>
      <c r="D24" s="727">
        <v>34309.708146750003</v>
      </c>
      <c r="E24" s="727">
        <v>11830.87793391</v>
      </c>
      <c r="F24" s="727">
        <v>12936.130511179999</v>
      </c>
      <c r="G24" s="728" t="s">
        <v>25</v>
      </c>
    </row>
    <row r="25" spans="1:7" s="50" customFormat="1" ht="38.85" customHeight="1">
      <c r="A25" s="612" t="s">
        <v>55</v>
      </c>
      <c r="B25" s="729">
        <v>78618.877516809996</v>
      </c>
      <c r="C25" s="727">
        <v>86947.52997032</v>
      </c>
      <c r="D25" s="727">
        <v>112199.73028023999</v>
      </c>
      <c r="E25" s="727">
        <v>17504.428695549999</v>
      </c>
      <c r="F25" s="727">
        <v>17580.2951808</v>
      </c>
      <c r="G25" s="728" t="s">
        <v>425</v>
      </c>
    </row>
    <row r="26" spans="1:7" s="50" customFormat="1" ht="49.15" customHeight="1">
      <c r="A26" s="612" t="s">
        <v>374</v>
      </c>
      <c r="B26" s="729">
        <v>21535.17807283</v>
      </c>
      <c r="C26" s="727">
        <v>28722.79634158</v>
      </c>
      <c r="D26" s="727">
        <v>37471.0122004</v>
      </c>
      <c r="E26" s="727">
        <v>12510.34873833</v>
      </c>
      <c r="F26" s="727">
        <v>17089.90753194</v>
      </c>
      <c r="G26" s="728" t="s">
        <v>431</v>
      </c>
    </row>
    <row r="27" spans="1:7" s="50" customFormat="1" ht="38.85" customHeight="1">
      <c r="A27" s="612" t="s">
        <v>823</v>
      </c>
      <c r="B27" s="729">
        <v>2178.6664860000001</v>
      </c>
      <c r="C27" s="727">
        <v>8929.5847543</v>
      </c>
      <c r="D27" s="727">
        <v>7130.5426809600003</v>
      </c>
      <c r="E27" s="727">
        <v>1889.7329999999999</v>
      </c>
      <c r="F27" s="727">
        <v>4063.5649800000001</v>
      </c>
      <c r="G27" s="728" t="s">
        <v>324</v>
      </c>
    </row>
    <row r="28" spans="1:7" s="50" customFormat="1" ht="89.1" customHeight="1">
      <c r="A28" s="612" t="s">
        <v>589</v>
      </c>
      <c r="B28" s="729">
        <v>41408.764375519997</v>
      </c>
      <c r="C28" s="727">
        <v>36131.232057120003</v>
      </c>
      <c r="D28" s="727">
        <v>41027.198226300003</v>
      </c>
      <c r="E28" s="727">
        <v>20181.15593415</v>
      </c>
      <c r="F28" s="727">
        <v>28139.285388600001</v>
      </c>
      <c r="G28" s="728" t="s">
        <v>824</v>
      </c>
    </row>
    <row r="29" spans="1:7" s="50" customFormat="1" ht="59.1" customHeight="1">
      <c r="A29" s="612" t="s">
        <v>825</v>
      </c>
      <c r="B29" s="729">
        <v>3339.9955726799999</v>
      </c>
      <c r="C29" s="727">
        <v>10848.038181</v>
      </c>
      <c r="D29" s="727">
        <v>5332.4821166399997</v>
      </c>
      <c r="E29" s="727">
        <v>712.13160039000002</v>
      </c>
      <c r="F29" s="727">
        <v>793.80448823999996</v>
      </c>
      <c r="G29" s="728" t="s">
        <v>826</v>
      </c>
    </row>
    <row r="30" spans="1:7" s="50" customFormat="1" ht="28.7" customHeight="1">
      <c r="A30" s="612" t="s">
        <v>211</v>
      </c>
      <c r="B30" s="729">
        <v>44325.643909730003</v>
      </c>
      <c r="C30" s="727">
        <v>50215.386554700002</v>
      </c>
      <c r="D30" s="727">
        <v>58026.379943890002</v>
      </c>
      <c r="E30" s="727">
        <v>21214.9038215</v>
      </c>
      <c r="F30" s="727">
        <v>17459.032971920002</v>
      </c>
      <c r="G30" s="728" t="s">
        <v>827</v>
      </c>
    </row>
    <row r="31" spans="1:7" s="50" customFormat="1" ht="19.149999999999999" customHeight="1">
      <c r="A31" s="612" t="s">
        <v>526</v>
      </c>
      <c r="B31" s="729">
        <v>14678.33678865</v>
      </c>
      <c r="C31" s="727">
        <v>11446.842810329999</v>
      </c>
      <c r="D31" s="727">
        <v>8552.2981775200005</v>
      </c>
      <c r="E31" s="727">
        <v>2184.1796154899998</v>
      </c>
      <c r="F31" s="727">
        <v>2533.83570719</v>
      </c>
      <c r="G31" s="728" t="s">
        <v>828</v>
      </c>
    </row>
    <row r="32" spans="1:7" s="50" customFormat="1" ht="28.7" customHeight="1">
      <c r="A32" s="612" t="s">
        <v>829</v>
      </c>
      <c r="B32" s="729">
        <v>2473.2619948800002</v>
      </c>
      <c r="C32" s="727">
        <v>2046.5780758799999</v>
      </c>
      <c r="D32" s="727">
        <v>1867.2428455899999</v>
      </c>
      <c r="E32" s="727">
        <v>1.38687512</v>
      </c>
      <c r="F32" s="727">
        <v>13.287549070000001</v>
      </c>
      <c r="G32" s="728" t="s">
        <v>830</v>
      </c>
    </row>
    <row r="33" spans="1:7" s="50" customFormat="1" ht="19.149999999999999" customHeight="1">
      <c r="A33" s="612" t="s">
        <v>487</v>
      </c>
      <c r="B33" s="729">
        <v>1839.6597959999999</v>
      </c>
      <c r="C33" s="727">
        <v>511.17371200000002</v>
      </c>
      <c r="D33" s="727">
        <v>287.52704599999998</v>
      </c>
      <c r="E33" s="727">
        <v>138.07004599999999</v>
      </c>
      <c r="F33" s="727">
        <v>17.560828999999998</v>
      </c>
      <c r="G33" s="728" t="s">
        <v>831</v>
      </c>
    </row>
    <row r="34" spans="1:7" s="50" customFormat="1" ht="39.4" customHeight="1">
      <c r="A34" s="722" t="s">
        <v>584</v>
      </c>
      <c r="B34" s="723">
        <v>11145.97036546</v>
      </c>
      <c r="C34" s="723">
        <v>4703.6603580000001</v>
      </c>
      <c r="D34" s="723">
        <v>3473.0020323899998</v>
      </c>
      <c r="E34" s="723">
        <v>-935.46723034000001</v>
      </c>
      <c r="F34" s="723">
        <v>-4355.02556972</v>
      </c>
      <c r="G34" s="724" t="s">
        <v>522</v>
      </c>
    </row>
    <row r="35" spans="1:7" s="50" customFormat="1" ht="19.149999999999999" customHeight="1">
      <c r="A35" s="611" t="s">
        <v>832</v>
      </c>
      <c r="B35" s="610">
        <v>13359.550089</v>
      </c>
      <c r="C35" s="610">
        <v>8639.98</v>
      </c>
      <c r="D35" s="610">
        <v>8503.44</v>
      </c>
      <c r="E35" s="610">
        <v>700</v>
      </c>
      <c r="F35" s="610">
        <v>0</v>
      </c>
      <c r="G35" s="611" t="s">
        <v>833</v>
      </c>
    </row>
    <row r="36" spans="1:7" s="50" customFormat="1" ht="28.7" customHeight="1">
      <c r="A36" s="611" t="s">
        <v>834</v>
      </c>
      <c r="B36" s="610">
        <v>2213.57972354</v>
      </c>
      <c r="C36" s="610">
        <v>3936.3196419999999</v>
      </c>
      <c r="D36" s="610">
        <v>5030.4379676099998</v>
      </c>
      <c r="E36" s="610">
        <v>1635.46723034</v>
      </c>
      <c r="F36" s="610">
        <v>4355.02556972</v>
      </c>
      <c r="G36" s="611" t="s">
        <v>835</v>
      </c>
    </row>
    <row r="37" spans="1:7" s="50" customFormat="1" ht="59.65" customHeight="1">
      <c r="A37" s="722" t="s">
        <v>1717</v>
      </c>
      <c r="B37" s="723">
        <v>6959.2317039999998</v>
      </c>
      <c r="C37" s="723">
        <v>8382.9099568900001</v>
      </c>
      <c r="D37" s="723">
        <v>3785.8448860799999</v>
      </c>
      <c r="E37" s="723">
        <v>958.52862860000005</v>
      </c>
      <c r="F37" s="723">
        <v>697.95761800000002</v>
      </c>
      <c r="G37" s="724" t="s">
        <v>583</v>
      </c>
    </row>
    <row r="38" spans="1:7" s="50" customFormat="1" ht="29.25" customHeight="1">
      <c r="A38" s="611" t="s">
        <v>838</v>
      </c>
      <c r="B38" s="610">
        <v>7251.1522500000001</v>
      </c>
      <c r="C38" s="610">
        <v>8548.0619970000007</v>
      </c>
      <c r="D38" s="610">
        <v>3978.9861876800001</v>
      </c>
      <c r="E38" s="610">
        <v>1147.8994479999999</v>
      </c>
      <c r="F38" s="610">
        <v>701.80010000000004</v>
      </c>
      <c r="G38" s="611" t="s">
        <v>839</v>
      </c>
    </row>
    <row r="39" spans="1:7" s="50" customFormat="1" ht="38.85" customHeight="1">
      <c r="A39" s="611" t="s">
        <v>836</v>
      </c>
      <c r="B39" s="610">
        <v>291.920546</v>
      </c>
      <c r="C39" s="610">
        <v>165.15204011</v>
      </c>
      <c r="D39" s="610">
        <v>193.14130159999999</v>
      </c>
      <c r="E39" s="610">
        <v>189.37081939999999</v>
      </c>
      <c r="F39" s="610">
        <v>3.842482</v>
      </c>
      <c r="G39" s="611" t="s">
        <v>837</v>
      </c>
    </row>
    <row r="40" spans="1:7" s="50" customFormat="1" ht="39.4" customHeight="1">
      <c r="A40" s="722" t="s">
        <v>1718</v>
      </c>
      <c r="B40" s="723">
        <v>-6543.5715973599999</v>
      </c>
      <c r="C40" s="723">
        <v>-5586.7251484099997</v>
      </c>
      <c r="D40" s="723">
        <v>-38170.04985671</v>
      </c>
      <c r="E40" s="723">
        <v>15104.40375275</v>
      </c>
      <c r="F40" s="723">
        <v>1992.1568804200001</v>
      </c>
      <c r="G40" s="724" t="s">
        <v>585</v>
      </c>
    </row>
    <row r="41" spans="1:7" s="50" customFormat="1" ht="12"/>
    <row r="42" spans="1:7" s="50" customFormat="1" ht="3.2" customHeight="1"/>
    <row r="43" spans="1:7" s="50" customFormat="1" ht="68.849999999999994" customHeight="1">
      <c r="A43" s="722" t="s">
        <v>1795</v>
      </c>
      <c r="B43" s="723">
        <v>6543.5715973599999</v>
      </c>
      <c r="C43" s="723">
        <v>5586.7251484099997</v>
      </c>
      <c r="D43" s="723">
        <v>-38170.04985671</v>
      </c>
      <c r="E43" s="723">
        <v>-15104.40375275</v>
      </c>
      <c r="F43" s="723">
        <v>-1992.1568804200001</v>
      </c>
      <c r="G43" s="724" t="s">
        <v>1796</v>
      </c>
    </row>
    <row r="44" spans="1:7" s="50" customFormat="1" ht="19.149999999999999" customHeight="1">
      <c r="A44" s="613" t="s">
        <v>450</v>
      </c>
      <c r="B44" s="614">
        <v>-63401.590176819998</v>
      </c>
      <c r="C44" s="614">
        <v>77150.073421859997</v>
      </c>
      <c r="D44" s="614">
        <v>-61438.329975790002</v>
      </c>
      <c r="E44" s="614">
        <v>-206569.87204300001</v>
      </c>
      <c r="F44" s="614">
        <f>F45-F46</f>
        <v>-3096.3088431299998</v>
      </c>
      <c r="G44" s="615" t="s">
        <v>840</v>
      </c>
    </row>
    <row r="45" spans="1:7" s="50" customFormat="1" ht="19.149999999999999" customHeight="1">
      <c r="A45" s="725" t="s">
        <v>841</v>
      </c>
      <c r="B45" s="727">
        <v>-54752.566844560002</v>
      </c>
      <c r="C45" s="727">
        <v>95076.791766370006</v>
      </c>
      <c r="D45" s="727">
        <v>-50940.78851993</v>
      </c>
      <c r="E45" s="727">
        <v>-204439.85995300001</v>
      </c>
      <c r="F45" s="846">
        <v>900</v>
      </c>
      <c r="G45" s="730" t="s">
        <v>842</v>
      </c>
    </row>
    <row r="46" spans="1:7" s="50" customFormat="1" ht="19.7" customHeight="1">
      <c r="A46" s="725" t="s">
        <v>843</v>
      </c>
      <c r="B46" s="727">
        <v>8649.0233322599997</v>
      </c>
      <c r="C46" s="727">
        <v>17926.718344510002</v>
      </c>
      <c r="D46" s="727">
        <v>10497.54145586</v>
      </c>
      <c r="E46" s="727">
        <v>2130.0120900000002</v>
      </c>
      <c r="F46" s="727">
        <v>3996.3088431299998</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69687417-BF2D-41EA-9F0C-3ABCA36AC0DF}"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honeticPr fontId="38" type="noConversion"/>
  <pageMargins left="0.27559055118110237" right="0.15748031496062992" top="0.19685039370078741" bottom="0.39370078740157483" header="0.19685039370078741" footer="0.39370078740157483"/>
  <pageSetup paperSize="9" scale="49"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pageSetUpPr fitToPage="1"/>
  </sheetPr>
  <dimension ref="A1:G50"/>
  <sheetViews>
    <sheetView view="pageBreakPreview" zoomScale="81" zoomScaleNormal="100" zoomScaleSheetLayoutView="81" workbookViewId="0">
      <selection activeCell="F45" sqref="F45"/>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1655</v>
      </c>
      <c r="B1" s="876"/>
      <c r="C1" s="876"/>
      <c r="D1" s="876"/>
      <c r="E1" s="877" t="s">
        <v>1656</v>
      </c>
      <c r="F1" s="877"/>
      <c r="G1" s="877"/>
    </row>
    <row r="2" spans="1:7" s="50" customFormat="1" ht="19.149999999999999" customHeight="1">
      <c r="A2" s="878" t="s">
        <v>849</v>
      </c>
      <c r="B2" s="878"/>
      <c r="C2" s="878"/>
      <c r="D2" s="878"/>
      <c r="E2" s="870" t="s">
        <v>811</v>
      </c>
      <c r="F2" s="870"/>
      <c r="G2" s="870"/>
    </row>
    <row r="3" spans="1:7" s="50" customFormat="1" ht="19.149999999999999" customHeight="1">
      <c r="A3" s="878" t="s">
        <v>812</v>
      </c>
      <c r="B3" s="878"/>
      <c r="C3" s="878"/>
      <c r="D3" s="878"/>
      <c r="E3" s="870" t="s">
        <v>1454</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647650.24974067998</v>
      </c>
      <c r="C8" s="723">
        <v>701413.91732428002</v>
      </c>
      <c r="D8" s="723">
        <v>774130.44642953004</v>
      </c>
      <c r="E8" s="723">
        <v>315081.82004775002</v>
      </c>
      <c r="F8" s="723">
        <v>318627.79046152998</v>
      </c>
      <c r="G8" s="724" t="s">
        <v>392</v>
      </c>
    </row>
    <row r="9" spans="1:7" s="50" customFormat="1" ht="39.4" customHeight="1">
      <c r="A9" s="609" t="s">
        <v>813</v>
      </c>
      <c r="B9" s="610">
        <v>128310.79036598001</v>
      </c>
      <c r="C9" s="610">
        <v>152453.16258688</v>
      </c>
      <c r="D9" s="610">
        <v>179633.21249268</v>
      </c>
      <c r="E9" s="610">
        <v>77986.228275510002</v>
      </c>
      <c r="F9" s="610">
        <v>80085.136625140003</v>
      </c>
      <c r="G9" s="609" t="s">
        <v>814</v>
      </c>
    </row>
    <row r="10" spans="1:7" s="50" customFormat="1" ht="28.7" customHeight="1">
      <c r="A10" s="725" t="s">
        <v>2694</v>
      </c>
      <c r="B10" s="726">
        <v>11965.331883729999</v>
      </c>
      <c r="C10" s="727">
        <v>17174.038012100002</v>
      </c>
      <c r="D10" s="727">
        <v>20124.099155340002</v>
      </c>
      <c r="E10" s="727">
        <v>9171.9990248899994</v>
      </c>
      <c r="F10" s="727">
        <v>10067.88642484</v>
      </c>
      <c r="G10" s="728" t="s">
        <v>580</v>
      </c>
    </row>
    <row r="11" spans="1:7" s="50" customFormat="1" ht="28.7" customHeight="1">
      <c r="A11" s="725" t="s">
        <v>815</v>
      </c>
      <c r="B11" s="726">
        <v>46482.259868890003</v>
      </c>
      <c r="C11" s="727">
        <v>59716.780063010003</v>
      </c>
      <c r="D11" s="727">
        <v>67942.277618620006</v>
      </c>
      <c r="E11" s="727">
        <v>28334.43240541</v>
      </c>
      <c r="F11" s="727">
        <v>28210.120545270001</v>
      </c>
      <c r="G11" s="728" t="s">
        <v>581</v>
      </c>
    </row>
    <row r="12" spans="1:7" s="50" customFormat="1" ht="19.149999999999999" customHeight="1">
      <c r="A12" s="725" t="s">
        <v>816</v>
      </c>
      <c r="B12" s="726">
        <v>33811.337254439997</v>
      </c>
      <c r="C12" s="727">
        <v>39604.880848480003</v>
      </c>
      <c r="D12" s="727">
        <v>45604.251897369999</v>
      </c>
      <c r="E12" s="727">
        <v>18321.97467394</v>
      </c>
      <c r="F12" s="727">
        <v>19429.25390485</v>
      </c>
      <c r="G12" s="728" t="s">
        <v>553</v>
      </c>
    </row>
    <row r="13" spans="1:7" s="50" customFormat="1" ht="19.149999999999999" customHeight="1">
      <c r="A13" s="725" t="s">
        <v>817</v>
      </c>
      <c r="B13" s="726">
        <v>3309.49737005</v>
      </c>
      <c r="C13" s="727">
        <v>3204.8639590900002</v>
      </c>
      <c r="D13" s="727">
        <v>3532.16778677</v>
      </c>
      <c r="E13" s="727">
        <v>1154.05655796</v>
      </c>
      <c r="F13" s="727">
        <v>2055.2655998800001</v>
      </c>
      <c r="G13" s="728" t="s">
        <v>542</v>
      </c>
    </row>
    <row r="14" spans="1:7" s="50" customFormat="1" ht="28.7" customHeight="1">
      <c r="A14" s="611" t="s">
        <v>818</v>
      </c>
      <c r="B14" s="610">
        <v>11502.798596369999</v>
      </c>
      <c r="C14" s="610">
        <v>15521.032532020001</v>
      </c>
      <c r="D14" s="610">
        <v>16164.352075160001</v>
      </c>
      <c r="E14" s="610">
        <v>5216.1012804000002</v>
      </c>
      <c r="F14" s="610">
        <v>7513.0447377199998</v>
      </c>
      <c r="G14" s="611" t="s">
        <v>11</v>
      </c>
    </row>
    <row r="15" spans="1:7" s="50" customFormat="1" ht="38.85" customHeight="1">
      <c r="A15" s="611" t="s">
        <v>819</v>
      </c>
      <c r="B15" s="610">
        <v>10922.82388733</v>
      </c>
      <c r="C15" s="610">
        <v>11602.38830538</v>
      </c>
      <c r="D15" s="610">
        <v>19365.23636169</v>
      </c>
      <c r="E15" s="610">
        <v>5063.8272918399998</v>
      </c>
      <c r="F15" s="610">
        <v>4956.2699348599999</v>
      </c>
      <c r="G15" s="611" t="s">
        <v>465</v>
      </c>
    </row>
    <row r="16" spans="1:7" s="50" customFormat="1" ht="28.7" customHeight="1">
      <c r="A16" s="611" t="s">
        <v>2859</v>
      </c>
      <c r="B16" s="610">
        <v>0</v>
      </c>
      <c r="C16" s="610">
        <v>0</v>
      </c>
      <c r="D16" s="610">
        <v>0</v>
      </c>
      <c r="E16" s="610">
        <v>0</v>
      </c>
      <c r="F16" s="610">
        <v>4713.22216381</v>
      </c>
      <c r="G16" s="611" t="s">
        <v>2860</v>
      </c>
    </row>
    <row r="17" spans="1:7" s="50" customFormat="1" ht="28.7" customHeight="1">
      <c r="A17" s="611" t="s">
        <v>638</v>
      </c>
      <c r="B17" s="610">
        <v>496913.83689099998</v>
      </c>
      <c r="C17" s="610">
        <v>521837.33390000003</v>
      </c>
      <c r="D17" s="610">
        <v>558967.64549999998</v>
      </c>
      <c r="E17" s="610">
        <v>226815.66320000001</v>
      </c>
      <c r="F17" s="610">
        <v>221360.117</v>
      </c>
      <c r="G17" s="611" t="s">
        <v>280</v>
      </c>
    </row>
    <row r="18" spans="1:7" s="50" customFormat="1" ht="19.7" customHeight="1">
      <c r="A18" s="722" t="s">
        <v>104</v>
      </c>
      <c r="B18" s="723">
        <v>630861.76741252001</v>
      </c>
      <c r="C18" s="723">
        <v>727944.32829034002</v>
      </c>
      <c r="D18" s="723">
        <v>795668.78909086005</v>
      </c>
      <c r="E18" s="723">
        <v>300174.90824100998</v>
      </c>
      <c r="F18" s="723">
        <v>304253.47031578002</v>
      </c>
      <c r="G18" s="724" t="s">
        <v>452</v>
      </c>
    </row>
    <row r="19" spans="1:7" s="50" customFormat="1" ht="28.7" customHeight="1">
      <c r="A19" s="612" t="s">
        <v>820</v>
      </c>
      <c r="B19" s="729">
        <v>27013.525616390001</v>
      </c>
      <c r="C19" s="727">
        <v>28305.005933709999</v>
      </c>
      <c r="D19" s="727">
        <v>30902.468296350002</v>
      </c>
      <c r="E19" s="727">
        <v>12805.051466680001</v>
      </c>
      <c r="F19" s="727">
        <v>12201.01956891</v>
      </c>
      <c r="G19" s="728" t="s">
        <v>130</v>
      </c>
    </row>
    <row r="20" spans="1:7" s="50" customFormat="1" ht="19.149999999999999" customHeight="1">
      <c r="A20" s="612" t="s">
        <v>86</v>
      </c>
      <c r="B20" s="729">
        <v>1863.5947106900001</v>
      </c>
      <c r="C20" s="727">
        <v>2279.1128047399998</v>
      </c>
      <c r="D20" s="727">
        <v>4238.3683761000002</v>
      </c>
      <c r="E20" s="727">
        <v>1260.1100397800001</v>
      </c>
      <c r="F20" s="727">
        <v>804.75172815999997</v>
      </c>
      <c r="G20" s="728" t="s">
        <v>41</v>
      </c>
    </row>
    <row r="21" spans="1:7" s="50" customFormat="1" ht="59.1" customHeight="1">
      <c r="A21" s="612" t="s">
        <v>821</v>
      </c>
      <c r="B21" s="729">
        <v>20235.732503809999</v>
      </c>
      <c r="C21" s="727">
        <v>19922.676730480001</v>
      </c>
      <c r="D21" s="727">
        <v>21526.85516082</v>
      </c>
      <c r="E21" s="727">
        <v>6280.0898497999997</v>
      </c>
      <c r="F21" s="727">
        <v>8128.6393280900002</v>
      </c>
      <c r="G21" s="728" t="s">
        <v>263</v>
      </c>
    </row>
    <row r="22" spans="1:7" s="50" customFormat="1" ht="19.149999999999999" customHeight="1">
      <c r="A22" s="612" t="s">
        <v>38</v>
      </c>
      <c r="B22" s="729">
        <v>307399.56347160001</v>
      </c>
      <c r="C22" s="727">
        <v>343519.77122195001</v>
      </c>
      <c r="D22" s="727">
        <v>385576.96558269998</v>
      </c>
      <c r="E22" s="727">
        <v>161957.01515287999</v>
      </c>
      <c r="F22" s="727">
        <v>164706.72362480001</v>
      </c>
      <c r="G22" s="728" t="s">
        <v>39</v>
      </c>
    </row>
    <row r="23" spans="1:7" s="50" customFormat="1" ht="19.149999999999999" customHeight="1">
      <c r="A23" s="612" t="s">
        <v>282</v>
      </c>
      <c r="B23" s="729">
        <v>14327.33748993</v>
      </c>
      <c r="C23" s="727">
        <v>16331.73100797</v>
      </c>
      <c r="D23" s="727">
        <v>19193.858169089999</v>
      </c>
      <c r="E23" s="727">
        <v>7822.0934548900004</v>
      </c>
      <c r="F23" s="727">
        <v>3229.9179237899998</v>
      </c>
      <c r="G23" s="728" t="s">
        <v>283</v>
      </c>
    </row>
    <row r="24" spans="1:7" s="50" customFormat="1" ht="38.85" customHeight="1">
      <c r="A24" s="612" t="s">
        <v>822</v>
      </c>
      <c r="B24" s="729">
        <v>38262.425474709999</v>
      </c>
      <c r="C24" s="727">
        <v>42022.832958090003</v>
      </c>
      <c r="D24" s="727">
        <v>45689.937985119999</v>
      </c>
      <c r="E24" s="727">
        <v>15199.17363539</v>
      </c>
      <c r="F24" s="727">
        <v>13512.92318747</v>
      </c>
      <c r="G24" s="728" t="s">
        <v>25</v>
      </c>
    </row>
    <row r="25" spans="1:7" s="50" customFormat="1" ht="38.85" customHeight="1">
      <c r="A25" s="612" t="s">
        <v>55</v>
      </c>
      <c r="B25" s="729">
        <v>73878.704657110007</v>
      </c>
      <c r="C25" s="727">
        <v>116436.95479954001</v>
      </c>
      <c r="D25" s="727">
        <v>109473.96842736</v>
      </c>
      <c r="E25" s="727">
        <v>23803.381491370001</v>
      </c>
      <c r="F25" s="727">
        <v>27782.293569469999</v>
      </c>
      <c r="G25" s="728" t="s">
        <v>425</v>
      </c>
    </row>
    <row r="26" spans="1:7" s="50" customFormat="1" ht="49.15" customHeight="1">
      <c r="A26" s="612" t="s">
        <v>374</v>
      </c>
      <c r="B26" s="729">
        <v>27012.306954309999</v>
      </c>
      <c r="C26" s="727">
        <v>32318.699743270001</v>
      </c>
      <c r="D26" s="727">
        <v>37644.363962989999</v>
      </c>
      <c r="E26" s="727">
        <v>15971.442418549999</v>
      </c>
      <c r="F26" s="727">
        <v>17175.224642950001</v>
      </c>
      <c r="G26" s="728" t="s">
        <v>431</v>
      </c>
    </row>
    <row r="27" spans="1:7" s="50" customFormat="1" ht="38.85" customHeight="1">
      <c r="A27" s="612" t="s">
        <v>823</v>
      </c>
      <c r="B27" s="729">
        <v>11856.845132910001</v>
      </c>
      <c r="C27" s="727">
        <v>14915.715389659999</v>
      </c>
      <c r="D27" s="727">
        <v>20190.834830830001</v>
      </c>
      <c r="E27" s="727">
        <v>4078.3443130400001</v>
      </c>
      <c r="F27" s="727">
        <v>1649.5029999999999</v>
      </c>
      <c r="G27" s="728" t="s">
        <v>324</v>
      </c>
    </row>
    <row r="28" spans="1:7" s="50" customFormat="1" ht="89.1" customHeight="1">
      <c r="A28" s="612" t="s">
        <v>589</v>
      </c>
      <c r="B28" s="729">
        <v>53394.154556480004</v>
      </c>
      <c r="C28" s="727">
        <v>48194.806487080001</v>
      </c>
      <c r="D28" s="727">
        <v>54924.542498149996</v>
      </c>
      <c r="E28" s="727">
        <v>33465.750382819999</v>
      </c>
      <c r="F28" s="727">
        <v>35019.91753708</v>
      </c>
      <c r="G28" s="728" t="s">
        <v>824</v>
      </c>
    </row>
    <row r="29" spans="1:7" s="50" customFormat="1" ht="59.1" customHeight="1">
      <c r="A29" s="612" t="s">
        <v>825</v>
      </c>
      <c r="B29" s="729">
        <v>4737.6124399800001</v>
      </c>
      <c r="C29" s="727">
        <v>5353.2620245300004</v>
      </c>
      <c r="D29" s="727">
        <v>7480.8554175700001</v>
      </c>
      <c r="E29" s="727">
        <v>947.23152694999999</v>
      </c>
      <c r="F29" s="727">
        <v>926.20002966000004</v>
      </c>
      <c r="G29" s="728" t="s">
        <v>826</v>
      </c>
    </row>
    <row r="30" spans="1:7" s="50" customFormat="1" ht="28.7" customHeight="1">
      <c r="A30" s="612" t="s">
        <v>211</v>
      </c>
      <c r="B30" s="729">
        <v>23210.08408371</v>
      </c>
      <c r="C30" s="727">
        <v>26396.560693340001</v>
      </c>
      <c r="D30" s="727">
        <v>32851.127937400001</v>
      </c>
      <c r="E30" s="727">
        <v>8937.8069338999994</v>
      </c>
      <c r="F30" s="727">
        <v>12986.461939860001</v>
      </c>
      <c r="G30" s="728" t="s">
        <v>827</v>
      </c>
    </row>
    <row r="31" spans="1:7" s="50" customFormat="1" ht="19.149999999999999" customHeight="1">
      <c r="A31" s="612" t="s">
        <v>526</v>
      </c>
      <c r="B31" s="729">
        <v>21808.83111444</v>
      </c>
      <c r="C31" s="727">
        <v>25036.381375770001</v>
      </c>
      <c r="D31" s="727">
        <v>20197.44029029</v>
      </c>
      <c r="E31" s="727">
        <v>5350.3779731799996</v>
      </c>
      <c r="F31" s="727">
        <v>5511.6742952599998</v>
      </c>
      <c r="G31" s="728" t="s">
        <v>828</v>
      </c>
    </row>
    <row r="32" spans="1:7" s="50" customFormat="1" ht="28.7" customHeight="1">
      <c r="A32" s="612" t="s">
        <v>829</v>
      </c>
      <c r="B32" s="729">
        <v>3680.9677064500002</v>
      </c>
      <c r="C32" s="727">
        <v>3079.5035472099999</v>
      </c>
      <c r="D32" s="727">
        <v>3018.4620093899998</v>
      </c>
      <c r="E32" s="727">
        <v>149.99970678</v>
      </c>
      <c r="F32" s="727">
        <v>267.76473027999998</v>
      </c>
      <c r="G32" s="728" t="s">
        <v>830</v>
      </c>
    </row>
    <row r="33" spans="1:7" s="50" customFormat="1" ht="19.149999999999999" customHeight="1">
      <c r="A33" s="612" t="s">
        <v>487</v>
      </c>
      <c r="B33" s="729">
        <v>2180.0814999999998</v>
      </c>
      <c r="C33" s="727">
        <v>3831.3135729999999</v>
      </c>
      <c r="D33" s="727">
        <v>2758.7401467</v>
      </c>
      <c r="E33" s="727">
        <v>2147.0398949999999</v>
      </c>
      <c r="F33" s="727">
        <v>350.45521000000002</v>
      </c>
      <c r="G33" s="728" t="s">
        <v>831</v>
      </c>
    </row>
    <row r="34" spans="1:7" s="50" customFormat="1" ht="39.4" customHeight="1">
      <c r="A34" s="722" t="s">
        <v>584</v>
      </c>
      <c r="B34" s="723">
        <v>26011.4384135</v>
      </c>
      <c r="C34" s="723">
        <v>12584.089176199999</v>
      </c>
      <c r="D34" s="723">
        <v>8279.2726214199993</v>
      </c>
      <c r="E34" s="723">
        <v>-2691.2272899499999</v>
      </c>
      <c r="F34" s="723">
        <v>-6394.4994745599997</v>
      </c>
      <c r="G34" s="724" t="s">
        <v>522</v>
      </c>
    </row>
    <row r="35" spans="1:7" s="50" customFormat="1" ht="19.149999999999999" customHeight="1">
      <c r="A35" s="611" t="s">
        <v>832</v>
      </c>
      <c r="B35" s="610">
        <v>30229.179</v>
      </c>
      <c r="C35" s="610">
        <v>19814.044699999999</v>
      </c>
      <c r="D35" s="610">
        <v>16777.652999999998</v>
      </c>
      <c r="E35" s="610">
        <v>0</v>
      </c>
      <c r="F35" s="610">
        <v>3500</v>
      </c>
      <c r="G35" s="611" t="s">
        <v>833</v>
      </c>
    </row>
    <row r="36" spans="1:7" s="50" customFormat="1" ht="28.7" customHeight="1">
      <c r="A36" s="611" t="s">
        <v>834</v>
      </c>
      <c r="B36" s="610">
        <v>4217.7405865000001</v>
      </c>
      <c r="C36" s="610">
        <v>7229.9555238000003</v>
      </c>
      <c r="D36" s="610">
        <v>8498.3803785799992</v>
      </c>
      <c r="E36" s="610">
        <v>2691.2272899499999</v>
      </c>
      <c r="F36" s="610">
        <v>9894.4994745599997</v>
      </c>
      <c r="G36" s="611" t="s">
        <v>835</v>
      </c>
    </row>
    <row r="37" spans="1:7" s="50" customFormat="1" ht="59.65" customHeight="1">
      <c r="A37" s="722" t="s">
        <v>1717</v>
      </c>
      <c r="B37" s="723">
        <v>1147.0609999999999</v>
      </c>
      <c r="C37" s="723">
        <v>1540.7037539999999</v>
      </c>
      <c r="D37" s="723">
        <v>510.63108</v>
      </c>
      <c r="E37" s="723">
        <v>292.63108</v>
      </c>
      <c r="F37" s="723">
        <v>-10.805</v>
      </c>
      <c r="G37" s="724" t="s">
        <v>583</v>
      </c>
    </row>
    <row r="38" spans="1:7" s="50" customFormat="1" ht="29.25" customHeight="1">
      <c r="A38" s="611" t="s">
        <v>838</v>
      </c>
      <c r="B38" s="610">
        <v>1147.0609999999999</v>
      </c>
      <c r="C38" s="610">
        <v>1540.7037539999999</v>
      </c>
      <c r="D38" s="610">
        <v>510.63108</v>
      </c>
      <c r="E38" s="610">
        <v>292.63108</v>
      </c>
      <c r="F38" s="610"/>
      <c r="G38" s="611" t="s">
        <v>839</v>
      </c>
    </row>
    <row r="39" spans="1:7" s="50" customFormat="1" ht="38.85" customHeight="1">
      <c r="A39" s="611" t="s">
        <v>836</v>
      </c>
      <c r="B39" s="610"/>
      <c r="C39" s="610"/>
      <c r="D39" s="610"/>
      <c r="E39" s="610"/>
      <c r="F39" s="610">
        <v>10.805</v>
      </c>
      <c r="G39" s="611" t="s">
        <v>837</v>
      </c>
    </row>
    <row r="40" spans="1:7" s="50" customFormat="1" ht="39.4" customHeight="1">
      <c r="A40" s="722" t="s">
        <v>1718</v>
      </c>
      <c r="B40" s="723">
        <v>-10370.01708534</v>
      </c>
      <c r="C40" s="723">
        <v>-40655.203896259998</v>
      </c>
      <c r="D40" s="723">
        <v>-30328.24636275</v>
      </c>
      <c r="E40" s="723">
        <v>17305.508016690001</v>
      </c>
      <c r="F40" s="723">
        <v>20779.624620310002</v>
      </c>
      <c r="G40" s="724" t="s">
        <v>585</v>
      </c>
    </row>
    <row r="41" spans="1:7" s="50" customFormat="1" ht="12"/>
    <row r="42" spans="1:7" s="50" customFormat="1" ht="3.2" customHeight="1"/>
    <row r="43" spans="1:7" s="50" customFormat="1" ht="68.849999999999994" customHeight="1">
      <c r="A43" s="722" t="s">
        <v>1795</v>
      </c>
      <c r="B43" s="723">
        <v>10370.01708534</v>
      </c>
      <c r="C43" s="723">
        <v>40655.203896259998</v>
      </c>
      <c r="D43" s="723">
        <v>-30328.24636275</v>
      </c>
      <c r="E43" s="723">
        <v>-17305.508016690001</v>
      </c>
      <c r="F43" s="723">
        <v>-20779.624620310002</v>
      </c>
      <c r="G43" s="724" t="s">
        <v>1796</v>
      </c>
    </row>
    <row r="44" spans="1:7" s="50" customFormat="1" ht="19.149999999999999" customHeight="1">
      <c r="A44" s="613" t="s">
        <v>450</v>
      </c>
      <c r="B44" s="614">
        <v>-97791.221975919994</v>
      </c>
      <c r="C44" s="614">
        <v>241677.71006568999</v>
      </c>
      <c r="D44" s="614">
        <v>33289.077288990004</v>
      </c>
      <c r="E44" s="614">
        <v>-180369.20100328</v>
      </c>
      <c r="F44" s="614">
        <f>F45-F46</f>
        <v>-17148.629453999998</v>
      </c>
      <c r="G44" s="615" t="s">
        <v>840</v>
      </c>
    </row>
    <row r="45" spans="1:7" s="50" customFormat="1" ht="19.149999999999999" customHeight="1">
      <c r="A45" s="725" t="s">
        <v>841</v>
      </c>
      <c r="B45" s="727">
        <v>-78965.844975920001</v>
      </c>
      <c r="C45" s="727">
        <v>269955.92456699</v>
      </c>
      <c r="D45" s="727">
        <v>54443.79428899</v>
      </c>
      <c r="E45" s="727">
        <v>-174914.36107628001</v>
      </c>
      <c r="F45" s="846">
        <v>10828.698</v>
      </c>
      <c r="G45" s="730" t="s">
        <v>842</v>
      </c>
    </row>
    <row r="46" spans="1:7" s="50" customFormat="1" ht="19.7" customHeight="1">
      <c r="A46" s="725" t="s">
        <v>843</v>
      </c>
      <c r="B46" s="727">
        <v>18825.377</v>
      </c>
      <c r="C46" s="727">
        <v>28278.214501300001</v>
      </c>
      <c r="D46" s="727">
        <v>21154.717000000001</v>
      </c>
      <c r="E46" s="727">
        <v>5454.839927</v>
      </c>
      <c r="F46" s="727">
        <v>27977.327453999998</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47244094488188981" right="0.43307086614173229" top="0.47244094488188981" bottom="0.39370078740157483" header="0.31496062992125984" footer="0.31496062992125984"/>
  <pageSetup paperSize="9" scale="48"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0">
    <tabColor rgb="FFFFC000"/>
    <pageSetUpPr fitToPage="1"/>
  </sheetPr>
  <dimension ref="A1:G49"/>
  <sheetViews>
    <sheetView view="pageBreakPreview" zoomScale="85" zoomScaleNormal="100" zoomScaleSheetLayoutView="85" workbookViewId="0">
      <selection activeCell="F44" sqref="F44"/>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1657</v>
      </c>
      <c r="B1" s="876"/>
      <c r="C1" s="876"/>
      <c r="D1" s="876"/>
      <c r="E1" s="877" t="s">
        <v>1658</v>
      </c>
      <c r="F1" s="877"/>
      <c r="G1" s="877"/>
    </row>
    <row r="2" spans="1:7" s="50" customFormat="1" ht="19.149999999999999" customHeight="1">
      <c r="A2" s="878" t="s">
        <v>850</v>
      </c>
      <c r="B2" s="878"/>
      <c r="C2" s="878"/>
      <c r="D2" s="878"/>
      <c r="E2" s="870" t="s">
        <v>811</v>
      </c>
      <c r="F2" s="870"/>
      <c r="G2" s="870"/>
    </row>
    <row r="3" spans="1:7" s="50" customFormat="1" ht="19.149999999999999" customHeight="1">
      <c r="A3" s="878" t="s">
        <v>812</v>
      </c>
      <c r="B3" s="878"/>
      <c r="C3" s="878"/>
      <c r="D3" s="878"/>
      <c r="E3" s="870" t="s">
        <v>1455</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453047.33526875998</v>
      </c>
      <c r="C8" s="723">
        <v>532073.16107987997</v>
      </c>
      <c r="D8" s="723">
        <v>569567.64026675001</v>
      </c>
      <c r="E8" s="723">
        <v>212775.64592897001</v>
      </c>
      <c r="F8" s="723">
        <v>185339.6092071</v>
      </c>
      <c r="G8" s="724" t="s">
        <v>392</v>
      </c>
    </row>
    <row r="9" spans="1:7" s="50" customFormat="1" ht="39.4" customHeight="1">
      <c r="A9" s="609" t="s">
        <v>813</v>
      </c>
      <c r="B9" s="610">
        <v>176101.87634038</v>
      </c>
      <c r="C9" s="610">
        <v>197849.71049574</v>
      </c>
      <c r="D9" s="610">
        <v>217938.68401021001</v>
      </c>
      <c r="E9" s="610">
        <v>100764.69240102</v>
      </c>
      <c r="F9" s="610">
        <v>90265.043595979994</v>
      </c>
      <c r="G9" s="609" t="s">
        <v>814</v>
      </c>
    </row>
    <row r="10" spans="1:7" s="50" customFormat="1" ht="28.7" customHeight="1">
      <c r="A10" s="725" t="s">
        <v>2694</v>
      </c>
      <c r="B10" s="726">
        <v>23819.677040679999</v>
      </c>
      <c r="C10" s="727">
        <v>29745.341635460001</v>
      </c>
      <c r="D10" s="727">
        <v>30969.328139969999</v>
      </c>
      <c r="E10" s="727">
        <v>17824.149467110001</v>
      </c>
      <c r="F10" s="727">
        <v>12976.80017409</v>
      </c>
      <c r="G10" s="728" t="s">
        <v>580</v>
      </c>
    </row>
    <row r="11" spans="1:7" s="50" customFormat="1" ht="28.7" customHeight="1">
      <c r="A11" s="725" t="s">
        <v>815</v>
      </c>
      <c r="B11" s="726">
        <v>60446.743889789999</v>
      </c>
      <c r="C11" s="727">
        <v>71402.108266280004</v>
      </c>
      <c r="D11" s="727">
        <v>77767.639528739994</v>
      </c>
      <c r="E11" s="727">
        <v>33297.857482539999</v>
      </c>
      <c r="F11" s="727">
        <v>30405.951762950001</v>
      </c>
      <c r="G11" s="728" t="s">
        <v>581</v>
      </c>
    </row>
    <row r="12" spans="1:7" s="50" customFormat="1" ht="19.149999999999999" customHeight="1">
      <c r="A12" s="725" t="s">
        <v>816</v>
      </c>
      <c r="B12" s="726">
        <v>65791.879334040001</v>
      </c>
      <c r="C12" s="727">
        <v>73255.999743239998</v>
      </c>
      <c r="D12" s="727">
        <v>77061.317602640003</v>
      </c>
      <c r="E12" s="727">
        <v>35162.978281169999</v>
      </c>
      <c r="F12" s="727">
        <v>33263.570165830002</v>
      </c>
      <c r="G12" s="728" t="s">
        <v>553</v>
      </c>
    </row>
    <row r="13" spans="1:7" s="50" customFormat="1" ht="19.149999999999999" customHeight="1">
      <c r="A13" s="725" t="s">
        <v>817</v>
      </c>
      <c r="B13" s="726">
        <v>4116.8708853300004</v>
      </c>
      <c r="C13" s="727">
        <v>2316.8131511500001</v>
      </c>
      <c r="D13" s="727">
        <v>3742.8450359499998</v>
      </c>
      <c r="E13" s="727">
        <v>469.22618534999998</v>
      </c>
      <c r="F13" s="727">
        <v>1761.8427283399999</v>
      </c>
      <c r="G13" s="728" t="s">
        <v>542</v>
      </c>
    </row>
    <row r="14" spans="1:7" s="50" customFormat="1" ht="28.7" customHeight="1">
      <c r="A14" s="611" t="s">
        <v>818</v>
      </c>
      <c r="B14" s="610">
        <v>5184.1237285999996</v>
      </c>
      <c r="C14" s="610">
        <v>6731.9795688100003</v>
      </c>
      <c r="D14" s="610">
        <v>9633.2014191899998</v>
      </c>
      <c r="E14" s="610">
        <v>3640.3149146699998</v>
      </c>
      <c r="F14" s="610">
        <v>3092.95566138</v>
      </c>
      <c r="G14" s="611" t="s">
        <v>11</v>
      </c>
    </row>
    <row r="15" spans="1:7" s="50" customFormat="1" ht="38.85" customHeight="1">
      <c r="A15" s="611" t="s">
        <v>819</v>
      </c>
      <c r="B15" s="610">
        <v>8859.4530807800002</v>
      </c>
      <c r="C15" s="610">
        <v>6142.53628303</v>
      </c>
      <c r="D15" s="610">
        <v>12106.013137350001</v>
      </c>
      <c r="E15" s="610">
        <v>5775.3826132800004</v>
      </c>
      <c r="F15" s="610">
        <v>2813.9958481600002</v>
      </c>
      <c r="G15" s="611" t="s">
        <v>465</v>
      </c>
    </row>
    <row r="16" spans="1:7" s="50" customFormat="1" ht="28.7" customHeight="1">
      <c r="A16" s="611" t="s">
        <v>2859</v>
      </c>
      <c r="B16" s="610">
        <v>0</v>
      </c>
      <c r="C16" s="610">
        <v>0</v>
      </c>
      <c r="D16" s="610">
        <v>0</v>
      </c>
      <c r="E16" s="610">
        <v>0</v>
      </c>
      <c r="F16" s="610">
        <v>4552.2681015799999</v>
      </c>
      <c r="G16" s="611" t="s">
        <v>2860</v>
      </c>
    </row>
    <row r="17" spans="1:7" s="50" customFormat="1" ht="28.7" customHeight="1">
      <c r="A17" s="611" t="s">
        <v>638</v>
      </c>
      <c r="B17" s="610">
        <v>262901.88211900002</v>
      </c>
      <c r="C17" s="610">
        <v>321348.9347323</v>
      </c>
      <c r="D17" s="610">
        <v>329889.74170000001</v>
      </c>
      <c r="E17" s="610">
        <v>102595.25599999999</v>
      </c>
      <c r="F17" s="610">
        <v>84615.346000000005</v>
      </c>
      <c r="G17" s="611" t="s">
        <v>280</v>
      </c>
    </row>
    <row r="18" spans="1:7" s="50" customFormat="1" ht="19.7" customHeight="1">
      <c r="A18" s="722" t="s">
        <v>104</v>
      </c>
      <c r="B18" s="723">
        <v>445141.74393857003</v>
      </c>
      <c r="C18" s="723">
        <v>559071.75610269001</v>
      </c>
      <c r="D18" s="723">
        <v>578762.29304600996</v>
      </c>
      <c r="E18" s="723">
        <v>193080.06772789001</v>
      </c>
      <c r="F18" s="723">
        <v>174790.72333246001</v>
      </c>
      <c r="G18" s="724" t="s">
        <v>452</v>
      </c>
    </row>
    <row r="19" spans="1:7" s="50" customFormat="1" ht="28.7" customHeight="1">
      <c r="A19" s="612" t="s">
        <v>820</v>
      </c>
      <c r="B19" s="729">
        <v>23456.15716581</v>
      </c>
      <c r="C19" s="727">
        <v>42350.089866230002</v>
      </c>
      <c r="D19" s="727">
        <v>36137.94319554</v>
      </c>
      <c r="E19" s="727">
        <v>11568.40206778</v>
      </c>
      <c r="F19" s="727">
        <v>9874.9169114199995</v>
      </c>
      <c r="G19" s="728" t="s">
        <v>130</v>
      </c>
    </row>
    <row r="20" spans="1:7" s="50" customFormat="1" ht="19.149999999999999" customHeight="1">
      <c r="A20" s="612" t="s">
        <v>86</v>
      </c>
      <c r="B20" s="729">
        <v>2958.5652962300001</v>
      </c>
      <c r="C20" s="727">
        <v>3981.6444688000001</v>
      </c>
      <c r="D20" s="727">
        <v>4000.7542640800002</v>
      </c>
      <c r="E20" s="727">
        <v>869.60260086999995</v>
      </c>
      <c r="F20" s="727">
        <v>508.15600706999999</v>
      </c>
      <c r="G20" s="728" t="s">
        <v>41</v>
      </c>
    </row>
    <row r="21" spans="1:7" s="50" customFormat="1" ht="59.1" customHeight="1">
      <c r="A21" s="612" t="s">
        <v>821</v>
      </c>
      <c r="B21" s="729">
        <v>15034.756957510001</v>
      </c>
      <c r="C21" s="727">
        <v>16128.32202231</v>
      </c>
      <c r="D21" s="727">
        <v>16154.30399384</v>
      </c>
      <c r="E21" s="727">
        <v>5090.5885736299997</v>
      </c>
      <c r="F21" s="727">
        <v>5413.9279180900003</v>
      </c>
      <c r="G21" s="728" t="s">
        <v>263</v>
      </c>
    </row>
    <row r="22" spans="1:7" s="50" customFormat="1" ht="19.149999999999999" customHeight="1">
      <c r="A22" s="612" t="s">
        <v>38</v>
      </c>
      <c r="B22" s="729">
        <v>193496.84588412999</v>
      </c>
      <c r="C22" s="727">
        <v>214041.68496668001</v>
      </c>
      <c r="D22" s="727">
        <v>233050.27163065999</v>
      </c>
      <c r="E22" s="727">
        <v>92155.447293639998</v>
      </c>
      <c r="F22" s="727">
        <v>90477.459233300004</v>
      </c>
      <c r="G22" s="728" t="s">
        <v>39</v>
      </c>
    </row>
    <row r="23" spans="1:7" s="50" customFormat="1" ht="19.149999999999999" customHeight="1">
      <c r="A23" s="612" t="s">
        <v>282</v>
      </c>
      <c r="B23" s="729">
        <v>16125.634140530001</v>
      </c>
      <c r="C23" s="727">
        <v>15150.619054250001</v>
      </c>
      <c r="D23" s="727">
        <v>15486.67516687</v>
      </c>
      <c r="E23" s="727">
        <v>4150.6713700600003</v>
      </c>
      <c r="F23" s="727">
        <v>2279.9176577100002</v>
      </c>
      <c r="G23" s="728" t="s">
        <v>283</v>
      </c>
    </row>
    <row r="24" spans="1:7" s="50" customFormat="1" ht="38.85" customHeight="1">
      <c r="A24" s="612" t="s">
        <v>822</v>
      </c>
      <c r="B24" s="729">
        <v>24814.383967639998</v>
      </c>
      <c r="C24" s="727">
        <v>31524.10571675</v>
      </c>
      <c r="D24" s="727">
        <v>26426.837457450001</v>
      </c>
      <c r="E24" s="727">
        <v>8767.1561241300005</v>
      </c>
      <c r="F24" s="727">
        <v>9583.6458220099994</v>
      </c>
      <c r="G24" s="728" t="s">
        <v>25</v>
      </c>
    </row>
    <row r="25" spans="1:7" s="50" customFormat="1" ht="38.85" customHeight="1">
      <c r="A25" s="612" t="s">
        <v>55</v>
      </c>
      <c r="B25" s="729">
        <v>46077.50536019</v>
      </c>
      <c r="C25" s="727">
        <v>72479.625900090003</v>
      </c>
      <c r="D25" s="727">
        <v>68904.023128700006</v>
      </c>
      <c r="E25" s="727">
        <v>11975.703586060001</v>
      </c>
      <c r="F25" s="727">
        <v>12444.87459456</v>
      </c>
      <c r="G25" s="728" t="s">
        <v>425</v>
      </c>
    </row>
    <row r="26" spans="1:7" s="50" customFormat="1" ht="49.15" customHeight="1">
      <c r="A26" s="612" t="s">
        <v>374</v>
      </c>
      <c r="B26" s="729">
        <v>24486.839481769999</v>
      </c>
      <c r="C26" s="727">
        <v>28783.00925951</v>
      </c>
      <c r="D26" s="727">
        <v>38037.311832899999</v>
      </c>
      <c r="E26" s="727">
        <v>13491.99190581</v>
      </c>
      <c r="F26" s="727">
        <v>12767.256062</v>
      </c>
      <c r="G26" s="728" t="s">
        <v>431</v>
      </c>
    </row>
    <row r="27" spans="1:7" s="50" customFormat="1" ht="38.85" customHeight="1">
      <c r="A27" s="612" t="s">
        <v>823</v>
      </c>
      <c r="B27" s="729">
        <v>3881.0404000100002</v>
      </c>
      <c r="C27" s="727">
        <v>5724.59835441</v>
      </c>
      <c r="D27" s="727">
        <v>4111.2369940899998</v>
      </c>
      <c r="E27" s="727">
        <v>1704.9482247200001</v>
      </c>
      <c r="F27" s="617" t="s">
        <v>474</v>
      </c>
      <c r="G27" s="728" t="s">
        <v>324</v>
      </c>
    </row>
    <row r="28" spans="1:7" s="50" customFormat="1" ht="89.1" customHeight="1">
      <c r="A28" s="612" t="s">
        <v>589</v>
      </c>
      <c r="B28" s="729">
        <v>28162.504693539999</v>
      </c>
      <c r="C28" s="727">
        <v>44859.704710910002</v>
      </c>
      <c r="D28" s="727">
        <v>50717.512760389996</v>
      </c>
      <c r="E28" s="727">
        <v>16030.25669643</v>
      </c>
      <c r="F28" s="727">
        <v>12967.19301744</v>
      </c>
      <c r="G28" s="728" t="s">
        <v>824</v>
      </c>
    </row>
    <row r="29" spans="1:7" s="50" customFormat="1" ht="59.1" customHeight="1">
      <c r="A29" s="612" t="s">
        <v>825</v>
      </c>
      <c r="B29" s="729">
        <v>1894.3290196600001</v>
      </c>
      <c r="C29" s="727">
        <v>8254.5979754100008</v>
      </c>
      <c r="D29" s="727">
        <v>1458.19040399</v>
      </c>
      <c r="E29" s="727">
        <v>565.72355202999995</v>
      </c>
      <c r="F29" s="727">
        <v>497.60132192999998</v>
      </c>
      <c r="G29" s="728" t="s">
        <v>826</v>
      </c>
    </row>
    <row r="30" spans="1:7" s="50" customFormat="1" ht="28.7" customHeight="1">
      <c r="A30" s="612" t="s">
        <v>211</v>
      </c>
      <c r="B30" s="729">
        <v>41557.620570970001</v>
      </c>
      <c r="C30" s="727">
        <v>53384.791142100003</v>
      </c>
      <c r="D30" s="727">
        <v>63174.250846139999</v>
      </c>
      <c r="E30" s="727">
        <v>20785.79714975</v>
      </c>
      <c r="F30" s="727">
        <v>11561.758869929999</v>
      </c>
      <c r="G30" s="728" t="s">
        <v>827</v>
      </c>
    </row>
    <row r="31" spans="1:7" s="50" customFormat="1" ht="19.149999999999999" customHeight="1">
      <c r="A31" s="612" t="s">
        <v>526</v>
      </c>
      <c r="B31" s="729">
        <v>12712.5032882</v>
      </c>
      <c r="C31" s="727">
        <v>18318.992721859999</v>
      </c>
      <c r="D31" s="727">
        <v>18714.185748790002</v>
      </c>
      <c r="E31" s="727">
        <v>5545.1592265199997</v>
      </c>
      <c r="F31" s="727">
        <v>3085.9846090800002</v>
      </c>
      <c r="G31" s="728" t="s">
        <v>828</v>
      </c>
    </row>
    <row r="32" spans="1:7" s="50" customFormat="1" ht="28.7" customHeight="1">
      <c r="A32" s="612" t="s">
        <v>829</v>
      </c>
      <c r="B32" s="729">
        <v>1789.28011238</v>
      </c>
      <c r="C32" s="727">
        <v>1763.54176138</v>
      </c>
      <c r="D32" s="727">
        <v>1955.26550198</v>
      </c>
      <c r="E32" s="727">
        <v>125.17793587</v>
      </c>
      <c r="F32" s="727">
        <v>997.54894677000004</v>
      </c>
      <c r="G32" s="728" t="s">
        <v>830</v>
      </c>
    </row>
    <row r="33" spans="1:7" s="50" customFormat="1" ht="19.149999999999999" customHeight="1">
      <c r="A33" s="612" t="s">
        <v>487</v>
      </c>
      <c r="B33" s="729">
        <v>8693.7775999999994</v>
      </c>
      <c r="C33" s="727">
        <v>2326.4281820000001</v>
      </c>
      <c r="D33" s="727">
        <v>433.53012059000002</v>
      </c>
      <c r="E33" s="727">
        <v>253.44142059000001</v>
      </c>
      <c r="F33" s="727">
        <v>2330.4823611500001</v>
      </c>
      <c r="G33" s="728" t="s">
        <v>831</v>
      </c>
    </row>
    <row r="34" spans="1:7" s="50" customFormat="1" ht="39.4" customHeight="1">
      <c r="A34" s="722" t="s">
        <v>584</v>
      </c>
      <c r="B34" s="723">
        <v>13489.72919761</v>
      </c>
      <c r="C34" s="723">
        <v>8075.4856582499997</v>
      </c>
      <c r="D34" s="723">
        <v>18988.328117149998</v>
      </c>
      <c r="E34" s="723">
        <v>-167.53346912000001</v>
      </c>
      <c r="F34" s="723">
        <v>5183.0316591600003</v>
      </c>
      <c r="G34" s="724" t="s">
        <v>522</v>
      </c>
    </row>
    <row r="35" spans="1:7" s="50" customFormat="1" ht="19.149999999999999" customHeight="1">
      <c r="A35" s="611" t="s">
        <v>832</v>
      </c>
      <c r="B35" s="610">
        <v>16625.844082</v>
      </c>
      <c r="C35" s="610">
        <v>13886.675273999999</v>
      </c>
      <c r="D35" s="610">
        <v>25765.359281000001</v>
      </c>
      <c r="E35" s="610">
        <v>3379.0639999999999</v>
      </c>
      <c r="F35" s="610">
        <v>10661.7119</v>
      </c>
      <c r="G35" s="611" t="s">
        <v>833</v>
      </c>
    </row>
    <row r="36" spans="1:7" s="50" customFormat="1" ht="28.7" customHeight="1">
      <c r="A36" s="611" t="s">
        <v>834</v>
      </c>
      <c r="B36" s="610">
        <v>3136.11488439</v>
      </c>
      <c r="C36" s="610">
        <v>5811.1896157499996</v>
      </c>
      <c r="D36" s="610">
        <v>6777.0311638499998</v>
      </c>
      <c r="E36" s="610">
        <v>3546.5974691199999</v>
      </c>
      <c r="F36" s="610">
        <v>5478.6802408399999</v>
      </c>
      <c r="G36" s="611" t="s">
        <v>835</v>
      </c>
    </row>
    <row r="37" spans="1:7" s="50" customFormat="1" ht="59.65" customHeight="1">
      <c r="A37" s="722" t="s">
        <v>1717</v>
      </c>
      <c r="B37" s="723">
        <v>12.583</v>
      </c>
      <c r="C37" s="723">
        <v>2001.3979999999999</v>
      </c>
      <c r="D37" s="723">
        <v>40.072879999999998</v>
      </c>
      <c r="E37" s="723">
        <v>17.670000000000002</v>
      </c>
      <c r="F37" s="723"/>
      <c r="G37" s="724" t="s">
        <v>583</v>
      </c>
    </row>
    <row r="38" spans="1:7" s="50" customFormat="1" ht="29.25" customHeight="1">
      <c r="A38" s="611" t="s">
        <v>838</v>
      </c>
      <c r="B38" s="610">
        <v>12.583</v>
      </c>
      <c r="C38" s="610">
        <v>2001.3979999999999</v>
      </c>
      <c r="D38" s="610">
        <v>40.072879999999998</v>
      </c>
      <c r="E38" s="610">
        <v>17.670000000000002</v>
      </c>
      <c r="F38" s="610"/>
      <c r="G38" s="611" t="s">
        <v>839</v>
      </c>
    </row>
    <row r="39" spans="1:7" s="50" customFormat="1" ht="39.950000000000003" customHeight="1">
      <c r="A39" s="722" t="s">
        <v>1718</v>
      </c>
      <c r="B39" s="723">
        <v>-5596.7208674200001</v>
      </c>
      <c r="C39" s="723">
        <v>-37075.478681059998</v>
      </c>
      <c r="D39" s="723">
        <v>-28223.053776410001</v>
      </c>
      <c r="E39" s="723">
        <v>19845.441670200002</v>
      </c>
      <c r="F39" s="723">
        <v>5365.8542154799998</v>
      </c>
      <c r="G39" s="724" t="s">
        <v>585</v>
      </c>
    </row>
    <row r="40" spans="1:7" s="50" customFormat="1" ht="12"/>
    <row r="41" spans="1:7" s="50" customFormat="1" ht="3.2" customHeight="1"/>
    <row r="42" spans="1:7" s="50" customFormat="1" ht="68.849999999999994" customHeight="1">
      <c r="A42" s="722" t="s">
        <v>1795</v>
      </c>
      <c r="B42" s="723">
        <v>5596.7208674200001</v>
      </c>
      <c r="C42" s="723">
        <v>37075.478681059998</v>
      </c>
      <c r="D42" s="723">
        <v>-28223.053776410001</v>
      </c>
      <c r="E42" s="723">
        <v>-19845.441670200002</v>
      </c>
      <c r="F42" s="723">
        <v>-5365.8542154799998</v>
      </c>
      <c r="G42" s="724" t="s">
        <v>1796</v>
      </c>
    </row>
    <row r="43" spans="1:7" s="50" customFormat="1" ht="19.149999999999999" customHeight="1">
      <c r="A43" s="613" t="s">
        <v>450</v>
      </c>
      <c r="B43" s="614">
        <v>-126662.62983958</v>
      </c>
      <c r="C43" s="614">
        <v>232779.58429082</v>
      </c>
      <c r="D43" s="614">
        <v>31971.359857930001</v>
      </c>
      <c r="E43" s="614">
        <v>-171074.40164239999</v>
      </c>
      <c r="F43" s="614">
        <f>F44-F45</f>
        <v>5390.0542681900006</v>
      </c>
      <c r="G43" s="615" t="s">
        <v>840</v>
      </c>
    </row>
    <row r="44" spans="1:7" s="50" customFormat="1" ht="19.149999999999999" customHeight="1">
      <c r="A44" s="725" t="s">
        <v>841</v>
      </c>
      <c r="B44" s="727">
        <v>-119750.588044</v>
      </c>
      <c r="C44" s="727">
        <v>242914.29396782001</v>
      </c>
      <c r="D44" s="727">
        <v>44629.222619929998</v>
      </c>
      <c r="E44" s="727">
        <v>-163526.76924240001</v>
      </c>
      <c r="F44" s="846">
        <v>27051.309890190001</v>
      </c>
      <c r="G44" s="730" t="s">
        <v>842</v>
      </c>
    </row>
    <row r="45" spans="1:7" s="50" customFormat="1" ht="19.7" customHeight="1">
      <c r="A45" s="725" t="s">
        <v>843</v>
      </c>
      <c r="B45" s="727">
        <v>6912.0417955800003</v>
      </c>
      <c r="C45" s="727">
        <v>10134.709677000001</v>
      </c>
      <c r="D45" s="727">
        <v>12657.862762000001</v>
      </c>
      <c r="E45" s="727">
        <v>7547.6324000000004</v>
      </c>
      <c r="F45" s="727">
        <v>21661.255622000001</v>
      </c>
      <c r="G45" s="728" t="s">
        <v>844</v>
      </c>
    </row>
    <row r="46" spans="1:7" s="50" customFormat="1" ht="19.7" customHeight="1">
      <c r="A46" s="613" t="s">
        <v>218</v>
      </c>
      <c r="B46" s="616" t="s">
        <v>474</v>
      </c>
      <c r="C46" s="616" t="s">
        <v>474</v>
      </c>
      <c r="D46" s="616" t="s">
        <v>474</v>
      </c>
      <c r="E46" s="616" t="s">
        <v>474</v>
      </c>
      <c r="F46" s="616" t="s">
        <v>474</v>
      </c>
      <c r="G46" s="615" t="s">
        <v>845</v>
      </c>
    </row>
    <row r="47" spans="1:7" s="50" customFormat="1" ht="19.149999999999999" customHeight="1">
      <c r="A47" s="725" t="s">
        <v>841</v>
      </c>
      <c r="B47" s="617" t="s">
        <v>474</v>
      </c>
      <c r="C47" s="617" t="s">
        <v>474</v>
      </c>
      <c r="D47" s="617" t="s">
        <v>474</v>
      </c>
      <c r="E47" s="617" t="s">
        <v>474</v>
      </c>
      <c r="F47" s="617" t="s">
        <v>474</v>
      </c>
      <c r="G47" s="728" t="s">
        <v>842</v>
      </c>
    </row>
    <row r="48" spans="1:7" s="50" customFormat="1" ht="19.7" customHeight="1">
      <c r="A48" s="731" t="s">
        <v>843</v>
      </c>
      <c r="B48" s="618" t="s">
        <v>474</v>
      </c>
      <c r="C48" s="619" t="s">
        <v>474</v>
      </c>
      <c r="D48" s="619" t="s">
        <v>474</v>
      </c>
      <c r="E48" s="619" t="s">
        <v>474</v>
      </c>
      <c r="F48" s="619" t="s">
        <v>474</v>
      </c>
      <c r="G48" s="732" t="s">
        <v>844</v>
      </c>
    </row>
    <row r="49" s="50" customFormat="1" ht="28.7" customHeight="1"/>
  </sheetData>
  <customSheetViews>
    <customSheetView guid="{CEB12AB2-2B7C-47EA-8993-91B31C172525}" scale="85" showPageBreaks="1" printArea="1" view="pageBreakPreview">
      <selection activeCell="D16" sqref="D16"/>
      <pageMargins left="0.33" right="0.17" top="0.4" bottom="0.35" header="0.5" footer="0.35"/>
      <pageSetup paperSize="9" scale="74" orientation="portrait" r:id="rId1"/>
      <headerFooter alignWithMargins="0"/>
    </customSheetView>
    <customSheetView guid="{69687417-BF2D-41EA-9F0C-3ABCA36AC0DF}"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5748031496062992" top="0.39370078740157483" bottom="0.35433070866141736" header="0.51181102362204722" footer="0.35433070866141736"/>
  <pageSetup paperSize="9" scale="50"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1">
    <tabColor rgb="FFFFC000"/>
    <pageSetUpPr fitToPage="1"/>
  </sheetPr>
  <dimension ref="A1:G50"/>
  <sheetViews>
    <sheetView view="pageBreakPreview" zoomScale="85" zoomScaleNormal="100" zoomScaleSheetLayoutView="85" workbookViewId="0">
      <selection activeCell="F44" sqref="F44"/>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1659</v>
      </c>
      <c r="B1" s="876"/>
      <c r="C1" s="876"/>
      <c r="D1" s="876"/>
      <c r="E1" s="877" t="s">
        <v>1660</v>
      </c>
      <c r="F1" s="877"/>
      <c r="G1" s="877"/>
    </row>
    <row r="2" spans="1:7" s="50" customFormat="1" ht="19.149999999999999" customHeight="1">
      <c r="A2" s="878" t="s">
        <v>851</v>
      </c>
      <c r="B2" s="878"/>
      <c r="C2" s="878"/>
      <c r="D2" s="878"/>
      <c r="E2" s="870" t="s">
        <v>811</v>
      </c>
      <c r="F2" s="870"/>
      <c r="G2" s="870"/>
    </row>
    <row r="3" spans="1:7" s="50" customFormat="1" ht="19.149999999999999" customHeight="1">
      <c r="A3" s="878" t="s">
        <v>812</v>
      </c>
      <c r="B3" s="878"/>
      <c r="C3" s="878"/>
      <c r="D3" s="878"/>
      <c r="E3" s="870" t="s">
        <v>1456</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686571.14634446998</v>
      </c>
      <c r="C8" s="723">
        <v>782542.04620063002</v>
      </c>
      <c r="D8" s="723">
        <v>831509.34399820003</v>
      </c>
      <c r="E8" s="723">
        <v>348348.54093163001</v>
      </c>
      <c r="F8" s="723">
        <v>321756.75303203001</v>
      </c>
      <c r="G8" s="724" t="s">
        <v>392</v>
      </c>
    </row>
    <row r="9" spans="1:7" s="50" customFormat="1" ht="39.4" customHeight="1">
      <c r="A9" s="609" t="s">
        <v>813</v>
      </c>
      <c r="B9" s="610">
        <v>279296.66362350999</v>
      </c>
      <c r="C9" s="610">
        <v>347457.47907787003</v>
      </c>
      <c r="D9" s="610">
        <v>410446.96134098998</v>
      </c>
      <c r="E9" s="610">
        <v>182381.35491369999</v>
      </c>
      <c r="F9" s="610">
        <v>167177.82842142001</v>
      </c>
      <c r="G9" s="609" t="s">
        <v>814</v>
      </c>
    </row>
    <row r="10" spans="1:7" s="50" customFormat="1" ht="28.7" customHeight="1">
      <c r="A10" s="725" t="s">
        <v>2694</v>
      </c>
      <c r="B10" s="726">
        <v>50643.141222539998</v>
      </c>
      <c r="C10" s="727">
        <v>65372.599045640003</v>
      </c>
      <c r="D10" s="727">
        <v>74607.446595679998</v>
      </c>
      <c r="E10" s="727">
        <v>34792.43275901</v>
      </c>
      <c r="F10" s="727">
        <v>31928.149774519999</v>
      </c>
      <c r="G10" s="728" t="s">
        <v>580</v>
      </c>
    </row>
    <row r="11" spans="1:7" s="50" customFormat="1" ht="28.7" customHeight="1">
      <c r="A11" s="725" t="s">
        <v>815</v>
      </c>
      <c r="B11" s="726">
        <v>100657.78399441999</v>
      </c>
      <c r="C11" s="727">
        <v>130633.82556528</v>
      </c>
      <c r="D11" s="727">
        <v>153920.21593859</v>
      </c>
      <c r="E11" s="727">
        <v>65642.630827550005</v>
      </c>
      <c r="F11" s="727">
        <v>64292.690915009996</v>
      </c>
      <c r="G11" s="728" t="s">
        <v>581</v>
      </c>
    </row>
    <row r="12" spans="1:7" s="50" customFormat="1" ht="19.149999999999999" customHeight="1">
      <c r="A12" s="725" t="s">
        <v>816</v>
      </c>
      <c r="B12" s="726">
        <v>70479.114853289997</v>
      </c>
      <c r="C12" s="727">
        <v>85429.921290479993</v>
      </c>
      <c r="D12" s="727">
        <v>103173.55730773001</v>
      </c>
      <c r="E12" s="727">
        <v>43621.222056229999</v>
      </c>
      <c r="F12" s="727">
        <v>41707.895917779999</v>
      </c>
      <c r="G12" s="728" t="s">
        <v>553</v>
      </c>
    </row>
    <row r="13" spans="1:7" s="50" customFormat="1" ht="19.149999999999999" customHeight="1">
      <c r="A13" s="725" t="s">
        <v>817</v>
      </c>
      <c r="B13" s="726">
        <v>8092.5258076299997</v>
      </c>
      <c r="C13" s="727">
        <v>7686.1147393499996</v>
      </c>
      <c r="D13" s="727">
        <v>8381.3849875199994</v>
      </c>
      <c r="E13" s="727">
        <v>2883.6396400200001</v>
      </c>
      <c r="F13" s="727">
        <v>3307.0287932299998</v>
      </c>
      <c r="G13" s="728" t="s">
        <v>542</v>
      </c>
    </row>
    <row r="14" spans="1:7" s="50" customFormat="1" ht="28.7" customHeight="1">
      <c r="A14" s="611" t="s">
        <v>818</v>
      </c>
      <c r="B14" s="610">
        <v>11211.45219908</v>
      </c>
      <c r="C14" s="610">
        <v>27590.04687043</v>
      </c>
      <c r="D14" s="610">
        <v>13643.166147309999</v>
      </c>
      <c r="E14" s="610">
        <v>5010.9307243699996</v>
      </c>
      <c r="F14" s="610">
        <v>7738.4152135200002</v>
      </c>
      <c r="G14" s="611" t="s">
        <v>11</v>
      </c>
    </row>
    <row r="15" spans="1:7" s="50" customFormat="1" ht="38.85" customHeight="1">
      <c r="A15" s="611" t="s">
        <v>819</v>
      </c>
      <c r="B15" s="610">
        <v>3103.0046539499999</v>
      </c>
      <c r="C15" s="610">
        <v>4608.7488523299999</v>
      </c>
      <c r="D15" s="610">
        <v>6493.6480099</v>
      </c>
      <c r="E15" s="610">
        <v>2178.4670135599999</v>
      </c>
      <c r="F15" s="610">
        <v>3537.7345875800002</v>
      </c>
      <c r="G15" s="611" t="s">
        <v>465</v>
      </c>
    </row>
    <row r="16" spans="1:7" s="50" customFormat="1" ht="28.7" customHeight="1">
      <c r="A16" s="611" t="s">
        <v>2859</v>
      </c>
      <c r="B16" s="610">
        <v>0</v>
      </c>
      <c r="C16" s="610">
        <v>0</v>
      </c>
      <c r="D16" s="610">
        <v>0</v>
      </c>
      <c r="E16" s="610">
        <v>0</v>
      </c>
      <c r="F16" s="610">
        <v>13922.708809510001</v>
      </c>
      <c r="G16" s="611" t="s">
        <v>2860</v>
      </c>
    </row>
    <row r="17" spans="1:7" s="50" customFormat="1" ht="28.7" customHeight="1">
      <c r="A17" s="611" t="s">
        <v>638</v>
      </c>
      <c r="B17" s="610">
        <v>392960.02586792997</v>
      </c>
      <c r="C17" s="610">
        <v>402885.77140000003</v>
      </c>
      <c r="D17" s="610">
        <v>400925.56849999999</v>
      </c>
      <c r="E17" s="610">
        <v>158777.78828000001</v>
      </c>
      <c r="F17" s="610">
        <v>129380.06600000001</v>
      </c>
      <c r="G17" s="611" t="s">
        <v>280</v>
      </c>
    </row>
    <row r="18" spans="1:7" s="50" customFormat="1" ht="19.7" customHeight="1">
      <c r="A18" s="722" t="s">
        <v>104</v>
      </c>
      <c r="B18" s="723">
        <v>673296.68859925994</v>
      </c>
      <c r="C18" s="723">
        <v>795649.23895634001</v>
      </c>
      <c r="D18" s="723">
        <v>841950.33551578003</v>
      </c>
      <c r="E18" s="723">
        <v>268813.37301158003</v>
      </c>
      <c r="F18" s="723">
        <v>282837.07313654001</v>
      </c>
      <c r="G18" s="724" t="s">
        <v>452</v>
      </c>
    </row>
    <row r="19" spans="1:7" s="50" customFormat="1" ht="28.7" customHeight="1">
      <c r="A19" s="612" t="s">
        <v>820</v>
      </c>
      <c r="B19" s="729">
        <v>28618.702590659999</v>
      </c>
      <c r="C19" s="727">
        <v>34271.161872010001</v>
      </c>
      <c r="D19" s="727">
        <v>38635.35921432</v>
      </c>
      <c r="E19" s="727">
        <v>16016.542153820001</v>
      </c>
      <c r="F19" s="727">
        <v>13835.697042739999</v>
      </c>
      <c r="G19" s="728" t="s">
        <v>130</v>
      </c>
    </row>
    <row r="20" spans="1:7" s="50" customFormat="1" ht="19.149999999999999" customHeight="1">
      <c r="A20" s="612" t="s">
        <v>86</v>
      </c>
      <c r="B20" s="729">
        <v>2604.8185903799999</v>
      </c>
      <c r="C20" s="727">
        <v>3295.2284663</v>
      </c>
      <c r="D20" s="727">
        <v>4374.0500745600002</v>
      </c>
      <c r="E20" s="727">
        <v>759.19204689000003</v>
      </c>
      <c r="F20" s="727">
        <v>570.70201023000004</v>
      </c>
      <c r="G20" s="728" t="s">
        <v>41</v>
      </c>
    </row>
    <row r="21" spans="1:7" s="50" customFormat="1" ht="59.1" customHeight="1">
      <c r="A21" s="612" t="s">
        <v>821</v>
      </c>
      <c r="B21" s="729">
        <v>24020.079584800002</v>
      </c>
      <c r="C21" s="727">
        <v>25951.122111749999</v>
      </c>
      <c r="D21" s="727">
        <v>31930.59725975</v>
      </c>
      <c r="E21" s="727">
        <v>11004.60283145</v>
      </c>
      <c r="F21" s="727">
        <v>12125.48669396</v>
      </c>
      <c r="G21" s="728" t="s">
        <v>263</v>
      </c>
    </row>
    <row r="22" spans="1:7" s="50" customFormat="1" ht="19.149999999999999" customHeight="1">
      <c r="A22" s="612" t="s">
        <v>38</v>
      </c>
      <c r="B22" s="729">
        <v>249193.89823115</v>
      </c>
      <c r="C22" s="727">
        <v>283785.40207555</v>
      </c>
      <c r="D22" s="727">
        <v>299368.22829886997</v>
      </c>
      <c r="E22" s="727">
        <v>99159.469332199995</v>
      </c>
      <c r="F22" s="727">
        <v>105242.65415366</v>
      </c>
      <c r="G22" s="728" t="s">
        <v>39</v>
      </c>
    </row>
    <row r="23" spans="1:7" s="50" customFormat="1" ht="19.149999999999999" customHeight="1">
      <c r="A23" s="612" t="s">
        <v>282</v>
      </c>
      <c r="B23" s="729">
        <v>21247.252181569998</v>
      </c>
      <c r="C23" s="727">
        <v>22937.21494098</v>
      </c>
      <c r="D23" s="727">
        <v>24608.447338239999</v>
      </c>
      <c r="E23" s="727">
        <v>7174.22833317</v>
      </c>
      <c r="F23" s="727">
        <v>3485.9470519500001</v>
      </c>
      <c r="G23" s="728" t="s">
        <v>283</v>
      </c>
    </row>
    <row r="24" spans="1:7" s="50" customFormat="1" ht="38.85" customHeight="1">
      <c r="A24" s="612" t="s">
        <v>822</v>
      </c>
      <c r="B24" s="729">
        <v>36613.31430862</v>
      </c>
      <c r="C24" s="727">
        <v>45895.859870640001</v>
      </c>
      <c r="D24" s="727">
        <v>53656.787311480002</v>
      </c>
      <c r="E24" s="727">
        <v>17077.332090960001</v>
      </c>
      <c r="F24" s="727">
        <v>18360.720949940001</v>
      </c>
      <c r="G24" s="728" t="s">
        <v>25</v>
      </c>
    </row>
    <row r="25" spans="1:7" s="50" customFormat="1" ht="38.85" customHeight="1">
      <c r="A25" s="612" t="s">
        <v>55</v>
      </c>
      <c r="B25" s="729">
        <v>100549.55439907</v>
      </c>
      <c r="C25" s="727">
        <v>136779.82797067999</v>
      </c>
      <c r="D25" s="727">
        <v>134173.04848117</v>
      </c>
      <c r="E25" s="727">
        <v>36452.062781109998</v>
      </c>
      <c r="F25" s="727">
        <v>33867.749706679999</v>
      </c>
      <c r="G25" s="728" t="s">
        <v>425</v>
      </c>
    </row>
    <row r="26" spans="1:7" s="50" customFormat="1" ht="49.15" customHeight="1">
      <c r="A26" s="612" t="s">
        <v>374</v>
      </c>
      <c r="B26" s="729">
        <v>48493.916112400002</v>
      </c>
      <c r="C26" s="727">
        <v>56361.162150080003</v>
      </c>
      <c r="D26" s="727">
        <v>65497.019330709998</v>
      </c>
      <c r="E26" s="727">
        <v>25219.73408591</v>
      </c>
      <c r="F26" s="727">
        <v>25292.847272399998</v>
      </c>
      <c r="G26" s="728" t="s">
        <v>431</v>
      </c>
    </row>
    <row r="27" spans="1:7" s="50" customFormat="1" ht="38.85" customHeight="1">
      <c r="A27" s="612" t="s">
        <v>823</v>
      </c>
      <c r="B27" s="729">
        <v>11692.76673032</v>
      </c>
      <c r="C27" s="727">
        <v>14879.07086777</v>
      </c>
      <c r="D27" s="727">
        <v>21584.263202059999</v>
      </c>
      <c r="E27" s="727">
        <v>4638.9017368499999</v>
      </c>
      <c r="F27" s="727">
        <v>5153.1623276199998</v>
      </c>
      <c r="G27" s="728" t="s">
        <v>324</v>
      </c>
    </row>
    <row r="28" spans="1:7" s="50" customFormat="1" ht="89.1" customHeight="1">
      <c r="A28" s="612" t="s">
        <v>589</v>
      </c>
      <c r="B28" s="729">
        <v>34851.561508059996</v>
      </c>
      <c r="C28" s="727">
        <v>36319.910783760002</v>
      </c>
      <c r="D28" s="727">
        <v>41764.83986059</v>
      </c>
      <c r="E28" s="727">
        <v>15187.83942445</v>
      </c>
      <c r="F28" s="727">
        <v>19578.759626849998</v>
      </c>
      <c r="G28" s="728" t="s">
        <v>824</v>
      </c>
    </row>
    <row r="29" spans="1:7" s="50" customFormat="1" ht="59.1" customHeight="1">
      <c r="A29" s="612" t="s">
        <v>825</v>
      </c>
      <c r="B29" s="729">
        <v>2333.2123792000002</v>
      </c>
      <c r="C29" s="727">
        <v>5501.2255573800003</v>
      </c>
      <c r="D29" s="727">
        <v>4606.9834814400001</v>
      </c>
      <c r="E29" s="727">
        <v>1314.3024775700001</v>
      </c>
      <c r="F29" s="727">
        <v>1374.82654256</v>
      </c>
      <c r="G29" s="728" t="s">
        <v>826</v>
      </c>
    </row>
    <row r="30" spans="1:7" s="50" customFormat="1" ht="28.7" customHeight="1">
      <c r="A30" s="612" t="s">
        <v>211</v>
      </c>
      <c r="B30" s="729">
        <v>72766.108393600007</v>
      </c>
      <c r="C30" s="727">
        <v>88564.702358850001</v>
      </c>
      <c r="D30" s="727">
        <v>102277.9994093</v>
      </c>
      <c r="E30" s="727">
        <v>29456.748945390002</v>
      </c>
      <c r="F30" s="727">
        <v>39245.755702900002</v>
      </c>
      <c r="G30" s="728" t="s">
        <v>827</v>
      </c>
    </row>
    <row r="31" spans="1:7" s="50" customFormat="1" ht="19.149999999999999" customHeight="1">
      <c r="A31" s="612" t="s">
        <v>526</v>
      </c>
      <c r="B31" s="729">
        <v>32635.39132762</v>
      </c>
      <c r="C31" s="727">
        <v>36533.590808230001</v>
      </c>
      <c r="D31" s="727">
        <v>15893.65481383</v>
      </c>
      <c r="E31" s="727">
        <v>4770.1538388700001</v>
      </c>
      <c r="F31" s="727">
        <v>4069.7921883399999</v>
      </c>
      <c r="G31" s="728" t="s">
        <v>828</v>
      </c>
    </row>
    <row r="32" spans="1:7" s="50" customFormat="1" ht="28.7" customHeight="1">
      <c r="A32" s="612" t="s">
        <v>829</v>
      </c>
      <c r="B32" s="729">
        <v>2496.9488817599999</v>
      </c>
      <c r="C32" s="727">
        <v>2544.0805430400001</v>
      </c>
      <c r="D32" s="727">
        <v>2557.1707545700001</v>
      </c>
      <c r="E32" s="727">
        <v>2.1565694999999998</v>
      </c>
      <c r="F32" s="727">
        <v>211.83717589</v>
      </c>
      <c r="G32" s="728" t="s">
        <v>830</v>
      </c>
    </row>
    <row r="33" spans="1:7" s="50" customFormat="1" ht="19.149999999999999" customHeight="1">
      <c r="A33" s="612" t="s">
        <v>487</v>
      </c>
      <c r="B33" s="729">
        <v>5179.1633800500003</v>
      </c>
      <c r="C33" s="727">
        <v>2029.6785793199999</v>
      </c>
      <c r="D33" s="727">
        <v>1021.88668489</v>
      </c>
      <c r="E33" s="727">
        <v>580.10636344</v>
      </c>
      <c r="F33" s="727">
        <v>421.13469082</v>
      </c>
      <c r="G33" s="728" t="s">
        <v>831</v>
      </c>
    </row>
    <row r="34" spans="1:7" s="50" customFormat="1" ht="39.4" customHeight="1">
      <c r="A34" s="722" t="s">
        <v>584</v>
      </c>
      <c r="B34" s="723">
        <v>6409.4530100299999</v>
      </c>
      <c r="C34" s="723">
        <v>7544.8088446000002</v>
      </c>
      <c r="D34" s="723">
        <v>17782.632437600001</v>
      </c>
      <c r="E34" s="723">
        <v>-2266.3519315200001</v>
      </c>
      <c r="F34" s="723">
        <v>12303.79940657</v>
      </c>
      <c r="G34" s="724" t="s">
        <v>522</v>
      </c>
    </row>
    <row r="35" spans="1:7" s="50" customFormat="1" ht="19.149999999999999" customHeight="1">
      <c r="A35" s="611" t="s">
        <v>832</v>
      </c>
      <c r="B35" s="610">
        <v>9337.8289999999997</v>
      </c>
      <c r="C35" s="610">
        <v>14796.171</v>
      </c>
      <c r="D35" s="610">
        <v>23636.198</v>
      </c>
      <c r="E35" s="610">
        <v>0</v>
      </c>
      <c r="F35" s="610">
        <v>18500</v>
      </c>
      <c r="G35" s="611" t="s">
        <v>833</v>
      </c>
    </row>
    <row r="36" spans="1:7" s="50" customFormat="1" ht="28.7" customHeight="1">
      <c r="A36" s="611" t="s">
        <v>834</v>
      </c>
      <c r="B36" s="610">
        <v>2928.3759899699999</v>
      </c>
      <c r="C36" s="610">
        <v>7251.3621554000001</v>
      </c>
      <c r="D36" s="610">
        <v>5853.5655624000001</v>
      </c>
      <c r="E36" s="610">
        <v>2266.3519315200001</v>
      </c>
      <c r="F36" s="610">
        <v>6196.2005934299996</v>
      </c>
      <c r="G36" s="611" t="s">
        <v>835</v>
      </c>
    </row>
    <row r="37" spans="1:7" s="50" customFormat="1" ht="59.65" customHeight="1">
      <c r="A37" s="722" t="s">
        <v>1717</v>
      </c>
      <c r="B37" s="723">
        <v>6536.4509425599999</v>
      </c>
      <c r="C37" s="723">
        <v>1299.2875670000001</v>
      </c>
      <c r="D37" s="723">
        <v>3093.2613390000001</v>
      </c>
      <c r="E37" s="723">
        <v>503.16882900000002</v>
      </c>
      <c r="F37" s="723">
        <v>3337.7766369999999</v>
      </c>
      <c r="G37" s="724" t="s">
        <v>583</v>
      </c>
    </row>
    <row r="38" spans="1:7" s="50" customFormat="1" ht="29.25" customHeight="1">
      <c r="A38" s="611" t="s">
        <v>838</v>
      </c>
      <c r="B38" s="610">
        <v>6551.8835055600002</v>
      </c>
      <c r="C38" s="610">
        <v>1358.875</v>
      </c>
      <c r="D38" s="610">
        <v>3150.5790000000002</v>
      </c>
      <c r="E38" s="610">
        <v>505.14848999999998</v>
      </c>
      <c r="F38" s="610">
        <v>3337.7766369999999</v>
      </c>
      <c r="G38" s="611" t="s">
        <v>839</v>
      </c>
    </row>
    <row r="39" spans="1:7" s="50" customFormat="1" ht="38.85" customHeight="1">
      <c r="A39" s="611" t="s">
        <v>836</v>
      </c>
      <c r="B39" s="610">
        <v>15.432563</v>
      </c>
      <c r="C39" s="610">
        <v>59.587432999999997</v>
      </c>
      <c r="D39" s="610">
        <v>57.317661000000001</v>
      </c>
      <c r="E39" s="610">
        <v>1.9796609999999999</v>
      </c>
      <c r="F39" s="610"/>
      <c r="G39" s="611" t="s">
        <v>837</v>
      </c>
    </row>
    <row r="40" spans="1:7" s="50" customFormat="1" ht="39.4" customHeight="1">
      <c r="A40" s="722" t="s">
        <v>1718</v>
      </c>
      <c r="B40" s="723">
        <v>328.55379262000002</v>
      </c>
      <c r="C40" s="723">
        <v>-21951.289167309998</v>
      </c>
      <c r="D40" s="723">
        <v>-31316.88529418</v>
      </c>
      <c r="E40" s="723">
        <v>81298.351022570001</v>
      </c>
      <c r="F40" s="723">
        <v>23278.103851920001</v>
      </c>
      <c r="G40" s="724" t="s">
        <v>585</v>
      </c>
    </row>
    <row r="41" spans="1:7" s="50" customFormat="1" ht="12"/>
    <row r="42" spans="1:7" s="50" customFormat="1" ht="3.2" customHeight="1"/>
    <row r="43" spans="1:7" s="50" customFormat="1" ht="68.849999999999994" customHeight="1">
      <c r="A43" s="722" t="s">
        <v>1795</v>
      </c>
      <c r="B43" s="723">
        <v>-328.55379262000002</v>
      </c>
      <c r="C43" s="723">
        <v>21951.289167309998</v>
      </c>
      <c r="D43" s="723">
        <v>-31316.88529418</v>
      </c>
      <c r="E43" s="723">
        <v>-81298.351022570001</v>
      </c>
      <c r="F43" s="723">
        <v>-23278.103851920001</v>
      </c>
      <c r="G43" s="724" t="s">
        <v>1796</v>
      </c>
    </row>
    <row r="44" spans="1:7" s="50" customFormat="1" ht="19.149999999999999" customHeight="1">
      <c r="A44" s="613" t="s">
        <v>450</v>
      </c>
      <c r="B44" s="614">
        <v>-68685.243119699997</v>
      </c>
      <c r="C44" s="614">
        <v>35067.053571359997</v>
      </c>
      <c r="D44" s="614">
        <v>-22536.84851684</v>
      </c>
      <c r="E44" s="614">
        <v>-924805.82685931004</v>
      </c>
      <c r="F44" s="614">
        <f>F45-F46</f>
        <v>20990.840928969999</v>
      </c>
      <c r="G44" s="615" t="s">
        <v>840</v>
      </c>
    </row>
    <row r="45" spans="1:7" s="50" customFormat="1" ht="19.149999999999999" customHeight="1">
      <c r="A45" s="725" t="s">
        <v>841</v>
      </c>
      <c r="B45" s="727">
        <v>-63641.708811359997</v>
      </c>
      <c r="C45" s="727">
        <v>43180.260622599999</v>
      </c>
      <c r="D45" s="727">
        <v>-13191.592297609999</v>
      </c>
      <c r="E45" s="727">
        <v>-920189.97364007996</v>
      </c>
      <c r="F45" s="846">
        <v>29479.971000000001</v>
      </c>
      <c r="G45" s="730" t="s">
        <v>842</v>
      </c>
    </row>
    <row r="46" spans="1:7" s="50" customFormat="1" ht="19.7" customHeight="1">
      <c r="A46" s="725" t="s">
        <v>843</v>
      </c>
      <c r="B46" s="727">
        <v>5043.5343083400003</v>
      </c>
      <c r="C46" s="727">
        <v>8113.2070512399996</v>
      </c>
      <c r="D46" s="727">
        <v>9345.2562192299993</v>
      </c>
      <c r="E46" s="727">
        <v>4615.8532192299999</v>
      </c>
      <c r="F46" s="727">
        <v>8489.1300710300002</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43307086614173229" bottom="0.39370078740157483" header="0.39370078740157483" footer="0.39370078740157483"/>
  <pageSetup paperSize="9" scale="48"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2">
    <tabColor rgb="FFFFC000"/>
    <pageSetUpPr fitToPage="1"/>
  </sheetPr>
  <dimension ref="A1:G50"/>
  <sheetViews>
    <sheetView view="pageBreakPreview" zoomScale="80" zoomScaleNormal="100" zoomScaleSheetLayoutView="80" workbookViewId="0">
      <selection activeCell="F44" sqref="F44"/>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1661</v>
      </c>
      <c r="B1" s="876"/>
      <c r="C1" s="876"/>
      <c r="D1" s="876"/>
      <c r="E1" s="877" t="s">
        <v>1662</v>
      </c>
      <c r="F1" s="877"/>
      <c r="G1" s="877"/>
    </row>
    <row r="2" spans="1:7" s="50" customFormat="1" ht="19.149999999999999" customHeight="1">
      <c r="A2" s="878" t="s">
        <v>852</v>
      </c>
      <c r="B2" s="878"/>
      <c r="C2" s="878"/>
      <c r="D2" s="878"/>
      <c r="E2" s="870" t="s">
        <v>811</v>
      </c>
      <c r="F2" s="870"/>
      <c r="G2" s="870"/>
    </row>
    <row r="3" spans="1:7" s="50" customFormat="1" ht="19.149999999999999" customHeight="1">
      <c r="A3" s="878" t="s">
        <v>812</v>
      </c>
      <c r="B3" s="878"/>
      <c r="C3" s="878"/>
      <c r="D3" s="878"/>
      <c r="E3" s="870" t="s">
        <v>1458</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597172.59696</v>
      </c>
      <c r="C8" s="723">
        <v>688375.09771878005</v>
      </c>
      <c r="D8" s="723">
        <v>743911.02034729999</v>
      </c>
      <c r="E8" s="723">
        <v>296089.35292073002</v>
      </c>
      <c r="F8" s="723">
        <v>300839.72616719001</v>
      </c>
      <c r="G8" s="724" t="s">
        <v>392</v>
      </c>
    </row>
    <row r="9" spans="1:7" s="50" customFormat="1" ht="39.4" customHeight="1">
      <c r="A9" s="609" t="s">
        <v>813</v>
      </c>
      <c r="B9" s="610">
        <v>89965.952636920003</v>
      </c>
      <c r="C9" s="610">
        <v>113891.83024856</v>
      </c>
      <c r="D9" s="610">
        <v>133090.36968521</v>
      </c>
      <c r="E9" s="610">
        <v>56494.768519739999</v>
      </c>
      <c r="F9" s="610">
        <v>54993.936594769999</v>
      </c>
      <c r="G9" s="609" t="s">
        <v>814</v>
      </c>
    </row>
    <row r="10" spans="1:7" s="50" customFormat="1" ht="28.7" customHeight="1">
      <c r="A10" s="725" t="s">
        <v>2694</v>
      </c>
      <c r="B10" s="726">
        <v>8720.5043868100001</v>
      </c>
      <c r="C10" s="727">
        <v>16592.943386520001</v>
      </c>
      <c r="D10" s="727">
        <v>18574.854183579999</v>
      </c>
      <c r="E10" s="727">
        <v>8308.8713587099992</v>
      </c>
      <c r="F10" s="727">
        <v>6794.1787126700001</v>
      </c>
      <c r="G10" s="728" t="s">
        <v>580</v>
      </c>
    </row>
    <row r="11" spans="1:7" s="50" customFormat="1" ht="28.7" customHeight="1">
      <c r="A11" s="725" t="s">
        <v>815</v>
      </c>
      <c r="B11" s="726">
        <v>34223.426086539999</v>
      </c>
      <c r="C11" s="727">
        <v>44987.131311459998</v>
      </c>
      <c r="D11" s="727">
        <v>52280.762555859998</v>
      </c>
      <c r="E11" s="727">
        <v>21504.90508945</v>
      </c>
      <c r="F11" s="727">
        <v>19251.861597710002</v>
      </c>
      <c r="G11" s="728" t="s">
        <v>581</v>
      </c>
    </row>
    <row r="12" spans="1:7" s="50" customFormat="1" ht="19.149999999999999" customHeight="1">
      <c r="A12" s="725" t="s">
        <v>816</v>
      </c>
      <c r="B12" s="726">
        <v>25039.270127700001</v>
      </c>
      <c r="C12" s="727">
        <v>30129.397178340001</v>
      </c>
      <c r="D12" s="727">
        <v>35347.871387710002</v>
      </c>
      <c r="E12" s="727">
        <v>14186.0565928</v>
      </c>
      <c r="F12" s="727">
        <v>14554.48776106</v>
      </c>
      <c r="G12" s="728" t="s">
        <v>553</v>
      </c>
    </row>
    <row r="13" spans="1:7" s="50" customFormat="1" ht="19.149999999999999" customHeight="1">
      <c r="A13" s="725" t="s">
        <v>817</v>
      </c>
      <c r="B13" s="726">
        <v>139.68694034999999</v>
      </c>
      <c r="C13" s="727">
        <v>116.04345271</v>
      </c>
      <c r="D13" s="727">
        <v>120.13725594</v>
      </c>
      <c r="E13" s="727">
        <v>48.001127390000001</v>
      </c>
      <c r="F13" s="727">
        <v>49.365520650000001</v>
      </c>
      <c r="G13" s="728" t="s">
        <v>542</v>
      </c>
    </row>
    <row r="14" spans="1:7" s="50" customFormat="1" ht="28.7" customHeight="1">
      <c r="A14" s="611" t="s">
        <v>818</v>
      </c>
      <c r="B14" s="610">
        <v>10570.97867072</v>
      </c>
      <c r="C14" s="610">
        <v>33610.595347199996</v>
      </c>
      <c r="D14" s="610">
        <v>24690.94054413</v>
      </c>
      <c r="E14" s="610">
        <v>7030.9397669800001</v>
      </c>
      <c r="F14" s="610">
        <v>4051.9948275199999</v>
      </c>
      <c r="G14" s="611" t="s">
        <v>11</v>
      </c>
    </row>
    <row r="15" spans="1:7" s="50" customFormat="1" ht="38.85" customHeight="1">
      <c r="A15" s="611" t="s">
        <v>819</v>
      </c>
      <c r="B15" s="610">
        <v>9002.8049723599997</v>
      </c>
      <c r="C15" s="610">
        <v>10672.77317002</v>
      </c>
      <c r="D15" s="610">
        <v>12165.298540960001</v>
      </c>
      <c r="E15" s="610">
        <v>3215.3298040099999</v>
      </c>
      <c r="F15" s="610">
        <v>5074.8519804699999</v>
      </c>
      <c r="G15" s="611" t="s">
        <v>465</v>
      </c>
    </row>
    <row r="16" spans="1:7" s="50" customFormat="1" ht="28.7" customHeight="1">
      <c r="A16" s="611" t="s">
        <v>2859</v>
      </c>
      <c r="B16" s="610">
        <v>0</v>
      </c>
      <c r="C16" s="610">
        <v>0</v>
      </c>
      <c r="D16" s="610">
        <v>0</v>
      </c>
      <c r="E16" s="610">
        <v>0</v>
      </c>
      <c r="F16" s="610">
        <v>621.13276442999995</v>
      </c>
      <c r="G16" s="611" t="s">
        <v>2860</v>
      </c>
    </row>
    <row r="17" spans="1:7" s="50" customFormat="1" ht="28.7" customHeight="1">
      <c r="A17" s="611" t="s">
        <v>638</v>
      </c>
      <c r="B17" s="610">
        <v>487632.86067999998</v>
      </c>
      <c r="C17" s="610">
        <v>530199.89895299997</v>
      </c>
      <c r="D17" s="610">
        <v>573964.41157700005</v>
      </c>
      <c r="E17" s="610">
        <v>229348.31482999999</v>
      </c>
      <c r="F17" s="610">
        <v>236097.81</v>
      </c>
      <c r="G17" s="611" t="s">
        <v>280</v>
      </c>
    </row>
    <row r="18" spans="1:7" s="50" customFormat="1" ht="19.7" customHeight="1">
      <c r="A18" s="722" t="s">
        <v>104</v>
      </c>
      <c r="B18" s="723">
        <v>569744.4949089</v>
      </c>
      <c r="C18" s="723">
        <v>707644.21166378004</v>
      </c>
      <c r="D18" s="723">
        <v>772137.55557921994</v>
      </c>
      <c r="E18" s="723">
        <v>251114.72685244001</v>
      </c>
      <c r="F18" s="723">
        <v>266089.72862708999</v>
      </c>
      <c r="G18" s="724" t="s">
        <v>452</v>
      </c>
    </row>
    <row r="19" spans="1:7" s="50" customFormat="1" ht="28.7" customHeight="1">
      <c r="A19" s="612" t="s">
        <v>820</v>
      </c>
      <c r="B19" s="729">
        <v>21548.543295240001</v>
      </c>
      <c r="C19" s="727">
        <v>25338.79565226</v>
      </c>
      <c r="D19" s="727">
        <v>28778.26156671</v>
      </c>
      <c r="E19" s="727">
        <v>11783.73646573</v>
      </c>
      <c r="F19" s="727">
        <v>11876.197542829999</v>
      </c>
      <c r="G19" s="728" t="s">
        <v>130</v>
      </c>
    </row>
    <row r="20" spans="1:7" s="50" customFormat="1" ht="19.149999999999999" customHeight="1">
      <c r="A20" s="612" t="s">
        <v>86</v>
      </c>
      <c r="B20" s="729">
        <v>1831.10918683</v>
      </c>
      <c r="C20" s="727">
        <v>2739.7235185099998</v>
      </c>
      <c r="D20" s="727">
        <v>2488.6341944999999</v>
      </c>
      <c r="E20" s="727">
        <v>415.92883490999998</v>
      </c>
      <c r="F20" s="727">
        <v>324.33145936</v>
      </c>
      <c r="G20" s="728" t="s">
        <v>41</v>
      </c>
    </row>
    <row r="21" spans="1:7" s="50" customFormat="1" ht="59.1" customHeight="1">
      <c r="A21" s="612" t="s">
        <v>821</v>
      </c>
      <c r="B21" s="729">
        <v>13249.460847820001</v>
      </c>
      <c r="C21" s="727">
        <v>14963.116410889999</v>
      </c>
      <c r="D21" s="727">
        <v>20191.141390770001</v>
      </c>
      <c r="E21" s="727">
        <v>6241.6640689100004</v>
      </c>
      <c r="F21" s="727">
        <v>7114.5199992500002</v>
      </c>
      <c r="G21" s="728" t="s">
        <v>263</v>
      </c>
    </row>
    <row r="22" spans="1:7" s="50" customFormat="1" ht="19.149999999999999" customHeight="1">
      <c r="A22" s="612" t="s">
        <v>38</v>
      </c>
      <c r="B22" s="729">
        <v>273065.83292032999</v>
      </c>
      <c r="C22" s="727">
        <v>306256.85478281998</v>
      </c>
      <c r="D22" s="727">
        <v>324207.36701357999</v>
      </c>
      <c r="E22" s="727">
        <v>125346.80555090999</v>
      </c>
      <c r="F22" s="727">
        <v>120315.38195248001</v>
      </c>
      <c r="G22" s="728" t="s">
        <v>39</v>
      </c>
    </row>
    <row r="23" spans="1:7" s="50" customFormat="1" ht="19.149999999999999" customHeight="1">
      <c r="A23" s="612" t="s">
        <v>282</v>
      </c>
      <c r="B23" s="729">
        <v>20533.648395929999</v>
      </c>
      <c r="C23" s="727">
        <v>19260.926640090001</v>
      </c>
      <c r="D23" s="727">
        <v>35591.120368290001</v>
      </c>
      <c r="E23" s="727">
        <v>8341.97940131</v>
      </c>
      <c r="F23" s="727">
        <v>10364.698342309999</v>
      </c>
      <c r="G23" s="728" t="s">
        <v>283</v>
      </c>
    </row>
    <row r="24" spans="1:7" s="50" customFormat="1" ht="38.85" customHeight="1">
      <c r="A24" s="612" t="s">
        <v>822</v>
      </c>
      <c r="B24" s="729">
        <v>40226.701604729999</v>
      </c>
      <c r="C24" s="727">
        <v>45622.760120719999</v>
      </c>
      <c r="D24" s="727">
        <v>45946.070456000001</v>
      </c>
      <c r="E24" s="727">
        <v>14609.297956189999</v>
      </c>
      <c r="F24" s="727">
        <v>14543.57785775</v>
      </c>
      <c r="G24" s="728" t="s">
        <v>25</v>
      </c>
    </row>
    <row r="25" spans="1:7" s="50" customFormat="1" ht="38.85" customHeight="1">
      <c r="A25" s="612" t="s">
        <v>55</v>
      </c>
      <c r="B25" s="729">
        <v>73234.736506870002</v>
      </c>
      <c r="C25" s="727">
        <v>105918.34567809</v>
      </c>
      <c r="D25" s="727">
        <v>132176.23586817001</v>
      </c>
      <c r="E25" s="727">
        <v>27399.162721860001</v>
      </c>
      <c r="F25" s="727">
        <v>36641.814355570001</v>
      </c>
      <c r="G25" s="728" t="s">
        <v>425</v>
      </c>
    </row>
    <row r="26" spans="1:7" s="50" customFormat="1" ht="49.15" customHeight="1">
      <c r="A26" s="612" t="s">
        <v>374</v>
      </c>
      <c r="B26" s="729">
        <v>33001.149299659999</v>
      </c>
      <c r="C26" s="727">
        <v>46524.95604872</v>
      </c>
      <c r="D26" s="727">
        <v>53665.81129713</v>
      </c>
      <c r="E26" s="727">
        <v>18800.963939329999</v>
      </c>
      <c r="F26" s="727">
        <v>17976.2904863</v>
      </c>
      <c r="G26" s="728" t="s">
        <v>431</v>
      </c>
    </row>
    <row r="27" spans="1:7" s="50" customFormat="1" ht="38.85" customHeight="1">
      <c r="A27" s="612" t="s">
        <v>823</v>
      </c>
      <c r="B27" s="729">
        <v>9078.9065152500007</v>
      </c>
      <c r="C27" s="727">
        <v>35768.357819899997</v>
      </c>
      <c r="D27" s="727">
        <v>22411.619678859999</v>
      </c>
      <c r="E27" s="727">
        <v>3573.7696361399999</v>
      </c>
      <c r="F27" s="727">
        <v>3724.7051823699999</v>
      </c>
      <c r="G27" s="728" t="s">
        <v>324</v>
      </c>
    </row>
    <row r="28" spans="1:7" s="50" customFormat="1" ht="89.1" customHeight="1">
      <c r="A28" s="612" t="s">
        <v>589</v>
      </c>
      <c r="B28" s="729">
        <v>26384.755727799999</v>
      </c>
      <c r="C28" s="727">
        <v>31865.06862351</v>
      </c>
      <c r="D28" s="727">
        <v>26503.624526470001</v>
      </c>
      <c r="E28" s="727">
        <v>9124.2593998800003</v>
      </c>
      <c r="F28" s="727">
        <v>14319.0163474</v>
      </c>
      <c r="G28" s="728" t="s">
        <v>824</v>
      </c>
    </row>
    <row r="29" spans="1:7" s="50" customFormat="1" ht="59.1" customHeight="1">
      <c r="A29" s="612" t="s">
        <v>825</v>
      </c>
      <c r="B29" s="729">
        <v>1571.4660048200001</v>
      </c>
      <c r="C29" s="727">
        <v>6653.54808503</v>
      </c>
      <c r="D29" s="727">
        <v>2081.2358761999999</v>
      </c>
      <c r="E29" s="727">
        <v>527.16073526000002</v>
      </c>
      <c r="F29" s="727">
        <v>697.50863650999997</v>
      </c>
      <c r="G29" s="728" t="s">
        <v>826</v>
      </c>
    </row>
    <row r="30" spans="1:7" s="50" customFormat="1" ht="28.7" customHeight="1">
      <c r="A30" s="612" t="s">
        <v>211</v>
      </c>
      <c r="B30" s="729">
        <v>34156.473679429997</v>
      </c>
      <c r="C30" s="727">
        <v>45919.976332459999</v>
      </c>
      <c r="D30" s="727">
        <v>52274.24878704</v>
      </c>
      <c r="E30" s="727">
        <v>17812.83227961</v>
      </c>
      <c r="F30" s="727">
        <v>19572.656469329999</v>
      </c>
      <c r="G30" s="728" t="s">
        <v>827</v>
      </c>
    </row>
    <row r="31" spans="1:7" s="50" customFormat="1" ht="19.149999999999999" customHeight="1">
      <c r="A31" s="612" t="s">
        <v>526</v>
      </c>
      <c r="B31" s="729">
        <v>19260.568188069999</v>
      </c>
      <c r="C31" s="727">
        <v>17961.7762291</v>
      </c>
      <c r="D31" s="727">
        <v>22421.392759030001</v>
      </c>
      <c r="E31" s="727">
        <v>5959.6454132099998</v>
      </c>
      <c r="F31" s="727">
        <v>5710.6062104399998</v>
      </c>
      <c r="G31" s="728" t="s">
        <v>828</v>
      </c>
    </row>
    <row r="32" spans="1:7" s="50" customFormat="1" ht="28.7" customHeight="1">
      <c r="A32" s="612" t="s">
        <v>829</v>
      </c>
      <c r="B32" s="729">
        <v>2110.6154882400001</v>
      </c>
      <c r="C32" s="727">
        <v>1759.6842360600001</v>
      </c>
      <c r="D32" s="727">
        <v>1849.0227292500001</v>
      </c>
      <c r="E32" s="727">
        <v>90.493487790000003</v>
      </c>
      <c r="F32" s="727">
        <v>2243.6722851899999</v>
      </c>
      <c r="G32" s="728" t="s">
        <v>830</v>
      </c>
    </row>
    <row r="33" spans="1:7" s="50" customFormat="1" ht="19.149999999999999" customHeight="1">
      <c r="A33" s="612" t="s">
        <v>487</v>
      </c>
      <c r="B33" s="729">
        <v>490.52724788</v>
      </c>
      <c r="C33" s="727">
        <v>1090.32148562</v>
      </c>
      <c r="D33" s="727">
        <v>1551.7690672199999</v>
      </c>
      <c r="E33" s="727">
        <v>1087.0269613999999</v>
      </c>
      <c r="F33" s="727">
        <v>664.75149999999996</v>
      </c>
      <c r="G33" s="728" t="s">
        <v>831</v>
      </c>
    </row>
    <row r="34" spans="1:7" s="50" customFormat="1" ht="39.4" customHeight="1">
      <c r="A34" s="722" t="s">
        <v>584</v>
      </c>
      <c r="B34" s="723">
        <v>7300.6489396400002</v>
      </c>
      <c r="C34" s="723">
        <v>8987.4077710700003</v>
      </c>
      <c r="D34" s="723">
        <v>-418.66130844000003</v>
      </c>
      <c r="E34" s="723">
        <v>-3224.1441785900001</v>
      </c>
      <c r="F34" s="723">
        <v>-3145.3815272100001</v>
      </c>
      <c r="G34" s="724" t="s">
        <v>522</v>
      </c>
    </row>
    <row r="35" spans="1:7" s="50" customFormat="1" ht="19.149999999999999" customHeight="1">
      <c r="A35" s="611" t="s">
        <v>832</v>
      </c>
      <c r="B35" s="610">
        <v>10661.995422710001</v>
      </c>
      <c r="C35" s="610">
        <v>14099.87811944</v>
      </c>
      <c r="D35" s="610">
        <v>8058.4539999999997</v>
      </c>
      <c r="E35" s="610">
        <v>0</v>
      </c>
      <c r="F35" s="610">
        <v>2000</v>
      </c>
      <c r="G35" s="611" t="s">
        <v>833</v>
      </c>
    </row>
    <row r="36" spans="1:7" s="50" customFormat="1" ht="28.7" customHeight="1">
      <c r="A36" s="611" t="s">
        <v>834</v>
      </c>
      <c r="B36" s="610">
        <v>3361.34648307</v>
      </c>
      <c r="C36" s="610">
        <v>5112.4703483699996</v>
      </c>
      <c r="D36" s="610">
        <v>8477.1153084399994</v>
      </c>
      <c r="E36" s="610">
        <v>3224.1441785900001</v>
      </c>
      <c r="F36" s="610">
        <v>5145.3815272100001</v>
      </c>
      <c r="G36" s="611" t="s">
        <v>835</v>
      </c>
    </row>
    <row r="37" spans="1:7" s="50" customFormat="1" ht="59.65" customHeight="1">
      <c r="A37" s="722" t="s">
        <v>1717</v>
      </c>
      <c r="B37" s="723">
        <v>11286.890888</v>
      </c>
      <c r="C37" s="723">
        <v>7307.6518550000001</v>
      </c>
      <c r="D37" s="723">
        <v>2874.5602090000002</v>
      </c>
      <c r="E37" s="723">
        <v>431.77858099999997</v>
      </c>
      <c r="F37" s="723">
        <v>477.55935199999999</v>
      </c>
      <c r="G37" s="724" t="s">
        <v>583</v>
      </c>
    </row>
    <row r="38" spans="1:7" s="50" customFormat="1" ht="29.25" customHeight="1">
      <c r="A38" s="611" t="s">
        <v>838</v>
      </c>
      <c r="B38" s="610">
        <v>11297.835069999999</v>
      </c>
      <c r="C38" s="610">
        <v>7312.6935999999996</v>
      </c>
      <c r="D38" s="610">
        <v>2886.1675679999998</v>
      </c>
      <c r="E38" s="610">
        <v>440.19266800000003</v>
      </c>
      <c r="F38" s="610">
        <v>477.99200000000002</v>
      </c>
      <c r="G38" s="611" t="s">
        <v>839</v>
      </c>
    </row>
    <row r="39" spans="1:7" s="50" customFormat="1" ht="38.85" customHeight="1">
      <c r="A39" s="611" t="s">
        <v>836</v>
      </c>
      <c r="B39" s="610">
        <v>10.944182</v>
      </c>
      <c r="C39" s="610">
        <v>5.0417449999999997</v>
      </c>
      <c r="D39" s="610">
        <v>11.607359000000001</v>
      </c>
      <c r="E39" s="610">
        <v>8.4140870000000003</v>
      </c>
      <c r="F39" s="610">
        <v>0.43264799999999998</v>
      </c>
      <c r="G39" s="611" t="s">
        <v>837</v>
      </c>
    </row>
    <row r="40" spans="1:7" s="50" customFormat="1" ht="39.4" customHeight="1">
      <c r="A40" s="722" t="s">
        <v>1718</v>
      </c>
      <c r="B40" s="723">
        <v>8840.5622234599996</v>
      </c>
      <c r="C40" s="723">
        <v>-35564.173571070001</v>
      </c>
      <c r="D40" s="723">
        <v>-30682.434132480001</v>
      </c>
      <c r="E40" s="723">
        <v>47766.991665879999</v>
      </c>
      <c r="F40" s="723">
        <v>37417.819715309997</v>
      </c>
      <c r="G40" s="724" t="s">
        <v>585</v>
      </c>
    </row>
    <row r="41" spans="1:7" s="50" customFormat="1" ht="12"/>
    <row r="42" spans="1:7" s="50" customFormat="1" ht="3.2" customHeight="1"/>
    <row r="43" spans="1:7" s="50" customFormat="1" ht="68.849999999999994" customHeight="1">
      <c r="A43" s="722" t="s">
        <v>1795</v>
      </c>
      <c r="B43" s="723">
        <v>-8840.5622234599996</v>
      </c>
      <c r="C43" s="723">
        <v>35564.173571070001</v>
      </c>
      <c r="D43" s="723">
        <v>-30682.434132480001</v>
      </c>
      <c r="E43" s="723">
        <v>-47766.991665879999</v>
      </c>
      <c r="F43" s="723">
        <v>-37417.819715309997</v>
      </c>
      <c r="G43" s="724" t="s">
        <v>1796</v>
      </c>
    </row>
    <row r="44" spans="1:7" s="50" customFormat="1" ht="19.149999999999999" customHeight="1">
      <c r="A44" s="613" t="s">
        <v>450</v>
      </c>
      <c r="B44" s="614">
        <v>-160335.32625603001</v>
      </c>
      <c r="C44" s="614">
        <v>86560.111108169993</v>
      </c>
      <c r="D44" s="614">
        <v>96309.989387499998</v>
      </c>
      <c r="E44" s="614">
        <v>-560791.72336701001</v>
      </c>
      <c r="F44" s="614">
        <f>F45-F46</f>
        <v>-15275.642326270001</v>
      </c>
      <c r="G44" s="615" t="s">
        <v>840</v>
      </c>
    </row>
    <row r="45" spans="1:7" s="50" customFormat="1" ht="19.149999999999999" customHeight="1">
      <c r="A45" s="725" t="s">
        <v>841</v>
      </c>
      <c r="B45" s="727">
        <v>-149731.80112644</v>
      </c>
      <c r="C45" s="727">
        <v>98509.642333290001</v>
      </c>
      <c r="D45" s="727">
        <v>111063.87929655</v>
      </c>
      <c r="E45" s="727">
        <v>-554389.34367395996</v>
      </c>
      <c r="F45" s="846">
        <v>11123.01388889</v>
      </c>
      <c r="G45" s="730" t="s">
        <v>842</v>
      </c>
    </row>
    <row r="46" spans="1:7" s="50" customFormat="1" ht="19.7" customHeight="1">
      <c r="A46" s="725" t="s">
        <v>843</v>
      </c>
      <c r="B46" s="727">
        <v>10603.52512959</v>
      </c>
      <c r="C46" s="727">
        <v>11949.531225119999</v>
      </c>
      <c r="D46" s="727">
        <v>14753.88990905</v>
      </c>
      <c r="E46" s="727">
        <v>6402.3796930500002</v>
      </c>
      <c r="F46" s="727">
        <v>26398.656215160001</v>
      </c>
      <c r="G46" s="728" t="s">
        <v>844</v>
      </c>
    </row>
    <row r="47" spans="1:7" s="50" customFormat="1" ht="19.7" customHeight="1">
      <c r="A47" s="613" t="s">
        <v>218</v>
      </c>
      <c r="B47" s="614">
        <v>-1880.877</v>
      </c>
      <c r="C47" s="614">
        <v>-868.75639910999996</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733">
        <v>1880.877</v>
      </c>
      <c r="C49" s="734">
        <v>868.75639910999996</v>
      </c>
      <c r="D49" s="619" t="s">
        <v>474</v>
      </c>
      <c r="E49" s="619" t="s">
        <v>474</v>
      </c>
      <c r="F49" s="619" t="s">
        <v>474</v>
      </c>
      <c r="G49" s="732" t="s">
        <v>844</v>
      </c>
    </row>
    <row r="50" spans="1:7" s="50" customFormat="1" ht="28.7" customHeight="1"/>
  </sheetData>
  <customSheetViews>
    <customSheetView guid="{CEB12AB2-2B7C-47EA-8993-91B31C172525}"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69687417-BF2D-41EA-9F0C-3ABCA36AC0DF}"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7559055118110237" right="0.15748031496062992" top="0.39370078740157483" bottom="0.19685039370078741" header="0.35433070866141736" footer="0.35433070866141736"/>
  <pageSetup paperSize="9" scale="49"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3">
    <tabColor rgb="FFFFC000"/>
    <pageSetUpPr fitToPage="1"/>
  </sheetPr>
  <dimension ref="A1:G50"/>
  <sheetViews>
    <sheetView view="pageBreakPreview" zoomScale="80" zoomScaleNormal="100" zoomScaleSheetLayoutView="80" workbookViewId="0">
      <selection activeCell="F44" sqref="F44"/>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1663</v>
      </c>
      <c r="B1" s="876"/>
      <c r="C1" s="876"/>
      <c r="D1" s="876"/>
      <c r="E1" s="877" t="s">
        <v>1744</v>
      </c>
      <c r="F1" s="877"/>
      <c r="G1" s="877"/>
    </row>
    <row r="2" spans="1:7" s="50" customFormat="1" ht="19.149999999999999" customHeight="1">
      <c r="A2" s="878" t="s">
        <v>853</v>
      </c>
      <c r="B2" s="878"/>
      <c r="C2" s="878"/>
      <c r="D2" s="878"/>
      <c r="E2" s="870" t="s">
        <v>811</v>
      </c>
      <c r="F2" s="870"/>
      <c r="G2" s="870"/>
    </row>
    <row r="3" spans="1:7" s="50" customFormat="1" ht="19.149999999999999" customHeight="1">
      <c r="A3" s="878" t="s">
        <v>812</v>
      </c>
      <c r="B3" s="878"/>
      <c r="C3" s="878"/>
      <c r="D3" s="878"/>
      <c r="E3" s="870" t="s">
        <v>1457</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604311.98297930998</v>
      </c>
      <c r="C8" s="723">
        <v>628629.95984129002</v>
      </c>
      <c r="D8" s="723">
        <v>639937.38462566002</v>
      </c>
      <c r="E8" s="723">
        <v>281116.72123597999</v>
      </c>
      <c r="F8" s="723">
        <v>310728.02188700001</v>
      </c>
      <c r="G8" s="724" t="s">
        <v>392</v>
      </c>
    </row>
    <row r="9" spans="1:7" s="50" customFormat="1" ht="39.4" customHeight="1">
      <c r="A9" s="609" t="s">
        <v>813</v>
      </c>
      <c r="B9" s="610">
        <v>174857.99414408999</v>
      </c>
      <c r="C9" s="610">
        <v>205358.31637489001</v>
      </c>
      <c r="D9" s="610">
        <v>236662.83349585999</v>
      </c>
      <c r="E9" s="610">
        <v>105590.33164764001</v>
      </c>
      <c r="F9" s="610">
        <v>105651.99187618001</v>
      </c>
      <c r="G9" s="609" t="s">
        <v>814</v>
      </c>
    </row>
    <row r="10" spans="1:7" s="50" customFormat="1" ht="28.7" customHeight="1">
      <c r="A10" s="725" t="s">
        <v>2694</v>
      </c>
      <c r="B10" s="726">
        <v>33911.560919379997</v>
      </c>
      <c r="C10" s="727">
        <v>37426.524429069999</v>
      </c>
      <c r="D10" s="727">
        <v>44145.533501780003</v>
      </c>
      <c r="E10" s="727">
        <v>20816.372552109999</v>
      </c>
      <c r="F10" s="727">
        <v>23436.9532559</v>
      </c>
      <c r="G10" s="728" t="s">
        <v>580</v>
      </c>
    </row>
    <row r="11" spans="1:7" s="50" customFormat="1" ht="28.7" customHeight="1">
      <c r="A11" s="725" t="s">
        <v>815</v>
      </c>
      <c r="B11" s="726">
        <v>62045.658759650003</v>
      </c>
      <c r="C11" s="727">
        <v>79538.501376619999</v>
      </c>
      <c r="D11" s="727">
        <v>94703.709693369994</v>
      </c>
      <c r="E11" s="727">
        <v>40686.563816859998</v>
      </c>
      <c r="F11" s="727">
        <v>40414.805658149999</v>
      </c>
      <c r="G11" s="728" t="s">
        <v>581</v>
      </c>
    </row>
    <row r="12" spans="1:7" s="50" customFormat="1" ht="19.149999999999999" customHeight="1">
      <c r="A12" s="725" t="s">
        <v>816</v>
      </c>
      <c r="B12" s="726">
        <v>40145.801255730003</v>
      </c>
      <c r="C12" s="727">
        <v>48992.711435609999</v>
      </c>
      <c r="D12" s="727">
        <v>55695.777483140002</v>
      </c>
      <c r="E12" s="727">
        <v>22454.456806490001</v>
      </c>
      <c r="F12" s="727">
        <v>24556.14626619</v>
      </c>
      <c r="G12" s="728" t="s">
        <v>553</v>
      </c>
    </row>
    <row r="13" spans="1:7" s="50" customFormat="1" ht="19.149999999999999" customHeight="1">
      <c r="A13" s="725" t="s">
        <v>817</v>
      </c>
      <c r="B13" s="726">
        <v>5085.7442606900004</v>
      </c>
      <c r="C13" s="727">
        <v>4367.6859717999996</v>
      </c>
      <c r="D13" s="727">
        <v>5754.3082854100003</v>
      </c>
      <c r="E13" s="727">
        <v>1587.77395131</v>
      </c>
      <c r="F13" s="727">
        <v>1970.1949457999999</v>
      </c>
      <c r="G13" s="728" t="s">
        <v>542</v>
      </c>
    </row>
    <row r="14" spans="1:7" s="50" customFormat="1" ht="28.7" customHeight="1">
      <c r="A14" s="611" t="s">
        <v>818</v>
      </c>
      <c r="B14" s="610">
        <v>6220.1606989499996</v>
      </c>
      <c r="C14" s="610">
        <v>11769.214937840001</v>
      </c>
      <c r="D14" s="610">
        <v>13955.645754499999</v>
      </c>
      <c r="E14" s="610">
        <v>3908.3181678599999</v>
      </c>
      <c r="F14" s="610">
        <v>5949.54148429</v>
      </c>
      <c r="G14" s="611" t="s">
        <v>11</v>
      </c>
    </row>
    <row r="15" spans="1:7" s="50" customFormat="1" ht="38.85" customHeight="1">
      <c r="A15" s="611" t="s">
        <v>819</v>
      </c>
      <c r="B15" s="610">
        <v>5656.0615582700002</v>
      </c>
      <c r="C15" s="610">
        <v>9621.5045685599998</v>
      </c>
      <c r="D15" s="610">
        <v>5981.9156243300004</v>
      </c>
      <c r="E15" s="610">
        <v>2223.8874954799999</v>
      </c>
      <c r="F15" s="610">
        <v>5249.120132</v>
      </c>
      <c r="G15" s="611" t="s">
        <v>465</v>
      </c>
    </row>
    <row r="16" spans="1:7" s="50" customFormat="1" ht="28.7" customHeight="1">
      <c r="A16" s="611" t="s">
        <v>2859</v>
      </c>
      <c r="B16" s="610">
        <v>0</v>
      </c>
      <c r="C16" s="610">
        <v>0</v>
      </c>
      <c r="D16" s="610">
        <v>0</v>
      </c>
      <c r="E16" s="610">
        <v>0</v>
      </c>
      <c r="F16" s="610">
        <v>3556.5623945299999</v>
      </c>
      <c r="G16" s="611" t="s">
        <v>2860</v>
      </c>
    </row>
    <row r="17" spans="1:7" s="50" customFormat="1" ht="28.7" customHeight="1">
      <c r="A17" s="611" t="s">
        <v>638</v>
      </c>
      <c r="B17" s="610">
        <v>417577.76657799998</v>
      </c>
      <c r="C17" s="610">
        <v>402035.827444</v>
      </c>
      <c r="D17" s="610">
        <v>383336.98975096998</v>
      </c>
      <c r="E17" s="610">
        <v>169394.18392499999</v>
      </c>
      <c r="F17" s="610">
        <v>190320.80600000001</v>
      </c>
      <c r="G17" s="611" t="s">
        <v>280</v>
      </c>
    </row>
    <row r="18" spans="1:7" s="50" customFormat="1" ht="19.7" customHeight="1">
      <c r="A18" s="722" t="s">
        <v>104</v>
      </c>
      <c r="B18" s="723">
        <v>547560.70239221002</v>
      </c>
      <c r="C18" s="723">
        <v>628666.42171035998</v>
      </c>
      <c r="D18" s="723">
        <v>641390.18726305</v>
      </c>
      <c r="E18" s="723">
        <v>230321.63699942001</v>
      </c>
      <c r="F18" s="723">
        <v>264927.05781905999</v>
      </c>
      <c r="G18" s="724" t="s">
        <v>452</v>
      </c>
    </row>
    <row r="19" spans="1:7" s="50" customFormat="1" ht="28.7" customHeight="1">
      <c r="A19" s="612" t="s">
        <v>820</v>
      </c>
      <c r="B19" s="729">
        <v>30915.334168419999</v>
      </c>
      <c r="C19" s="727">
        <v>40995.492271219999</v>
      </c>
      <c r="D19" s="727">
        <v>31860.825306850002</v>
      </c>
      <c r="E19" s="727">
        <v>11525.414408570001</v>
      </c>
      <c r="F19" s="727">
        <v>11642.70123013</v>
      </c>
      <c r="G19" s="728" t="s">
        <v>130</v>
      </c>
    </row>
    <row r="20" spans="1:7" s="50" customFormat="1" ht="19.149999999999999" customHeight="1">
      <c r="A20" s="612" t="s">
        <v>86</v>
      </c>
      <c r="B20" s="729">
        <v>1571.8600548100001</v>
      </c>
      <c r="C20" s="727">
        <v>2531.2785214700002</v>
      </c>
      <c r="D20" s="727">
        <v>3496.40354888</v>
      </c>
      <c r="E20" s="727">
        <v>1735.35303486</v>
      </c>
      <c r="F20" s="727">
        <v>785.01949535000006</v>
      </c>
      <c r="G20" s="728" t="s">
        <v>41</v>
      </c>
    </row>
    <row r="21" spans="1:7" s="50" customFormat="1" ht="59.1" customHeight="1">
      <c r="A21" s="612" t="s">
        <v>821</v>
      </c>
      <c r="B21" s="729">
        <v>14757.97831022</v>
      </c>
      <c r="C21" s="727">
        <v>16391.756068319999</v>
      </c>
      <c r="D21" s="727">
        <v>19786.077033959999</v>
      </c>
      <c r="E21" s="727">
        <v>7267.6070996799999</v>
      </c>
      <c r="F21" s="727">
        <v>9186.8771846799991</v>
      </c>
      <c r="G21" s="728" t="s">
        <v>263</v>
      </c>
    </row>
    <row r="22" spans="1:7" s="50" customFormat="1" ht="19.149999999999999" customHeight="1">
      <c r="A22" s="612" t="s">
        <v>38</v>
      </c>
      <c r="B22" s="729">
        <v>198389.64248136</v>
      </c>
      <c r="C22" s="727">
        <v>223046.76123683</v>
      </c>
      <c r="D22" s="727">
        <v>228950.16761840999</v>
      </c>
      <c r="E22" s="727">
        <v>88740.093163760001</v>
      </c>
      <c r="F22" s="727">
        <v>90972.912616920003</v>
      </c>
      <c r="G22" s="728" t="s">
        <v>39</v>
      </c>
    </row>
    <row r="23" spans="1:7" s="50" customFormat="1" ht="19.149999999999999" customHeight="1">
      <c r="A23" s="612" t="s">
        <v>282</v>
      </c>
      <c r="B23" s="729">
        <v>19552.847372929999</v>
      </c>
      <c r="C23" s="727">
        <v>13757.408353090001</v>
      </c>
      <c r="D23" s="727">
        <v>16862.694673319998</v>
      </c>
      <c r="E23" s="727">
        <v>3814.3856150000001</v>
      </c>
      <c r="F23" s="727">
        <v>3493.7286439300001</v>
      </c>
      <c r="G23" s="728" t="s">
        <v>283</v>
      </c>
    </row>
    <row r="24" spans="1:7" s="50" customFormat="1" ht="38.85" customHeight="1">
      <c r="A24" s="612" t="s">
        <v>822</v>
      </c>
      <c r="B24" s="729">
        <v>26793.72798793</v>
      </c>
      <c r="C24" s="727">
        <v>30391.651272250001</v>
      </c>
      <c r="D24" s="727">
        <v>30933.478135009998</v>
      </c>
      <c r="E24" s="727">
        <v>10314.145446930001</v>
      </c>
      <c r="F24" s="727">
        <v>11760.65035806</v>
      </c>
      <c r="G24" s="728" t="s">
        <v>25</v>
      </c>
    </row>
    <row r="25" spans="1:7" s="50" customFormat="1" ht="38.85" customHeight="1">
      <c r="A25" s="612" t="s">
        <v>55</v>
      </c>
      <c r="B25" s="729">
        <v>71668.302239159995</v>
      </c>
      <c r="C25" s="727">
        <v>91799.893120819994</v>
      </c>
      <c r="D25" s="727">
        <v>95651.184301009998</v>
      </c>
      <c r="E25" s="727">
        <v>25276.0573745</v>
      </c>
      <c r="F25" s="727">
        <v>22584.43548959</v>
      </c>
      <c r="G25" s="728" t="s">
        <v>425</v>
      </c>
    </row>
    <row r="26" spans="1:7" s="50" customFormat="1" ht="49.15" customHeight="1">
      <c r="A26" s="612" t="s">
        <v>374</v>
      </c>
      <c r="B26" s="729">
        <v>27397.202685169999</v>
      </c>
      <c r="C26" s="727">
        <v>35608.406661749999</v>
      </c>
      <c r="D26" s="727">
        <v>42139.242931799999</v>
      </c>
      <c r="E26" s="727">
        <v>15151.026446960001</v>
      </c>
      <c r="F26" s="727">
        <v>19671.33116346</v>
      </c>
      <c r="G26" s="728" t="s">
        <v>431</v>
      </c>
    </row>
    <row r="27" spans="1:7" s="50" customFormat="1" ht="38.85" customHeight="1">
      <c r="A27" s="612" t="s">
        <v>823</v>
      </c>
      <c r="B27" s="729">
        <v>8676.6908710999996</v>
      </c>
      <c r="C27" s="727">
        <v>6865.9826536299997</v>
      </c>
      <c r="D27" s="727">
        <v>3580.71027233</v>
      </c>
      <c r="E27" s="727">
        <v>763.03950614999997</v>
      </c>
      <c r="F27" s="727">
        <v>292.96043926999999</v>
      </c>
      <c r="G27" s="728" t="s">
        <v>324</v>
      </c>
    </row>
    <row r="28" spans="1:7" s="50" customFormat="1" ht="89.1" customHeight="1">
      <c r="A28" s="612" t="s">
        <v>589</v>
      </c>
      <c r="B28" s="729">
        <v>58015.36908746</v>
      </c>
      <c r="C28" s="727">
        <v>55094.368090509997</v>
      </c>
      <c r="D28" s="727">
        <v>60955.680507240002</v>
      </c>
      <c r="E28" s="727">
        <v>38545.159386350002</v>
      </c>
      <c r="F28" s="727">
        <v>66820.659340359998</v>
      </c>
      <c r="G28" s="728" t="s">
        <v>824</v>
      </c>
    </row>
    <row r="29" spans="1:7" s="50" customFormat="1" ht="59.1" customHeight="1">
      <c r="A29" s="612" t="s">
        <v>825</v>
      </c>
      <c r="B29" s="729">
        <v>6646.0820711400002</v>
      </c>
      <c r="C29" s="727">
        <v>17379.179271910001</v>
      </c>
      <c r="D29" s="727">
        <v>9382.2968892699992</v>
      </c>
      <c r="E29" s="727">
        <v>2341.8508274599999</v>
      </c>
      <c r="F29" s="727">
        <v>1137.5010979900001</v>
      </c>
      <c r="G29" s="728" t="s">
        <v>826</v>
      </c>
    </row>
    <row r="30" spans="1:7" s="50" customFormat="1" ht="28.7" customHeight="1">
      <c r="A30" s="612" t="s">
        <v>211</v>
      </c>
      <c r="B30" s="729">
        <v>56839.95303276</v>
      </c>
      <c r="C30" s="727">
        <v>72848.808636839996</v>
      </c>
      <c r="D30" s="727">
        <v>79248.852259099993</v>
      </c>
      <c r="E30" s="727">
        <v>18721.782634840001</v>
      </c>
      <c r="F30" s="727">
        <v>20425.653051280002</v>
      </c>
      <c r="G30" s="728" t="s">
        <v>827</v>
      </c>
    </row>
    <row r="31" spans="1:7" s="50" customFormat="1" ht="19.149999999999999" customHeight="1">
      <c r="A31" s="612" t="s">
        <v>526</v>
      </c>
      <c r="B31" s="729">
        <v>22732.039163860001</v>
      </c>
      <c r="C31" s="727">
        <v>17868.703291760001</v>
      </c>
      <c r="D31" s="727">
        <v>15295.603676389999</v>
      </c>
      <c r="E31" s="727">
        <v>5634.2875759999997</v>
      </c>
      <c r="F31" s="727">
        <v>4386.8044791000002</v>
      </c>
      <c r="G31" s="728" t="s">
        <v>828</v>
      </c>
    </row>
    <row r="32" spans="1:7" s="50" customFormat="1" ht="28.7" customHeight="1">
      <c r="A32" s="612" t="s">
        <v>829</v>
      </c>
      <c r="B32" s="729">
        <v>2822.1413580600001</v>
      </c>
      <c r="C32" s="727">
        <v>2527.6098330700001</v>
      </c>
      <c r="D32" s="727">
        <v>2644.9195523100002</v>
      </c>
      <c r="E32" s="727">
        <v>77.113321189999994</v>
      </c>
      <c r="F32" s="727">
        <v>90.024649670000002</v>
      </c>
      <c r="G32" s="728" t="s">
        <v>830</v>
      </c>
    </row>
    <row r="33" spans="1:7" s="50" customFormat="1" ht="19.149999999999999" customHeight="1">
      <c r="A33" s="612" t="s">
        <v>487</v>
      </c>
      <c r="B33" s="729">
        <v>781.53150783000001</v>
      </c>
      <c r="C33" s="727">
        <v>1559.12242689</v>
      </c>
      <c r="D33" s="727">
        <v>602.05055717000005</v>
      </c>
      <c r="E33" s="727">
        <v>414.32115716999999</v>
      </c>
      <c r="F33" s="727">
        <v>1675.7985792699999</v>
      </c>
      <c r="G33" s="728" t="s">
        <v>831</v>
      </c>
    </row>
    <row r="34" spans="1:7" s="50" customFormat="1" ht="39.4" customHeight="1">
      <c r="A34" s="722" t="s">
        <v>584</v>
      </c>
      <c r="B34" s="723">
        <v>18167.386255009998</v>
      </c>
      <c r="C34" s="723">
        <v>4745.5846997600001</v>
      </c>
      <c r="D34" s="723">
        <v>18058.828087959999</v>
      </c>
      <c r="E34" s="723">
        <v>-1912.7748952100001</v>
      </c>
      <c r="F34" s="723">
        <v>-1175.7127809000001</v>
      </c>
      <c r="G34" s="724" t="s">
        <v>522</v>
      </c>
    </row>
    <row r="35" spans="1:7" s="50" customFormat="1" ht="19.149999999999999" customHeight="1">
      <c r="A35" s="611" t="s">
        <v>832</v>
      </c>
      <c r="B35" s="610">
        <v>20583.501680400001</v>
      </c>
      <c r="C35" s="610">
        <v>8138.4118049999997</v>
      </c>
      <c r="D35" s="610">
        <v>23844.824171</v>
      </c>
      <c r="E35" s="610">
        <v>159.92769999999999</v>
      </c>
      <c r="F35" s="610">
        <v>2000</v>
      </c>
      <c r="G35" s="611" t="s">
        <v>833</v>
      </c>
    </row>
    <row r="36" spans="1:7" s="50" customFormat="1" ht="28.7" customHeight="1">
      <c r="A36" s="611" t="s">
        <v>834</v>
      </c>
      <c r="B36" s="610">
        <v>2416.1154253899999</v>
      </c>
      <c r="C36" s="610">
        <v>3392.82710524</v>
      </c>
      <c r="D36" s="610">
        <v>5785.9960830399996</v>
      </c>
      <c r="E36" s="610">
        <v>2072.7025952099998</v>
      </c>
      <c r="F36" s="610">
        <v>3175.7127808999999</v>
      </c>
      <c r="G36" s="611" t="s">
        <v>835</v>
      </c>
    </row>
    <row r="37" spans="1:7" s="50" customFormat="1" ht="59.65" customHeight="1">
      <c r="A37" s="722" t="s">
        <v>1717</v>
      </c>
      <c r="B37" s="723">
        <v>46810.685992270002</v>
      </c>
      <c r="C37" s="723">
        <v>27050.34997621</v>
      </c>
      <c r="D37" s="723">
        <v>6687.0875814000001</v>
      </c>
      <c r="E37" s="723">
        <v>4032.9407729999998</v>
      </c>
      <c r="F37" s="723">
        <v>1827.54616231</v>
      </c>
      <c r="G37" s="724" t="s">
        <v>583</v>
      </c>
    </row>
    <row r="38" spans="1:7" s="50" customFormat="1" ht="29.25" customHeight="1">
      <c r="A38" s="611" t="s">
        <v>838</v>
      </c>
      <c r="B38" s="610">
        <v>46886.923544270001</v>
      </c>
      <c r="C38" s="610">
        <v>27185.40681321</v>
      </c>
      <c r="D38" s="610">
        <v>6731.3842863999998</v>
      </c>
      <c r="E38" s="610">
        <v>4041.8561</v>
      </c>
      <c r="F38" s="610">
        <v>1904.0822443100001</v>
      </c>
      <c r="G38" s="611" t="s">
        <v>839</v>
      </c>
    </row>
    <row r="39" spans="1:7" s="50" customFormat="1" ht="38.85" customHeight="1">
      <c r="A39" s="611" t="s">
        <v>836</v>
      </c>
      <c r="B39" s="610">
        <v>76.237551999999994</v>
      </c>
      <c r="C39" s="610">
        <v>135.056837</v>
      </c>
      <c r="D39" s="610">
        <v>44.296705000000003</v>
      </c>
      <c r="E39" s="610">
        <v>8.9153269999999996</v>
      </c>
      <c r="F39" s="610">
        <v>76.536081999999993</v>
      </c>
      <c r="G39" s="611" t="s">
        <v>837</v>
      </c>
    </row>
    <row r="40" spans="1:7" s="50" customFormat="1" ht="39.4" customHeight="1">
      <c r="A40" s="722" t="s">
        <v>1718</v>
      </c>
      <c r="B40" s="723">
        <v>-8226.7916601800007</v>
      </c>
      <c r="C40" s="723">
        <v>-31832.396545039999</v>
      </c>
      <c r="D40" s="723">
        <v>-26198.718306750001</v>
      </c>
      <c r="E40" s="723">
        <v>48674.918358770003</v>
      </c>
      <c r="F40" s="723">
        <v>45149.130686529999</v>
      </c>
      <c r="G40" s="724" t="s">
        <v>585</v>
      </c>
    </row>
    <row r="41" spans="1:7" s="50" customFormat="1" ht="12"/>
    <row r="42" spans="1:7" s="50" customFormat="1" ht="3.2" customHeight="1"/>
    <row r="43" spans="1:7" s="50" customFormat="1" ht="68.849999999999994" customHeight="1">
      <c r="A43" s="722" t="s">
        <v>1795</v>
      </c>
      <c r="B43" s="723">
        <v>8226.7916601800007</v>
      </c>
      <c r="C43" s="723">
        <v>31832.396545039999</v>
      </c>
      <c r="D43" s="723">
        <v>-26198.718306750001</v>
      </c>
      <c r="E43" s="723">
        <v>-48674.918358770003</v>
      </c>
      <c r="F43" s="723">
        <v>-45149.130686529999</v>
      </c>
      <c r="G43" s="724" t="s">
        <v>1796</v>
      </c>
    </row>
    <row r="44" spans="1:7" s="50" customFormat="1" ht="19.149999999999999" customHeight="1">
      <c r="A44" s="613" t="s">
        <v>450</v>
      </c>
      <c r="B44" s="614">
        <v>-194.338656979999</v>
      </c>
      <c r="C44" s="614">
        <v>223893.46329545</v>
      </c>
      <c r="D44" s="614">
        <v>-22027.317882899999</v>
      </c>
      <c r="E44" s="614">
        <v>-571163.95201360004</v>
      </c>
      <c r="F44" s="614">
        <f>F45-F46</f>
        <v>10451.6555675</v>
      </c>
      <c r="G44" s="615" t="s">
        <v>840</v>
      </c>
    </row>
    <row r="45" spans="1:7" s="50" customFormat="1" ht="19.149999999999999" customHeight="1">
      <c r="A45" s="725" t="s">
        <v>841</v>
      </c>
      <c r="B45" s="727">
        <v>13423.190381279999</v>
      </c>
      <c r="C45" s="727">
        <v>235686.61758413</v>
      </c>
      <c r="D45" s="727">
        <v>-12947.333208460001</v>
      </c>
      <c r="E45" s="727">
        <v>-567154.13671435998</v>
      </c>
      <c r="F45" s="846">
        <v>13824.47525636</v>
      </c>
      <c r="G45" s="730" t="s">
        <v>842</v>
      </c>
    </row>
    <row r="46" spans="1:7" s="50" customFormat="1" ht="19.7" customHeight="1">
      <c r="A46" s="725" t="s">
        <v>843</v>
      </c>
      <c r="B46" s="727">
        <v>13617.52903826</v>
      </c>
      <c r="C46" s="727">
        <v>11793.15428868</v>
      </c>
      <c r="D46" s="727">
        <v>9079.9846744400002</v>
      </c>
      <c r="E46" s="727">
        <v>4009.8152992400001</v>
      </c>
      <c r="F46" s="727">
        <v>3372.81968886</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47244094488188981" bottom="0.47244094488188981" header="0.51181102362204722" footer="0.51181102362204722"/>
  <pageSetup paperSize="9" scale="48"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Лист24">
    <tabColor rgb="FFFFC000"/>
    <pageSetUpPr fitToPage="1"/>
  </sheetPr>
  <dimension ref="A1:G50"/>
  <sheetViews>
    <sheetView view="pageBreakPreview" zoomScale="80" zoomScaleNormal="100" zoomScaleSheetLayoutView="80" workbookViewId="0">
      <selection activeCell="F44" sqref="F44"/>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1664</v>
      </c>
      <c r="B1" s="876"/>
      <c r="C1" s="876"/>
      <c r="D1" s="876"/>
      <c r="E1" s="877" t="s">
        <v>1665</v>
      </c>
      <c r="F1" s="877"/>
      <c r="G1" s="877"/>
    </row>
    <row r="2" spans="1:7" s="50" customFormat="1" ht="19.149999999999999" customHeight="1">
      <c r="A2" s="878" t="s">
        <v>854</v>
      </c>
      <c r="B2" s="878"/>
      <c r="C2" s="878"/>
      <c r="D2" s="878"/>
      <c r="E2" s="870" t="s">
        <v>811</v>
      </c>
      <c r="F2" s="870"/>
      <c r="G2" s="870"/>
    </row>
    <row r="3" spans="1:7" s="50" customFormat="1" ht="19.149999999999999" customHeight="1">
      <c r="A3" s="878" t="s">
        <v>812</v>
      </c>
      <c r="B3" s="878"/>
      <c r="C3" s="878"/>
      <c r="D3" s="878"/>
      <c r="E3" s="870" t="s">
        <v>1459</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475001.67357316997</v>
      </c>
      <c r="C8" s="723">
        <v>565387.99013814004</v>
      </c>
      <c r="D8" s="723">
        <v>612674.34544983995</v>
      </c>
      <c r="E8" s="723">
        <v>274517.27849982999</v>
      </c>
      <c r="F8" s="723">
        <v>185891.58764308001</v>
      </c>
      <c r="G8" s="724" t="s">
        <v>392</v>
      </c>
    </row>
    <row r="9" spans="1:7" s="50" customFormat="1" ht="39.4" customHeight="1">
      <c r="A9" s="609" t="s">
        <v>813</v>
      </c>
      <c r="B9" s="610">
        <v>249915.93040305001</v>
      </c>
      <c r="C9" s="610">
        <v>290147.77110265999</v>
      </c>
      <c r="D9" s="610">
        <v>335928.32174198999</v>
      </c>
      <c r="E9" s="610">
        <v>139192.94720167</v>
      </c>
      <c r="F9" s="610">
        <v>122545.90113113</v>
      </c>
      <c r="G9" s="609" t="s">
        <v>814</v>
      </c>
    </row>
    <row r="10" spans="1:7" s="50" customFormat="1" ht="28.7" customHeight="1">
      <c r="A10" s="725" t="s">
        <v>2694</v>
      </c>
      <c r="B10" s="726">
        <v>30124.379356279998</v>
      </c>
      <c r="C10" s="727">
        <v>31655.20570278</v>
      </c>
      <c r="D10" s="727">
        <v>29656.970237720001</v>
      </c>
      <c r="E10" s="727">
        <v>15713.484004989999</v>
      </c>
      <c r="F10" s="727">
        <v>16353.1470474</v>
      </c>
      <c r="G10" s="728" t="s">
        <v>580</v>
      </c>
    </row>
    <row r="11" spans="1:7" s="50" customFormat="1" ht="28.7" customHeight="1">
      <c r="A11" s="725" t="s">
        <v>815</v>
      </c>
      <c r="B11" s="726">
        <v>95760.861335399997</v>
      </c>
      <c r="C11" s="727">
        <v>117448.68571992</v>
      </c>
      <c r="D11" s="727">
        <v>140244.25042888001</v>
      </c>
      <c r="E11" s="727">
        <v>54759.28681926</v>
      </c>
      <c r="F11" s="727">
        <v>45574.456561040002</v>
      </c>
      <c r="G11" s="728" t="s">
        <v>581</v>
      </c>
    </row>
    <row r="12" spans="1:7" s="50" customFormat="1" ht="19.149999999999999" customHeight="1">
      <c r="A12" s="725" t="s">
        <v>816</v>
      </c>
      <c r="B12" s="726">
        <v>72326.609751080003</v>
      </c>
      <c r="C12" s="727">
        <v>85395.259633790003</v>
      </c>
      <c r="D12" s="727">
        <v>108715.99725823999</v>
      </c>
      <c r="E12" s="727">
        <v>41398.747443319997</v>
      </c>
      <c r="F12" s="727">
        <v>30677.528377999999</v>
      </c>
      <c r="G12" s="728" t="s">
        <v>553</v>
      </c>
    </row>
    <row r="13" spans="1:7" s="50" customFormat="1" ht="19.149999999999999" customHeight="1">
      <c r="A13" s="725" t="s">
        <v>817</v>
      </c>
      <c r="B13" s="726">
        <v>1636.9413509000001</v>
      </c>
      <c r="C13" s="727">
        <v>1512.3769601500001</v>
      </c>
      <c r="D13" s="727">
        <v>285.88065078</v>
      </c>
      <c r="E13" s="727">
        <v>245.79790346999999</v>
      </c>
      <c r="F13" s="727">
        <v>25.803828880000001</v>
      </c>
      <c r="G13" s="728" t="s">
        <v>542</v>
      </c>
    </row>
    <row r="14" spans="1:7" s="50" customFormat="1" ht="28.7" customHeight="1">
      <c r="A14" s="611" t="s">
        <v>818</v>
      </c>
      <c r="B14" s="610">
        <v>8955.6702605299997</v>
      </c>
      <c r="C14" s="610">
        <v>11116.33395522</v>
      </c>
      <c r="D14" s="610">
        <v>21632.846162770002</v>
      </c>
      <c r="E14" s="610">
        <v>35467.147926170001</v>
      </c>
      <c r="F14" s="610">
        <v>10350.972179689999</v>
      </c>
      <c r="G14" s="611" t="s">
        <v>11</v>
      </c>
    </row>
    <row r="15" spans="1:7" s="50" customFormat="1" ht="38.85" customHeight="1">
      <c r="A15" s="611" t="s">
        <v>819</v>
      </c>
      <c r="B15" s="610">
        <v>6033.2790555900001</v>
      </c>
      <c r="C15" s="610">
        <v>4729.13868026</v>
      </c>
      <c r="D15" s="610">
        <v>2887.4111450800001</v>
      </c>
      <c r="E15" s="610">
        <v>1220.89042199</v>
      </c>
      <c r="F15" s="610">
        <v>804.99727816999996</v>
      </c>
      <c r="G15" s="611" t="s">
        <v>465</v>
      </c>
    </row>
    <row r="16" spans="1:7" s="50" customFormat="1" ht="28.7" customHeight="1">
      <c r="A16" s="611" t="s">
        <v>2859</v>
      </c>
      <c r="B16" s="610">
        <v>0</v>
      </c>
      <c r="C16" s="610">
        <v>0</v>
      </c>
      <c r="D16" s="610">
        <v>0</v>
      </c>
      <c r="E16" s="610">
        <v>0</v>
      </c>
      <c r="F16" s="610">
        <v>1965.58105409</v>
      </c>
      <c r="G16" s="611" t="s">
        <v>2860</v>
      </c>
    </row>
    <row r="17" spans="1:7" s="50" customFormat="1" ht="28.7" customHeight="1">
      <c r="A17" s="611" t="s">
        <v>638</v>
      </c>
      <c r="B17" s="610">
        <v>210096.79385399999</v>
      </c>
      <c r="C17" s="610">
        <v>259394.7464</v>
      </c>
      <c r="D17" s="610">
        <v>252225.76639999999</v>
      </c>
      <c r="E17" s="610">
        <v>98636.292950000003</v>
      </c>
      <c r="F17" s="610">
        <v>50224.135999999999</v>
      </c>
      <c r="G17" s="611" t="s">
        <v>280</v>
      </c>
    </row>
    <row r="18" spans="1:7" s="50" customFormat="1" ht="19.7" customHeight="1">
      <c r="A18" s="722" t="s">
        <v>104</v>
      </c>
      <c r="B18" s="723">
        <v>445032.93626505003</v>
      </c>
      <c r="C18" s="723">
        <v>548979.78603486996</v>
      </c>
      <c r="D18" s="723">
        <v>670272.17036732996</v>
      </c>
      <c r="E18" s="723">
        <v>209623.92717893</v>
      </c>
      <c r="F18" s="723">
        <v>179396.72794317</v>
      </c>
      <c r="G18" s="724" t="s">
        <v>452</v>
      </c>
    </row>
    <row r="19" spans="1:7" s="50" customFormat="1" ht="28.7" customHeight="1">
      <c r="A19" s="612" t="s">
        <v>820</v>
      </c>
      <c r="B19" s="729">
        <v>13009.328383239999</v>
      </c>
      <c r="C19" s="727">
        <v>19808.838975670002</v>
      </c>
      <c r="D19" s="727">
        <v>26407.709256189999</v>
      </c>
      <c r="E19" s="727">
        <v>7281.6252721600003</v>
      </c>
      <c r="F19" s="727">
        <v>8386.7254578800002</v>
      </c>
      <c r="G19" s="728" t="s">
        <v>130</v>
      </c>
    </row>
    <row r="20" spans="1:7" s="50" customFormat="1" ht="19.149999999999999" customHeight="1">
      <c r="A20" s="612" t="s">
        <v>86</v>
      </c>
      <c r="B20" s="729">
        <v>2131.32341271</v>
      </c>
      <c r="C20" s="727">
        <v>3018.4729678899998</v>
      </c>
      <c r="D20" s="727">
        <v>7430.2805620999998</v>
      </c>
      <c r="E20" s="727">
        <v>1714.48440611</v>
      </c>
      <c r="F20" s="727">
        <v>782.08025251000004</v>
      </c>
      <c r="G20" s="728" t="s">
        <v>41</v>
      </c>
    </row>
    <row r="21" spans="1:7" s="50" customFormat="1" ht="59.1" customHeight="1">
      <c r="A21" s="612" t="s">
        <v>821</v>
      </c>
      <c r="B21" s="729">
        <v>17429.294022980001</v>
      </c>
      <c r="C21" s="727">
        <v>21764.178350279999</v>
      </c>
      <c r="D21" s="727">
        <v>30707.97954126</v>
      </c>
      <c r="E21" s="727">
        <v>5160.5825904800004</v>
      </c>
      <c r="F21" s="727">
        <v>7289.9945009200001</v>
      </c>
      <c r="G21" s="728" t="s">
        <v>263</v>
      </c>
    </row>
    <row r="22" spans="1:7" s="50" customFormat="1" ht="19.149999999999999" customHeight="1">
      <c r="A22" s="612" t="s">
        <v>38</v>
      </c>
      <c r="B22" s="729">
        <v>214629.44173729999</v>
      </c>
      <c r="C22" s="727">
        <v>244071.75470970999</v>
      </c>
      <c r="D22" s="727">
        <v>290011.88637720997</v>
      </c>
      <c r="E22" s="727">
        <v>104948.85361373999</v>
      </c>
      <c r="F22" s="727">
        <v>93717.496290669995</v>
      </c>
      <c r="G22" s="728" t="s">
        <v>39</v>
      </c>
    </row>
    <row r="23" spans="1:7" s="50" customFormat="1" ht="19.149999999999999" customHeight="1">
      <c r="A23" s="612" t="s">
        <v>282</v>
      </c>
      <c r="B23" s="729">
        <v>14411.03993413</v>
      </c>
      <c r="C23" s="727">
        <v>20712.627801179999</v>
      </c>
      <c r="D23" s="727">
        <v>24296.2744786</v>
      </c>
      <c r="E23" s="727">
        <v>6529.7287307099996</v>
      </c>
      <c r="F23" s="727">
        <v>2504.76671334</v>
      </c>
      <c r="G23" s="728" t="s">
        <v>283</v>
      </c>
    </row>
    <row r="24" spans="1:7" s="50" customFormat="1" ht="38.85" customHeight="1">
      <c r="A24" s="612" t="s">
        <v>822</v>
      </c>
      <c r="B24" s="729">
        <v>27934.031409740001</v>
      </c>
      <c r="C24" s="727">
        <v>32150.224608529999</v>
      </c>
      <c r="D24" s="727">
        <v>37808.398739509998</v>
      </c>
      <c r="E24" s="727">
        <v>11704.66881006</v>
      </c>
      <c r="F24" s="727">
        <v>13998.00558581</v>
      </c>
      <c r="G24" s="728" t="s">
        <v>25</v>
      </c>
    </row>
    <row r="25" spans="1:7" s="50" customFormat="1" ht="38.85" customHeight="1">
      <c r="A25" s="612" t="s">
        <v>55</v>
      </c>
      <c r="B25" s="729">
        <v>57417.225400820003</v>
      </c>
      <c r="C25" s="727">
        <v>91644.451076840007</v>
      </c>
      <c r="D25" s="727">
        <v>86179.225687509999</v>
      </c>
      <c r="E25" s="727">
        <v>18329.31504976</v>
      </c>
      <c r="F25" s="727">
        <v>18459.22725756</v>
      </c>
      <c r="G25" s="728" t="s">
        <v>425</v>
      </c>
    </row>
    <row r="26" spans="1:7" s="50" customFormat="1" ht="49.15" customHeight="1">
      <c r="A26" s="612" t="s">
        <v>374</v>
      </c>
      <c r="B26" s="729">
        <v>20843.475792950001</v>
      </c>
      <c r="C26" s="727">
        <v>29190.299265729998</v>
      </c>
      <c r="D26" s="727">
        <v>39523.868013719999</v>
      </c>
      <c r="E26" s="727">
        <v>14372.58489568</v>
      </c>
      <c r="F26" s="727">
        <v>12748.13980592</v>
      </c>
      <c r="G26" s="728" t="s">
        <v>431</v>
      </c>
    </row>
    <row r="27" spans="1:7" s="50" customFormat="1" ht="38.85" customHeight="1">
      <c r="A27" s="612" t="s">
        <v>823</v>
      </c>
      <c r="B27" s="729">
        <v>16065.40049985</v>
      </c>
      <c r="C27" s="727">
        <v>26065.902736849999</v>
      </c>
      <c r="D27" s="727">
        <v>41904.786086510001</v>
      </c>
      <c r="E27" s="727">
        <v>18871.143340250001</v>
      </c>
      <c r="F27" s="727">
        <v>2007.4830420599999</v>
      </c>
      <c r="G27" s="728" t="s">
        <v>324</v>
      </c>
    </row>
    <row r="28" spans="1:7" s="50" customFormat="1" ht="89.1" customHeight="1">
      <c r="A28" s="612" t="s">
        <v>589</v>
      </c>
      <c r="B28" s="729">
        <v>13536.714735510001</v>
      </c>
      <c r="C28" s="727">
        <v>6541.26229607</v>
      </c>
      <c r="D28" s="727">
        <v>12157.3622774</v>
      </c>
      <c r="E28" s="727">
        <v>3217.1638319799999</v>
      </c>
      <c r="F28" s="727">
        <v>3506.72373238</v>
      </c>
      <c r="G28" s="728" t="s">
        <v>824</v>
      </c>
    </row>
    <row r="29" spans="1:7" s="50" customFormat="1" ht="59.1" customHeight="1">
      <c r="A29" s="612" t="s">
        <v>825</v>
      </c>
      <c r="B29" s="729">
        <v>5385.3057680000002</v>
      </c>
      <c r="C29" s="727">
        <v>2645.6561420899998</v>
      </c>
      <c r="D29" s="727">
        <v>2953.0519475400001</v>
      </c>
      <c r="E29" s="727">
        <v>528.46878388000005</v>
      </c>
      <c r="F29" s="727">
        <v>839.81566169999996</v>
      </c>
      <c r="G29" s="728" t="s">
        <v>826</v>
      </c>
    </row>
    <row r="30" spans="1:7" s="50" customFormat="1" ht="28.7" customHeight="1">
      <c r="A30" s="612" t="s">
        <v>211</v>
      </c>
      <c r="B30" s="729">
        <v>18269.847996690001</v>
      </c>
      <c r="C30" s="727">
        <v>29139.459621869999</v>
      </c>
      <c r="D30" s="727">
        <v>46559.91390485</v>
      </c>
      <c r="E30" s="727">
        <v>12385.38983955</v>
      </c>
      <c r="F30" s="727">
        <v>8176.0770710799998</v>
      </c>
      <c r="G30" s="728" t="s">
        <v>827</v>
      </c>
    </row>
    <row r="31" spans="1:7" s="50" customFormat="1" ht="19.149999999999999" customHeight="1">
      <c r="A31" s="612" t="s">
        <v>526</v>
      </c>
      <c r="B31" s="729">
        <v>16669.27252337</v>
      </c>
      <c r="C31" s="727">
        <v>16240.397605919999</v>
      </c>
      <c r="D31" s="727">
        <v>14993.886868420001</v>
      </c>
      <c r="E31" s="727">
        <v>3557.9970876500001</v>
      </c>
      <c r="F31" s="727">
        <v>1975.8233923299999</v>
      </c>
      <c r="G31" s="728" t="s">
        <v>828</v>
      </c>
    </row>
    <row r="32" spans="1:7" s="50" customFormat="1" ht="28.7" customHeight="1">
      <c r="A32" s="612" t="s">
        <v>829</v>
      </c>
      <c r="B32" s="729">
        <v>2177.7377597599998</v>
      </c>
      <c r="C32" s="727">
        <v>2178.6271312399999</v>
      </c>
      <c r="D32" s="727">
        <v>2210.63322651</v>
      </c>
      <c r="E32" s="727">
        <v>1.00072692</v>
      </c>
      <c r="F32" s="727">
        <v>58.353979010000003</v>
      </c>
      <c r="G32" s="728" t="s">
        <v>830</v>
      </c>
    </row>
    <row r="33" spans="1:7" s="50" customFormat="1" ht="19.149999999999999" customHeight="1">
      <c r="A33" s="612" t="s">
        <v>487</v>
      </c>
      <c r="B33" s="729">
        <v>5123.4968879999997</v>
      </c>
      <c r="C33" s="727">
        <v>3807.6327449999999</v>
      </c>
      <c r="D33" s="727">
        <v>7126.9134000000004</v>
      </c>
      <c r="E33" s="727">
        <v>1020.9202</v>
      </c>
      <c r="F33" s="727">
        <v>4946.0151999999998</v>
      </c>
      <c r="G33" s="728" t="s">
        <v>831</v>
      </c>
    </row>
    <row r="34" spans="1:7" s="50" customFormat="1" ht="39.4" customHeight="1">
      <c r="A34" s="722" t="s">
        <v>584</v>
      </c>
      <c r="B34" s="723">
        <v>1881.4820148900001</v>
      </c>
      <c r="C34" s="723">
        <v>2711.9401070399999</v>
      </c>
      <c r="D34" s="723">
        <v>4051.8703798299998</v>
      </c>
      <c r="E34" s="723">
        <v>-2124.2195561200001</v>
      </c>
      <c r="F34" s="723">
        <v>136.96316514</v>
      </c>
      <c r="G34" s="724" t="s">
        <v>522</v>
      </c>
    </row>
    <row r="35" spans="1:7" s="50" customFormat="1" ht="19.149999999999999" customHeight="1">
      <c r="A35" s="611" t="s">
        <v>832</v>
      </c>
      <c r="B35" s="610">
        <v>3711.3244519999998</v>
      </c>
      <c r="C35" s="610">
        <v>5486.4935450000003</v>
      </c>
      <c r="D35" s="610">
        <v>7473.9088439999996</v>
      </c>
      <c r="E35" s="610">
        <v>0</v>
      </c>
      <c r="F35" s="610">
        <v>2000</v>
      </c>
      <c r="G35" s="611" t="s">
        <v>833</v>
      </c>
    </row>
    <row r="36" spans="1:7" s="50" customFormat="1" ht="28.7" customHeight="1">
      <c r="A36" s="611" t="s">
        <v>834</v>
      </c>
      <c r="B36" s="610">
        <v>1829.84243711</v>
      </c>
      <c r="C36" s="610">
        <v>2774.5534379599999</v>
      </c>
      <c r="D36" s="610">
        <v>3422.0384641700002</v>
      </c>
      <c r="E36" s="610">
        <v>2124.2195561200001</v>
      </c>
      <c r="F36" s="610">
        <v>1863.03683486</v>
      </c>
      <c r="G36" s="611" t="s">
        <v>835</v>
      </c>
    </row>
    <row r="37" spans="1:7" s="50" customFormat="1" ht="59.65" customHeight="1">
      <c r="A37" s="722" t="s">
        <v>1717</v>
      </c>
      <c r="B37" s="723">
        <v>3642.1187030000001</v>
      </c>
      <c r="C37" s="723">
        <v>2831.2350000000001</v>
      </c>
      <c r="D37" s="723">
        <v>4182.4889929999999</v>
      </c>
      <c r="E37" s="723">
        <v>1833.33</v>
      </c>
      <c r="F37" s="723">
        <v>5027.7753169999996</v>
      </c>
      <c r="G37" s="724" t="s">
        <v>583</v>
      </c>
    </row>
    <row r="38" spans="1:7" s="50" customFormat="1" ht="29.25" customHeight="1">
      <c r="A38" s="611" t="s">
        <v>838</v>
      </c>
      <c r="B38" s="610">
        <v>3678.2689879999998</v>
      </c>
      <c r="C38" s="610">
        <v>2831.2350000000001</v>
      </c>
      <c r="D38" s="610">
        <v>4182.4889929999999</v>
      </c>
      <c r="E38" s="610">
        <v>1833.33</v>
      </c>
      <c r="F38" s="610">
        <v>5027.7753169999996</v>
      </c>
      <c r="G38" s="611" t="s">
        <v>839</v>
      </c>
    </row>
    <row r="39" spans="1:7" s="50" customFormat="1" ht="38.85" customHeight="1">
      <c r="A39" s="611" t="s">
        <v>836</v>
      </c>
      <c r="B39" s="610">
        <v>36.150284999999997</v>
      </c>
      <c r="C39" s="610"/>
      <c r="D39" s="610"/>
      <c r="E39" s="610"/>
      <c r="F39" s="610"/>
      <c r="G39" s="611" t="s">
        <v>837</v>
      </c>
    </row>
    <row r="40" spans="1:7" s="50" customFormat="1" ht="39.4" customHeight="1">
      <c r="A40" s="722" t="s">
        <v>1718</v>
      </c>
      <c r="B40" s="723">
        <v>24445.136590229999</v>
      </c>
      <c r="C40" s="723">
        <v>10865.028996229999</v>
      </c>
      <c r="D40" s="723">
        <v>-65832.184290320001</v>
      </c>
      <c r="E40" s="723">
        <v>65184.240877019998</v>
      </c>
      <c r="F40" s="723">
        <v>1330.1212177699999</v>
      </c>
      <c r="G40" s="724" t="s">
        <v>585</v>
      </c>
    </row>
    <row r="41" spans="1:7" s="50" customFormat="1" ht="12"/>
    <row r="42" spans="1:7" s="50" customFormat="1" ht="3.2" customHeight="1"/>
    <row r="43" spans="1:7" s="50" customFormat="1" ht="68.849999999999994" customHeight="1">
      <c r="A43" s="722" t="s">
        <v>1795</v>
      </c>
      <c r="B43" s="723">
        <v>-24445.136590229999</v>
      </c>
      <c r="C43" s="723">
        <v>-10865.028996229999</v>
      </c>
      <c r="D43" s="723">
        <v>-65832.184290320001</v>
      </c>
      <c r="E43" s="723">
        <v>-65184.240877019998</v>
      </c>
      <c r="F43" s="723">
        <v>-1330.1212177699999</v>
      </c>
      <c r="G43" s="724" t="s">
        <v>1796</v>
      </c>
    </row>
    <row r="44" spans="1:7" s="50" customFormat="1" ht="19.149999999999999" customHeight="1">
      <c r="A44" s="613" t="s">
        <v>450</v>
      </c>
      <c r="B44" s="614">
        <v>-312630.52453607001</v>
      </c>
      <c r="C44" s="614">
        <v>-244298.80792073</v>
      </c>
      <c r="D44" s="614">
        <v>635568.68182305002</v>
      </c>
      <c r="E44" s="614">
        <v>-749100.26267152</v>
      </c>
      <c r="F44" s="614">
        <f>F45-F46</f>
        <v>587.66152807999993</v>
      </c>
      <c r="G44" s="615" t="s">
        <v>840</v>
      </c>
    </row>
    <row r="45" spans="1:7" s="50" customFormat="1" ht="19.149999999999999" customHeight="1">
      <c r="A45" s="725" t="s">
        <v>841</v>
      </c>
      <c r="B45" s="727">
        <v>-311173.63457728003</v>
      </c>
      <c r="C45" s="727">
        <v>-238722.44920472999</v>
      </c>
      <c r="D45" s="727">
        <v>638922.34258116002</v>
      </c>
      <c r="E45" s="727">
        <v>-746090.20559400006</v>
      </c>
      <c r="F45" s="846">
        <v>2560</v>
      </c>
      <c r="G45" s="730" t="s">
        <v>842</v>
      </c>
    </row>
    <row r="46" spans="1:7" s="50" customFormat="1" ht="19.7" customHeight="1">
      <c r="A46" s="725" t="s">
        <v>843</v>
      </c>
      <c r="B46" s="727">
        <v>1456.88995879</v>
      </c>
      <c r="C46" s="727">
        <v>5576.3587159999997</v>
      </c>
      <c r="D46" s="727">
        <v>3353.6607581100002</v>
      </c>
      <c r="E46" s="727">
        <v>3010.0570775199999</v>
      </c>
      <c r="F46" s="727">
        <v>1972.3384719200001</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cale="80" showPageBreaks="1" printArea="1" view="pageBreakPreview">
      <selection activeCell="G18" sqref="G18"/>
      <pageMargins left="0.33" right="0.18" top="0.33" bottom="0.4" header="0.34" footer="0.42"/>
      <pageSetup paperSize="9" scale="70" orientation="portrait" r:id="rId1"/>
      <headerFooter alignWithMargins="0"/>
    </customSheetView>
    <customSheetView guid="{69687417-BF2D-41EA-9F0C-3ABCA36AC0DF}"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9685039370078741" top="0.31496062992125984" bottom="0.39370078740157483" header="0.35433070866141736" footer="0.43307086614173229"/>
  <pageSetup paperSize="9" scale="48"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Лист25">
    <tabColor rgb="FFFFC000"/>
    <pageSetUpPr fitToPage="1"/>
  </sheetPr>
  <dimension ref="A1:G50"/>
  <sheetViews>
    <sheetView view="pageBreakPreview" zoomScaleNormal="100" zoomScaleSheetLayoutView="100" workbookViewId="0">
      <selection activeCell="O50" sqref="O50"/>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1666</v>
      </c>
      <c r="B1" s="876"/>
      <c r="C1" s="876"/>
      <c r="D1" s="876"/>
      <c r="E1" s="877" t="s">
        <v>1667</v>
      </c>
      <c r="F1" s="877"/>
      <c r="G1" s="877"/>
    </row>
    <row r="2" spans="1:7" s="50" customFormat="1" ht="19.149999999999999" customHeight="1">
      <c r="A2" s="878" t="s">
        <v>855</v>
      </c>
      <c r="B2" s="878"/>
      <c r="C2" s="878"/>
      <c r="D2" s="878"/>
      <c r="E2" s="870" t="s">
        <v>811</v>
      </c>
      <c r="F2" s="870"/>
      <c r="G2" s="870"/>
    </row>
    <row r="3" spans="1:7" s="50" customFormat="1" ht="19.149999999999999" customHeight="1">
      <c r="A3" s="878" t="s">
        <v>812</v>
      </c>
      <c r="B3" s="878"/>
      <c r="C3" s="878"/>
      <c r="D3" s="878"/>
      <c r="E3" s="870" t="s">
        <v>1460</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530607.86825314001</v>
      </c>
      <c r="C8" s="723">
        <v>568290.97203944996</v>
      </c>
      <c r="D8" s="723">
        <v>625185.10275216994</v>
      </c>
      <c r="E8" s="723">
        <v>256422.02301268</v>
      </c>
      <c r="F8" s="723">
        <v>228440.73763258001</v>
      </c>
      <c r="G8" s="724" t="s">
        <v>392</v>
      </c>
    </row>
    <row r="9" spans="1:7" s="50" customFormat="1" ht="39.4" customHeight="1">
      <c r="A9" s="609" t="s">
        <v>813</v>
      </c>
      <c r="B9" s="610">
        <v>311139.96306807001</v>
      </c>
      <c r="C9" s="610">
        <v>355688.77617730998</v>
      </c>
      <c r="D9" s="610">
        <v>426655.29319102003</v>
      </c>
      <c r="E9" s="610">
        <v>173567.00257581999</v>
      </c>
      <c r="F9" s="610">
        <v>197189.00322290001</v>
      </c>
      <c r="G9" s="609" t="s">
        <v>814</v>
      </c>
    </row>
    <row r="10" spans="1:7" s="50" customFormat="1" ht="28.7" customHeight="1">
      <c r="A10" s="725" t="s">
        <v>2694</v>
      </c>
      <c r="B10" s="726">
        <v>24425.448276219999</v>
      </c>
      <c r="C10" s="727">
        <v>34139.693949610002</v>
      </c>
      <c r="D10" s="727">
        <v>38047.812424789998</v>
      </c>
      <c r="E10" s="727">
        <v>20385.350415239998</v>
      </c>
      <c r="F10" s="727">
        <v>25318.56348072</v>
      </c>
      <c r="G10" s="728" t="s">
        <v>580</v>
      </c>
    </row>
    <row r="11" spans="1:7" s="50" customFormat="1" ht="28.7" customHeight="1">
      <c r="A11" s="725" t="s">
        <v>815</v>
      </c>
      <c r="B11" s="726">
        <v>67868.655033229996</v>
      </c>
      <c r="C11" s="727">
        <v>86404.400913489997</v>
      </c>
      <c r="D11" s="727">
        <v>99740.050474350006</v>
      </c>
      <c r="E11" s="727">
        <v>41621.096804890003</v>
      </c>
      <c r="F11" s="727">
        <v>43780.729265169997</v>
      </c>
      <c r="G11" s="728" t="s">
        <v>581</v>
      </c>
    </row>
    <row r="12" spans="1:7" s="50" customFormat="1" ht="19.149999999999999" customHeight="1">
      <c r="A12" s="725" t="s">
        <v>816</v>
      </c>
      <c r="B12" s="726">
        <v>47871.634811340002</v>
      </c>
      <c r="C12" s="727">
        <v>58092.974477149997</v>
      </c>
      <c r="D12" s="727">
        <v>67370.202716889995</v>
      </c>
      <c r="E12" s="727">
        <v>27507.55658104</v>
      </c>
      <c r="F12" s="727">
        <v>28758.15112142</v>
      </c>
      <c r="G12" s="728" t="s">
        <v>553</v>
      </c>
    </row>
    <row r="13" spans="1:7" s="50" customFormat="1" ht="19.149999999999999" customHeight="1">
      <c r="A13" s="725" t="s">
        <v>817</v>
      </c>
      <c r="B13" s="726">
        <v>125534.48373425</v>
      </c>
      <c r="C13" s="727">
        <v>129598.28551260001</v>
      </c>
      <c r="D13" s="727">
        <v>170870.86155703</v>
      </c>
      <c r="E13" s="727">
        <v>59981.657786019998</v>
      </c>
      <c r="F13" s="727">
        <v>82485.129811530001</v>
      </c>
      <c r="G13" s="728" t="s">
        <v>542</v>
      </c>
    </row>
    <row r="14" spans="1:7" s="50" customFormat="1" ht="28.7" customHeight="1">
      <c r="A14" s="611" t="s">
        <v>818</v>
      </c>
      <c r="B14" s="610">
        <v>4507.21427709</v>
      </c>
      <c r="C14" s="610">
        <v>6402.78598797</v>
      </c>
      <c r="D14" s="610">
        <v>8874.8603363700004</v>
      </c>
      <c r="E14" s="610">
        <v>3096.43089676</v>
      </c>
      <c r="F14" s="610">
        <v>4111.2932876699997</v>
      </c>
      <c r="G14" s="611" t="s">
        <v>11</v>
      </c>
    </row>
    <row r="15" spans="1:7" s="50" customFormat="1" ht="38.85" customHeight="1">
      <c r="A15" s="611" t="s">
        <v>819</v>
      </c>
      <c r="B15" s="610">
        <v>7729.2876669799998</v>
      </c>
      <c r="C15" s="610">
        <v>7851.1996259699999</v>
      </c>
      <c r="D15" s="610">
        <v>7717.4319247800004</v>
      </c>
      <c r="E15" s="610">
        <v>3434.0693400999999</v>
      </c>
      <c r="F15" s="610">
        <v>1989.2278907699999</v>
      </c>
      <c r="G15" s="611" t="s">
        <v>465</v>
      </c>
    </row>
    <row r="16" spans="1:7" s="50" customFormat="1" ht="28.7" customHeight="1">
      <c r="A16" s="611" t="s">
        <v>2859</v>
      </c>
      <c r="B16" s="610">
        <v>0</v>
      </c>
      <c r="C16" s="610">
        <v>0</v>
      </c>
      <c r="D16" s="610">
        <v>0</v>
      </c>
      <c r="E16" s="610">
        <v>0</v>
      </c>
      <c r="F16" s="610">
        <v>9676.8662312399993</v>
      </c>
      <c r="G16" s="611" t="s">
        <v>2860</v>
      </c>
    </row>
    <row r="17" spans="1:7" s="50" customFormat="1" ht="28.7" customHeight="1">
      <c r="A17" s="611" t="s">
        <v>638</v>
      </c>
      <c r="B17" s="610">
        <v>207231.40324099999</v>
      </c>
      <c r="C17" s="610">
        <v>198348.21024819999</v>
      </c>
      <c r="D17" s="610">
        <v>181937.51730000001</v>
      </c>
      <c r="E17" s="610">
        <v>76324.520199999999</v>
      </c>
      <c r="F17" s="610">
        <v>15474.347</v>
      </c>
      <c r="G17" s="611" t="s">
        <v>280</v>
      </c>
    </row>
    <row r="18" spans="1:7" s="50" customFormat="1" ht="19.7" customHeight="1">
      <c r="A18" s="722" t="s">
        <v>104</v>
      </c>
      <c r="B18" s="723">
        <v>528208.20591121004</v>
      </c>
      <c r="C18" s="723">
        <v>579464.48465008999</v>
      </c>
      <c r="D18" s="723">
        <v>625786.67717861</v>
      </c>
      <c r="E18" s="723">
        <v>237665.10301312999</v>
      </c>
      <c r="F18" s="723">
        <v>235004.79272468001</v>
      </c>
      <c r="G18" s="724" t="s">
        <v>452</v>
      </c>
    </row>
    <row r="19" spans="1:7" s="50" customFormat="1" ht="28.7" customHeight="1">
      <c r="A19" s="612" t="s">
        <v>820</v>
      </c>
      <c r="B19" s="729">
        <v>42863.349205159997</v>
      </c>
      <c r="C19" s="727">
        <v>33133.360162450001</v>
      </c>
      <c r="D19" s="727">
        <v>40195.22232624</v>
      </c>
      <c r="E19" s="727">
        <v>15763.357191229999</v>
      </c>
      <c r="F19" s="727">
        <v>13402.07758974</v>
      </c>
      <c r="G19" s="728" t="s">
        <v>130</v>
      </c>
    </row>
    <row r="20" spans="1:7" s="50" customFormat="1" ht="19.149999999999999" customHeight="1">
      <c r="A20" s="612" t="s">
        <v>86</v>
      </c>
      <c r="B20" s="729">
        <v>1786.6604768300001</v>
      </c>
      <c r="C20" s="727">
        <v>2384.4453788800001</v>
      </c>
      <c r="D20" s="727">
        <v>2457.4599578299999</v>
      </c>
      <c r="E20" s="727">
        <v>725.35602782000001</v>
      </c>
      <c r="F20" s="727">
        <v>999.40409593000004</v>
      </c>
      <c r="G20" s="728" t="s">
        <v>41</v>
      </c>
    </row>
    <row r="21" spans="1:7" s="50" customFormat="1" ht="59.1" customHeight="1">
      <c r="A21" s="612" t="s">
        <v>821</v>
      </c>
      <c r="B21" s="729">
        <v>11681.012558</v>
      </c>
      <c r="C21" s="727">
        <v>15647.560542990001</v>
      </c>
      <c r="D21" s="727">
        <v>16920.94069657</v>
      </c>
      <c r="E21" s="727">
        <v>5933.2025713200001</v>
      </c>
      <c r="F21" s="727">
        <v>6606.4496977500003</v>
      </c>
      <c r="G21" s="728" t="s">
        <v>263</v>
      </c>
    </row>
    <row r="22" spans="1:7" s="50" customFormat="1" ht="19.149999999999999" customHeight="1">
      <c r="A22" s="612" t="s">
        <v>38</v>
      </c>
      <c r="B22" s="729">
        <v>194222.73607260999</v>
      </c>
      <c r="C22" s="727">
        <v>215677.11530864</v>
      </c>
      <c r="D22" s="727">
        <v>234655.10871078999</v>
      </c>
      <c r="E22" s="727">
        <v>96442.06963785</v>
      </c>
      <c r="F22" s="727">
        <v>101186.21932495</v>
      </c>
      <c r="G22" s="728" t="s">
        <v>39</v>
      </c>
    </row>
    <row r="23" spans="1:7" s="50" customFormat="1" ht="19.149999999999999" customHeight="1">
      <c r="A23" s="612" t="s">
        <v>282</v>
      </c>
      <c r="B23" s="729">
        <v>19116.50853218</v>
      </c>
      <c r="C23" s="727">
        <v>19663.761013520001</v>
      </c>
      <c r="D23" s="727">
        <v>16669.894932840001</v>
      </c>
      <c r="E23" s="727">
        <v>5171.0717734700002</v>
      </c>
      <c r="F23" s="727">
        <v>3118.6309439000001</v>
      </c>
      <c r="G23" s="728" t="s">
        <v>283</v>
      </c>
    </row>
    <row r="24" spans="1:7" s="50" customFormat="1" ht="38.85" customHeight="1">
      <c r="A24" s="612" t="s">
        <v>822</v>
      </c>
      <c r="B24" s="729">
        <v>32987.26038028</v>
      </c>
      <c r="C24" s="727">
        <v>37999.458813229998</v>
      </c>
      <c r="D24" s="727">
        <v>41046.306150299999</v>
      </c>
      <c r="E24" s="727">
        <v>13947.94018147</v>
      </c>
      <c r="F24" s="727">
        <v>15213.694198409999</v>
      </c>
      <c r="G24" s="728" t="s">
        <v>25</v>
      </c>
    </row>
    <row r="25" spans="1:7" s="50" customFormat="1" ht="38.85" customHeight="1">
      <c r="A25" s="612" t="s">
        <v>55</v>
      </c>
      <c r="B25" s="729">
        <v>75776.767749980005</v>
      </c>
      <c r="C25" s="727">
        <v>81762.785504040003</v>
      </c>
      <c r="D25" s="727">
        <v>76958.298976599996</v>
      </c>
      <c r="E25" s="727">
        <v>26218.33229685</v>
      </c>
      <c r="F25" s="727">
        <v>24785.144789739999</v>
      </c>
      <c r="G25" s="728" t="s">
        <v>425</v>
      </c>
    </row>
    <row r="26" spans="1:7" s="50" customFormat="1" ht="49.15" customHeight="1">
      <c r="A26" s="612" t="s">
        <v>374</v>
      </c>
      <c r="B26" s="729">
        <v>27131.8510795</v>
      </c>
      <c r="C26" s="727">
        <v>33271.652309819998</v>
      </c>
      <c r="D26" s="727">
        <v>38023.80936005</v>
      </c>
      <c r="E26" s="727">
        <v>14475.45533097</v>
      </c>
      <c r="F26" s="727">
        <v>13413.460098490001</v>
      </c>
      <c r="G26" s="728" t="s">
        <v>431</v>
      </c>
    </row>
    <row r="27" spans="1:7" s="50" customFormat="1" ht="38.85" customHeight="1">
      <c r="A27" s="612" t="s">
        <v>823</v>
      </c>
      <c r="B27" s="729">
        <v>2972.2032322599998</v>
      </c>
      <c r="C27" s="727">
        <v>6483.6980068100002</v>
      </c>
      <c r="D27" s="727">
        <v>16277.751205410001</v>
      </c>
      <c r="E27" s="727">
        <v>4762.3273943200002</v>
      </c>
      <c r="F27" s="727">
        <v>8742.3855391399993</v>
      </c>
      <c r="G27" s="728" t="s">
        <v>324</v>
      </c>
    </row>
    <row r="28" spans="1:7" s="50" customFormat="1" ht="89.1" customHeight="1">
      <c r="A28" s="612" t="s">
        <v>589</v>
      </c>
      <c r="B28" s="729">
        <v>48063.758981849998</v>
      </c>
      <c r="C28" s="727">
        <v>41732.187647070001</v>
      </c>
      <c r="D28" s="727">
        <v>49466.196707620002</v>
      </c>
      <c r="E28" s="727">
        <v>25855.216554319999</v>
      </c>
      <c r="F28" s="727">
        <v>17804.011529039999</v>
      </c>
      <c r="G28" s="728" t="s">
        <v>824</v>
      </c>
    </row>
    <row r="29" spans="1:7" s="50" customFormat="1" ht="59.1" customHeight="1">
      <c r="A29" s="612" t="s">
        <v>825</v>
      </c>
      <c r="B29" s="729">
        <v>5581.3089736600004</v>
      </c>
      <c r="C29" s="727">
        <v>11359.853606639999</v>
      </c>
      <c r="D29" s="727">
        <v>3816.7288351000002</v>
      </c>
      <c r="E29" s="727">
        <v>860.77404167999998</v>
      </c>
      <c r="F29" s="727">
        <v>1368.2627507300001</v>
      </c>
      <c r="G29" s="728" t="s">
        <v>826</v>
      </c>
    </row>
    <row r="30" spans="1:7" s="50" customFormat="1" ht="28.7" customHeight="1">
      <c r="A30" s="612" t="s">
        <v>211</v>
      </c>
      <c r="B30" s="729">
        <v>40576.496190559999</v>
      </c>
      <c r="C30" s="727">
        <v>57320.666080429997</v>
      </c>
      <c r="D30" s="727">
        <v>67507.107495160002</v>
      </c>
      <c r="E30" s="727">
        <v>19464.330419800001</v>
      </c>
      <c r="F30" s="727">
        <v>22916.988198070001</v>
      </c>
      <c r="G30" s="728" t="s">
        <v>827</v>
      </c>
    </row>
    <row r="31" spans="1:7" s="50" customFormat="1" ht="19.149999999999999" customHeight="1">
      <c r="A31" s="612" t="s">
        <v>526</v>
      </c>
      <c r="B31" s="729">
        <v>21561.200574440001</v>
      </c>
      <c r="C31" s="727">
        <v>19356.646403899998</v>
      </c>
      <c r="D31" s="727">
        <v>17461.14166533</v>
      </c>
      <c r="E31" s="727">
        <v>6579.4577320400003</v>
      </c>
      <c r="F31" s="727">
        <v>5014.1006492500001</v>
      </c>
      <c r="G31" s="728" t="s">
        <v>828</v>
      </c>
    </row>
    <row r="32" spans="1:7" s="50" customFormat="1" ht="28.7" customHeight="1">
      <c r="A32" s="612" t="s">
        <v>829</v>
      </c>
      <c r="B32" s="729">
        <v>2401.1288419000002</v>
      </c>
      <c r="C32" s="727">
        <v>2122.2803456500001</v>
      </c>
      <c r="D32" s="727">
        <v>2330.26470277</v>
      </c>
      <c r="E32" s="727">
        <v>109.55915899</v>
      </c>
      <c r="F32" s="727">
        <v>111.64991454</v>
      </c>
      <c r="G32" s="728" t="s">
        <v>830</v>
      </c>
    </row>
    <row r="33" spans="1:7" s="50" customFormat="1" ht="19.149999999999999" customHeight="1">
      <c r="A33" s="612" t="s">
        <v>487</v>
      </c>
      <c r="B33" s="729">
        <v>1485.963062</v>
      </c>
      <c r="C33" s="727">
        <v>1549.01352602</v>
      </c>
      <c r="D33" s="727">
        <v>2000.4454559999999</v>
      </c>
      <c r="E33" s="727">
        <v>1356.652701</v>
      </c>
      <c r="F33" s="727">
        <v>322.31340499999999</v>
      </c>
      <c r="G33" s="728" t="s">
        <v>831</v>
      </c>
    </row>
    <row r="34" spans="1:7" s="50" customFormat="1" ht="39.4" customHeight="1">
      <c r="A34" s="722" t="s">
        <v>584</v>
      </c>
      <c r="B34" s="723">
        <v>11984.19704646</v>
      </c>
      <c r="C34" s="723">
        <v>6881.0220578300004</v>
      </c>
      <c r="D34" s="723">
        <v>11248.85962223</v>
      </c>
      <c r="E34" s="723">
        <v>-1396.36693954</v>
      </c>
      <c r="F34" s="723">
        <v>295.68405412999999</v>
      </c>
      <c r="G34" s="724" t="s">
        <v>522</v>
      </c>
    </row>
    <row r="35" spans="1:7" s="50" customFormat="1" ht="19.149999999999999" customHeight="1">
      <c r="A35" s="611" t="s">
        <v>832</v>
      </c>
      <c r="B35" s="610">
        <v>13617.374</v>
      </c>
      <c r="C35" s="610">
        <v>9174.2167480000007</v>
      </c>
      <c r="D35" s="610">
        <v>14867.647521000001</v>
      </c>
      <c r="E35" s="610">
        <v>100</v>
      </c>
      <c r="F35" s="610">
        <v>3100</v>
      </c>
      <c r="G35" s="611" t="s">
        <v>833</v>
      </c>
    </row>
    <row r="36" spans="1:7" s="50" customFormat="1" ht="28.7" customHeight="1">
      <c r="A36" s="611" t="s">
        <v>834</v>
      </c>
      <c r="B36" s="610">
        <v>1633.1769535400001</v>
      </c>
      <c r="C36" s="610">
        <v>2293.1946901699998</v>
      </c>
      <c r="D36" s="610">
        <v>3618.7878987700001</v>
      </c>
      <c r="E36" s="610">
        <v>1496.36693954</v>
      </c>
      <c r="F36" s="610">
        <v>2804.3159458700002</v>
      </c>
      <c r="G36" s="611" t="s">
        <v>835</v>
      </c>
    </row>
    <row r="37" spans="1:7" s="50" customFormat="1" ht="59.65" customHeight="1">
      <c r="A37" s="722" t="s">
        <v>1717</v>
      </c>
      <c r="B37" s="723">
        <v>841.55927997000003</v>
      </c>
      <c r="C37" s="723">
        <v>1223.9887423800001</v>
      </c>
      <c r="D37" s="723">
        <v>2416.3471625799998</v>
      </c>
      <c r="E37" s="723">
        <v>1125.1550360000001</v>
      </c>
      <c r="F37" s="723">
        <v>2220.4107399999998</v>
      </c>
      <c r="G37" s="724" t="s">
        <v>583</v>
      </c>
    </row>
    <row r="38" spans="1:7" s="50" customFormat="1" ht="29.25" customHeight="1">
      <c r="A38" s="611" t="s">
        <v>838</v>
      </c>
      <c r="B38" s="610">
        <v>844.11634497</v>
      </c>
      <c r="C38" s="610">
        <v>1272.8383383800001</v>
      </c>
      <c r="D38" s="610">
        <v>2477.6859800000002</v>
      </c>
      <c r="E38" s="610">
        <v>1140.0730000000001</v>
      </c>
      <c r="F38" s="610">
        <v>2221.53042</v>
      </c>
      <c r="G38" s="611" t="s">
        <v>839</v>
      </c>
    </row>
    <row r="39" spans="1:7" s="50" customFormat="1" ht="38.85" customHeight="1">
      <c r="A39" s="611" t="s">
        <v>836</v>
      </c>
      <c r="B39" s="610">
        <v>2.5570650000000001</v>
      </c>
      <c r="C39" s="610">
        <v>48.849595999999998</v>
      </c>
      <c r="D39" s="610">
        <v>61.338817419999998</v>
      </c>
      <c r="E39" s="610">
        <v>14.917964</v>
      </c>
      <c r="F39" s="610">
        <v>1.11968</v>
      </c>
      <c r="G39" s="611" t="s">
        <v>837</v>
      </c>
    </row>
    <row r="40" spans="1:7" s="50" customFormat="1" ht="39.4" customHeight="1">
      <c r="A40" s="722" t="s">
        <v>1718</v>
      </c>
      <c r="B40" s="723">
        <v>-10426.093984499999</v>
      </c>
      <c r="C40" s="723">
        <v>-19278.523410850001</v>
      </c>
      <c r="D40" s="723">
        <v>-14266.78121125</v>
      </c>
      <c r="E40" s="723">
        <v>19028.131903090001</v>
      </c>
      <c r="F40" s="723">
        <v>-9080.1498862299995</v>
      </c>
      <c r="G40" s="724" t="s">
        <v>585</v>
      </c>
    </row>
    <row r="41" spans="1:7" s="50" customFormat="1" ht="12"/>
    <row r="42" spans="1:7" s="50" customFormat="1" ht="3.2" customHeight="1"/>
    <row r="43" spans="1:7" s="50" customFormat="1" ht="68.849999999999994" customHeight="1">
      <c r="A43" s="722" t="s">
        <v>1795</v>
      </c>
      <c r="B43" s="723">
        <v>10426.093984499999</v>
      </c>
      <c r="C43" s="723">
        <v>19278.523410850001</v>
      </c>
      <c r="D43" s="723">
        <v>-14266.78121125</v>
      </c>
      <c r="E43" s="723">
        <v>-19028.131903090001</v>
      </c>
      <c r="F43" s="723">
        <v>9080.1498862299995</v>
      </c>
      <c r="G43" s="724" t="s">
        <v>1796</v>
      </c>
    </row>
    <row r="44" spans="1:7" s="50" customFormat="1" ht="19.149999999999999" customHeight="1">
      <c r="A44" s="613" t="s">
        <v>450</v>
      </c>
      <c r="B44" s="614">
        <v>9464.0863040200002</v>
      </c>
      <c r="C44" s="614">
        <v>47257.462421179996</v>
      </c>
      <c r="D44" s="614">
        <v>-107819.10766612001</v>
      </c>
      <c r="E44" s="614">
        <v>-230417.17235293001</v>
      </c>
      <c r="F44" s="614">
        <f>F45-F46</f>
        <v>9709.1109705199997</v>
      </c>
      <c r="G44" s="615" t="s">
        <v>840</v>
      </c>
    </row>
    <row r="45" spans="1:7" s="50" customFormat="1" ht="19.149999999999999" customHeight="1">
      <c r="A45" s="725" t="s">
        <v>841</v>
      </c>
      <c r="B45" s="727">
        <v>17349.601075840001</v>
      </c>
      <c r="C45" s="727">
        <v>55012.879800460003</v>
      </c>
      <c r="D45" s="727">
        <v>-99135.551048039997</v>
      </c>
      <c r="E45" s="727">
        <v>-229016.67994527999</v>
      </c>
      <c r="F45" s="846">
        <v>12484.487910809999</v>
      </c>
      <c r="G45" s="730" t="s">
        <v>842</v>
      </c>
    </row>
    <row r="46" spans="1:7" s="50" customFormat="1" ht="19.7" customHeight="1">
      <c r="A46" s="725" t="s">
        <v>843</v>
      </c>
      <c r="B46" s="727">
        <v>7885.5147718199996</v>
      </c>
      <c r="C46" s="727">
        <v>7755.4173792800002</v>
      </c>
      <c r="D46" s="727">
        <v>8683.5566180799997</v>
      </c>
      <c r="E46" s="727">
        <v>1400.4924076499999</v>
      </c>
      <c r="F46" s="727">
        <v>2775.3769402900002</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honeticPr fontId="38" type="noConversion"/>
  <pageMargins left="0.23622047244094491" right="0.23622047244094491" top="0.31496062992125984" bottom="0.27559055118110237" header="0.51181102362204722" footer="0.51181102362204722"/>
  <pageSetup paperSize="9" scale="49"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Лист26">
    <tabColor rgb="FFFFC000"/>
    <pageSetUpPr fitToPage="1"/>
  </sheetPr>
  <dimension ref="A1:G50"/>
  <sheetViews>
    <sheetView view="pageBreakPreview" zoomScaleNormal="100" zoomScaleSheetLayoutView="100" workbookViewId="0">
      <selection activeCell="F44" sqref="F44"/>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1668</v>
      </c>
      <c r="B1" s="876"/>
      <c r="C1" s="876"/>
      <c r="D1" s="876"/>
      <c r="E1" s="877" t="s">
        <v>1669</v>
      </c>
      <c r="F1" s="877"/>
      <c r="G1" s="877"/>
    </row>
    <row r="2" spans="1:7" s="50" customFormat="1" ht="19.149999999999999" customHeight="1">
      <c r="A2" s="878" t="s">
        <v>856</v>
      </c>
      <c r="B2" s="878"/>
      <c r="C2" s="878"/>
      <c r="D2" s="878"/>
      <c r="E2" s="870" t="s">
        <v>811</v>
      </c>
      <c r="F2" s="870"/>
      <c r="G2" s="870"/>
    </row>
    <row r="3" spans="1:7" s="50" customFormat="1" ht="19.149999999999999" customHeight="1">
      <c r="A3" s="878" t="s">
        <v>812</v>
      </c>
      <c r="B3" s="878"/>
      <c r="C3" s="878"/>
      <c r="D3" s="878"/>
      <c r="E3" s="870" t="s">
        <v>1461</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479286.16167823999</v>
      </c>
      <c r="C8" s="723">
        <v>499744.12154686998</v>
      </c>
      <c r="D8" s="723">
        <v>530250.22665822995</v>
      </c>
      <c r="E8" s="723">
        <v>227685.55672051999</v>
      </c>
      <c r="F8" s="723">
        <v>236201.86392135001</v>
      </c>
      <c r="G8" s="724" t="s">
        <v>392</v>
      </c>
    </row>
    <row r="9" spans="1:7" s="50" customFormat="1" ht="39.4" customHeight="1">
      <c r="A9" s="609" t="s">
        <v>813</v>
      </c>
      <c r="B9" s="610">
        <v>104168.42653957001</v>
      </c>
      <c r="C9" s="610">
        <v>114911.18372753001</v>
      </c>
      <c r="D9" s="610">
        <v>131166.56555704001</v>
      </c>
      <c r="E9" s="610">
        <v>56648.561440379999</v>
      </c>
      <c r="F9" s="610">
        <v>58974.35263804</v>
      </c>
      <c r="G9" s="609" t="s">
        <v>814</v>
      </c>
    </row>
    <row r="10" spans="1:7" s="50" customFormat="1" ht="28.7" customHeight="1">
      <c r="A10" s="725" t="s">
        <v>2694</v>
      </c>
      <c r="B10" s="726">
        <v>19981.616325620002</v>
      </c>
      <c r="C10" s="727">
        <v>20968.836136329999</v>
      </c>
      <c r="D10" s="727">
        <v>24592.39854464</v>
      </c>
      <c r="E10" s="727">
        <v>11176.145128280001</v>
      </c>
      <c r="F10" s="727">
        <v>12033.72031429</v>
      </c>
      <c r="G10" s="728" t="s">
        <v>580</v>
      </c>
    </row>
    <row r="11" spans="1:7" s="50" customFormat="1" ht="28.7" customHeight="1">
      <c r="A11" s="725" t="s">
        <v>815</v>
      </c>
      <c r="B11" s="726">
        <v>33665.851131440002</v>
      </c>
      <c r="C11" s="727">
        <v>42183.253871480003</v>
      </c>
      <c r="D11" s="727">
        <v>48150.638490450001</v>
      </c>
      <c r="E11" s="727">
        <v>19836.019566970001</v>
      </c>
      <c r="F11" s="727">
        <v>19862.910752380001</v>
      </c>
      <c r="G11" s="728" t="s">
        <v>581</v>
      </c>
    </row>
    <row r="12" spans="1:7" s="50" customFormat="1" ht="19.149999999999999" customHeight="1">
      <c r="A12" s="725" t="s">
        <v>816</v>
      </c>
      <c r="B12" s="726">
        <v>20700.577139429999</v>
      </c>
      <c r="C12" s="727">
        <v>24710.833418990002</v>
      </c>
      <c r="D12" s="727">
        <v>28404.08099509</v>
      </c>
      <c r="E12" s="727">
        <v>11171.94647837</v>
      </c>
      <c r="F12" s="727">
        <v>11918.82570263</v>
      </c>
      <c r="G12" s="728" t="s">
        <v>553</v>
      </c>
    </row>
    <row r="13" spans="1:7" s="50" customFormat="1" ht="19.149999999999999" customHeight="1">
      <c r="A13" s="725" t="s">
        <v>817</v>
      </c>
      <c r="B13" s="726">
        <v>13585.506658030001</v>
      </c>
      <c r="C13" s="727">
        <v>11347.818776829999</v>
      </c>
      <c r="D13" s="727">
        <v>12079.68296946</v>
      </c>
      <c r="E13" s="727">
        <v>4986.7494609699997</v>
      </c>
      <c r="F13" s="727">
        <v>5821.8741795799997</v>
      </c>
      <c r="G13" s="728" t="s">
        <v>542</v>
      </c>
    </row>
    <row r="14" spans="1:7" s="50" customFormat="1" ht="28.7" customHeight="1">
      <c r="A14" s="611" t="s">
        <v>818</v>
      </c>
      <c r="B14" s="610">
        <v>4418.0266651100001</v>
      </c>
      <c r="C14" s="610">
        <v>5764.0758948800003</v>
      </c>
      <c r="D14" s="610">
        <v>7686.3608430499999</v>
      </c>
      <c r="E14" s="610">
        <v>3291.50698921</v>
      </c>
      <c r="F14" s="610">
        <v>4433.3126898</v>
      </c>
      <c r="G14" s="611" t="s">
        <v>11</v>
      </c>
    </row>
    <row r="15" spans="1:7" s="50" customFormat="1" ht="38.85" customHeight="1">
      <c r="A15" s="611" t="s">
        <v>819</v>
      </c>
      <c r="B15" s="610">
        <v>11077.73367356</v>
      </c>
      <c r="C15" s="610">
        <v>6402.5728394600001</v>
      </c>
      <c r="D15" s="610">
        <v>9118.1714581399992</v>
      </c>
      <c r="E15" s="610">
        <v>3026.4707759299999</v>
      </c>
      <c r="F15" s="610">
        <v>3409.3847761500001</v>
      </c>
      <c r="G15" s="611" t="s">
        <v>465</v>
      </c>
    </row>
    <row r="16" spans="1:7" s="50" customFormat="1" ht="28.7" customHeight="1">
      <c r="A16" s="611" t="s">
        <v>2859</v>
      </c>
      <c r="B16" s="610">
        <v>0</v>
      </c>
      <c r="C16" s="610">
        <v>0</v>
      </c>
      <c r="D16" s="610">
        <v>0</v>
      </c>
      <c r="E16" s="610">
        <v>0</v>
      </c>
      <c r="F16" s="610">
        <v>1164.2598173599999</v>
      </c>
      <c r="G16" s="611" t="s">
        <v>2860</v>
      </c>
    </row>
    <row r="17" spans="1:7" s="50" customFormat="1" ht="28.7" customHeight="1">
      <c r="A17" s="611" t="s">
        <v>638</v>
      </c>
      <c r="B17" s="610">
        <v>359621.97480000003</v>
      </c>
      <c r="C17" s="610">
        <v>372666.289085</v>
      </c>
      <c r="D17" s="610">
        <v>382279.12880000001</v>
      </c>
      <c r="E17" s="610">
        <v>164719.01751500001</v>
      </c>
      <c r="F17" s="610">
        <v>168220.554</v>
      </c>
      <c r="G17" s="611" t="s">
        <v>280</v>
      </c>
    </row>
    <row r="18" spans="1:7" s="50" customFormat="1" ht="19.7" customHeight="1">
      <c r="A18" s="722" t="s">
        <v>104</v>
      </c>
      <c r="B18" s="723">
        <v>456049.76739974</v>
      </c>
      <c r="C18" s="723">
        <v>519516.49869157001</v>
      </c>
      <c r="D18" s="723">
        <v>524179.94486329</v>
      </c>
      <c r="E18" s="723">
        <v>213012.84479577001</v>
      </c>
      <c r="F18" s="723">
        <v>234644.71095365001</v>
      </c>
      <c r="G18" s="724" t="s">
        <v>452</v>
      </c>
    </row>
    <row r="19" spans="1:7" s="50" customFormat="1" ht="28.7" customHeight="1">
      <c r="A19" s="612" t="s">
        <v>820</v>
      </c>
      <c r="B19" s="729">
        <v>21153.388119949999</v>
      </c>
      <c r="C19" s="727">
        <v>46477.998470259998</v>
      </c>
      <c r="D19" s="727">
        <v>38873.106677960001</v>
      </c>
      <c r="E19" s="727">
        <v>13549.880110939999</v>
      </c>
      <c r="F19" s="727">
        <v>13070.077118630001</v>
      </c>
      <c r="G19" s="728" t="s">
        <v>130</v>
      </c>
    </row>
    <row r="20" spans="1:7" s="50" customFormat="1" ht="19.149999999999999" customHeight="1">
      <c r="A20" s="612" t="s">
        <v>86</v>
      </c>
      <c r="B20" s="729">
        <v>1551.14418789</v>
      </c>
      <c r="C20" s="727">
        <v>2113.61860768</v>
      </c>
      <c r="D20" s="727">
        <v>2513.36361304</v>
      </c>
      <c r="E20" s="727">
        <v>547.62954138999999</v>
      </c>
      <c r="F20" s="727">
        <v>641.16715046000002</v>
      </c>
      <c r="G20" s="728" t="s">
        <v>41</v>
      </c>
    </row>
    <row r="21" spans="1:7" s="50" customFormat="1" ht="59.1" customHeight="1">
      <c r="A21" s="612" t="s">
        <v>821</v>
      </c>
      <c r="B21" s="729">
        <v>10596.30611625</v>
      </c>
      <c r="C21" s="727">
        <v>12996.959010750001</v>
      </c>
      <c r="D21" s="727">
        <v>15637.39220991</v>
      </c>
      <c r="E21" s="727">
        <v>5430.9056947700001</v>
      </c>
      <c r="F21" s="727">
        <v>6149.2377976400003</v>
      </c>
      <c r="G21" s="728" t="s">
        <v>263</v>
      </c>
    </row>
    <row r="22" spans="1:7" s="50" customFormat="1" ht="19.149999999999999" customHeight="1">
      <c r="A22" s="612" t="s">
        <v>38</v>
      </c>
      <c r="B22" s="729">
        <v>149350.53180617001</v>
      </c>
      <c r="C22" s="727">
        <v>171596.46848124999</v>
      </c>
      <c r="D22" s="727">
        <v>166481.50337001999</v>
      </c>
      <c r="E22" s="727">
        <v>68041.363762880006</v>
      </c>
      <c r="F22" s="727">
        <v>70018.148751069995</v>
      </c>
      <c r="G22" s="728" t="s">
        <v>39</v>
      </c>
    </row>
    <row r="23" spans="1:7" s="50" customFormat="1" ht="19.149999999999999" customHeight="1">
      <c r="A23" s="612" t="s">
        <v>282</v>
      </c>
      <c r="B23" s="729">
        <v>15371.23887703</v>
      </c>
      <c r="C23" s="727">
        <v>12061.33601232</v>
      </c>
      <c r="D23" s="727">
        <v>18518.47298803</v>
      </c>
      <c r="E23" s="727">
        <v>2839.4474434799999</v>
      </c>
      <c r="F23" s="727">
        <v>2965.5308650699999</v>
      </c>
      <c r="G23" s="728" t="s">
        <v>283</v>
      </c>
    </row>
    <row r="24" spans="1:7" s="50" customFormat="1" ht="38.85" customHeight="1">
      <c r="A24" s="612" t="s">
        <v>822</v>
      </c>
      <c r="B24" s="729">
        <v>21201.399148069999</v>
      </c>
      <c r="C24" s="727">
        <v>27889.241435899999</v>
      </c>
      <c r="D24" s="727">
        <v>25994.067128129998</v>
      </c>
      <c r="E24" s="727">
        <v>9325.5734829400008</v>
      </c>
      <c r="F24" s="727">
        <v>11012.378509100001</v>
      </c>
      <c r="G24" s="728" t="s">
        <v>25</v>
      </c>
    </row>
    <row r="25" spans="1:7" s="50" customFormat="1" ht="38.85" customHeight="1">
      <c r="A25" s="612" t="s">
        <v>55</v>
      </c>
      <c r="B25" s="729">
        <v>56087.351412579999</v>
      </c>
      <c r="C25" s="727">
        <v>60834.237590110002</v>
      </c>
      <c r="D25" s="727">
        <v>68522.161333709999</v>
      </c>
      <c r="E25" s="727">
        <v>19418.239160329998</v>
      </c>
      <c r="F25" s="727">
        <v>18873.90974345</v>
      </c>
      <c r="G25" s="728" t="s">
        <v>425</v>
      </c>
    </row>
    <row r="26" spans="1:7" s="50" customFormat="1" ht="49.15" customHeight="1">
      <c r="A26" s="612" t="s">
        <v>374</v>
      </c>
      <c r="B26" s="729">
        <v>23510.677632039999</v>
      </c>
      <c r="C26" s="727">
        <v>29562.308476779999</v>
      </c>
      <c r="D26" s="727">
        <v>32385.12579405</v>
      </c>
      <c r="E26" s="727">
        <v>11742.2389702</v>
      </c>
      <c r="F26" s="727">
        <v>11632.06041068</v>
      </c>
      <c r="G26" s="728" t="s">
        <v>431</v>
      </c>
    </row>
    <row r="27" spans="1:7" s="50" customFormat="1" ht="38.85" customHeight="1">
      <c r="A27" s="612" t="s">
        <v>823</v>
      </c>
      <c r="B27" s="729">
        <v>271.19587911999997</v>
      </c>
      <c r="C27" s="727">
        <v>224.55630664</v>
      </c>
      <c r="D27" s="727">
        <v>270.12729999999999</v>
      </c>
      <c r="E27" s="727">
        <v>61.595999999999997</v>
      </c>
      <c r="F27" s="727">
        <v>1030.0860290000001</v>
      </c>
      <c r="G27" s="728" t="s">
        <v>324</v>
      </c>
    </row>
    <row r="28" spans="1:7" s="50" customFormat="1" ht="89.1" customHeight="1">
      <c r="A28" s="612" t="s">
        <v>589</v>
      </c>
      <c r="B28" s="729">
        <v>86775.344554130003</v>
      </c>
      <c r="C28" s="727">
        <v>72078.316544889996</v>
      </c>
      <c r="D28" s="727">
        <v>87715.827063110002</v>
      </c>
      <c r="E28" s="727">
        <v>60544.432214189997</v>
      </c>
      <c r="F28" s="727">
        <v>74604.714079450001</v>
      </c>
      <c r="G28" s="728" t="s">
        <v>824</v>
      </c>
    </row>
    <row r="29" spans="1:7" s="50" customFormat="1" ht="59.1" customHeight="1">
      <c r="A29" s="612" t="s">
        <v>825</v>
      </c>
      <c r="B29" s="729">
        <v>1472.6453452999999</v>
      </c>
      <c r="C29" s="727">
        <v>10679.1884355</v>
      </c>
      <c r="D29" s="727">
        <v>2571.3945056500002</v>
      </c>
      <c r="E29" s="727">
        <v>733.26927240999999</v>
      </c>
      <c r="F29" s="727">
        <v>905.22800209000002</v>
      </c>
      <c r="G29" s="728" t="s">
        <v>826</v>
      </c>
    </row>
    <row r="30" spans="1:7" s="50" customFormat="1" ht="28.7" customHeight="1">
      <c r="A30" s="612" t="s">
        <v>211</v>
      </c>
      <c r="B30" s="729">
        <v>40772.042197559997</v>
      </c>
      <c r="C30" s="727">
        <v>48288.104065259999</v>
      </c>
      <c r="D30" s="727">
        <v>43809.208219909997</v>
      </c>
      <c r="E30" s="727">
        <v>13824.96103269</v>
      </c>
      <c r="F30" s="727">
        <v>16164.33877794</v>
      </c>
      <c r="G30" s="728" t="s">
        <v>827</v>
      </c>
    </row>
    <row r="31" spans="1:7" s="50" customFormat="1" ht="19.149999999999999" customHeight="1">
      <c r="A31" s="612" t="s">
        <v>526</v>
      </c>
      <c r="B31" s="729">
        <v>23100.386508449999</v>
      </c>
      <c r="C31" s="727">
        <v>22501.18291444</v>
      </c>
      <c r="D31" s="727">
        <v>18292.619897280001</v>
      </c>
      <c r="E31" s="727">
        <v>6559.5498418999996</v>
      </c>
      <c r="F31" s="727">
        <v>6276.9637506899999</v>
      </c>
      <c r="G31" s="728" t="s">
        <v>828</v>
      </c>
    </row>
    <row r="32" spans="1:7" s="50" customFormat="1" ht="28.7" customHeight="1">
      <c r="A32" s="612" t="s">
        <v>829</v>
      </c>
      <c r="B32" s="729">
        <v>2225.17517318</v>
      </c>
      <c r="C32" s="727">
        <v>1741.03932614</v>
      </c>
      <c r="D32" s="727">
        <v>1766.9096588499999</v>
      </c>
      <c r="E32" s="727">
        <v>7.4147052999999996</v>
      </c>
      <c r="F32" s="727">
        <v>46.959436439999998</v>
      </c>
      <c r="G32" s="728" t="s">
        <v>830</v>
      </c>
    </row>
    <row r="33" spans="1:7" s="50" customFormat="1" ht="19.149999999999999" customHeight="1">
      <c r="A33" s="612" t="s">
        <v>487</v>
      </c>
      <c r="B33" s="729">
        <v>2610.9404420199999</v>
      </c>
      <c r="C33" s="727">
        <v>471.94301365000001</v>
      </c>
      <c r="D33" s="727">
        <v>828.66510363999998</v>
      </c>
      <c r="E33" s="727">
        <v>386.34356235000001</v>
      </c>
      <c r="F33" s="727">
        <v>1253.9105319400001</v>
      </c>
      <c r="G33" s="728" t="s">
        <v>831</v>
      </c>
    </row>
    <row r="34" spans="1:7" s="50" customFormat="1" ht="39.4" customHeight="1">
      <c r="A34" s="722" t="s">
        <v>584</v>
      </c>
      <c r="B34" s="723">
        <v>18614.98734747</v>
      </c>
      <c r="C34" s="723">
        <v>3746.2399549699999</v>
      </c>
      <c r="D34" s="723">
        <v>15399.948713600001</v>
      </c>
      <c r="E34" s="723">
        <v>-1899.7255276999999</v>
      </c>
      <c r="F34" s="723">
        <v>3475.1768007999999</v>
      </c>
      <c r="G34" s="724" t="s">
        <v>522</v>
      </c>
    </row>
    <row r="35" spans="1:7" s="50" customFormat="1" ht="19.149999999999999" customHeight="1">
      <c r="A35" s="611" t="s">
        <v>832</v>
      </c>
      <c r="B35" s="610">
        <v>21052.670451000002</v>
      </c>
      <c r="C35" s="610">
        <v>8021.2126840000001</v>
      </c>
      <c r="D35" s="610">
        <v>21164.142</v>
      </c>
      <c r="E35" s="610">
        <v>600</v>
      </c>
      <c r="F35" s="610">
        <v>9000</v>
      </c>
      <c r="G35" s="611" t="s">
        <v>833</v>
      </c>
    </row>
    <row r="36" spans="1:7" s="50" customFormat="1" ht="28.7" customHeight="1">
      <c r="A36" s="611" t="s">
        <v>834</v>
      </c>
      <c r="B36" s="610">
        <v>2437.6831035300002</v>
      </c>
      <c r="C36" s="610">
        <v>4274.9727290299998</v>
      </c>
      <c r="D36" s="610">
        <v>5764.1932864</v>
      </c>
      <c r="E36" s="610">
        <v>2499.7255276999999</v>
      </c>
      <c r="F36" s="610">
        <v>5524.8231992000001</v>
      </c>
      <c r="G36" s="611" t="s">
        <v>835</v>
      </c>
    </row>
    <row r="37" spans="1:7" s="50" customFormat="1" ht="59.65" customHeight="1">
      <c r="A37" s="722" t="s">
        <v>1717</v>
      </c>
      <c r="B37" s="723">
        <v>7499.9986639999997</v>
      </c>
      <c r="C37" s="723">
        <v>33.973999999999997</v>
      </c>
      <c r="D37" s="723">
        <v>3000</v>
      </c>
      <c r="E37" s="723"/>
      <c r="F37" s="723">
        <v>318.23006700000002</v>
      </c>
      <c r="G37" s="724" t="s">
        <v>583</v>
      </c>
    </row>
    <row r="38" spans="1:7" s="50" customFormat="1" ht="29.25" customHeight="1">
      <c r="A38" s="611" t="s">
        <v>838</v>
      </c>
      <c r="B38" s="610">
        <v>7500</v>
      </c>
      <c r="C38" s="610">
        <v>35</v>
      </c>
      <c r="D38" s="610">
        <v>3000</v>
      </c>
      <c r="E38" s="610"/>
      <c r="F38" s="610">
        <v>325.26900000000001</v>
      </c>
      <c r="G38" s="611" t="s">
        <v>839</v>
      </c>
    </row>
    <row r="39" spans="1:7" s="50" customFormat="1" ht="38.85" customHeight="1">
      <c r="A39" s="611" t="s">
        <v>836</v>
      </c>
      <c r="B39" s="610">
        <v>1.3359999999999999E-3</v>
      </c>
      <c r="C39" s="610">
        <v>1.026</v>
      </c>
      <c r="D39" s="610"/>
      <c r="E39" s="610"/>
      <c r="F39" s="610">
        <v>7.0389330000000001</v>
      </c>
      <c r="G39" s="611" t="s">
        <v>837</v>
      </c>
    </row>
    <row r="40" spans="1:7" s="50" customFormat="1" ht="39.4" customHeight="1">
      <c r="A40" s="722" t="s">
        <v>1718</v>
      </c>
      <c r="B40" s="723">
        <v>-2878.5917329700001</v>
      </c>
      <c r="C40" s="723">
        <v>-23552.59109967</v>
      </c>
      <c r="D40" s="723">
        <v>-12329.666918659999</v>
      </c>
      <c r="E40" s="723">
        <v>16572.437452450002</v>
      </c>
      <c r="F40" s="723">
        <v>-2236.2539001</v>
      </c>
      <c r="G40" s="724" t="s">
        <v>585</v>
      </c>
    </row>
    <row r="41" spans="1:7" s="50" customFormat="1" ht="12"/>
    <row r="42" spans="1:7" s="50" customFormat="1" ht="3.2" customHeight="1"/>
    <row r="43" spans="1:7" s="50" customFormat="1" ht="68.849999999999994" customHeight="1">
      <c r="A43" s="722" t="s">
        <v>1795</v>
      </c>
      <c r="B43" s="723">
        <v>2878.5917329700001</v>
      </c>
      <c r="C43" s="723">
        <v>23552.59109967</v>
      </c>
      <c r="D43" s="723">
        <v>-12329.666918659999</v>
      </c>
      <c r="E43" s="723">
        <v>-16572.437452450002</v>
      </c>
      <c r="F43" s="723">
        <v>2236.2539001</v>
      </c>
      <c r="G43" s="724" t="s">
        <v>1796</v>
      </c>
    </row>
    <row r="44" spans="1:7" s="50" customFormat="1" ht="19.149999999999999" customHeight="1">
      <c r="A44" s="613" t="s">
        <v>450</v>
      </c>
      <c r="B44" s="614">
        <v>-63363.315519650001</v>
      </c>
      <c r="C44" s="614">
        <v>244902.67659566001</v>
      </c>
      <c r="D44" s="614">
        <v>-44281.965908869999</v>
      </c>
      <c r="E44" s="614">
        <v>-182804.05589501001</v>
      </c>
      <c r="F44" s="614">
        <f>F45-F46</f>
        <v>20951.948914519999</v>
      </c>
      <c r="G44" s="615" t="s">
        <v>840</v>
      </c>
    </row>
    <row r="45" spans="1:7" s="50" customFormat="1" ht="19.149999999999999" customHeight="1">
      <c r="A45" s="725" t="s">
        <v>841</v>
      </c>
      <c r="B45" s="727">
        <v>-48522.38782104</v>
      </c>
      <c r="C45" s="727">
        <v>256392.57754108001</v>
      </c>
      <c r="D45" s="727">
        <v>-36000.520902759999</v>
      </c>
      <c r="E45" s="727">
        <v>-181343.58375552</v>
      </c>
      <c r="F45" s="846">
        <v>26867.323</v>
      </c>
      <c r="G45" s="730" t="s">
        <v>842</v>
      </c>
    </row>
    <row r="46" spans="1:7" s="50" customFormat="1" ht="19.7" customHeight="1">
      <c r="A46" s="725" t="s">
        <v>843</v>
      </c>
      <c r="B46" s="727">
        <v>14840.927698609999</v>
      </c>
      <c r="C46" s="727">
        <v>11489.90094542</v>
      </c>
      <c r="D46" s="727">
        <v>8281.4450061099997</v>
      </c>
      <c r="E46" s="727">
        <v>1460.47213949</v>
      </c>
      <c r="F46" s="727">
        <v>5915.3740854799998</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cale="80" showPageBreaks="1" printArea="1" view="pageBreakPreview">
      <selection activeCell="I18" sqref="I18"/>
      <pageMargins left="0.42" right="0.18" top="0.36" bottom="0.34" header="0.5" footer="0.35"/>
      <pageSetup paperSize="9" scale="73" orientation="portrait" r:id="rId1"/>
      <headerFooter alignWithMargins="0"/>
    </customSheetView>
    <customSheetView guid="{69687417-BF2D-41EA-9F0C-3ABCA36AC0DF}"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43307086614173229" right="0.19685039370078741" top="0.35433070866141736" bottom="0.35433070866141736" header="0.51181102362204722" footer="0.35433070866141736"/>
  <pageSetup paperSize="9" scale="48"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Лист27">
    <tabColor rgb="FFFFC000"/>
    <pageSetUpPr fitToPage="1"/>
  </sheetPr>
  <dimension ref="A1:G50"/>
  <sheetViews>
    <sheetView view="pageBreakPreview" zoomScaleNormal="100" zoomScaleSheetLayoutView="100" workbookViewId="0">
      <pane xSplit="1" ySplit="8" topLeftCell="B9" activePane="bottomRight" state="frozen"/>
      <selection activeCell="B8" sqref="B8:F48"/>
      <selection pane="topRight" activeCell="B8" sqref="B8:F48"/>
      <selection pane="bottomLeft" activeCell="B8" sqref="B8:F48"/>
      <selection pane="bottomRight" activeCell="F44" sqref="F44"/>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1670</v>
      </c>
      <c r="B1" s="876"/>
      <c r="C1" s="876"/>
      <c r="D1" s="876"/>
      <c r="E1" s="877" t="s">
        <v>1671</v>
      </c>
      <c r="F1" s="877"/>
      <c r="G1" s="877"/>
    </row>
    <row r="2" spans="1:7" s="50" customFormat="1" ht="19.149999999999999" customHeight="1">
      <c r="A2" s="878" t="s">
        <v>1307</v>
      </c>
      <c r="B2" s="878"/>
      <c r="C2" s="878"/>
      <c r="D2" s="878"/>
      <c r="E2" s="870" t="s">
        <v>811</v>
      </c>
      <c r="F2" s="870"/>
      <c r="G2" s="870"/>
    </row>
    <row r="3" spans="1:7" s="50" customFormat="1" ht="19.149999999999999" customHeight="1">
      <c r="A3" s="878" t="s">
        <v>812</v>
      </c>
      <c r="B3" s="878"/>
      <c r="C3" s="878"/>
      <c r="D3" s="878"/>
      <c r="E3" s="870" t="s">
        <v>1447</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1355385.1711199901</v>
      </c>
      <c r="C8" s="723">
        <v>1482111.7447961201</v>
      </c>
      <c r="D8" s="723">
        <v>1557808.3953255599</v>
      </c>
      <c r="E8" s="723">
        <v>602950.06403371994</v>
      </c>
      <c r="F8" s="723">
        <v>578389.84922763996</v>
      </c>
      <c r="G8" s="724" t="s">
        <v>392</v>
      </c>
    </row>
    <row r="9" spans="1:7" s="50" customFormat="1" ht="39.4" customHeight="1">
      <c r="A9" s="609" t="s">
        <v>813</v>
      </c>
      <c r="B9" s="610">
        <v>149133.73895095001</v>
      </c>
      <c r="C9" s="610">
        <v>192225.50707739999</v>
      </c>
      <c r="D9" s="610">
        <v>247109.76038304</v>
      </c>
      <c r="E9" s="610">
        <v>101844.82100202001</v>
      </c>
      <c r="F9" s="610">
        <v>98657.774876159994</v>
      </c>
      <c r="G9" s="609" t="s">
        <v>814</v>
      </c>
    </row>
    <row r="10" spans="1:7" s="50" customFormat="1" ht="28.7" customHeight="1">
      <c r="A10" s="725" t="s">
        <v>2694</v>
      </c>
      <c r="B10" s="726">
        <v>12501.81062993</v>
      </c>
      <c r="C10" s="727">
        <v>29399.857234930001</v>
      </c>
      <c r="D10" s="727">
        <v>47496.361217170001</v>
      </c>
      <c r="E10" s="727">
        <v>17139.135007609999</v>
      </c>
      <c r="F10" s="727">
        <v>13537.70345026</v>
      </c>
      <c r="G10" s="728" t="s">
        <v>580</v>
      </c>
    </row>
    <row r="11" spans="1:7" s="50" customFormat="1" ht="28.7" customHeight="1">
      <c r="A11" s="725" t="s">
        <v>815</v>
      </c>
      <c r="B11" s="726">
        <v>59251.622847300001</v>
      </c>
      <c r="C11" s="727">
        <v>76377.383046689996</v>
      </c>
      <c r="D11" s="727">
        <v>91619.585361110003</v>
      </c>
      <c r="E11" s="727">
        <v>37984.808154480001</v>
      </c>
      <c r="F11" s="727">
        <v>34538.70126953</v>
      </c>
      <c r="G11" s="728" t="s">
        <v>581</v>
      </c>
    </row>
    <row r="12" spans="1:7" s="50" customFormat="1" ht="19.149999999999999" customHeight="1">
      <c r="A12" s="725" t="s">
        <v>816</v>
      </c>
      <c r="B12" s="726">
        <v>45981.77803455</v>
      </c>
      <c r="C12" s="727">
        <v>52625.317807330001</v>
      </c>
      <c r="D12" s="727">
        <v>65357.662898709998</v>
      </c>
      <c r="E12" s="727">
        <v>25787.571594599998</v>
      </c>
      <c r="F12" s="727">
        <v>26704.116808710001</v>
      </c>
      <c r="G12" s="728" t="s">
        <v>553</v>
      </c>
    </row>
    <row r="13" spans="1:7" s="50" customFormat="1" ht="19.149999999999999" customHeight="1">
      <c r="A13" s="725" t="s">
        <v>817</v>
      </c>
      <c r="B13" s="726">
        <v>412.31387697000002</v>
      </c>
      <c r="C13" s="727">
        <v>402.20075861999999</v>
      </c>
      <c r="D13" s="727">
        <v>612.17825691999997</v>
      </c>
      <c r="E13" s="727">
        <v>216.15537512</v>
      </c>
      <c r="F13" s="727">
        <v>194.23908585999999</v>
      </c>
      <c r="G13" s="728" t="s">
        <v>542</v>
      </c>
    </row>
    <row r="14" spans="1:7" s="50" customFormat="1" ht="28.7" customHeight="1">
      <c r="A14" s="611" t="s">
        <v>818</v>
      </c>
      <c r="B14" s="610">
        <v>16833.169825389999</v>
      </c>
      <c r="C14" s="610">
        <v>37569.665019560001</v>
      </c>
      <c r="D14" s="610">
        <v>46120.48330724</v>
      </c>
      <c r="E14" s="610">
        <v>9806.1574028699997</v>
      </c>
      <c r="F14" s="610">
        <v>24196.609312749999</v>
      </c>
      <c r="G14" s="611" t="s">
        <v>11</v>
      </c>
    </row>
    <row r="15" spans="1:7" s="50" customFormat="1" ht="38.85" customHeight="1">
      <c r="A15" s="611" t="s">
        <v>819</v>
      </c>
      <c r="B15" s="610">
        <v>19654.299463650001</v>
      </c>
      <c r="C15" s="610">
        <v>23284.112699159999</v>
      </c>
      <c r="D15" s="610">
        <v>7796.6355352800001</v>
      </c>
      <c r="E15" s="610">
        <v>2629.1726288300001</v>
      </c>
      <c r="F15" s="610">
        <v>11093.971835230001</v>
      </c>
      <c r="G15" s="611" t="s">
        <v>465</v>
      </c>
    </row>
    <row r="16" spans="1:7" s="50" customFormat="1" ht="28.7" customHeight="1">
      <c r="A16" s="611" t="s">
        <v>2859</v>
      </c>
      <c r="B16" s="610">
        <v>0</v>
      </c>
      <c r="C16" s="610">
        <v>0</v>
      </c>
      <c r="D16" s="610">
        <v>0</v>
      </c>
      <c r="E16" s="610">
        <v>0</v>
      </c>
      <c r="F16" s="610">
        <v>1829.3452035</v>
      </c>
      <c r="G16" s="611" t="s">
        <v>2860</v>
      </c>
    </row>
    <row r="17" spans="1:7" s="50" customFormat="1" ht="28.7" customHeight="1">
      <c r="A17" s="611" t="s">
        <v>638</v>
      </c>
      <c r="B17" s="610">
        <v>1169763.96288</v>
      </c>
      <c r="C17" s="610">
        <v>1229032.46</v>
      </c>
      <c r="D17" s="610">
        <v>1256781.5160999999</v>
      </c>
      <c r="E17" s="610">
        <v>488669.913</v>
      </c>
      <c r="F17" s="610">
        <v>442612.14799999999</v>
      </c>
      <c r="G17" s="611" t="s">
        <v>280</v>
      </c>
    </row>
    <row r="18" spans="1:7" s="50" customFormat="1" ht="19.7" customHeight="1">
      <c r="A18" s="722" t="s">
        <v>104</v>
      </c>
      <c r="B18" s="723">
        <v>1324232.89148535</v>
      </c>
      <c r="C18" s="723">
        <v>1469273.4768343</v>
      </c>
      <c r="D18" s="723">
        <v>1565773.47026233</v>
      </c>
      <c r="E18" s="723">
        <v>582545.19920514</v>
      </c>
      <c r="F18" s="723">
        <v>557366.30191405001</v>
      </c>
      <c r="G18" s="724" t="s">
        <v>452</v>
      </c>
    </row>
    <row r="19" spans="1:7" s="50" customFormat="1" ht="28.7" customHeight="1">
      <c r="A19" s="612" t="s">
        <v>820</v>
      </c>
      <c r="B19" s="729">
        <v>37613.033768280002</v>
      </c>
      <c r="C19" s="727">
        <v>41735.890413809997</v>
      </c>
      <c r="D19" s="727">
        <v>46485.509617570002</v>
      </c>
      <c r="E19" s="727">
        <v>18757.214506069999</v>
      </c>
      <c r="F19" s="727">
        <v>17025.16386773</v>
      </c>
      <c r="G19" s="728" t="s">
        <v>130</v>
      </c>
    </row>
    <row r="20" spans="1:7" s="50" customFormat="1" ht="19.149999999999999" customHeight="1">
      <c r="A20" s="612" t="s">
        <v>86</v>
      </c>
      <c r="B20" s="729">
        <v>7115.7448410799998</v>
      </c>
      <c r="C20" s="727">
        <v>4702.6530391200004</v>
      </c>
      <c r="D20" s="727">
        <v>5135.8322458399998</v>
      </c>
      <c r="E20" s="727">
        <v>2416.44650336</v>
      </c>
      <c r="F20" s="727">
        <v>556.78546828000003</v>
      </c>
      <c r="G20" s="728" t="s">
        <v>41</v>
      </c>
    </row>
    <row r="21" spans="1:7" s="50" customFormat="1" ht="59.1" customHeight="1">
      <c r="A21" s="612" t="s">
        <v>821</v>
      </c>
      <c r="B21" s="729">
        <v>20068.870201270001</v>
      </c>
      <c r="C21" s="727">
        <v>21076.06161778</v>
      </c>
      <c r="D21" s="727">
        <v>27708.57750109</v>
      </c>
      <c r="E21" s="727">
        <v>10521.91535358</v>
      </c>
      <c r="F21" s="727">
        <v>11994.293044509999</v>
      </c>
      <c r="G21" s="728" t="s">
        <v>263</v>
      </c>
    </row>
    <row r="22" spans="1:7" s="50" customFormat="1" ht="19.149999999999999" customHeight="1">
      <c r="A22" s="612" t="s">
        <v>38</v>
      </c>
      <c r="B22" s="729">
        <v>673752.61064060999</v>
      </c>
      <c r="C22" s="727">
        <v>771048.54094248998</v>
      </c>
      <c r="D22" s="727">
        <v>809530.41639664001</v>
      </c>
      <c r="E22" s="727">
        <v>308910.44379682001</v>
      </c>
      <c r="F22" s="727">
        <v>313314.75844245998</v>
      </c>
      <c r="G22" s="728" t="s">
        <v>39</v>
      </c>
    </row>
    <row r="23" spans="1:7" s="50" customFormat="1" ht="19.149999999999999" customHeight="1">
      <c r="A23" s="612" t="s">
        <v>282</v>
      </c>
      <c r="B23" s="729">
        <v>29125.513675949998</v>
      </c>
      <c r="C23" s="727">
        <v>32487.052967889998</v>
      </c>
      <c r="D23" s="727">
        <v>36222.832757470002</v>
      </c>
      <c r="E23" s="727">
        <v>8657.9234387699998</v>
      </c>
      <c r="F23" s="727">
        <v>6561.4160537799999</v>
      </c>
      <c r="G23" s="728" t="s">
        <v>283</v>
      </c>
    </row>
    <row r="24" spans="1:7" s="50" customFormat="1" ht="38.85" customHeight="1">
      <c r="A24" s="612" t="s">
        <v>822</v>
      </c>
      <c r="B24" s="729">
        <v>73104.796645569993</v>
      </c>
      <c r="C24" s="727">
        <v>79706.808783910004</v>
      </c>
      <c r="D24" s="727">
        <v>88156.790112910006</v>
      </c>
      <c r="E24" s="727">
        <v>28869.276379390001</v>
      </c>
      <c r="F24" s="727">
        <v>30971.225371529999</v>
      </c>
      <c r="G24" s="728" t="s">
        <v>25</v>
      </c>
    </row>
    <row r="25" spans="1:7" s="50" customFormat="1" ht="38.85" customHeight="1">
      <c r="A25" s="612" t="s">
        <v>55</v>
      </c>
      <c r="B25" s="729">
        <v>156223.84913133</v>
      </c>
      <c r="C25" s="727">
        <v>193710.60826047999</v>
      </c>
      <c r="D25" s="727">
        <v>194016.86581551001</v>
      </c>
      <c r="E25" s="727">
        <v>60607.797876379998</v>
      </c>
      <c r="F25" s="727">
        <v>43977.687267330002</v>
      </c>
      <c r="G25" s="728" t="s">
        <v>425</v>
      </c>
    </row>
    <row r="26" spans="1:7" s="50" customFormat="1" ht="49.15" customHeight="1">
      <c r="A26" s="612" t="s">
        <v>374</v>
      </c>
      <c r="B26" s="729">
        <v>53876.409345079999</v>
      </c>
      <c r="C26" s="727">
        <v>57697.600431409999</v>
      </c>
      <c r="D26" s="727">
        <v>88592.340775970006</v>
      </c>
      <c r="E26" s="727">
        <v>34671.075512429998</v>
      </c>
      <c r="F26" s="727">
        <v>28708.5128396</v>
      </c>
      <c r="G26" s="728" t="s">
        <v>431</v>
      </c>
    </row>
    <row r="27" spans="1:7" s="50" customFormat="1" ht="38.85" customHeight="1">
      <c r="A27" s="612" t="s">
        <v>823</v>
      </c>
      <c r="B27" s="729">
        <v>25566.62699904</v>
      </c>
      <c r="C27" s="727">
        <v>32990.582677350001</v>
      </c>
      <c r="D27" s="727">
        <v>30581.296847419999</v>
      </c>
      <c r="E27" s="727">
        <v>7017.7368351699997</v>
      </c>
      <c r="F27" s="727">
        <v>9256.9593491800006</v>
      </c>
      <c r="G27" s="728" t="s">
        <v>324</v>
      </c>
    </row>
    <row r="28" spans="1:7" s="50" customFormat="1" ht="89.1" customHeight="1">
      <c r="A28" s="612" t="s">
        <v>589</v>
      </c>
      <c r="B28" s="729">
        <v>68956.113922069999</v>
      </c>
      <c r="C28" s="727">
        <v>83454.932488589999</v>
      </c>
      <c r="D28" s="727">
        <v>92364.42291727</v>
      </c>
      <c r="E28" s="727">
        <v>46397.618396489997</v>
      </c>
      <c r="F28" s="727">
        <v>50351.831860120001</v>
      </c>
      <c r="G28" s="728" t="s">
        <v>824</v>
      </c>
    </row>
    <row r="29" spans="1:7" s="50" customFormat="1" ht="59.1" customHeight="1">
      <c r="A29" s="612" t="s">
        <v>825</v>
      </c>
      <c r="B29" s="729">
        <v>4468.7824035100002</v>
      </c>
      <c r="C29" s="727">
        <v>12448.685391700001</v>
      </c>
      <c r="D29" s="727">
        <v>5775.14716649</v>
      </c>
      <c r="E29" s="727">
        <v>1286.3714192899999</v>
      </c>
      <c r="F29" s="727">
        <v>3119.1858634999999</v>
      </c>
      <c r="G29" s="728" t="s">
        <v>826</v>
      </c>
    </row>
    <row r="30" spans="1:7" s="50" customFormat="1" ht="28.7" customHeight="1">
      <c r="A30" s="612" t="s">
        <v>211</v>
      </c>
      <c r="B30" s="729">
        <v>57434.210921869999</v>
      </c>
      <c r="C30" s="727">
        <v>56976.996211999998</v>
      </c>
      <c r="D30" s="727">
        <v>71198.234274219998</v>
      </c>
      <c r="E30" s="727">
        <v>26256.749422559998</v>
      </c>
      <c r="F30" s="727">
        <v>24361.591085790002</v>
      </c>
      <c r="G30" s="728" t="s">
        <v>827</v>
      </c>
    </row>
    <row r="31" spans="1:7" s="50" customFormat="1" ht="19.149999999999999" customHeight="1">
      <c r="A31" s="612" t="s">
        <v>526</v>
      </c>
      <c r="B31" s="729">
        <v>101160.49686296</v>
      </c>
      <c r="C31" s="727">
        <v>74442.764922190006</v>
      </c>
      <c r="D31" s="727">
        <v>63410.327219400002</v>
      </c>
      <c r="E31" s="727">
        <v>25909.891374399998</v>
      </c>
      <c r="F31" s="727">
        <v>15289.09150737</v>
      </c>
      <c r="G31" s="728" t="s">
        <v>828</v>
      </c>
    </row>
    <row r="32" spans="1:7" s="50" customFormat="1" ht="28.7" customHeight="1">
      <c r="A32" s="612" t="s">
        <v>829</v>
      </c>
      <c r="B32" s="729">
        <v>7879.3126587300003</v>
      </c>
      <c r="C32" s="727">
        <v>5865.8081065799997</v>
      </c>
      <c r="D32" s="727">
        <v>5604.24671253</v>
      </c>
      <c r="E32" s="727">
        <v>1353.0594884300001</v>
      </c>
      <c r="F32" s="727">
        <v>1391.1870406200001</v>
      </c>
      <c r="G32" s="728" t="s">
        <v>830</v>
      </c>
    </row>
    <row r="33" spans="1:7" s="50" customFormat="1" ht="19.149999999999999" customHeight="1">
      <c r="A33" s="612" t="s">
        <v>487</v>
      </c>
      <c r="B33" s="729">
        <v>7886.5194680000004</v>
      </c>
      <c r="C33" s="727">
        <v>928.49057900000003</v>
      </c>
      <c r="D33" s="727">
        <v>990.62990200000002</v>
      </c>
      <c r="E33" s="727">
        <v>911.67890199999999</v>
      </c>
      <c r="F33" s="727">
        <v>486.61285225</v>
      </c>
      <c r="G33" s="728" t="s">
        <v>831</v>
      </c>
    </row>
    <row r="34" spans="1:7" s="50" customFormat="1" ht="39.4" customHeight="1">
      <c r="A34" s="722" t="s">
        <v>584</v>
      </c>
      <c r="B34" s="723">
        <v>27583.165566250002</v>
      </c>
      <c r="C34" s="723">
        <v>11098.67026332</v>
      </c>
      <c r="D34" s="723">
        <v>19380.08590641</v>
      </c>
      <c r="E34" s="723">
        <v>-4048.7829900800002</v>
      </c>
      <c r="F34" s="723">
        <v>-5460.3137917499998</v>
      </c>
      <c r="G34" s="724" t="s">
        <v>522</v>
      </c>
    </row>
    <row r="35" spans="1:7" s="50" customFormat="1" ht="19.149999999999999" customHeight="1">
      <c r="A35" s="611" t="s">
        <v>832</v>
      </c>
      <c r="B35" s="610">
        <v>33001.519999999997</v>
      </c>
      <c r="C35" s="610">
        <v>18820.516</v>
      </c>
      <c r="D35" s="610">
        <v>27950.596000000001</v>
      </c>
      <c r="E35" s="610">
        <v>0</v>
      </c>
      <c r="F35" s="610">
        <v>6000</v>
      </c>
      <c r="G35" s="611" t="s">
        <v>833</v>
      </c>
    </row>
    <row r="36" spans="1:7" s="50" customFormat="1" ht="28.7" customHeight="1">
      <c r="A36" s="611" t="s">
        <v>834</v>
      </c>
      <c r="B36" s="610">
        <v>5418.3544337499998</v>
      </c>
      <c r="C36" s="610">
        <v>7721.8457366800003</v>
      </c>
      <c r="D36" s="610">
        <v>8570.5100935900009</v>
      </c>
      <c r="E36" s="610">
        <v>4048.7829900800002</v>
      </c>
      <c r="F36" s="610">
        <v>11460.313791750001</v>
      </c>
      <c r="G36" s="611" t="s">
        <v>835</v>
      </c>
    </row>
    <row r="37" spans="1:7" s="50" customFormat="1" ht="59.65" customHeight="1">
      <c r="A37" s="722" t="s">
        <v>1717</v>
      </c>
      <c r="B37" s="723">
        <v>1157.6692109999999</v>
      </c>
      <c r="C37" s="723">
        <v>5995.1760830000003</v>
      </c>
      <c r="D37" s="723">
        <v>8926.2286550000008</v>
      </c>
      <c r="E37" s="723">
        <v>3099.5</v>
      </c>
      <c r="F37" s="723">
        <v>2419.6999678400002</v>
      </c>
      <c r="G37" s="724" t="s">
        <v>583</v>
      </c>
    </row>
    <row r="38" spans="1:7" s="50" customFormat="1" ht="29.25" customHeight="1">
      <c r="A38" s="611" t="s">
        <v>838</v>
      </c>
      <c r="B38" s="610">
        <v>1302.731</v>
      </c>
      <c r="C38" s="610">
        <v>6018.6537440000002</v>
      </c>
      <c r="D38" s="610">
        <v>9505.1380000000008</v>
      </c>
      <c r="E38" s="610">
        <v>3100</v>
      </c>
      <c r="F38" s="610">
        <v>2457.152</v>
      </c>
      <c r="G38" s="611" t="s">
        <v>839</v>
      </c>
    </row>
    <row r="39" spans="1:7" s="50" customFormat="1" ht="38.85" customHeight="1">
      <c r="A39" s="611" t="s">
        <v>836</v>
      </c>
      <c r="B39" s="610">
        <v>145.061789</v>
      </c>
      <c r="C39" s="610">
        <v>23.477661000000001</v>
      </c>
      <c r="D39" s="610">
        <v>578.90934500000003</v>
      </c>
      <c r="E39" s="610">
        <v>0.5</v>
      </c>
      <c r="F39" s="610">
        <v>37.452032160000002</v>
      </c>
      <c r="G39" s="611" t="s">
        <v>837</v>
      </c>
    </row>
    <row r="40" spans="1:7" s="50" customFormat="1" ht="39.4" customHeight="1">
      <c r="A40" s="722" t="s">
        <v>1718</v>
      </c>
      <c r="B40" s="723">
        <v>2411.4448573899999</v>
      </c>
      <c r="C40" s="723">
        <v>-4255.5783844999996</v>
      </c>
      <c r="D40" s="723">
        <v>-36271.389498179997</v>
      </c>
      <c r="E40" s="723">
        <v>21354.14781866</v>
      </c>
      <c r="F40" s="723">
        <v>24064.161137499999</v>
      </c>
      <c r="G40" s="724" t="s">
        <v>585</v>
      </c>
    </row>
    <row r="41" spans="1:7" s="50" customFormat="1" ht="12"/>
    <row r="42" spans="1:7" s="50" customFormat="1" ht="3.2" customHeight="1"/>
    <row r="43" spans="1:7" s="50" customFormat="1" ht="68.849999999999994" customHeight="1">
      <c r="A43" s="722" t="s">
        <v>1795</v>
      </c>
      <c r="B43" s="723">
        <v>-2411.4448573899999</v>
      </c>
      <c r="C43" s="723">
        <v>4255.5783844999996</v>
      </c>
      <c r="D43" s="723">
        <v>-36271.389498179997</v>
      </c>
      <c r="E43" s="723">
        <v>-21354.14781866</v>
      </c>
      <c r="F43" s="723">
        <v>-24064.161137499999</v>
      </c>
      <c r="G43" s="724" t="s">
        <v>1796</v>
      </c>
    </row>
    <row r="44" spans="1:7" s="50" customFormat="1" ht="19.149999999999999" customHeight="1">
      <c r="A44" s="613" t="s">
        <v>450</v>
      </c>
      <c r="B44" s="614">
        <v>-76270.707437239995</v>
      </c>
      <c r="C44" s="614">
        <v>-84384.102822059998</v>
      </c>
      <c r="D44" s="614">
        <v>-52804.246934570001</v>
      </c>
      <c r="E44" s="614">
        <v>-316189.85785192001</v>
      </c>
      <c r="F44" s="614">
        <f>F45-F46</f>
        <v>2261.8736909199997</v>
      </c>
      <c r="G44" s="615" t="s">
        <v>840</v>
      </c>
    </row>
    <row r="45" spans="1:7" s="50" customFormat="1" ht="19.149999999999999" customHeight="1">
      <c r="A45" s="725" t="s">
        <v>841</v>
      </c>
      <c r="B45" s="727">
        <v>-24168.025996199998</v>
      </c>
      <c r="C45" s="727">
        <v>-35494.078043519999</v>
      </c>
      <c r="D45" s="727">
        <v>-39192.621485570002</v>
      </c>
      <c r="E45" s="727">
        <v>-312038.95639991999</v>
      </c>
      <c r="F45" s="846">
        <v>14060</v>
      </c>
      <c r="G45" s="730" t="s">
        <v>842</v>
      </c>
    </row>
    <row r="46" spans="1:7" s="50" customFormat="1" ht="19.7" customHeight="1">
      <c r="A46" s="725" t="s">
        <v>843</v>
      </c>
      <c r="B46" s="727">
        <v>52102.681441039997</v>
      </c>
      <c r="C46" s="727">
        <v>48890.024778539999</v>
      </c>
      <c r="D46" s="727">
        <v>13611.625448999999</v>
      </c>
      <c r="E46" s="727">
        <v>4150.9014520000001</v>
      </c>
      <c r="F46" s="727">
        <v>11798.12630908</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19685039370078741" right="0.23622047244094491" top="0.39370078740157483" bottom="0.31496062992125984" header="0.39370078740157483" footer="0.31496062992125984"/>
  <pageSetup paperSize="9" scale="48"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pageSetUpPr fitToPage="1"/>
  </sheetPr>
  <dimension ref="A1:G50"/>
  <sheetViews>
    <sheetView view="pageBreakPreview" topLeftCell="A28" zoomScale="80" zoomScaleNormal="100" zoomScaleSheetLayoutView="80" workbookViewId="0">
      <selection activeCell="F44" sqref="F44"/>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1644</v>
      </c>
      <c r="B1" s="876"/>
      <c r="C1" s="876"/>
      <c r="D1" s="876"/>
      <c r="E1" s="877" t="s">
        <v>858</v>
      </c>
      <c r="F1" s="877"/>
      <c r="G1" s="877"/>
    </row>
    <row r="2" spans="1:7" s="50" customFormat="1" ht="19.149999999999999" customHeight="1">
      <c r="A2" s="878" t="s">
        <v>1760</v>
      </c>
      <c r="B2" s="878"/>
      <c r="C2" s="878"/>
      <c r="D2" s="878"/>
      <c r="E2" s="870" t="s">
        <v>811</v>
      </c>
      <c r="F2" s="870"/>
      <c r="G2" s="870"/>
    </row>
    <row r="3" spans="1:7" s="50" customFormat="1" ht="19.149999999999999" customHeight="1">
      <c r="A3" s="878" t="s">
        <v>812</v>
      </c>
      <c r="B3" s="878"/>
      <c r="C3" s="878"/>
      <c r="D3" s="878"/>
      <c r="E3" s="870" t="s">
        <v>1453</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627061.84739139001</v>
      </c>
      <c r="C8" s="723">
        <v>735887.73981856997</v>
      </c>
      <c r="D8" s="723">
        <v>822980.52198327996</v>
      </c>
      <c r="E8" s="723">
        <v>334690.32099514001</v>
      </c>
      <c r="F8" s="723">
        <v>291046.69457977999</v>
      </c>
      <c r="G8" s="724" t="s">
        <v>392</v>
      </c>
    </row>
    <row r="9" spans="1:7" s="50" customFormat="1" ht="39.4" customHeight="1">
      <c r="A9" s="609" t="s">
        <v>813</v>
      </c>
      <c r="B9" s="610">
        <v>305471.97609789</v>
      </c>
      <c r="C9" s="610">
        <v>370511.81508497999</v>
      </c>
      <c r="D9" s="610">
        <v>463265.59510604001</v>
      </c>
      <c r="E9" s="610">
        <v>184164.73730514001</v>
      </c>
      <c r="F9" s="610">
        <v>191186.68143547999</v>
      </c>
      <c r="G9" s="609" t="s">
        <v>814</v>
      </c>
    </row>
    <row r="10" spans="1:7" s="50" customFormat="1" ht="28.7" customHeight="1">
      <c r="A10" s="725" t="s">
        <v>2694</v>
      </c>
      <c r="B10" s="726">
        <v>29134.12879237</v>
      </c>
      <c r="C10" s="727">
        <v>41909.805228220001</v>
      </c>
      <c r="D10" s="727">
        <v>50033.094337150003</v>
      </c>
      <c r="E10" s="727">
        <v>26670.05786465</v>
      </c>
      <c r="F10" s="727">
        <v>25796.74952859</v>
      </c>
      <c r="G10" s="728" t="s">
        <v>580</v>
      </c>
    </row>
    <row r="11" spans="1:7" s="50" customFormat="1" ht="28.7" customHeight="1">
      <c r="A11" s="725" t="s">
        <v>815</v>
      </c>
      <c r="B11" s="726">
        <v>55307.321457799997</v>
      </c>
      <c r="C11" s="727">
        <v>80327.44816313</v>
      </c>
      <c r="D11" s="727">
        <v>101209.91226016999</v>
      </c>
      <c r="E11" s="727">
        <v>42504.266617380003</v>
      </c>
      <c r="F11" s="727">
        <v>42133.810802309999</v>
      </c>
      <c r="G11" s="728" t="s">
        <v>581</v>
      </c>
    </row>
    <row r="12" spans="1:7" s="50" customFormat="1" ht="19.149999999999999" customHeight="1">
      <c r="A12" s="725" t="s">
        <v>816</v>
      </c>
      <c r="B12" s="726">
        <v>38666.34800695</v>
      </c>
      <c r="C12" s="727">
        <v>50978.410895809997</v>
      </c>
      <c r="D12" s="727">
        <v>59776.079605430001</v>
      </c>
      <c r="E12" s="727">
        <v>24310.421838949998</v>
      </c>
      <c r="F12" s="727">
        <v>25555.120684900001</v>
      </c>
      <c r="G12" s="728" t="s">
        <v>553</v>
      </c>
    </row>
    <row r="13" spans="1:7" s="50" customFormat="1" ht="19.149999999999999" customHeight="1">
      <c r="A13" s="725" t="s">
        <v>817</v>
      </c>
      <c r="B13" s="726">
        <v>140181.27492303</v>
      </c>
      <c r="C13" s="727">
        <v>148639.15023709001</v>
      </c>
      <c r="D13" s="727">
        <v>198248.55441720001</v>
      </c>
      <c r="E13" s="727">
        <v>65423.237629709998</v>
      </c>
      <c r="F13" s="727">
        <v>70770.220469149994</v>
      </c>
      <c r="G13" s="728" t="s">
        <v>542</v>
      </c>
    </row>
    <row r="14" spans="1:7" s="50" customFormat="1" ht="28.7" customHeight="1">
      <c r="A14" s="611" t="s">
        <v>818</v>
      </c>
      <c r="B14" s="610">
        <v>12877.29499412</v>
      </c>
      <c r="C14" s="610">
        <v>20094.627264269999</v>
      </c>
      <c r="D14" s="610">
        <v>24698.154644940001</v>
      </c>
      <c r="E14" s="610">
        <v>6134.0354781799997</v>
      </c>
      <c r="F14" s="610">
        <v>8026.0947425100003</v>
      </c>
      <c r="G14" s="611" t="s">
        <v>11</v>
      </c>
    </row>
    <row r="15" spans="1:7" s="50" customFormat="1" ht="38.85" customHeight="1">
      <c r="A15" s="611" t="s">
        <v>819</v>
      </c>
      <c r="B15" s="610">
        <v>24378.713399380002</v>
      </c>
      <c r="C15" s="610">
        <v>31129.908769320002</v>
      </c>
      <c r="D15" s="610">
        <v>12485.536732299999</v>
      </c>
      <c r="E15" s="610">
        <v>6715.9224618199996</v>
      </c>
      <c r="F15" s="610">
        <v>9241.9560152199992</v>
      </c>
      <c r="G15" s="611" t="s">
        <v>465</v>
      </c>
    </row>
    <row r="16" spans="1:7" s="50" customFormat="1" ht="28.7" customHeight="1">
      <c r="A16" s="611" t="s">
        <v>2859</v>
      </c>
      <c r="B16" s="610">
        <v>0</v>
      </c>
      <c r="C16" s="610">
        <v>0</v>
      </c>
      <c r="D16" s="610">
        <v>0</v>
      </c>
      <c r="E16" s="610">
        <v>0</v>
      </c>
      <c r="F16" s="610">
        <v>583.94538656999998</v>
      </c>
      <c r="G16" s="611" t="s">
        <v>2860</v>
      </c>
    </row>
    <row r="17" spans="1:7" s="50" customFormat="1" ht="28.7" customHeight="1">
      <c r="A17" s="611" t="s">
        <v>638</v>
      </c>
      <c r="B17" s="610">
        <v>284333.86290000001</v>
      </c>
      <c r="C17" s="610">
        <v>314151.38870000001</v>
      </c>
      <c r="D17" s="610">
        <v>322531.23550000001</v>
      </c>
      <c r="E17" s="610">
        <v>137675.62575000001</v>
      </c>
      <c r="F17" s="610">
        <v>82008.017000000007</v>
      </c>
      <c r="G17" s="611" t="s">
        <v>280</v>
      </c>
    </row>
    <row r="18" spans="1:7" s="50" customFormat="1" ht="19.7" customHeight="1">
      <c r="A18" s="722" t="s">
        <v>104</v>
      </c>
      <c r="B18" s="723">
        <v>621600.19528992998</v>
      </c>
      <c r="C18" s="723">
        <v>741031.51408213004</v>
      </c>
      <c r="D18" s="723">
        <v>848561.18328342994</v>
      </c>
      <c r="E18" s="723">
        <v>296330.14445824001</v>
      </c>
      <c r="F18" s="723">
        <v>274802.01253153</v>
      </c>
      <c r="G18" s="724" t="s">
        <v>452</v>
      </c>
    </row>
    <row r="19" spans="1:7" s="50" customFormat="1" ht="28.7" customHeight="1">
      <c r="A19" s="612" t="s">
        <v>820</v>
      </c>
      <c r="B19" s="729">
        <v>6097.55739842</v>
      </c>
      <c r="C19" s="727">
        <v>14228.973538980001</v>
      </c>
      <c r="D19" s="727">
        <v>17722.615369759998</v>
      </c>
      <c r="E19" s="727">
        <v>7710.0540622500002</v>
      </c>
      <c r="F19" s="727">
        <v>3476.1334053700002</v>
      </c>
      <c r="G19" s="728" t="s">
        <v>130</v>
      </c>
    </row>
    <row r="20" spans="1:7" s="50" customFormat="1" ht="19.149999999999999" customHeight="1">
      <c r="A20" s="612" t="s">
        <v>86</v>
      </c>
      <c r="B20" s="729">
        <v>4312.2946118199998</v>
      </c>
      <c r="C20" s="727">
        <v>8394.1274472700006</v>
      </c>
      <c r="D20" s="727">
        <v>11843.37997305</v>
      </c>
      <c r="E20" s="727">
        <v>1021.56820062</v>
      </c>
      <c r="F20" s="727">
        <v>1085.9471592699999</v>
      </c>
      <c r="G20" s="728" t="s">
        <v>41</v>
      </c>
    </row>
    <row r="21" spans="1:7" s="50" customFormat="1" ht="59.1" customHeight="1">
      <c r="A21" s="612" t="s">
        <v>821</v>
      </c>
      <c r="B21" s="729">
        <v>17885.910050490002</v>
      </c>
      <c r="C21" s="727">
        <v>22747.905435879999</v>
      </c>
      <c r="D21" s="727">
        <v>28009.912071390001</v>
      </c>
      <c r="E21" s="727">
        <v>7911.0584518799997</v>
      </c>
      <c r="F21" s="727">
        <v>8110.5287829400004</v>
      </c>
      <c r="G21" s="728" t="s">
        <v>263</v>
      </c>
    </row>
    <row r="22" spans="1:7" s="50" customFormat="1" ht="19.149999999999999" customHeight="1">
      <c r="A22" s="612" t="s">
        <v>38</v>
      </c>
      <c r="B22" s="729">
        <v>259647.15652799001</v>
      </c>
      <c r="C22" s="727">
        <v>314013.46872697002</v>
      </c>
      <c r="D22" s="727">
        <v>336901.85061423999</v>
      </c>
      <c r="E22" s="727">
        <v>141962.59432110001</v>
      </c>
      <c r="F22" s="727">
        <v>138182.09614156</v>
      </c>
      <c r="G22" s="728" t="s">
        <v>39</v>
      </c>
    </row>
    <row r="23" spans="1:7" s="50" customFormat="1" ht="19.149999999999999" customHeight="1">
      <c r="A23" s="612" t="s">
        <v>282</v>
      </c>
      <c r="B23" s="729">
        <v>11732.370731929999</v>
      </c>
      <c r="C23" s="727">
        <v>15570.10902453</v>
      </c>
      <c r="D23" s="727">
        <v>21326.721137330002</v>
      </c>
      <c r="E23" s="727">
        <v>5383.6024883999999</v>
      </c>
      <c r="F23" s="727">
        <v>4613.6654496199999</v>
      </c>
      <c r="G23" s="728" t="s">
        <v>283</v>
      </c>
    </row>
    <row r="24" spans="1:7" s="50" customFormat="1" ht="38.85" customHeight="1">
      <c r="A24" s="612" t="s">
        <v>822</v>
      </c>
      <c r="B24" s="729">
        <v>32450.565675810001</v>
      </c>
      <c r="C24" s="727">
        <v>37410.998618400001</v>
      </c>
      <c r="D24" s="727">
        <v>43290.485672180002</v>
      </c>
      <c r="E24" s="727">
        <v>14912.434185579999</v>
      </c>
      <c r="F24" s="727">
        <v>15394.24852599</v>
      </c>
      <c r="G24" s="728" t="s">
        <v>25</v>
      </c>
    </row>
    <row r="25" spans="1:7" s="50" customFormat="1" ht="38.85" customHeight="1">
      <c r="A25" s="612" t="s">
        <v>55</v>
      </c>
      <c r="B25" s="729">
        <v>118745.21907555001</v>
      </c>
      <c r="C25" s="727">
        <v>128012.99182666</v>
      </c>
      <c r="D25" s="727">
        <v>147964.58033143001</v>
      </c>
      <c r="E25" s="727">
        <v>37890.846713200001</v>
      </c>
      <c r="F25" s="727">
        <v>38465.99220909</v>
      </c>
      <c r="G25" s="728" t="s">
        <v>425</v>
      </c>
    </row>
    <row r="26" spans="1:7" s="50" customFormat="1" ht="49.15" customHeight="1">
      <c r="A26" s="612" t="s">
        <v>374</v>
      </c>
      <c r="B26" s="729">
        <v>38798.723877479999</v>
      </c>
      <c r="C26" s="727">
        <v>33030.378531609997</v>
      </c>
      <c r="D26" s="727">
        <v>37462.260231139997</v>
      </c>
      <c r="E26" s="727">
        <v>14302.03012155</v>
      </c>
      <c r="F26" s="727">
        <v>11021.496431940001</v>
      </c>
      <c r="G26" s="728" t="s">
        <v>431</v>
      </c>
    </row>
    <row r="27" spans="1:7" s="50" customFormat="1" ht="38.85" customHeight="1">
      <c r="A27" s="612" t="s">
        <v>823</v>
      </c>
      <c r="B27" s="729">
        <v>6818.9773322700003</v>
      </c>
      <c r="C27" s="727">
        <v>11930.66804588</v>
      </c>
      <c r="D27" s="727">
        <v>3604.0025612099998</v>
      </c>
      <c r="E27" s="727">
        <v>447.48700000000002</v>
      </c>
      <c r="F27" s="727">
        <v>92.013752999999994</v>
      </c>
      <c r="G27" s="728" t="s">
        <v>324</v>
      </c>
    </row>
    <row r="28" spans="1:7" s="50" customFormat="1" ht="89.1" customHeight="1">
      <c r="A28" s="612" t="s">
        <v>589</v>
      </c>
      <c r="B28" s="729">
        <v>14391.97363051</v>
      </c>
      <c r="C28" s="727">
        <v>22106.44056092</v>
      </c>
      <c r="D28" s="727">
        <v>14377.10637698</v>
      </c>
      <c r="E28" s="727">
        <v>5251.1011599399999</v>
      </c>
      <c r="F28" s="727">
        <v>5976.1981184899996</v>
      </c>
      <c r="G28" s="728" t="s">
        <v>824</v>
      </c>
    </row>
    <row r="29" spans="1:7" s="50" customFormat="1" ht="59.1" customHeight="1">
      <c r="A29" s="612" t="s">
        <v>825</v>
      </c>
      <c r="B29" s="729">
        <v>1607.4513383200001</v>
      </c>
      <c r="C29" s="727">
        <v>5766.6760308200001</v>
      </c>
      <c r="D29" s="727">
        <v>11988.39299283</v>
      </c>
      <c r="E29" s="727">
        <v>5499.0340679600004</v>
      </c>
      <c r="F29" s="727">
        <v>2513.5989667399999</v>
      </c>
      <c r="G29" s="728" t="s">
        <v>826</v>
      </c>
    </row>
    <row r="30" spans="1:7" s="50" customFormat="1" ht="28.7" customHeight="1">
      <c r="A30" s="612" t="s">
        <v>211</v>
      </c>
      <c r="B30" s="729">
        <v>72269.960821850007</v>
      </c>
      <c r="C30" s="727">
        <v>92570.189916129995</v>
      </c>
      <c r="D30" s="727">
        <v>139756.80435342001</v>
      </c>
      <c r="E30" s="727">
        <v>39469.078627130002</v>
      </c>
      <c r="F30" s="727">
        <v>34181.558662290001</v>
      </c>
      <c r="G30" s="728" t="s">
        <v>827</v>
      </c>
    </row>
    <row r="31" spans="1:7" s="50" customFormat="1" ht="19.149999999999999" customHeight="1">
      <c r="A31" s="612" t="s">
        <v>526</v>
      </c>
      <c r="B31" s="729">
        <v>31453.460196880002</v>
      </c>
      <c r="C31" s="727">
        <v>31472.966352399999</v>
      </c>
      <c r="D31" s="727">
        <v>29324.504563310002</v>
      </c>
      <c r="E31" s="727">
        <v>13299.530967909999</v>
      </c>
      <c r="F31" s="727">
        <v>9860.6937510799999</v>
      </c>
      <c r="G31" s="728" t="s">
        <v>828</v>
      </c>
    </row>
    <row r="32" spans="1:7" s="50" customFormat="1" ht="28.7" customHeight="1">
      <c r="A32" s="612" t="s">
        <v>829</v>
      </c>
      <c r="B32" s="729">
        <v>4364.2537826099997</v>
      </c>
      <c r="C32" s="727">
        <v>3715.2607576800001</v>
      </c>
      <c r="D32" s="727">
        <v>4678.3824817100003</v>
      </c>
      <c r="E32" s="727">
        <v>959.53953726999998</v>
      </c>
      <c r="F32" s="727">
        <v>1410.6425841499999</v>
      </c>
      <c r="G32" s="728" t="s">
        <v>830</v>
      </c>
    </row>
    <row r="33" spans="1:7" s="50" customFormat="1" ht="19.149999999999999" customHeight="1">
      <c r="A33" s="612" t="s">
        <v>487</v>
      </c>
      <c r="B33" s="729">
        <v>1024.320238</v>
      </c>
      <c r="C33" s="727">
        <v>60.359268</v>
      </c>
      <c r="D33" s="727">
        <v>310.18455345000001</v>
      </c>
      <c r="E33" s="727">
        <v>310.18455345000001</v>
      </c>
      <c r="F33" s="727">
        <v>417.19859000000002</v>
      </c>
      <c r="G33" s="728" t="s">
        <v>831</v>
      </c>
    </row>
    <row r="34" spans="1:7" s="50" customFormat="1" ht="39.4" customHeight="1">
      <c r="A34" s="722" t="s">
        <v>584</v>
      </c>
      <c r="B34" s="723">
        <v>3595.6153957500001</v>
      </c>
      <c r="C34" s="723">
        <v>24346.932874589998</v>
      </c>
      <c r="D34" s="723">
        <v>2067.1858137899999</v>
      </c>
      <c r="E34" s="723">
        <v>3225.3816986000002</v>
      </c>
      <c r="F34" s="723">
        <v>-460.76285309999997</v>
      </c>
      <c r="G34" s="724" t="s">
        <v>522</v>
      </c>
    </row>
    <row r="35" spans="1:7" s="50" customFormat="1" ht="19.149999999999999" customHeight="1">
      <c r="A35" s="611" t="s">
        <v>832</v>
      </c>
      <c r="B35" s="610">
        <v>4305</v>
      </c>
      <c r="C35" s="610">
        <v>24715.996999999999</v>
      </c>
      <c r="D35" s="610">
        <v>5000</v>
      </c>
      <c r="E35" s="610">
        <v>5000</v>
      </c>
      <c r="F35" s="610">
        <v>0</v>
      </c>
      <c r="G35" s="611" t="s">
        <v>833</v>
      </c>
    </row>
    <row r="36" spans="1:7" s="50" customFormat="1" ht="28.7" customHeight="1">
      <c r="A36" s="611" t="s">
        <v>834</v>
      </c>
      <c r="B36" s="610">
        <v>709.38460425000005</v>
      </c>
      <c r="C36" s="610">
        <v>369.06412540999997</v>
      </c>
      <c r="D36" s="610">
        <v>2932.8141862100001</v>
      </c>
      <c r="E36" s="610">
        <v>1774.6183014000001</v>
      </c>
      <c r="F36" s="610">
        <v>460.76285309999997</v>
      </c>
      <c r="G36" s="611" t="s">
        <v>835</v>
      </c>
    </row>
    <row r="37" spans="1:7" s="50" customFormat="1" ht="59.65" customHeight="1">
      <c r="A37" s="722" t="s">
        <v>1717</v>
      </c>
      <c r="B37" s="723">
        <v>1040.1410000000001</v>
      </c>
      <c r="C37" s="723">
        <v>4546.9161670000003</v>
      </c>
      <c r="D37" s="723">
        <v>2295.2060970000002</v>
      </c>
      <c r="E37" s="723"/>
      <c r="F37" s="723">
        <v>1354.5051989999999</v>
      </c>
      <c r="G37" s="724" t="s">
        <v>583</v>
      </c>
    </row>
    <row r="38" spans="1:7" s="50" customFormat="1" ht="29.25" customHeight="1">
      <c r="A38" s="611" t="s">
        <v>838</v>
      </c>
      <c r="B38" s="610">
        <v>1040.1410000000001</v>
      </c>
      <c r="C38" s="610">
        <v>4650.2915000000003</v>
      </c>
      <c r="D38" s="610">
        <v>2346.8139999999999</v>
      </c>
      <c r="E38" s="610"/>
      <c r="F38" s="610">
        <v>1387.5519999999999</v>
      </c>
      <c r="G38" s="611" t="s">
        <v>839</v>
      </c>
    </row>
    <row r="39" spans="1:7" s="50" customFormat="1" ht="38.85" customHeight="1">
      <c r="A39" s="611" t="s">
        <v>836</v>
      </c>
      <c r="B39" s="610"/>
      <c r="C39" s="610">
        <v>103.375333</v>
      </c>
      <c r="D39" s="610">
        <v>51.607903</v>
      </c>
      <c r="E39" s="610"/>
      <c r="F39" s="610">
        <v>33.046801000000002</v>
      </c>
      <c r="G39" s="611" t="s">
        <v>837</v>
      </c>
    </row>
    <row r="40" spans="1:7" s="50" customFormat="1" ht="39.4" customHeight="1">
      <c r="A40" s="722" t="s">
        <v>1718</v>
      </c>
      <c r="B40" s="723">
        <v>825.89570571000002</v>
      </c>
      <c r="C40" s="723">
        <v>-34037.623305150002</v>
      </c>
      <c r="D40" s="723">
        <v>-29943.053210940001</v>
      </c>
      <c r="E40" s="723">
        <v>35134.794838299997</v>
      </c>
      <c r="F40" s="723">
        <v>15350.939702350001</v>
      </c>
      <c r="G40" s="724" t="s">
        <v>585</v>
      </c>
    </row>
    <row r="41" spans="1:7" s="50" customFormat="1" ht="12"/>
    <row r="42" spans="1:7" s="50" customFormat="1" ht="3.2" customHeight="1"/>
    <row r="43" spans="1:7" s="50" customFormat="1" ht="68.849999999999994" customHeight="1">
      <c r="A43" s="722" t="s">
        <v>1795</v>
      </c>
      <c r="B43" s="723">
        <v>-825.89570571000002</v>
      </c>
      <c r="C43" s="723">
        <v>34037.623305150002</v>
      </c>
      <c r="D43" s="723">
        <v>-29943.053210940001</v>
      </c>
      <c r="E43" s="723">
        <v>-35134.794838299997</v>
      </c>
      <c r="F43" s="723">
        <v>-15350.939702350001</v>
      </c>
      <c r="G43" s="724" t="s">
        <v>1796</v>
      </c>
    </row>
    <row r="44" spans="1:7" s="50" customFormat="1" ht="19.149999999999999" customHeight="1">
      <c r="A44" s="613" t="s">
        <v>450</v>
      </c>
      <c r="B44" s="614">
        <v>53721.325531479997</v>
      </c>
      <c r="C44" s="614">
        <v>-11866.887936339999</v>
      </c>
      <c r="D44" s="614">
        <v>135376.69153128</v>
      </c>
      <c r="E44" s="614">
        <v>-646023.81905960001</v>
      </c>
      <c r="F44" s="614">
        <f>F45-F46</f>
        <v>-11011.987000000001</v>
      </c>
      <c r="G44" s="615" t="s">
        <v>840</v>
      </c>
    </row>
    <row r="45" spans="1:7" s="50" customFormat="1" ht="19.149999999999999" customHeight="1">
      <c r="A45" s="725" t="s">
        <v>841</v>
      </c>
      <c r="B45" s="727">
        <v>76211.622531479996</v>
      </c>
      <c r="C45" s="727">
        <v>-2021.0519363400199</v>
      </c>
      <c r="D45" s="727">
        <v>165441.45753128</v>
      </c>
      <c r="E45" s="727">
        <v>-645155.3090596</v>
      </c>
      <c r="F45" s="846">
        <v>3414.55</v>
      </c>
      <c r="G45" s="730" t="s">
        <v>842</v>
      </c>
    </row>
    <row r="46" spans="1:7" s="50" customFormat="1" ht="19.7" customHeight="1">
      <c r="A46" s="725" t="s">
        <v>843</v>
      </c>
      <c r="B46" s="727">
        <v>22490.296999999999</v>
      </c>
      <c r="C46" s="727">
        <v>9845.8359999999993</v>
      </c>
      <c r="D46" s="727">
        <v>30064.766</v>
      </c>
      <c r="E46" s="727">
        <v>868.51</v>
      </c>
      <c r="F46" s="727">
        <v>14426.537</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cale="80" showPageBreaks="1" printArea="1" view="pageBreakPreview">
      <selection activeCell="J12" sqref="J12"/>
      <pageMargins left="0.3" right="0.17" top="0.31" bottom="0.22" header="0.3" footer="0.24"/>
      <pageSetup paperSize="9" scale="62" orientation="portrait" r:id="rId1"/>
      <headerFooter alignWithMargins="0"/>
    </customSheetView>
    <customSheetView guid="{69687417-BF2D-41EA-9F0C-3ABCA36AC0DF}"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31496062992125984" right="0.15748031496062992" top="0.31496062992125984" bottom="0.23622047244094491" header="0.31496062992125984" footer="0.23622047244094491"/>
  <pageSetup paperSize="9" scale="49"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Лист28">
    <tabColor rgb="FFFFC000"/>
    <pageSetUpPr fitToPage="1"/>
  </sheetPr>
  <dimension ref="A1:G50"/>
  <sheetViews>
    <sheetView view="pageBreakPreview" topLeftCell="B1" zoomScale="85" zoomScaleNormal="100" zoomScaleSheetLayoutView="85" workbookViewId="0">
      <selection activeCell="T55" sqref="T54:T55"/>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1672</v>
      </c>
      <c r="B1" s="876"/>
      <c r="C1" s="876"/>
      <c r="D1" s="876"/>
      <c r="E1" s="877" t="s">
        <v>1673</v>
      </c>
      <c r="F1" s="877"/>
      <c r="G1" s="877"/>
    </row>
    <row r="2" spans="1:7" s="50" customFormat="1" ht="19.149999999999999" customHeight="1">
      <c r="A2" s="878" t="s">
        <v>857</v>
      </c>
      <c r="B2" s="878"/>
      <c r="C2" s="878"/>
      <c r="D2" s="878"/>
      <c r="E2" s="870" t="s">
        <v>811</v>
      </c>
      <c r="F2" s="870"/>
      <c r="G2" s="870"/>
    </row>
    <row r="3" spans="1:7" s="50" customFormat="1" ht="19.149999999999999" customHeight="1">
      <c r="A3" s="878" t="s">
        <v>812</v>
      </c>
      <c r="B3" s="878"/>
      <c r="C3" s="878"/>
      <c r="D3" s="878"/>
      <c r="E3" s="870" t="s">
        <v>1452</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1637208.5281861899</v>
      </c>
      <c r="C8" s="723">
        <v>1968721.0441594301</v>
      </c>
      <c r="D8" s="723">
        <v>2395872.9487580098</v>
      </c>
      <c r="E8" s="723">
        <v>1024696.2533666299</v>
      </c>
      <c r="F8" s="723">
        <v>955223.85768101003</v>
      </c>
      <c r="G8" s="724" t="s">
        <v>392</v>
      </c>
    </row>
    <row r="9" spans="1:7" s="50" customFormat="1" ht="39.4" customHeight="1">
      <c r="A9" s="609" t="s">
        <v>813</v>
      </c>
      <c r="B9" s="610">
        <v>1458171.8008250899</v>
      </c>
      <c r="C9" s="610">
        <v>1810913.7697191101</v>
      </c>
      <c r="D9" s="610">
        <v>2148543.6983906799</v>
      </c>
      <c r="E9" s="610">
        <v>948231.61362615996</v>
      </c>
      <c r="F9" s="610">
        <v>896531.65028937999</v>
      </c>
      <c r="G9" s="609" t="s">
        <v>814</v>
      </c>
    </row>
    <row r="10" spans="1:7" s="50" customFormat="1" ht="28.7" customHeight="1">
      <c r="A10" s="725" t="s">
        <v>2694</v>
      </c>
      <c r="B10" s="726">
        <v>480314.07479596999</v>
      </c>
      <c r="C10" s="727">
        <v>632526.81855335995</v>
      </c>
      <c r="D10" s="727">
        <v>709135.34293928999</v>
      </c>
      <c r="E10" s="727">
        <v>371444.94547747</v>
      </c>
      <c r="F10" s="727">
        <v>291438.39921707002</v>
      </c>
      <c r="G10" s="728" t="s">
        <v>580</v>
      </c>
    </row>
    <row r="11" spans="1:7" s="50" customFormat="1" ht="28.7" customHeight="1">
      <c r="A11" s="725" t="s">
        <v>815</v>
      </c>
      <c r="B11" s="726">
        <v>550653.93643434998</v>
      </c>
      <c r="C11" s="727">
        <v>663170.95222735999</v>
      </c>
      <c r="D11" s="727">
        <v>806557.07102183998</v>
      </c>
      <c r="E11" s="727">
        <v>317970.68468549999</v>
      </c>
      <c r="F11" s="727">
        <v>337072.82060709002</v>
      </c>
      <c r="G11" s="728" t="s">
        <v>581</v>
      </c>
    </row>
    <row r="12" spans="1:7" s="50" customFormat="1" ht="19.149999999999999" customHeight="1">
      <c r="A12" s="725" t="s">
        <v>816</v>
      </c>
      <c r="B12" s="726">
        <v>283392.46240948001</v>
      </c>
      <c r="C12" s="727">
        <v>353665.14166959998</v>
      </c>
      <c r="D12" s="727">
        <v>441608.08759651001</v>
      </c>
      <c r="E12" s="727">
        <v>174348.91967315</v>
      </c>
      <c r="F12" s="727">
        <v>172111.17815091001</v>
      </c>
      <c r="G12" s="728" t="s">
        <v>553</v>
      </c>
    </row>
    <row r="13" spans="1:7" s="50" customFormat="1" ht="19.149999999999999" customHeight="1">
      <c r="A13" s="725" t="s">
        <v>817</v>
      </c>
      <c r="B13" s="726">
        <v>24182.211471359999</v>
      </c>
      <c r="C13" s="727">
        <v>20738.486238969999</v>
      </c>
      <c r="D13" s="727">
        <v>21248.18604004</v>
      </c>
      <c r="E13" s="727">
        <v>7587.0016462399999</v>
      </c>
      <c r="F13" s="727">
        <v>9611.1476101799999</v>
      </c>
      <c r="G13" s="728" t="s">
        <v>542</v>
      </c>
    </row>
    <row r="14" spans="1:7" s="50" customFormat="1" ht="28.7" customHeight="1">
      <c r="A14" s="611" t="s">
        <v>818</v>
      </c>
      <c r="B14" s="610">
        <v>28489.613867429998</v>
      </c>
      <c r="C14" s="610">
        <v>53614.390804930001</v>
      </c>
      <c r="D14" s="610">
        <v>73124.586612209998</v>
      </c>
      <c r="E14" s="610">
        <v>28225.030294659999</v>
      </c>
      <c r="F14" s="610">
        <v>43441.975458200002</v>
      </c>
      <c r="G14" s="611" t="s">
        <v>11</v>
      </c>
    </row>
    <row r="15" spans="1:7" s="50" customFormat="1" ht="38.85" customHeight="1">
      <c r="A15" s="611" t="s">
        <v>819</v>
      </c>
      <c r="B15" s="610">
        <v>24703.233289669999</v>
      </c>
      <c r="C15" s="610">
        <v>9841.7819353899995</v>
      </c>
      <c r="D15" s="610">
        <v>9624.3967551200003</v>
      </c>
      <c r="E15" s="610">
        <v>4129.32544581</v>
      </c>
      <c r="F15" s="610">
        <v>3632.6372675299999</v>
      </c>
      <c r="G15" s="611" t="s">
        <v>465</v>
      </c>
    </row>
    <row r="16" spans="1:7" s="50" customFormat="1" ht="28.7" customHeight="1">
      <c r="A16" s="611" t="s">
        <v>2859</v>
      </c>
      <c r="B16" s="610">
        <v>0</v>
      </c>
      <c r="C16" s="610">
        <v>0</v>
      </c>
      <c r="D16" s="610">
        <v>0</v>
      </c>
      <c r="E16" s="610">
        <v>0</v>
      </c>
      <c r="F16" s="610">
        <v>860.92966590000003</v>
      </c>
      <c r="G16" s="611" t="s">
        <v>2860</v>
      </c>
    </row>
    <row r="17" spans="1:7" s="50" customFormat="1" ht="28.7" customHeight="1">
      <c r="A17" s="611" t="s">
        <v>638</v>
      </c>
      <c r="B17" s="610">
        <v>125843.880204</v>
      </c>
      <c r="C17" s="610">
        <v>94351.101699999999</v>
      </c>
      <c r="D17" s="610">
        <v>164580.26699999999</v>
      </c>
      <c r="E17" s="610">
        <v>44110.284</v>
      </c>
      <c r="F17" s="610">
        <v>10756.665000000001</v>
      </c>
      <c r="G17" s="611" t="s">
        <v>280</v>
      </c>
    </row>
    <row r="18" spans="1:7" s="50" customFormat="1" ht="19.7" customHeight="1">
      <c r="A18" s="722" t="s">
        <v>104</v>
      </c>
      <c r="B18" s="723">
        <v>1397412.5400158199</v>
      </c>
      <c r="C18" s="723">
        <v>1591047.9017355801</v>
      </c>
      <c r="D18" s="723">
        <v>2160238.4722268302</v>
      </c>
      <c r="E18" s="723">
        <v>728465.31942315004</v>
      </c>
      <c r="F18" s="723">
        <v>985060.84582673002</v>
      </c>
      <c r="G18" s="724" t="s">
        <v>452</v>
      </c>
    </row>
    <row r="19" spans="1:7" s="50" customFormat="1" ht="28.7" customHeight="1">
      <c r="A19" s="612" t="s">
        <v>820</v>
      </c>
      <c r="B19" s="729">
        <v>25740.582038439999</v>
      </c>
      <c r="C19" s="727">
        <v>26609.068134289999</v>
      </c>
      <c r="D19" s="727">
        <v>27939.505697379998</v>
      </c>
      <c r="E19" s="727">
        <v>10232.58453514</v>
      </c>
      <c r="F19" s="727">
        <v>10289.44648742</v>
      </c>
      <c r="G19" s="728" t="s">
        <v>130</v>
      </c>
    </row>
    <row r="20" spans="1:7" s="50" customFormat="1" ht="19.149999999999999" customHeight="1">
      <c r="A20" s="612" t="s">
        <v>86</v>
      </c>
      <c r="B20" s="729">
        <v>17949.299627060002</v>
      </c>
      <c r="C20" s="727">
        <v>13685.07568731</v>
      </c>
      <c r="D20" s="727">
        <v>26126.754985290001</v>
      </c>
      <c r="E20" s="727">
        <v>3489.4030515899999</v>
      </c>
      <c r="F20" s="727">
        <v>6516.1326687700002</v>
      </c>
      <c r="G20" s="728" t="s">
        <v>41</v>
      </c>
    </row>
    <row r="21" spans="1:7" s="50" customFormat="1" ht="59.1" customHeight="1">
      <c r="A21" s="612" t="s">
        <v>821</v>
      </c>
      <c r="B21" s="729">
        <v>39976.391321889998</v>
      </c>
      <c r="C21" s="727">
        <v>47112.134624710001</v>
      </c>
      <c r="D21" s="727">
        <v>50157.492492780002</v>
      </c>
      <c r="E21" s="727">
        <v>16196.001349190001</v>
      </c>
      <c r="F21" s="727">
        <v>17045.183891690001</v>
      </c>
      <c r="G21" s="728" t="s">
        <v>263</v>
      </c>
    </row>
    <row r="22" spans="1:7" s="50" customFormat="1" ht="19.149999999999999" customHeight="1">
      <c r="A22" s="612" t="s">
        <v>38</v>
      </c>
      <c r="B22" s="729">
        <v>420141.00506446999</v>
      </c>
      <c r="C22" s="727">
        <v>470354.84385752003</v>
      </c>
      <c r="D22" s="727">
        <v>619880.06964165997</v>
      </c>
      <c r="E22" s="727">
        <v>208594.17026914001</v>
      </c>
      <c r="F22" s="727">
        <v>190516.58743802001</v>
      </c>
      <c r="G22" s="728" t="s">
        <v>39</v>
      </c>
    </row>
    <row r="23" spans="1:7" s="50" customFormat="1" ht="19.149999999999999" customHeight="1">
      <c r="A23" s="612" t="s">
        <v>282</v>
      </c>
      <c r="B23" s="729">
        <v>32620.660509519999</v>
      </c>
      <c r="C23" s="727">
        <v>45781.960748639998</v>
      </c>
      <c r="D23" s="727">
        <v>87927.570942949998</v>
      </c>
      <c r="E23" s="727">
        <v>17230.761732610001</v>
      </c>
      <c r="F23" s="727">
        <v>25938.879833769999</v>
      </c>
      <c r="G23" s="728" t="s">
        <v>283</v>
      </c>
    </row>
    <row r="24" spans="1:7" s="50" customFormat="1" ht="38.85" customHeight="1">
      <c r="A24" s="612" t="s">
        <v>822</v>
      </c>
      <c r="B24" s="729">
        <v>57549.688701480001</v>
      </c>
      <c r="C24" s="727">
        <v>63169.646199479997</v>
      </c>
      <c r="D24" s="727">
        <v>69630.011152509993</v>
      </c>
      <c r="E24" s="727">
        <v>24149.491416429999</v>
      </c>
      <c r="F24" s="727">
        <v>23744.280965059999</v>
      </c>
      <c r="G24" s="728" t="s">
        <v>25</v>
      </c>
    </row>
    <row r="25" spans="1:7" s="50" customFormat="1" ht="38.85" customHeight="1">
      <c r="A25" s="612" t="s">
        <v>55</v>
      </c>
      <c r="B25" s="729">
        <v>251913.90130324999</v>
      </c>
      <c r="C25" s="727">
        <v>280034.87286412</v>
      </c>
      <c r="D25" s="727">
        <v>467726.54604202998</v>
      </c>
      <c r="E25" s="727">
        <v>107507.87756899001</v>
      </c>
      <c r="F25" s="727">
        <v>230226.20345875001</v>
      </c>
      <c r="G25" s="728" t="s">
        <v>425</v>
      </c>
    </row>
    <row r="26" spans="1:7" s="50" customFormat="1" ht="49.15" customHeight="1">
      <c r="A26" s="612" t="s">
        <v>374</v>
      </c>
      <c r="B26" s="729">
        <v>66217.350690260006</v>
      </c>
      <c r="C26" s="727">
        <v>73636.850741329996</v>
      </c>
      <c r="D26" s="727">
        <v>98365.732118569998</v>
      </c>
      <c r="E26" s="727">
        <v>28678.26509366</v>
      </c>
      <c r="F26" s="727">
        <v>38558.418374150002</v>
      </c>
      <c r="G26" s="728" t="s">
        <v>431</v>
      </c>
    </row>
    <row r="27" spans="1:7" s="50" customFormat="1" ht="38.85" customHeight="1">
      <c r="A27" s="612" t="s">
        <v>823</v>
      </c>
      <c r="B27" s="729">
        <v>16643.112773410001</v>
      </c>
      <c r="C27" s="727">
        <v>14615.38074522</v>
      </c>
      <c r="D27" s="727">
        <v>14375.22312877</v>
      </c>
      <c r="E27" s="727">
        <v>5328.69519855</v>
      </c>
      <c r="F27" s="727">
        <v>988.64215000000002</v>
      </c>
      <c r="G27" s="728" t="s">
        <v>324</v>
      </c>
    </row>
    <row r="28" spans="1:7" s="50" customFormat="1" ht="89.1" customHeight="1">
      <c r="A28" s="612" t="s">
        <v>589</v>
      </c>
      <c r="B28" s="729">
        <v>12475.72865562</v>
      </c>
      <c r="C28" s="727">
        <v>14133.8272141</v>
      </c>
      <c r="D28" s="727">
        <v>34174.730745070003</v>
      </c>
      <c r="E28" s="727">
        <v>9549.9407216599993</v>
      </c>
      <c r="F28" s="727">
        <v>12510.22213645</v>
      </c>
      <c r="G28" s="728" t="s">
        <v>824</v>
      </c>
    </row>
    <row r="29" spans="1:7" s="50" customFormat="1" ht="59.1" customHeight="1">
      <c r="A29" s="612" t="s">
        <v>825</v>
      </c>
      <c r="B29" s="729">
        <v>20007.61110301</v>
      </c>
      <c r="C29" s="727">
        <v>8256.1184957000005</v>
      </c>
      <c r="D29" s="727">
        <v>7288.3731245600002</v>
      </c>
      <c r="E29" s="727">
        <v>2595.1323618299998</v>
      </c>
      <c r="F29" s="727">
        <v>1385.7666423400001</v>
      </c>
      <c r="G29" s="728" t="s">
        <v>826</v>
      </c>
    </row>
    <row r="30" spans="1:7" s="50" customFormat="1" ht="28.7" customHeight="1">
      <c r="A30" s="612" t="s">
        <v>211</v>
      </c>
      <c r="B30" s="729">
        <v>181285.09152983001</v>
      </c>
      <c r="C30" s="727">
        <v>255834.75950289</v>
      </c>
      <c r="D30" s="727">
        <v>309907.5532578</v>
      </c>
      <c r="E30" s="727">
        <v>94007.251332929998</v>
      </c>
      <c r="F30" s="727">
        <v>80090.735090029993</v>
      </c>
      <c r="G30" s="728" t="s">
        <v>827</v>
      </c>
    </row>
    <row r="31" spans="1:7" s="50" customFormat="1" ht="19.149999999999999" customHeight="1">
      <c r="A31" s="612" t="s">
        <v>526</v>
      </c>
      <c r="B31" s="729">
        <v>34125.144683929997</v>
      </c>
      <c r="C31" s="727">
        <v>42496.637513460002</v>
      </c>
      <c r="D31" s="727">
        <v>78028.011142849995</v>
      </c>
      <c r="E31" s="727">
        <v>31641.847516530001</v>
      </c>
      <c r="F31" s="727">
        <v>25121.227619149999</v>
      </c>
      <c r="G31" s="728" t="s">
        <v>828</v>
      </c>
    </row>
    <row r="32" spans="1:7" s="50" customFormat="1" ht="28.7" customHeight="1">
      <c r="A32" s="612" t="s">
        <v>829</v>
      </c>
      <c r="B32" s="729">
        <v>5219.8255611100003</v>
      </c>
      <c r="C32" s="727">
        <v>5210.7255007200001</v>
      </c>
      <c r="D32" s="727">
        <v>5302.2552931800001</v>
      </c>
      <c r="E32" s="727">
        <v>117.11721847</v>
      </c>
      <c r="F32" s="727">
        <v>117.18318094</v>
      </c>
      <c r="G32" s="728" t="s">
        <v>830</v>
      </c>
    </row>
    <row r="33" spans="1:7" s="50" customFormat="1" ht="19.149999999999999" customHeight="1">
      <c r="A33" s="612" t="s">
        <v>487</v>
      </c>
      <c r="B33" s="729">
        <v>215547.14645254001</v>
      </c>
      <c r="C33" s="727">
        <v>230115.99990609</v>
      </c>
      <c r="D33" s="727">
        <v>263408.64246142999</v>
      </c>
      <c r="E33" s="727">
        <v>169146.78005643</v>
      </c>
      <c r="F33" s="727">
        <v>322011.93589019001</v>
      </c>
      <c r="G33" s="728" t="s">
        <v>831</v>
      </c>
    </row>
    <row r="34" spans="1:7" s="50" customFormat="1" ht="39.4" customHeight="1">
      <c r="A34" s="722" t="s">
        <v>584</v>
      </c>
      <c r="B34" s="723">
        <v>19181.666794770001</v>
      </c>
      <c r="C34" s="723">
        <v>16427.616541169999</v>
      </c>
      <c r="D34" s="723">
        <v>47443.249750499999</v>
      </c>
      <c r="E34" s="723">
        <v>22718.975948539999</v>
      </c>
      <c r="F34" s="723">
        <v>4198.4661669699999</v>
      </c>
      <c r="G34" s="724" t="s">
        <v>522</v>
      </c>
    </row>
    <row r="35" spans="1:7" s="50" customFormat="1" ht="19.149999999999999" customHeight="1">
      <c r="A35" s="611" t="s">
        <v>832</v>
      </c>
      <c r="B35" s="610">
        <v>22049.904999999999</v>
      </c>
      <c r="C35" s="610">
        <v>29389.32</v>
      </c>
      <c r="D35" s="610">
        <v>51500</v>
      </c>
      <c r="E35" s="610">
        <v>23000</v>
      </c>
      <c r="F35" s="610">
        <v>5000</v>
      </c>
      <c r="G35" s="611" t="s">
        <v>833</v>
      </c>
    </row>
    <row r="36" spans="1:7" s="50" customFormat="1" ht="28.7" customHeight="1">
      <c r="A36" s="611" t="s">
        <v>834</v>
      </c>
      <c r="B36" s="610">
        <v>2868.2382052299999</v>
      </c>
      <c r="C36" s="610">
        <v>12961.703458829999</v>
      </c>
      <c r="D36" s="610">
        <v>4056.7502494999999</v>
      </c>
      <c r="E36" s="610">
        <v>281.02405146000001</v>
      </c>
      <c r="F36" s="610">
        <v>801.53383302999998</v>
      </c>
      <c r="G36" s="611" t="s">
        <v>835</v>
      </c>
    </row>
    <row r="37" spans="1:7" s="50" customFormat="1" ht="59.65" customHeight="1">
      <c r="A37" s="722" t="s">
        <v>1717</v>
      </c>
      <c r="B37" s="723">
        <v>69806.550338810004</v>
      </c>
      <c r="C37" s="723">
        <v>21001.300059069999</v>
      </c>
      <c r="D37" s="723">
        <v>56840.11764217</v>
      </c>
      <c r="E37" s="723">
        <v>34291.02037677</v>
      </c>
      <c r="F37" s="723">
        <v>10575.087202000001</v>
      </c>
      <c r="G37" s="724" t="s">
        <v>583</v>
      </c>
    </row>
    <row r="38" spans="1:7" s="50" customFormat="1" ht="29.25" customHeight="1">
      <c r="A38" s="611" t="s">
        <v>838</v>
      </c>
      <c r="B38" s="610">
        <v>70361.895391359998</v>
      </c>
      <c r="C38" s="610">
        <v>21707.414291329998</v>
      </c>
      <c r="D38" s="610">
        <v>59523.388802169997</v>
      </c>
      <c r="E38" s="610">
        <v>34793.846653770001</v>
      </c>
      <c r="F38" s="610">
        <v>11620.869000000001</v>
      </c>
      <c r="G38" s="611" t="s">
        <v>839</v>
      </c>
    </row>
    <row r="39" spans="1:7" s="50" customFormat="1" ht="38.85" customHeight="1">
      <c r="A39" s="611" t="s">
        <v>836</v>
      </c>
      <c r="B39" s="610">
        <v>555.34505254999999</v>
      </c>
      <c r="C39" s="610">
        <v>706.11423225999999</v>
      </c>
      <c r="D39" s="610">
        <v>2683.2711599999998</v>
      </c>
      <c r="E39" s="610">
        <v>502.826277</v>
      </c>
      <c r="F39" s="610">
        <v>1045.781798</v>
      </c>
      <c r="G39" s="611" t="s">
        <v>837</v>
      </c>
    </row>
    <row r="40" spans="1:7" s="50" customFormat="1" ht="39.4" customHeight="1">
      <c r="A40" s="722" t="s">
        <v>1718</v>
      </c>
      <c r="B40" s="723">
        <v>150807.77103679001</v>
      </c>
      <c r="C40" s="723">
        <v>340244.22582360997</v>
      </c>
      <c r="D40" s="723">
        <v>131351.10913850999</v>
      </c>
      <c r="E40" s="723">
        <v>239220.93761816999</v>
      </c>
      <c r="F40" s="723">
        <v>-44610.541514689998</v>
      </c>
      <c r="G40" s="724" t="s">
        <v>585</v>
      </c>
    </row>
    <row r="41" spans="1:7" s="50" customFormat="1" ht="12"/>
    <row r="42" spans="1:7" s="50" customFormat="1" ht="3.2" customHeight="1"/>
    <row r="43" spans="1:7" s="50" customFormat="1" ht="68.849999999999994" customHeight="1">
      <c r="A43" s="722" t="s">
        <v>1795</v>
      </c>
      <c r="B43" s="723">
        <v>-150807.77103679001</v>
      </c>
      <c r="C43" s="723">
        <v>-340244.22582360997</v>
      </c>
      <c r="D43" s="723">
        <v>131351.10913850999</v>
      </c>
      <c r="E43" s="723">
        <v>-239220.93761816999</v>
      </c>
      <c r="F43" s="723">
        <v>44610.541514689998</v>
      </c>
      <c r="G43" s="724" t="s">
        <v>1796</v>
      </c>
    </row>
    <row r="44" spans="1:7" s="50" customFormat="1" ht="19.149999999999999" customHeight="1">
      <c r="A44" s="613" t="s">
        <v>450</v>
      </c>
      <c r="B44" s="614">
        <v>-1865962.1260152501</v>
      </c>
      <c r="C44" s="614">
        <v>-4248012.0301993201</v>
      </c>
      <c r="D44" s="614">
        <v>-1258702.44539559</v>
      </c>
      <c r="E44" s="614">
        <v>-2842403.5859060399</v>
      </c>
      <c r="F44" s="614"/>
      <c r="G44" s="615" t="s">
        <v>840</v>
      </c>
    </row>
    <row r="45" spans="1:7" s="50" customFormat="1" ht="19.149999999999999" customHeight="1">
      <c r="A45" s="725" t="s">
        <v>841</v>
      </c>
      <c r="B45" s="727">
        <v>-1864265.01615832</v>
      </c>
      <c r="C45" s="727">
        <v>-4232161.70595532</v>
      </c>
      <c r="D45" s="727">
        <v>-1229837.82137136</v>
      </c>
      <c r="E45" s="727">
        <v>-2839835.61631404</v>
      </c>
      <c r="F45" s="727"/>
      <c r="G45" s="730" t="s">
        <v>842</v>
      </c>
    </row>
    <row r="46" spans="1:7" s="50" customFormat="1" ht="19.7" customHeight="1">
      <c r="A46" s="725" t="s">
        <v>843</v>
      </c>
      <c r="B46" s="727">
        <v>1697.10985693</v>
      </c>
      <c r="C46" s="727">
        <v>15850.324243999999</v>
      </c>
      <c r="D46" s="727">
        <v>28864.624024230001</v>
      </c>
      <c r="E46" s="727">
        <v>2567.9695919999999</v>
      </c>
      <c r="F46" s="617" t="s">
        <v>474</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1:D1"/>
    <mergeCell ref="E1:G1"/>
    <mergeCell ref="A2:D2"/>
    <mergeCell ref="E2:G2"/>
    <mergeCell ref="A3:D3"/>
    <mergeCell ref="E3:G3"/>
    <mergeCell ref="A5:A6"/>
    <mergeCell ref="B5:B6"/>
    <mergeCell ref="C5:C6"/>
    <mergeCell ref="F5:F6"/>
    <mergeCell ref="A4:D4"/>
    <mergeCell ref="E4:G4"/>
    <mergeCell ref="D5:E5"/>
    <mergeCell ref="G5:G6"/>
  </mergeCells>
  <phoneticPr fontId="38" type="noConversion"/>
  <pageMargins left="0.23622047244094491" right="0.15748031496062992" top="0.39370078740157483" bottom="0.15748031496062992" header="0.43307086614173229" footer="0.23622047244094491"/>
  <pageSetup paperSize="9" scale="49"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Лист29">
    <tabColor rgb="FFFFC000"/>
    <pageSetUpPr fitToPage="1"/>
  </sheetPr>
  <dimension ref="A1:G50"/>
  <sheetViews>
    <sheetView view="pageBreakPreview" zoomScale="80" zoomScaleNormal="100" zoomScaleSheetLayoutView="80" workbookViewId="0">
      <selection activeCell="U43" sqref="U43"/>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1815</v>
      </c>
      <c r="B1" s="876"/>
      <c r="C1" s="876"/>
      <c r="D1" s="876"/>
      <c r="E1" s="877" t="s">
        <v>1814</v>
      </c>
      <c r="F1" s="877"/>
      <c r="G1" s="877"/>
    </row>
    <row r="2" spans="1:7" s="50" customFormat="1" ht="19.149999999999999" customHeight="1">
      <c r="A2" s="878" t="s">
        <v>1758</v>
      </c>
      <c r="B2" s="878"/>
      <c r="C2" s="878"/>
      <c r="D2" s="878"/>
      <c r="E2" s="870" t="s">
        <v>811</v>
      </c>
      <c r="F2" s="870"/>
      <c r="G2" s="870"/>
    </row>
    <row r="3" spans="1:7" s="50" customFormat="1" ht="19.149999999999999" customHeight="1">
      <c r="A3" s="878" t="s">
        <v>812</v>
      </c>
      <c r="B3" s="878"/>
      <c r="C3" s="878"/>
      <c r="D3" s="878"/>
      <c r="E3" s="870" t="s">
        <v>1759</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1214113.5877937099</v>
      </c>
      <c r="C8" s="723">
        <v>1362235.66534475</v>
      </c>
      <c r="D8" s="723">
        <v>1761298.99105932</v>
      </c>
      <c r="E8" s="723">
        <v>685745.26587689004</v>
      </c>
      <c r="F8" s="723">
        <v>708340.19114219001</v>
      </c>
      <c r="G8" s="724" t="s">
        <v>392</v>
      </c>
    </row>
    <row r="9" spans="1:7" s="50" customFormat="1" ht="39.4" customHeight="1">
      <c r="A9" s="609" t="s">
        <v>813</v>
      </c>
      <c r="B9" s="610">
        <v>740597.86578142003</v>
      </c>
      <c r="C9" s="610">
        <v>999235.24715041998</v>
      </c>
      <c r="D9" s="610">
        <v>1183504.4428989701</v>
      </c>
      <c r="E9" s="610">
        <v>514357.47656372999</v>
      </c>
      <c r="F9" s="610">
        <v>545371.09494601004</v>
      </c>
      <c r="G9" s="609" t="s">
        <v>814</v>
      </c>
    </row>
    <row r="10" spans="1:7" s="50" customFormat="1" ht="28.7" customHeight="1">
      <c r="A10" s="725" t="s">
        <v>2694</v>
      </c>
      <c r="B10" s="726">
        <v>213956.36531803</v>
      </c>
      <c r="C10" s="727">
        <v>345278.42263401998</v>
      </c>
      <c r="D10" s="727">
        <v>382641.81792146002</v>
      </c>
      <c r="E10" s="727">
        <v>190839.20661689999</v>
      </c>
      <c r="F10" s="727">
        <v>184636.25516099</v>
      </c>
      <c r="G10" s="728" t="s">
        <v>580</v>
      </c>
    </row>
    <row r="11" spans="1:7" s="50" customFormat="1" ht="28.7" customHeight="1">
      <c r="A11" s="725" t="s">
        <v>815</v>
      </c>
      <c r="B11" s="726">
        <v>274609.95565263001</v>
      </c>
      <c r="C11" s="727">
        <v>345535.64491421002</v>
      </c>
      <c r="D11" s="727">
        <v>426321.71838037</v>
      </c>
      <c r="E11" s="727">
        <v>166012.47738194</v>
      </c>
      <c r="F11" s="727">
        <v>188350.54331184999</v>
      </c>
      <c r="G11" s="728" t="s">
        <v>581</v>
      </c>
    </row>
    <row r="12" spans="1:7" s="50" customFormat="1" ht="19.149999999999999" customHeight="1">
      <c r="A12" s="725" t="s">
        <v>816</v>
      </c>
      <c r="B12" s="726">
        <v>172818.42084770999</v>
      </c>
      <c r="C12" s="727">
        <v>217507.87082842999</v>
      </c>
      <c r="D12" s="727">
        <v>275540.31474273</v>
      </c>
      <c r="E12" s="727">
        <v>109376.74661486001</v>
      </c>
      <c r="F12" s="727">
        <v>115870.1579829</v>
      </c>
      <c r="G12" s="728" t="s">
        <v>553</v>
      </c>
    </row>
    <row r="13" spans="1:7" s="50" customFormat="1" ht="19.149999999999999" customHeight="1">
      <c r="A13" s="725" t="s">
        <v>817</v>
      </c>
      <c r="B13" s="726">
        <v>494.47450149000002</v>
      </c>
      <c r="C13" s="727">
        <v>398.92684673999997</v>
      </c>
      <c r="D13" s="727">
        <v>564.71537584999999</v>
      </c>
      <c r="E13" s="727">
        <v>257.50926984</v>
      </c>
      <c r="F13" s="727">
        <v>274.48867354999999</v>
      </c>
      <c r="G13" s="728" t="s">
        <v>542</v>
      </c>
    </row>
    <row r="14" spans="1:7" s="50" customFormat="1" ht="28.7" customHeight="1">
      <c r="A14" s="611" t="s">
        <v>818</v>
      </c>
      <c r="B14" s="610">
        <v>21947.539480750002</v>
      </c>
      <c r="C14" s="610">
        <v>72224.371316710007</v>
      </c>
      <c r="D14" s="610">
        <v>50113.190586140001</v>
      </c>
      <c r="E14" s="610">
        <v>17401.34949964</v>
      </c>
      <c r="F14" s="610">
        <v>16826.642271709999</v>
      </c>
      <c r="G14" s="611" t="s">
        <v>11</v>
      </c>
    </row>
    <row r="15" spans="1:7" s="50" customFormat="1" ht="38.85" customHeight="1">
      <c r="A15" s="611" t="s">
        <v>819</v>
      </c>
      <c r="B15" s="610">
        <v>13395.537131540001</v>
      </c>
      <c r="C15" s="610">
        <v>16189.96997762</v>
      </c>
      <c r="D15" s="610">
        <v>11621.09332421</v>
      </c>
      <c r="E15" s="610">
        <v>4290.12756352</v>
      </c>
      <c r="F15" s="610">
        <v>11327.578405869999</v>
      </c>
      <c r="G15" s="611" t="s">
        <v>465</v>
      </c>
    </row>
    <row r="16" spans="1:7" s="50" customFormat="1" ht="28.7" customHeight="1">
      <c r="A16" s="611" t="s">
        <v>2859</v>
      </c>
      <c r="B16" s="610">
        <v>0</v>
      </c>
      <c r="C16" s="610">
        <v>0</v>
      </c>
      <c r="D16" s="610">
        <v>0</v>
      </c>
      <c r="E16" s="610">
        <v>0</v>
      </c>
      <c r="F16" s="610">
        <v>2628.9485186000002</v>
      </c>
      <c r="G16" s="611" t="s">
        <v>2860</v>
      </c>
    </row>
    <row r="17" spans="1:7" s="50" customFormat="1" ht="28.7" customHeight="1">
      <c r="A17" s="611" t="s">
        <v>638</v>
      </c>
      <c r="B17" s="610">
        <v>438172.64539999998</v>
      </c>
      <c r="C17" s="610">
        <v>274586.07689999999</v>
      </c>
      <c r="D17" s="610">
        <v>516060.26425000001</v>
      </c>
      <c r="E17" s="610">
        <v>149696.31224999999</v>
      </c>
      <c r="F17" s="610">
        <v>132185.927</v>
      </c>
      <c r="G17" s="611" t="s">
        <v>280</v>
      </c>
    </row>
    <row r="18" spans="1:7" s="50" customFormat="1" ht="19.7" customHeight="1">
      <c r="A18" s="722" t="s">
        <v>104</v>
      </c>
      <c r="B18" s="723">
        <v>1104676.10981714</v>
      </c>
      <c r="C18" s="723">
        <v>1274128.5902448299</v>
      </c>
      <c r="D18" s="723">
        <v>1429542.2375509101</v>
      </c>
      <c r="E18" s="723">
        <v>505714.96642657998</v>
      </c>
      <c r="F18" s="723">
        <v>607415.58336372999</v>
      </c>
      <c r="G18" s="724" t="s">
        <v>452</v>
      </c>
    </row>
    <row r="19" spans="1:7" s="50" customFormat="1" ht="28.7" customHeight="1">
      <c r="A19" s="612" t="s">
        <v>820</v>
      </c>
      <c r="B19" s="729">
        <v>24279.956294439999</v>
      </c>
      <c r="C19" s="727">
        <v>39994.935265059998</v>
      </c>
      <c r="D19" s="727">
        <v>35189.86322454</v>
      </c>
      <c r="E19" s="727">
        <v>10601.743538070001</v>
      </c>
      <c r="F19" s="727">
        <v>21821.991522889999</v>
      </c>
      <c r="G19" s="728" t="s">
        <v>130</v>
      </c>
    </row>
    <row r="20" spans="1:7" s="50" customFormat="1" ht="19.149999999999999" customHeight="1">
      <c r="A20" s="612" t="s">
        <v>86</v>
      </c>
      <c r="B20" s="729">
        <v>4020.8666654200001</v>
      </c>
      <c r="C20" s="727">
        <v>5256.4435129000003</v>
      </c>
      <c r="D20" s="727">
        <v>9500.8719788399994</v>
      </c>
      <c r="E20" s="727">
        <v>3461.1130289100001</v>
      </c>
      <c r="F20" s="727">
        <v>1079.50168461</v>
      </c>
      <c r="G20" s="728" t="s">
        <v>41</v>
      </c>
    </row>
    <row r="21" spans="1:7" s="50" customFormat="1" ht="59.1" customHeight="1">
      <c r="A21" s="612" t="s">
        <v>821</v>
      </c>
      <c r="B21" s="729">
        <v>29058.17206166</v>
      </c>
      <c r="C21" s="727">
        <v>31119.73669763</v>
      </c>
      <c r="D21" s="727">
        <v>39803.746309380003</v>
      </c>
      <c r="E21" s="727">
        <v>12672.219602589999</v>
      </c>
      <c r="F21" s="727">
        <v>15667.17611407</v>
      </c>
      <c r="G21" s="728" t="s">
        <v>263</v>
      </c>
    </row>
    <row r="22" spans="1:7" s="50" customFormat="1" ht="19.149999999999999" customHeight="1">
      <c r="A22" s="612" t="s">
        <v>38</v>
      </c>
      <c r="B22" s="729">
        <v>295728.32103031001</v>
      </c>
      <c r="C22" s="727">
        <v>365192.82785321999</v>
      </c>
      <c r="D22" s="727">
        <v>388921.8928567</v>
      </c>
      <c r="E22" s="727">
        <v>146100.05563762999</v>
      </c>
      <c r="F22" s="727">
        <v>161024.20409156999</v>
      </c>
      <c r="G22" s="728" t="s">
        <v>39</v>
      </c>
    </row>
    <row r="23" spans="1:7" s="50" customFormat="1" ht="19.149999999999999" customHeight="1">
      <c r="A23" s="612" t="s">
        <v>282</v>
      </c>
      <c r="B23" s="729">
        <v>19190.749101459998</v>
      </c>
      <c r="C23" s="727">
        <v>21000.773799850002</v>
      </c>
      <c r="D23" s="727">
        <v>31799.69038865</v>
      </c>
      <c r="E23" s="727">
        <v>8725.8723069000007</v>
      </c>
      <c r="F23" s="727">
        <v>6699.8353739800004</v>
      </c>
      <c r="G23" s="728" t="s">
        <v>283</v>
      </c>
    </row>
    <row r="24" spans="1:7" s="50" customFormat="1" ht="38.85" customHeight="1">
      <c r="A24" s="612" t="s">
        <v>822</v>
      </c>
      <c r="B24" s="729">
        <v>36105.90415717</v>
      </c>
      <c r="C24" s="727">
        <v>47882.831143290001</v>
      </c>
      <c r="D24" s="727">
        <v>58467.03239126</v>
      </c>
      <c r="E24" s="727">
        <v>20383.258399980001</v>
      </c>
      <c r="F24" s="727">
        <v>21482.067095840001</v>
      </c>
      <c r="G24" s="728" t="s">
        <v>25</v>
      </c>
    </row>
    <row r="25" spans="1:7" s="50" customFormat="1" ht="38.85" customHeight="1">
      <c r="A25" s="612" t="s">
        <v>55</v>
      </c>
      <c r="B25" s="729">
        <v>268282.47892352002</v>
      </c>
      <c r="C25" s="727">
        <v>301492.77112627</v>
      </c>
      <c r="D25" s="727">
        <v>341614.99008120003</v>
      </c>
      <c r="E25" s="727">
        <v>111297.58468424001</v>
      </c>
      <c r="F25" s="727">
        <v>125364.42134828999</v>
      </c>
      <c r="G25" s="728" t="s">
        <v>425</v>
      </c>
    </row>
    <row r="26" spans="1:7" s="50" customFormat="1" ht="49.15" customHeight="1">
      <c r="A26" s="612" t="s">
        <v>374</v>
      </c>
      <c r="B26" s="729">
        <v>39548.1071324</v>
      </c>
      <c r="C26" s="727">
        <v>46729.743442070001</v>
      </c>
      <c r="D26" s="727">
        <v>61410.240847449997</v>
      </c>
      <c r="E26" s="727">
        <v>22648.082891350001</v>
      </c>
      <c r="F26" s="727">
        <v>15429.702260669999</v>
      </c>
      <c r="G26" s="728" t="s">
        <v>431</v>
      </c>
    </row>
    <row r="27" spans="1:7" s="50" customFormat="1" ht="38.85" customHeight="1">
      <c r="A27" s="612" t="s">
        <v>823</v>
      </c>
      <c r="B27" s="729">
        <v>130134.04840806</v>
      </c>
      <c r="C27" s="727">
        <v>106340.09932776001</v>
      </c>
      <c r="D27" s="727">
        <v>114152.29132569001</v>
      </c>
      <c r="E27" s="727">
        <v>36631.414926489997</v>
      </c>
      <c r="F27" s="727">
        <v>45170.70406258</v>
      </c>
      <c r="G27" s="728" t="s">
        <v>324</v>
      </c>
    </row>
    <row r="28" spans="1:7" s="50" customFormat="1" ht="89.1" customHeight="1">
      <c r="A28" s="612" t="s">
        <v>589</v>
      </c>
      <c r="B28" s="729">
        <v>4130.6150766000001</v>
      </c>
      <c r="C28" s="727">
        <v>5869.6646657800002</v>
      </c>
      <c r="D28" s="727">
        <v>12288.68520537</v>
      </c>
      <c r="E28" s="727">
        <v>2266.5880396100001</v>
      </c>
      <c r="F28" s="727">
        <v>2159.5026188299998</v>
      </c>
      <c r="G28" s="728" t="s">
        <v>824</v>
      </c>
    </row>
    <row r="29" spans="1:7" s="50" customFormat="1" ht="59.1" customHeight="1">
      <c r="A29" s="612" t="s">
        <v>825</v>
      </c>
      <c r="B29" s="729">
        <v>5511.4738626999997</v>
      </c>
      <c r="C29" s="727">
        <v>29900.58586023</v>
      </c>
      <c r="D29" s="727">
        <v>5252.3245010000001</v>
      </c>
      <c r="E29" s="727">
        <v>1791.64800805</v>
      </c>
      <c r="F29" s="727">
        <v>1670.18669548</v>
      </c>
      <c r="G29" s="728" t="s">
        <v>826</v>
      </c>
    </row>
    <row r="30" spans="1:7" s="50" customFormat="1" ht="28.7" customHeight="1">
      <c r="A30" s="612" t="s">
        <v>211</v>
      </c>
      <c r="B30" s="729">
        <v>140621.39729078001</v>
      </c>
      <c r="C30" s="727">
        <v>161078.61207641999</v>
      </c>
      <c r="D30" s="727">
        <v>210319.48395888001</v>
      </c>
      <c r="E30" s="727">
        <v>62251.609836260002</v>
      </c>
      <c r="F30" s="727">
        <v>110193.24231677</v>
      </c>
      <c r="G30" s="728" t="s">
        <v>827</v>
      </c>
    </row>
    <row r="31" spans="1:7" s="50" customFormat="1" ht="19.149999999999999" customHeight="1">
      <c r="A31" s="612" t="s">
        <v>526</v>
      </c>
      <c r="B31" s="729">
        <v>29800.861690279999</v>
      </c>
      <c r="C31" s="727">
        <v>31497.335723880002</v>
      </c>
      <c r="D31" s="727">
        <v>34945.916039119998</v>
      </c>
      <c r="E31" s="727">
        <v>17472.70778235</v>
      </c>
      <c r="F31" s="727">
        <v>13026.66082813</v>
      </c>
      <c r="G31" s="728" t="s">
        <v>828</v>
      </c>
    </row>
    <row r="32" spans="1:7" s="50" customFormat="1" ht="28.7" customHeight="1">
      <c r="A32" s="612" t="s">
        <v>829</v>
      </c>
      <c r="B32" s="729">
        <v>3733.4705801499999</v>
      </c>
      <c r="C32" s="727">
        <v>3519.40624028</v>
      </c>
      <c r="D32" s="727">
        <v>4041.38143958</v>
      </c>
      <c r="E32" s="727">
        <v>549.78506654</v>
      </c>
      <c r="F32" s="727">
        <v>815.63705971000002</v>
      </c>
      <c r="G32" s="728" t="s">
        <v>830</v>
      </c>
    </row>
    <row r="33" spans="1:7" s="50" customFormat="1" ht="19.149999999999999" customHeight="1">
      <c r="A33" s="612" t="s">
        <v>487</v>
      </c>
      <c r="B33" s="729">
        <v>74529.687542190004</v>
      </c>
      <c r="C33" s="727">
        <v>77252.823510190006</v>
      </c>
      <c r="D33" s="727">
        <v>81833.82700325</v>
      </c>
      <c r="E33" s="727">
        <v>48861.282677609997</v>
      </c>
      <c r="F33" s="727">
        <v>65810.750290309996</v>
      </c>
      <c r="G33" s="728" t="s">
        <v>831</v>
      </c>
    </row>
    <row r="34" spans="1:7" s="50" customFormat="1" ht="39.4" customHeight="1">
      <c r="A34" s="722" t="s">
        <v>584</v>
      </c>
      <c r="B34" s="723">
        <v>2912.5858142500001</v>
      </c>
      <c r="C34" s="723">
        <v>194.87879504</v>
      </c>
      <c r="D34" s="723">
        <v>20387.842080080001</v>
      </c>
      <c r="E34" s="723">
        <v>15311.747829039999</v>
      </c>
      <c r="F34" s="723">
        <v>3403.7095310499999</v>
      </c>
      <c r="G34" s="724" t="s">
        <v>522</v>
      </c>
    </row>
    <row r="35" spans="1:7" s="50" customFormat="1" ht="19.149999999999999" customHeight="1">
      <c r="A35" s="611" t="s">
        <v>832</v>
      </c>
      <c r="B35" s="610">
        <v>4560</v>
      </c>
      <c r="C35" s="610">
        <v>2350</v>
      </c>
      <c r="D35" s="610">
        <v>21560</v>
      </c>
      <c r="E35" s="610">
        <v>15560</v>
      </c>
      <c r="F35" s="610">
        <v>6896.4630669999997</v>
      </c>
      <c r="G35" s="611" t="s">
        <v>833</v>
      </c>
    </row>
    <row r="36" spans="1:7" s="50" customFormat="1" ht="28.7" customHeight="1">
      <c r="A36" s="611" t="s">
        <v>834</v>
      </c>
      <c r="B36" s="610">
        <v>1647.4141857499999</v>
      </c>
      <c r="C36" s="610">
        <v>2155.1212049599999</v>
      </c>
      <c r="D36" s="610">
        <v>1172.15791992</v>
      </c>
      <c r="E36" s="610">
        <v>248.25217096</v>
      </c>
      <c r="F36" s="610">
        <v>3492.7535359499998</v>
      </c>
      <c r="G36" s="611" t="s">
        <v>835</v>
      </c>
    </row>
    <row r="37" spans="1:7" s="50" customFormat="1" ht="59.65" customHeight="1">
      <c r="A37" s="722" t="s">
        <v>1717</v>
      </c>
      <c r="B37" s="723">
        <v>116603.48850599999</v>
      </c>
      <c r="C37" s="723">
        <v>47689.639416400001</v>
      </c>
      <c r="D37" s="723">
        <v>358944.05816100002</v>
      </c>
      <c r="E37" s="723">
        <v>120579.83298799999</v>
      </c>
      <c r="F37" s="723">
        <v>112925.97066763999</v>
      </c>
      <c r="G37" s="724" t="s">
        <v>583</v>
      </c>
    </row>
    <row r="38" spans="1:7" s="50" customFormat="1" ht="29.25" customHeight="1">
      <c r="A38" s="611" t="s">
        <v>838</v>
      </c>
      <c r="B38" s="610">
        <v>116663.057356</v>
      </c>
      <c r="C38" s="610">
        <v>47690.033856399998</v>
      </c>
      <c r="D38" s="610">
        <v>358944.097481</v>
      </c>
      <c r="E38" s="610">
        <v>120579.87230800001</v>
      </c>
      <c r="F38" s="610">
        <v>112925.97066763999</v>
      </c>
      <c r="G38" s="611" t="s">
        <v>839</v>
      </c>
    </row>
    <row r="39" spans="1:7" s="50" customFormat="1" ht="38.85" customHeight="1">
      <c r="A39" s="611" t="s">
        <v>836</v>
      </c>
      <c r="B39" s="610">
        <v>59.568849999999998</v>
      </c>
      <c r="C39" s="610">
        <v>0.39444000000000001</v>
      </c>
      <c r="D39" s="610">
        <v>3.9320000000000001E-2</v>
      </c>
      <c r="E39" s="610">
        <v>3.9320000000000001E-2</v>
      </c>
      <c r="F39" s="610"/>
      <c r="G39" s="611" t="s">
        <v>837</v>
      </c>
    </row>
    <row r="40" spans="1:7" s="50" customFormat="1" ht="39.4" customHeight="1">
      <c r="A40" s="722" t="s">
        <v>1718</v>
      </c>
      <c r="B40" s="723">
        <v>-10078.596343679999</v>
      </c>
      <c r="C40" s="723">
        <v>40222.556888480001</v>
      </c>
      <c r="D40" s="723">
        <v>-47575.14673267</v>
      </c>
      <c r="E40" s="723">
        <v>44138.71863327</v>
      </c>
      <c r="F40" s="723">
        <v>-15405.072420230001</v>
      </c>
      <c r="G40" s="724" t="s">
        <v>585</v>
      </c>
    </row>
    <row r="41" spans="1:7" s="50" customFormat="1" ht="12"/>
    <row r="42" spans="1:7" s="50" customFormat="1" ht="3.2" customHeight="1"/>
    <row r="43" spans="1:7" s="50" customFormat="1" ht="68.849999999999994" customHeight="1">
      <c r="A43" s="722" t="s">
        <v>1795</v>
      </c>
      <c r="B43" s="723">
        <v>10078.596343679999</v>
      </c>
      <c r="C43" s="723">
        <v>-40222.556888480001</v>
      </c>
      <c r="D43" s="723">
        <v>-47575.14673267</v>
      </c>
      <c r="E43" s="723">
        <v>-44138.71863327</v>
      </c>
      <c r="F43" s="723">
        <v>15405.072420230001</v>
      </c>
      <c r="G43" s="724" t="s">
        <v>1796</v>
      </c>
    </row>
    <row r="44" spans="1:7" s="50" customFormat="1" ht="19.149999999999999" customHeight="1">
      <c r="A44" s="613" t="s">
        <v>450</v>
      </c>
      <c r="B44" s="614">
        <v>207074.39160368001</v>
      </c>
      <c r="C44" s="614">
        <v>-678096.75501415005</v>
      </c>
      <c r="D44" s="614">
        <v>498119.27269239997</v>
      </c>
      <c r="E44" s="614">
        <v>-507440.81515724002</v>
      </c>
      <c r="F44" s="614">
        <f>F45-F46</f>
        <v>-8156.751221999999</v>
      </c>
      <c r="G44" s="615" t="s">
        <v>840</v>
      </c>
    </row>
    <row r="45" spans="1:7" s="50" customFormat="1" ht="19.149999999999999" customHeight="1">
      <c r="A45" s="725" t="s">
        <v>841</v>
      </c>
      <c r="B45" s="727">
        <v>222464.50391999999</v>
      </c>
      <c r="C45" s="727">
        <v>-640900.97760546999</v>
      </c>
      <c r="D45" s="727">
        <v>505658.08186516003</v>
      </c>
      <c r="E45" s="727">
        <v>-505420.46893524</v>
      </c>
      <c r="F45" s="846">
        <v>22473.562000000002</v>
      </c>
      <c r="G45" s="730" t="s">
        <v>842</v>
      </c>
    </row>
    <row r="46" spans="1:7" s="50" customFormat="1" ht="19.7" customHeight="1">
      <c r="A46" s="725" t="s">
        <v>843</v>
      </c>
      <c r="B46" s="727">
        <v>15390.112316320001</v>
      </c>
      <c r="C46" s="727">
        <v>37195.777408679998</v>
      </c>
      <c r="D46" s="727">
        <v>7538.8091727600004</v>
      </c>
      <c r="E46" s="727">
        <v>2020.3462219999999</v>
      </c>
      <c r="F46" s="727">
        <v>30630.313222000001</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customSheetViews>
    <customSheetView guid="{CEB12AB2-2B7C-47EA-8993-91B31C172525}" scale="80" showPageBreaks="1" printArea="1" view="pageBreakPreview">
      <selection activeCell="D5" sqref="D5:E5"/>
      <pageMargins left="0.3" right="0.17" top="0.31" bottom="0.22" header="0.3" footer="0.24"/>
      <pageSetup paperSize="9" scale="66" orientation="portrait" r:id="rId1"/>
      <headerFooter alignWithMargins="0"/>
    </customSheetView>
    <customSheetView guid="{69687417-BF2D-41EA-9F0C-3ABCA36AC0DF}"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5748031496062992" top="0.31496062992125984" bottom="0.23622047244094491" header="0.31496062992125984" footer="0.23622047244094491"/>
  <pageSetup paperSize="9" scale="49"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pageSetUpPr fitToPage="1"/>
  </sheetPr>
  <dimension ref="A1:G50"/>
  <sheetViews>
    <sheetView view="pageBreakPreview" zoomScaleNormal="100" zoomScaleSheetLayoutView="100" workbookViewId="0">
      <selection activeCell="F45" sqref="F45"/>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1644</v>
      </c>
      <c r="B1" s="876"/>
      <c r="C1" s="876"/>
      <c r="D1" s="876"/>
      <c r="E1" s="877" t="s">
        <v>858</v>
      </c>
      <c r="F1" s="877"/>
      <c r="G1" s="877"/>
    </row>
    <row r="2" spans="1:7" s="50" customFormat="1" ht="19.149999999999999" customHeight="1">
      <c r="A2" s="878" t="s">
        <v>1755</v>
      </c>
      <c r="B2" s="878"/>
      <c r="C2" s="878"/>
      <c r="D2" s="878"/>
      <c r="E2" s="870" t="s">
        <v>811</v>
      </c>
      <c r="F2" s="870"/>
      <c r="G2" s="870"/>
    </row>
    <row r="3" spans="1:7" s="50" customFormat="1" ht="19.149999999999999" customHeight="1">
      <c r="A3" s="878" t="s">
        <v>812</v>
      </c>
      <c r="B3" s="878"/>
      <c r="C3" s="878"/>
      <c r="D3" s="878"/>
      <c r="E3" s="870" t="s">
        <v>1756</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463421.37491766998</v>
      </c>
      <c r="C8" s="723">
        <v>542203.66294048005</v>
      </c>
      <c r="D8" s="723">
        <v>585417.04971882002</v>
      </c>
      <c r="E8" s="723">
        <v>204898.46571476001</v>
      </c>
      <c r="F8" s="723">
        <v>222757.22513912999</v>
      </c>
      <c r="G8" s="724" t="s">
        <v>392</v>
      </c>
    </row>
    <row r="9" spans="1:7" s="50" customFormat="1" ht="39.4" customHeight="1">
      <c r="A9" s="609" t="s">
        <v>813</v>
      </c>
      <c r="B9" s="610">
        <v>66904.46111058</v>
      </c>
      <c r="C9" s="610">
        <v>87798.582778230004</v>
      </c>
      <c r="D9" s="610">
        <v>104889.03580743</v>
      </c>
      <c r="E9" s="610">
        <v>45288.184515519999</v>
      </c>
      <c r="F9" s="610">
        <v>47855.696871619999</v>
      </c>
      <c r="G9" s="609" t="s">
        <v>814</v>
      </c>
    </row>
    <row r="10" spans="1:7" s="50" customFormat="1" ht="28.7" customHeight="1">
      <c r="A10" s="725" t="s">
        <v>2694</v>
      </c>
      <c r="B10" s="726">
        <v>9017.6479562200002</v>
      </c>
      <c r="C10" s="727">
        <v>13383.16882035</v>
      </c>
      <c r="D10" s="727">
        <v>17055.793743220001</v>
      </c>
      <c r="E10" s="727">
        <v>8035.0521161699999</v>
      </c>
      <c r="F10" s="727">
        <v>5668.5655446999999</v>
      </c>
      <c r="G10" s="728" t="s">
        <v>580</v>
      </c>
    </row>
    <row r="11" spans="1:7" s="50" customFormat="1" ht="28.7" customHeight="1">
      <c r="A11" s="725" t="s">
        <v>815</v>
      </c>
      <c r="B11" s="726">
        <v>25930.315946499999</v>
      </c>
      <c r="C11" s="727">
        <v>34956.565409019997</v>
      </c>
      <c r="D11" s="727">
        <v>42349.708353260001</v>
      </c>
      <c r="E11" s="727">
        <v>17145.971300370002</v>
      </c>
      <c r="F11" s="727">
        <v>16995.842582109999</v>
      </c>
      <c r="G11" s="728" t="s">
        <v>581</v>
      </c>
    </row>
    <row r="12" spans="1:7" s="50" customFormat="1" ht="19.149999999999999" customHeight="1">
      <c r="A12" s="725" t="s">
        <v>816</v>
      </c>
      <c r="B12" s="726">
        <v>18598.43882924</v>
      </c>
      <c r="C12" s="727">
        <v>23298.184854620002</v>
      </c>
      <c r="D12" s="727">
        <v>27347.246046349999</v>
      </c>
      <c r="E12" s="727">
        <v>10710.521282490001</v>
      </c>
      <c r="F12" s="727">
        <v>11062.068240570001</v>
      </c>
      <c r="G12" s="728" t="s">
        <v>553</v>
      </c>
    </row>
    <row r="13" spans="1:7" s="50" customFormat="1" ht="19.149999999999999" customHeight="1">
      <c r="A13" s="725" t="s">
        <v>817</v>
      </c>
      <c r="B13" s="726">
        <v>108.67661346</v>
      </c>
      <c r="C13" s="727">
        <v>115.49381382999999</v>
      </c>
      <c r="D13" s="727">
        <v>126.72711554999999</v>
      </c>
      <c r="E13" s="727">
        <v>47.315843649999998</v>
      </c>
      <c r="F13" s="727">
        <v>48.546555849999997</v>
      </c>
      <c r="G13" s="728" t="s">
        <v>542</v>
      </c>
    </row>
    <row r="14" spans="1:7" s="50" customFormat="1" ht="28.7" customHeight="1">
      <c r="A14" s="611" t="s">
        <v>818</v>
      </c>
      <c r="B14" s="610">
        <v>7011.9314944099997</v>
      </c>
      <c r="C14" s="610">
        <v>15570.045991630001</v>
      </c>
      <c r="D14" s="610">
        <v>14727.64297162</v>
      </c>
      <c r="E14" s="610">
        <v>2579.8301031000001</v>
      </c>
      <c r="F14" s="610">
        <v>4645.1244053700002</v>
      </c>
      <c r="G14" s="611" t="s">
        <v>11</v>
      </c>
    </row>
    <row r="15" spans="1:7" s="50" customFormat="1" ht="38.85" customHeight="1">
      <c r="A15" s="611" t="s">
        <v>819</v>
      </c>
      <c r="B15" s="610">
        <v>1881.35068168</v>
      </c>
      <c r="C15" s="610">
        <v>14651.199870619999</v>
      </c>
      <c r="D15" s="610">
        <v>8115.77145277</v>
      </c>
      <c r="E15" s="610">
        <v>4135.6970961400002</v>
      </c>
      <c r="F15" s="610">
        <v>1062.4772367600001</v>
      </c>
      <c r="G15" s="611" t="s">
        <v>465</v>
      </c>
    </row>
    <row r="16" spans="1:7" s="50" customFormat="1" ht="28.7" customHeight="1">
      <c r="A16" s="611" t="s">
        <v>2859</v>
      </c>
      <c r="B16" s="610">
        <v>0</v>
      </c>
      <c r="C16" s="610">
        <v>0</v>
      </c>
      <c r="D16" s="610">
        <v>0</v>
      </c>
      <c r="E16" s="610">
        <v>0</v>
      </c>
      <c r="F16" s="610">
        <v>468.61362537999997</v>
      </c>
      <c r="G16" s="611" t="s">
        <v>2860</v>
      </c>
    </row>
    <row r="17" spans="1:7" s="50" customFormat="1" ht="28.7" customHeight="1">
      <c r="A17" s="611" t="s">
        <v>638</v>
      </c>
      <c r="B17" s="610">
        <v>387623.63163100003</v>
      </c>
      <c r="C17" s="610">
        <v>424183.83429999999</v>
      </c>
      <c r="D17" s="610">
        <v>457684.59948700003</v>
      </c>
      <c r="E17" s="610">
        <v>152894.75399999999</v>
      </c>
      <c r="F17" s="610">
        <v>168725.31299999999</v>
      </c>
      <c r="G17" s="611" t="s">
        <v>280</v>
      </c>
    </row>
    <row r="18" spans="1:7" s="50" customFormat="1" ht="19.7" customHeight="1">
      <c r="A18" s="722" t="s">
        <v>104</v>
      </c>
      <c r="B18" s="723">
        <v>468267.79674154002</v>
      </c>
      <c r="C18" s="723">
        <v>529861.02582344005</v>
      </c>
      <c r="D18" s="723">
        <v>621762.79820431001</v>
      </c>
      <c r="E18" s="723">
        <v>195353.86675674</v>
      </c>
      <c r="F18" s="723">
        <v>220964.68201526001</v>
      </c>
      <c r="G18" s="724" t="s">
        <v>452</v>
      </c>
    </row>
    <row r="19" spans="1:7" s="50" customFormat="1" ht="28.7" customHeight="1">
      <c r="A19" s="612" t="s">
        <v>820</v>
      </c>
      <c r="B19" s="729">
        <v>21805.231426369999</v>
      </c>
      <c r="C19" s="727">
        <v>21189.21887619</v>
      </c>
      <c r="D19" s="727">
        <v>27614.617008099998</v>
      </c>
      <c r="E19" s="727">
        <v>9409.96177412</v>
      </c>
      <c r="F19" s="727">
        <v>9198.1392260100001</v>
      </c>
      <c r="G19" s="728" t="s">
        <v>130</v>
      </c>
    </row>
    <row r="20" spans="1:7" s="50" customFormat="1" ht="19.149999999999999" customHeight="1">
      <c r="A20" s="612" t="s">
        <v>86</v>
      </c>
      <c r="B20" s="729">
        <v>2597.84951796</v>
      </c>
      <c r="C20" s="727">
        <v>4147.4281127300001</v>
      </c>
      <c r="D20" s="727">
        <v>6091.5599484799995</v>
      </c>
      <c r="E20" s="727">
        <v>778.37745580000001</v>
      </c>
      <c r="F20" s="727">
        <v>1786.7153650099999</v>
      </c>
      <c r="G20" s="728" t="s">
        <v>41</v>
      </c>
    </row>
    <row r="21" spans="1:7" s="50" customFormat="1" ht="59.1" customHeight="1">
      <c r="A21" s="612" t="s">
        <v>821</v>
      </c>
      <c r="B21" s="729">
        <v>12387.340142749999</v>
      </c>
      <c r="C21" s="727">
        <v>13273.69756556</v>
      </c>
      <c r="D21" s="727">
        <v>14196.41873926</v>
      </c>
      <c r="E21" s="727">
        <v>4796.4015517199996</v>
      </c>
      <c r="F21" s="727">
        <v>5846.0980747100002</v>
      </c>
      <c r="G21" s="728" t="s">
        <v>263</v>
      </c>
    </row>
    <row r="22" spans="1:7" s="50" customFormat="1" ht="19.149999999999999" customHeight="1">
      <c r="A22" s="612" t="s">
        <v>38</v>
      </c>
      <c r="B22" s="729">
        <v>179912.51957787</v>
      </c>
      <c r="C22" s="727">
        <v>204008.3125537</v>
      </c>
      <c r="D22" s="727">
        <v>216685.77199266001</v>
      </c>
      <c r="E22" s="727">
        <v>84386.869604539999</v>
      </c>
      <c r="F22" s="727">
        <v>89957.582785999999</v>
      </c>
      <c r="G22" s="728" t="s">
        <v>39</v>
      </c>
    </row>
    <row r="23" spans="1:7" s="50" customFormat="1" ht="19.149999999999999" customHeight="1">
      <c r="A23" s="612" t="s">
        <v>282</v>
      </c>
      <c r="B23" s="729">
        <v>14564.856617560001</v>
      </c>
      <c r="C23" s="727">
        <v>15233.332638149999</v>
      </c>
      <c r="D23" s="727">
        <v>24677.680616580001</v>
      </c>
      <c r="E23" s="727">
        <v>5653.8344060199997</v>
      </c>
      <c r="F23" s="727">
        <v>7173.0021897699999</v>
      </c>
      <c r="G23" s="728" t="s">
        <v>283</v>
      </c>
    </row>
    <row r="24" spans="1:7" s="50" customFormat="1" ht="38.85" customHeight="1">
      <c r="A24" s="612" t="s">
        <v>822</v>
      </c>
      <c r="B24" s="729">
        <v>29132.578735350002</v>
      </c>
      <c r="C24" s="727">
        <v>31843.254573959999</v>
      </c>
      <c r="D24" s="727">
        <v>35067.915057149999</v>
      </c>
      <c r="E24" s="727">
        <v>11792.652392280001</v>
      </c>
      <c r="F24" s="727">
        <v>14518.524099800001</v>
      </c>
      <c r="G24" s="728" t="s">
        <v>25</v>
      </c>
    </row>
    <row r="25" spans="1:7" s="50" customFormat="1" ht="38.85" customHeight="1">
      <c r="A25" s="612" t="s">
        <v>55</v>
      </c>
      <c r="B25" s="729">
        <v>52029.76232994</v>
      </c>
      <c r="C25" s="727">
        <v>59320.685935740003</v>
      </c>
      <c r="D25" s="727">
        <v>95358.079550020004</v>
      </c>
      <c r="E25" s="727">
        <v>16826.556939189999</v>
      </c>
      <c r="F25" s="727">
        <v>18453.910504489999</v>
      </c>
      <c r="G25" s="728" t="s">
        <v>425</v>
      </c>
    </row>
    <row r="26" spans="1:7" s="50" customFormat="1" ht="49.15" customHeight="1">
      <c r="A26" s="612" t="s">
        <v>374</v>
      </c>
      <c r="B26" s="729">
        <v>30696.647305409999</v>
      </c>
      <c r="C26" s="727">
        <v>31623.475759410001</v>
      </c>
      <c r="D26" s="727">
        <v>35401.257254570002</v>
      </c>
      <c r="E26" s="727">
        <v>13031.10676534</v>
      </c>
      <c r="F26" s="727">
        <v>15531.974143019999</v>
      </c>
      <c r="G26" s="728" t="s">
        <v>431</v>
      </c>
    </row>
    <row r="27" spans="1:7" s="50" customFormat="1" ht="38.85" customHeight="1">
      <c r="A27" s="612" t="s">
        <v>823</v>
      </c>
      <c r="B27" s="729">
        <v>16756.27293435</v>
      </c>
      <c r="C27" s="727">
        <v>36126.00158851</v>
      </c>
      <c r="D27" s="727">
        <v>41531.853301919997</v>
      </c>
      <c r="E27" s="727">
        <v>10172.40201788</v>
      </c>
      <c r="F27" s="727">
        <v>6044.8970577299997</v>
      </c>
      <c r="G27" s="728" t="s">
        <v>324</v>
      </c>
    </row>
    <row r="28" spans="1:7" s="50" customFormat="1" ht="89.1" customHeight="1">
      <c r="A28" s="612" t="s">
        <v>589</v>
      </c>
      <c r="B28" s="729">
        <v>39455.44483765</v>
      </c>
      <c r="C28" s="727">
        <v>41192.897237990001</v>
      </c>
      <c r="D28" s="727">
        <v>46344.474799969998</v>
      </c>
      <c r="E28" s="727">
        <v>19117.484720119999</v>
      </c>
      <c r="F28" s="727">
        <v>30508.83069237</v>
      </c>
      <c r="G28" s="728" t="s">
        <v>824</v>
      </c>
    </row>
    <row r="29" spans="1:7" s="50" customFormat="1" ht="59.1" customHeight="1">
      <c r="A29" s="612" t="s">
        <v>825</v>
      </c>
      <c r="B29" s="729">
        <v>2062.15143777</v>
      </c>
      <c r="C29" s="727">
        <v>10823.35893047</v>
      </c>
      <c r="D29" s="727">
        <v>4823.1380790200001</v>
      </c>
      <c r="E29" s="727">
        <v>723.10633779</v>
      </c>
      <c r="F29" s="727">
        <v>2527.7810800699999</v>
      </c>
      <c r="G29" s="728" t="s">
        <v>826</v>
      </c>
    </row>
    <row r="30" spans="1:7" s="50" customFormat="1" ht="28.7" customHeight="1">
      <c r="A30" s="612" t="s">
        <v>211</v>
      </c>
      <c r="B30" s="729">
        <v>36294.153937950003</v>
      </c>
      <c r="C30" s="727">
        <v>45885.213845279999</v>
      </c>
      <c r="D30" s="727">
        <v>57526.401822209998</v>
      </c>
      <c r="E30" s="727">
        <v>14252.87236587</v>
      </c>
      <c r="F30" s="727">
        <v>15304.26557009</v>
      </c>
      <c r="G30" s="728" t="s">
        <v>827</v>
      </c>
    </row>
    <row r="31" spans="1:7" s="50" customFormat="1" ht="19.149999999999999" customHeight="1">
      <c r="A31" s="612" t="s">
        <v>526</v>
      </c>
      <c r="B31" s="729">
        <v>18487.951506429999</v>
      </c>
      <c r="C31" s="727">
        <v>12185.44583407</v>
      </c>
      <c r="D31" s="727">
        <v>13318.625883000001</v>
      </c>
      <c r="E31" s="727">
        <v>4068.86417919</v>
      </c>
      <c r="F31" s="727">
        <v>2794.8316300699998</v>
      </c>
      <c r="G31" s="728" t="s">
        <v>828</v>
      </c>
    </row>
    <row r="32" spans="1:7" s="50" customFormat="1" ht="28.7" customHeight="1">
      <c r="A32" s="612" t="s">
        <v>829</v>
      </c>
      <c r="B32" s="729">
        <v>2571.12286176</v>
      </c>
      <c r="C32" s="727">
        <v>2277.2699634800001</v>
      </c>
      <c r="D32" s="727">
        <v>2617.0744603200001</v>
      </c>
      <c r="E32" s="727">
        <v>219.91621183000001</v>
      </c>
      <c r="F32" s="727">
        <v>178.39163607</v>
      </c>
      <c r="G32" s="728" t="s">
        <v>830</v>
      </c>
    </row>
    <row r="33" spans="1:7" s="50" customFormat="1" ht="19.149999999999999" customHeight="1">
      <c r="A33" s="612" t="s">
        <v>487</v>
      </c>
      <c r="B33" s="729">
        <v>9513.9135724200005</v>
      </c>
      <c r="C33" s="727">
        <v>731.43240820000005</v>
      </c>
      <c r="D33" s="727">
        <v>507.92969104999997</v>
      </c>
      <c r="E33" s="727">
        <v>123.46003505</v>
      </c>
      <c r="F33" s="727">
        <v>1139.7379600500001</v>
      </c>
      <c r="G33" s="728" t="s">
        <v>831</v>
      </c>
    </row>
    <row r="34" spans="1:7" s="50" customFormat="1" ht="39.4" customHeight="1">
      <c r="A34" s="722" t="s">
        <v>584</v>
      </c>
      <c r="B34" s="723">
        <v>9124.0199014099999</v>
      </c>
      <c r="C34" s="723">
        <v>11315.178193489999</v>
      </c>
      <c r="D34" s="723">
        <v>3494.2832122</v>
      </c>
      <c r="E34" s="723">
        <v>-1581.9981455899999</v>
      </c>
      <c r="F34" s="723">
        <v>-3504.70865392</v>
      </c>
      <c r="G34" s="724" t="s">
        <v>522</v>
      </c>
    </row>
    <row r="35" spans="1:7" s="50" customFormat="1" ht="19.149999999999999" customHeight="1">
      <c r="A35" s="611" t="s">
        <v>832</v>
      </c>
      <c r="B35" s="610">
        <v>10117.719596000001</v>
      </c>
      <c r="C35" s="610">
        <v>13988.274925</v>
      </c>
      <c r="D35" s="610">
        <v>7895.9141159999999</v>
      </c>
      <c r="E35" s="610">
        <v>538.24964</v>
      </c>
      <c r="F35" s="610">
        <v>0</v>
      </c>
      <c r="G35" s="611" t="s">
        <v>833</v>
      </c>
    </row>
    <row r="36" spans="1:7" s="50" customFormat="1" ht="28.7" customHeight="1">
      <c r="A36" s="611" t="s">
        <v>834</v>
      </c>
      <c r="B36" s="610">
        <v>993.69969459000004</v>
      </c>
      <c r="C36" s="610">
        <v>2673.0967315100002</v>
      </c>
      <c r="D36" s="610">
        <v>4401.6309037999999</v>
      </c>
      <c r="E36" s="610">
        <v>2120.2477855900001</v>
      </c>
      <c r="F36" s="610">
        <v>3504.70865392</v>
      </c>
      <c r="G36" s="611" t="s">
        <v>835</v>
      </c>
    </row>
    <row r="37" spans="1:7" s="50" customFormat="1" ht="59.65" customHeight="1">
      <c r="A37" s="722" t="s">
        <v>1717</v>
      </c>
      <c r="B37" s="723">
        <v>1229.981137</v>
      </c>
      <c r="C37" s="723">
        <v>2863.10006621</v>
      </c>
      <c r="D37" s="723">
        <v>2400.297</v>
      </c>
      <c r="E37" s="723">
        <v>75.894999999999996</v>
      </c>
      <c r="F37" s="723">
        <v>664.27189999999996</v>
      </c>
      <c r="G37" s="724" t="s">
        <v>583</v>
      </c>
    </row>
    <row r="38" spans="1:7" s="50" customFormat="1" ht="29.25" customHeight="1">
      <c r="A38" s="611" t="s">
        <v>838</v>
      </c>
      <c r="B38" s="610">
        <v>1369.6585769999999</v>
      </c>
      <c r="C38" s="610">
        <v>2879.5543218500002</v>
      </c>
      <c r="D38" s="610">
        <v>2400.297</v>
      </c>
      <c r="E38" s="610">
        <v>75.894999999999996</v>
      </c>
      <c r="F38" s="610">
        <v>664.27200000000005</v>
      </c>
      <c r="G38" s="611" t="s">
        <v>839</v>
      </c>
    </row>
    <row r="39" spans="1:7" s="50" customFormat="1" ht="38.85" customHeight="1">
      <c r="A39" s="611" t="s">
        <v>836</v>
      </c>
      <c r="B39" s="610">
        <v>139.67743999999999</v>
      </c>
      <c r="C39" s="610">
        <v>16.45425564</v>
      </c>
      <c r="D39" s="610"/>
      <c r="E39" s="610"/>
      <c r="F39" s="610">
        <v>1E-4</v>
      </c>
      <c r="G39" s="611" t="s">
        <v>837</v>
      </c>
    </row>
    <row r="40" spans="1:7" s="50" customFormat="1" ht="39.4" customHeight="1">
      <c r="A40" s="722" t="s">
        <v>1718</v>
      </c>
      <c r="B40" s="723">
        <v>-15200.42286228</v>
      </c>
      <c r="C40" s="723">
        <v>-1835.64114266</v>
      </c>
      <c r="D40" s="723">
        <v>-42240.328697689998</v>
      </c>
      <c r="E40" s="723">
        <v>11050.70210361</v>
      </c>
      <c r="F40" s="723">
        <v>4632.9798777899996</v>
      </c>
      <c r="G40" s="724" t="s">
        <v>585</v>
      </c>
    </row>
    <row r="41" spans="1:7" s="50" customFormat="1" ht="12"/>
    <row r="42" spans="1:7" s="50" customFormat="1" ht="3.2" customHeight="1"/>
    <row r="43" spans="1:7" s="50" customFormat="1" ht="68.849999999999994" customHeight="1">
      <c r="A43" s="722" t="s">
        <v>1795</v>
      </c>
      <c r="B43" s="723">
        <v>15200.42286228</v>
      </c>
      <c r="C43" s="723">
        <v>1835.64114266</v>
      </c>
      <c r="D43" s="723">
        <v>-42240.328697689998</v>
      </c>
      <c r="E43" s="723">
        <v>-11050.70210361</v>
      </c>
      <c r="F43" s="723">
        <v>-4632.9798777899996</v>
      </c>
      <c r="G43" s="724" t="s">
        <v>1796</v>
      </c>
    </row>
    <row r="44" spans="1:7" s="50" customFormat="1" ht="19.149999999999999" customHeight="1">
      <c r="A44" s="613" t="s">
        <v>450</v>
      </c>
      <c r="B44" s="614">
        <v>105211.69374236</v>
      </c>
      <c r="C44" s="614">
        <v>-202290.08917354001</v>
      </c>
      <c r="D44" s="614">
        <v>279058.97600689001</v>
      </c>
      <c r="E44" s="614">
        <v>-118820.82241112999</v>
      </c>
      <c r="F44" s="614">
        <f>F45-F46</f>
        <v>1149.4702373099999</v>
      </c>
      <c r="G44" s="615" t="s">
        <v>840</v>
      </c>
    </row>
    <row r="45" spans="1:7" s="50" customFormat="1" ht="19.149999999999999" customHeight="1">
      <c r="A45" s="725" t="s">
        <v>841</v>
      </c>
      <c r="B45" s="727">
        <v>112586.44468736</v>
      </c>
      <c r="C45" s="727">
        <v>-190675.46769953999</v>
      </c>
      <c r="D45" s="727">
        <v>293550.96124640002</v>
      </c>
      <c r="E45" s="727">
        <v>-117567.40397184</v>
      </c>
      <c r="F45" s="846">
        <v>4000.2573723099999</v>
      </c>
      <c r="G45" s="730" t="s">
        <v>842</v>
      </c>
    </row>
    <row r="46" spans="1:7" s="50" customFormat="1" ht="19.7" customHeight="1">
      <c r="A46" s="725" t="s">
        <v>843</v>
      </c>
      <c r="B46" s="727">
        <v>7374.7509449999998</v>
      </c>
      <c r="C46" s="727">
        <v>11614.621474</v>
      </c>
      <c r="D46" s="727">
        <v>14491.985239510001</v>
      </c>
      <c r="E46" s="727">
        <v>1253.4184392899999</v>
      </c>
      <c r="F46" s="727">
        <v>2850.787135</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70866141732283472" right="0.70866141732283472" top="0.74803149606299213" bottom="0.74803149606299213" header="0.31496062992125984" footer="0.31496062992125984"/>
  <pageSetup paperSize="9" scale="46"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pageSetUpPr fitToPage="1"/>
  </sheetPr>
  <dimension ref="A1:G50"/>
  <sheetViews>
    <sheetView view="pageBreakPreview" zoomScale="106" zoomScaleNormal="100" zoomScaleSheetLayoutView="106" workbookViewId="0">
      <selection activeCell="F45" sqref="F45"/>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1644</v>
      </c>
      <c r="B1" s="876"/>
      <c r="C1" s="876"/>
      <c r="D1" s="876"/>
      <c r="E1" s="877" t="s">
        <v>858</v>
      </c>
      <c r="F1" s="877"/>
      <c r="G1" s="877"/>
    </row>
    <row r="2" spans="1:7" s="50" customFormat="1" ht="19.149999999999999" customHeight="1">
      <c r="A2" s="878" t="s">
        <v>1754</v>
      </c>
      <c r="B2" s="878"/>
      <c r="C2" s="878"/>
      <c r="D2" s="878"/>
      <c r="E2" s="870" t="s">
        <v>811</v>
      </c>
      <c r="F2" s="870"/>
      <c r="G2" s="870"/>
    </row>
    <row r="3" spans="1:7" s="50" customFormat="1" ht="19.149999999999999" customHeight="1">
      <c r="A3" s="878" t="s">
        <v>812</v>
      </c>
      <c r="B3" s="878"/>
      <c r="C3" s="878"/>
      <c r="D3" s="878"/>
      <c r="E3" s="870" t="s">
        <v>2485</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406297.41955321003</v>
      </c>
      <c r="C8" s="723">
        <v>436986.26709236001</v>
      </c>
      <c r="D8" s="723">
        <v>472403.63131333003</v>
      </c>
      <c r="E8" s="723">
        <v>168204.27255388</v>
      </c>
      <c r="F8" s="723">
        <v>186895.07362812001</v>
      </c>
      <c r="G8" s="724" t="s">
        <v>392</v>
      </c>
    </row>
    <row r="9" spans="1:7" s="50" customFormat="1" ht="39.4" customHeight="1">
      <c r="A9" s="609" t="s">
        <v>813</v>
      </c>
      <c r="B9" s="610">
        <v>96670.780361020006</v>
      </c>
      <c r="C9" s="610">
        <v>120573.61953407001</v>
      </c>
      <c r="D9" s="610">
        <v>143969.18260376999</v>
      </c>
      <c r="E9" s="610">
        <v>58438.579028649998</v>
      </c>
      <c r="F9" s="610">
        <v>61969.860300439999</v>
      </c>
      <c r="G9" s="609" t="s">
        <v>814</v>
      </c>
    </row>
    <row r="10" spans="1:7" s="50" customFormat="1" ht="28.7" customHeight="1">
      <c r="A10" s="725" t="s">
        <v>2694</v>
      </c>
      <c r="B10" s="726">
        <v>10602.8015259</v>
      </c>
      <c r="C10" s="727">
        <v>15174.45269285</v>
      </c>
      <c r="D10" s="727">
        <v>22065.222640389999</v>
      </c>
      <c r="E10" s="727">
        <v>8119.2698045500001</v>
      </c>
      <c r="F10" s="727">
        <v>11873.544273990001</v>
      </c>
      <c r="G10" s="728" t="s">
        <v>580</v>
      </c>
    </row>
    <row r="11" spans="1:7" s="50" customFormat="1" ht="28.7" customHeight="1">
      <c r="A11" s="725" t="s">
        <v>815</v>
      </c>
      <c r="B11" s="726">
        <v>35508.593291600002</v>
      </c>
      <c r="C11" s="727">
        <v>47635.000730450003</v>
      </c>
      <c r="D11" s="727">
        <v>54649.315855590001</v>
      </c>
      <c r="E11" s="727">
        <v>21852.14013521</v>
      </c>
      <c r="F11" s="727">
        <v>22752.01800493</v>
      </c>
      <c r="G11" s="728" t="s">
        <v>581</v>
      </c>
    </row>
    <row r="12" spans="1:7" s="50" customFormat="1" ht="19.149999999999999" customHeight="1">
      <c r="A12" s="725" t="s">
        <v>816</v>
      </c>
      <c r="B12" s="726">
        <v>25133.407703479999</v>
      </c>
      <c r="C12" s="727">
        <v>31334.967095200001</v>
      </c>
      <c r="D12" s="727">
        <v>36234.591228240002</v>
      </c>
      <c r="E12" s="727">
        <v>14109.84244145</v>
      </c>
      <c r="F12" s="727">
        <v>15659.10224269</v>
      </c>
      <c r="G12" s="728" t="s">
        <v>553</v>
      </c>
    </row>
    <row r="13" spans="1:7" s="50" customFormat="1" ht="19.149999999999999" customHeight="1">
      <c r="A13" s="725" t="s">
        <v>817</v>
      </c>
      <c r="B13" s="726">
        <v>120.52479940000001</v>
      </c>
      <c r="C13" s="727">
        <v>136.7573529</v>
      </c>
      <c r="D13" s="727">
        <v>178.77223280000001</v>
      </c>
      <c r="E13" s="727">
        <v>66.141875560000003</v>
      </c>
      <c r="F13" s="727">
        <v>84.953127030000005</v>
      </c>
      <c r="G13" s="728" t="s">
        <v>542</v>
      </c>
    </row>
    <row r="14" spans="1:7" s="50" customFormat="1" ht="28.7" customHeight="1">
      <c r="A14" s="611" t="s">
        <v>818</v>
      </c>
      <c r="B14" s="610">
        <v>5854.4088480500004</v>
      </c>
      <c r="C14" s="610">
        <v>7963.6674043200001</v>
      </c>
      <c r="D14" s="610">
        <v>9424.4912711199995</v>
      </c>
      <c r="E14" s="610">
        <v>2487.01261802</v>
      </c>
      <c r="F14" s="610">
        <v>4646.3846210299998</v>
      </c>
      <c r="G14" s="611" t="s">
        <v>11</v>
      </c>
    </row>
    <row r="15" spans="1:7" s="50" customFormat="1" ht="38.85" customHeight="1">
      <c r="A15" s="611" t="s">
        <v>819</v>
      </c>
      <c r="B15" s="610">
        <v>9525.8627721400007</v>
      </c>
      <c r="C15" s="610">
        <v>7036.9997539699998</v>
      </c>
      <c r="D15" s="610">
        <v>11280.82322944</v>
      </c>
      <c r="E15" s="610">
        <v>4645.6121352099999</v>
      </c>
      <c r="F15" s="610">
        <v>1629.0478682999999</v>
      </c>
      <c r="G15" s="611" t="s">
        <v>465</v>
      </c>
    </row>
    <row r="16" spans="1:7" s="50" customFormat="1" ht="28.7" customHeight="1">
      <c r="A16" s="611" t="s">
        <v>2859</v>
      </c>
      <c r="B16" s="610">
        <v>0</v>
      </c>
      <c r="C16" s="610">
        <v>0</v>
      </c>
      <c r="D16" s="610">
        <v>0</v>
      </c>
      <c r="E16" s="610">
        <v>0</v>
      </c>
      <c r="F16" s="610">
        <v>4769.9899383499996</v>
      </c>
      <c r="G16" s="611" t="s">
        <v>2860</v>
      </c>
    </row>
    <row r="17" spans="1:7" s="50" customFormat="1" ht="28.7" customHeight="1">
      <c r="A17" s="611" t="s">
        <v>638</v>
      </c>
      <c r="B17" s="610">
        <v>294246.36757200002</v>
      </c>
      <c r="C17" s="610">
        <v>301411.9804</v>
      </c>
      <c r="D17" s="610">
        <v>307729.13420899998</v>
      </c>
      <c r="E17" s="610">
        <v>102633.068772</v>
      </c>
      <c r="F17" s="610">
        <v>113879.79090000001</v>
      </c>
      <c r="G17" s="611" t="s">
        <v>280</v>
      </c>
    </row>
    <row r="18" spans="1:7" s="50" customFormat="1" ht="19.7" customHeight="1">
      <c r="A18" s="722" t="s">
        <v>104</v>
      </c>
      <c r="B18" s="723">
        <v>400475.30101156997</v>
      </c>
      <c r="C18" s="723">
        <v>450819.21905175998</v>
      </c>
      <c r="D18" s="723">
        <v>481074.66739730001</v>
      </c>
      <c r="E18" s="723">
        <v>151115.89063277</v>
      </c>
      <c r="F18" s="723">
        <v>181852.15515852001</v>
      </c>
      <c r="G18" s="724" t="s">
        <v>452</v>
      </c>
    </row>
    <row r="19" spans="1:7" s="50" customFormat="1" ht="28.7" customHeight="1">
      <c r="A19" s="612" t="s">
        <v>820</v>
      </c>
      <c r="B19" s="729">
        <v>18110.234570649998</v>
      </c>
      <c r="C19" s="727">
        <v>18833.811913000001</v>
      </c>
      <c r="D19" s="727">
        <v>24663.122176569999</v>
      </c>
      <c r="E19" s="727">
        <v>8275.1991336699994</v>
      </c>
      <c r="F19" s="727">
        <v>9672.6845903800004</v>
      </c>
      <c r="G19" s="728" t="s">
        <v>130</v>
      </c>
    </row>
    <row r="20" spans="1:7" s="50" customFormat="1" ht="19.149999999999999" customHeight="1">
      <c r="A20" s="612" t="s">
        <v>86</v>
      </c>
      <c r="B20" s="729">
        <v>1514.07611092</v>
      </c>
      <c r="C20" s="727">
        <v>2981.9366172099999</v>
      </c>
      <c r="D20" s="727">
        <v>3220.1433943799998</v>
      </c>
      <c r="E20" s="727">
        <v>562.52150515999995</v>
      </c>
      <c r="F20" s="727">
        <v>511.98829411999998</v>
      </c>
      <c r="G20" s="728" t="s">
        <v>41</v>
      </c>
    </row>
    <row r="21" spans="1:7" s="50" customFormat="1" ht="59.1" customHeight="1">
      <c r="A21" s="612" t="s">
        <v>821</v>
      </c>
      <c r="B21" s="729">
        <v>9030.6749620499995</v>
      </c>
      <c r="C21" s="727">
        <v>11122.875743529999</v>
      </c>
      <c r="D21" s="727">
        <v>13697.476770679999</v>
      </c>
      <c r="E21" s="727">
        <v>4875.50744923</v>
      </c>
      <c r="F21" s="727">
        <v>5940.6318652700002</v>
      </c>
      <c r="G21" s="728" t="s">
        <v>263</v>
      </c>
    </row>
    <row r="22" spans="1:7" s="50" customFormat="1" ht="19.149999999999999" customHeight="1">
      <c r="A22" s="612" t="s">
        <v>38</v>
      </c>
      <c r="B22" s="729">
        <v>149429.30604629999</v>
      </c>
      <c r="C22" s="727">
        <v>173222.71600998001</v>
      </c>
      <c r="D22" s="727">
        <v>182279.93708410999</v>
      </c>
      <c r="E22" s="727">
        <v>70474.4579447</v>
      </c>
      <c r="F22" s="727">
        <v>79383.8958346</v>
      </c>
      <c r="G22" s="728" t="s">
        <v>39</v>
      </c>
    </row>
    <row r="23" spans="1:7" s="50" customFormat="1" ht="19.149999999999999" customHeight="1">
      <c r="A23" s="612" t="s">
        <v>282</v>
      </c>
      <c r="B23" s="729">
        <v>9421.4093029800006</v>
      </c>
      <c r="C23" s="727">
        <v>11211.730589930001</v>
      </c>
      <c r="D23" s="727">
        <v>14026.17517511</v>
      </c>
      <c r="E23" s="727">
        <v>2891.1099482499999</v>
      </c>
      <c r="F23" s="727">
        <v>2253.4626352199998</v>
      </c>
      <c r="G23" s="728" t="s">
        <v>283</v>
      </c>
    </row>
    <row r="24" spans="1:7" s="50" customFormat="1" ht="38.85" customHeight="1">
      <c r="A24" s="612" t="s">
        <v>822</v>
      </c>
      <c r="B24" s="729">
        <v>26130.562733409999</v>
      </c>
      <c r="C24" s="727">
        <v>28892.36675926</v>
      </c>
      <c r="D24" s="727">
        <v>31440.50026796</v>
      </c>
      <c r="E24" s="727">
        <v>10511.00223704</v>
      </c>
      <c r="F24" s="727">
        <v>11393.54625508</v>
      </c>
      <c r="G24" s="728" t="s">
        <v>25</v>
      </c>
    </row>
    <row r="25" spans="1:7" s="50" customFormat="1" ht="38.85" customHeight="1">
      <c r="A25" s="612" t="s">
        <v>55</v>
      </c>
      <c r="B25" s="729">
        <v>81842.540170680004</v>
      </c>
      <c r="C25" s="727">
        <v>81478.348101430005</v>
      </c>
      <c r="D25" s="727">
        <v>91773.847555030006</v>
      </c>
      <c r="E25" s="727">
        <v>12901.48944139</v>
      </c>
      <c r="F25" s="727">
        <v>21246.211080050001</v>
      </c>
      <c r="G25" s="728" t="s">
        <v>425</v>
      </c>
    </row>
    <row r="26" spans="1:7" s="50" customFormat="1" ht="49.15" customHeight="1">
      <c r="A26" s="612" t="s">
        <v>374</v>
      </c>
      <c r="B26" s="729">
        <v>16460.59198492</v>
      </c>
      <c r="C26" s="727">
        <v>22894.76389749</v>
      </c>
      <c r="D26" s="727">
        <v>27785.413926640002</v>
      </c>
      <c r="E26" s="727">
        <v>9542.55734605</v>
      </c>
      <c r="F26" s="727">
        <v>11699.938259209999</v>
      </c>
      <c r="G26" s="728" t="s">
        <v>431</v>
      </c>
    </row>
    <row r="27" spans="1:7" s="50" customFormat="1" ht="38.85" customHeight="1">
      <c r="A27" s="612" t="s">
        <v>823</v>
      </c>
      <c r="B27" s="729">
        <v>1198.1138000000001</v>
      </c>
      <c r="C27" s="727">
        <v>1003.9974999999999</v>
      </c>
      <c r="D27" s="727">
        <v>400</v>
      </c>
      <c r="E27" s="727">
        <v>200</v>
      </c>
      <c r="F27" s="617" t="s">
        <v>474</v>
      </c>
      <c r="G27" s="728" t="s">
        <v>324</v>
      </c>
    </row>
    <row r="28" spans="1:7" s="50" customFormat="1" ht="89.1" customHeight="1">
      <c r="A28" s="612" t="s">
        <v>589</v>
      </c>
      <c r="B28" s="729">
        <v>25496.537947109999</v>
      </c>
      <c r="C28" s="727">
        <v>23231.292422580002</v>
      </c>
      <c r="D28" s="727">
        <v>21388.480486150002</v>
      </c>
      <c r="E28" s="727">
        <v>13488.94957418</v>
      </c>
      <c r="F28" s="727">
        <v>21904.12697542</v>
      </c>
      <c r="G28" s="728" t="s">
        <v>824</v>
      </c>
    </row>
    <row r="29" spans="1:7" s="50" customFormat="1" ht="59.1" customHeight="1">
      <c r="A29" s="612" t="s">
        <v>825</v>
      </c>
      <c r="B29" s="729">
        <v>8867.5504500499992</v>
      </c>
      <c r="C29" s="727">
        <v>20957.432685240001</v>
      </c>
      <c r="D29" s="727">
        <v>2640.9600584499999</v>
      </c>
      <c r="E29" s="727">
        <v>536.34886155000004</v>
      </c>
      <c r="F29" s="727">
        <v>1938.17723684</v>
      </c>
      <c r="G29" s="728" t="s">
        <v>826</v>
      </c>
    </row>
    <row r="30" spans="1:7" s="50" customFormat="1" ht="28.7" customHeight="1">
      <c r="A30" s="612" t="s">
        <v>211</v>
      </c>
      <c r="B30" s="729">
        <v>38228.86444718</v>
      </c>
      <c r="C30" s="727">
        <v>43103.245076359999</v>
      </c>
      <c r="D30" s="727">
        <v>53932.359639009999</v>
      </c>
      <c r="E30" s="727">
        <v>13312.595508029999</v>
      </c>
      <c r="F30" s="727">
        <v>12952.598536470001</v>
      </c>
      <c r="G30" s="728" t="s">
        <v>827</v>
      </c>
    </row>
    <row r="31" spans="1:7" s="50" customFormat="1" ht="19.149999999999999" customHeight="1">
      <c r="A31" s="612" t="s">
        <v>526</v>
      </c>
      <c r="B31" s="729">
        <v>11284.215760630001</v>
      </c>
      <c r="C31" s="727">
        <v>9238.8973319199995</v>
      </c>
      <c r="D31" s="727">
        <v>11699.38274542</v>
      </c>
      <c r="E31" s="727">
        <v>3346.8982881500001</v>
      </c>
      <c r="F31" s="727">
        <v>1985.6066898199999</v>
      </c>
      <c r="G31" s="728" t="s">
        <v>828</v>
      </c>
    </row>
    <row r="32" spans="1:7" s="50" customFormat="1" ht="28.7" customHeight="1">
      <c r="A32" s="612" t="s">
        <v>829</v>
      </c>
      <c r="B32" s="729">
        <v>2227.8264996900002</v>
      </c>
      <c r="C32" s="727">
        <v>1902.4138490400001</v>
      </c>
      <c r="D32" s="727">
        <v>1893.38136379</v>
      </c>
      <c r="E32" s="727">
        <v>48.98874137</v>
      </c>
      <c r="F32" s="727">
        <v>529.83025858999997</v>
      </c>
      <c r="G32" s="728" t="s">
        <v>830</v>
      </c>
    </row>
    <row r="33" spans="1:7" s="50" customFormat="1" ht="19.149999999999999" customHeight="1">
      <c r="A33" s="612" t="s">
        <v>487</v>
      </c>
      <c r="B33" s="729">
        <v>1232.796225</v>
      </c>
      <c r="C33" s="727">
        <v>743.39055479000001</v>
      </c>
      <c r="D33" s="727">
        <v>233.48675399999999</v>
      </c>
      <c r="E33" s="727">
        <v>148.26465400000001</v>
      </c>
      <c r="F33" s="727">
        <v>439.45664744999999</v>
      </c>
      <c r="G33" s="728" t="s">
        <v>831</v>
      </c>
    </row>
    <row r="34" spans="1:7" s="50" customFormat="1" ht="39.4" customHeight="1">
      <c r="A34" s="722" t="s">
        <v>584</v>
      </c>
      <c r="B34" s="723">
        <v>5968.0583277699998</v>
      </c>
      <c r="C34" s="723">
        <v>11478.851300890001</v>
      </c>
      <c r="D34" s="723">
        <v>9548.34212983</v>
      </c>
      <c r="E34" s="723">
        <v>-248.82547410000001</v>
      </c>
      <c r="F34" s="723">
        <v>7621.4099333200002</v>
      </c>
      <c r="G34" s="724" t="s">
        <v>522</v>
      </c>
    </row>
    <row r="35" spans="1:7" s="50" customFormat="1" ht="19.149999999999999" customHeight="1">
      <c r="A35" s="611" t="s">
        <v>832</v>
      </c>
      <c r="B35" s="610">
        <v>6320.7292159999997</v>
      </c>
      <c r="C35" s="610">
        <v>12102.383104</v>
      </c>
      <c r="D35" s="610">
        <v>10519.433281</v>
      </c>
      <c r="E35" s="610">
        <v>0</v>
      </c>
      <c r="F35" s="610">
        <v>7900</v>
      </c>
      <c r="G35" s="611" t="s">
        <v>833</v>
      </c>
    </row>
    <row r="36" spans="1:7" s="50" customFormat="1" ht="28.7" customHeight="1">
      <c r="A36" s="611" t="s">
        <v>834</v>
      </c>
      <c r="B36" s="610">
        <v>352.67088823</v>
      </c>
      <c r="C36" s="610">
        <v>623.53180311000006</v>
      </c>
      <c r="D36" s="610">
        <v>971.09115116999999</v>
      </c>
      <c r="E36" s="610">
        <v>248.82547410000001</v>
      </c>
      <c r="F36" s="610">
        <v>278.59006668000001</v>
      </c>
      <c r="G36" s="611" t="s">
        <v>835</v>
      </c>
    </row>
    <row r="37" spans="1:7" s="50" customFormat="1" ht="59.65" customHeight="1">
      <c r="A37" s="722" t="s">
        <v>1717</v>
      </c>
      <c r="B37" s="723">
        <v>1127.446422</v>
      </c>
      <c r="C37" s="723">
        <v>434.04116099999999</v>
      </c>
      <c r="D37" s="723">
        <v>843.23130347999995</v>
      </c>
      <c r="E37" s="723">
        <v>424.90313428000002</v>
      </c>
      <c r="F37" s="723">
        <v>0</v>
      </c>
      <c r="G37" s="724" t="s">
        <v>583</v>
      </c>
    </row>
    <row r="38" spans="1:7" s="50" customFormat="1" ht="29.25" customHeight="1">
      <c r="A38" s="611" t="s">
        <v>838</v>
      </c>
      <c r="B38" s="610">
        <v>1138.5577000000001</v>
      </c>
      <c r="C38" s="610">
        <v>439.7482</v>
      </c>
      <c r="D38" s="610">
        <v>848.61017047999997</v>
      </c>
      <c r="E38" s="610">
        <v>430.28200127999997</v>
      </c>
      <c r="F38" s="610">
        <v>0</v>
      </c>
      <c r="G38" s="611" t="s">
        <v>839</v>
      </c>
    </row>
    <row r="39" spans="1:7" s="50" customFormat="1" ht="38.85" customHeight="1">
      <c r="A39" s="611" t="s">
        <v>836</v>
      </c>
      <c r="B39" s="610">
        <v>11.111278</v>
      </c>
      <c r="C39" s="610">
        <v>5.707039</v>
      </c>
      <c r="D39" s="610">
        <v>5.3788669999999996</v>
      </c>
      <c r="E39" s="610">
        <v>5.3788669999999996</v>
      </c>
      <c r="F39" s="610"/>
      <c r="G39" s="611" t="s">
        <v>837</v>
      </c>
    </row>
    <row r="40" spans="1:7" s="50" customFormat="1" ht="39.4" customHeight="1">
      <c r="A40" s="722" t="s">
        <v>1718</v>
      </c>
      <c r="B40" s="723">
        <v>-1273.3862081299999</v>
      </c>
      <c r="C40" s="723">
        <v>-25745.844421289999</v>
      </c>
      <c r="D40" s="723">
        <v>-19062.609517280001</v>
      </c>
      <c r="E40" s="723">
        <v>16912.304260929999</v>
      </c>
      <c r="F40" s="723">
        <v>-2578.49146372</v>
      </c>
      <c r="G40" s="724" t="s">
        <v>585</v>
      </c>
    </row>
    <row r="41" spans="1:7" s="50" customFormat="1" ht="12"/>
    <row r="42" spans="1:7" s="50" customFormat="1" ht="3.2" customHeight="1"/>
    <row r="43" spans="1:7" s="50" customFormat="1" ht="68.849999999999994" customHeight="1">
      <c r="A43" s="722" t="s">
        <v>1795</v>
      </c>
      <c r="B43" s="723">
        <v>1273.3862081299999</v>
      </c>
      <c r="C43" s="723">
        <v>25745.844421289999</v>
      </c>
      <c r="D43" s="723">
        <v>-19062.609517280001</v>
      </c>
      <c r="E43" s="723">
        <v>-16912.304260929999</v>
      </c>
      <c r="F43" s="723">
        <v>2578.49146372</v>
      </c>
      <c r="G43" s="724" t="s">
        <v>1796</v>
      </c>
    </row>
    <row r="44" spans="1:7" s="50" customFormat="1" ht="19.149999999999999" customHeight="1">
      <c r="A44" s="613" t="s">
        <v>450</v>
      </c>
      <c r="B44" s="614">
        <v>-13422.41770444</v>
      </c>
      <c r="C44" s="614">
        <v>66813.70951678</v>
      </c>
      <c r="D44" s="614">
        <v>-79537.274879139994</v>
      </c>
      <c r="E44" s="614">
        <v>-232010.94033116</v>
      </c>
      <c r="F44" s="614">
        <f>F45-F46</f>
        <v>22435.608982189999</v>
      </c>
      <c r="G44" s="615" t="s">
        <v>840</v>
      </c>
    </row>
    <row r="45" spans="1:7" s="50" customFormat="1" ht="19.149999999999999" customHeight="1">
      <c r="A45" s="725" t="s">
        <v>841</v>
      </c>
      <c r="B45" s="727">
        <v>-4225.5400864399999</v>
      </c>
      <c r="C45" s="727">
        <v>78615.675301850002</v>
      </c>
      <c r="D45" s="727">
        <v>-74507.527374740006</v>
      </c>
      <c r="E45" s="727">
        <v>-231757.85253116</v>
      </c>
      <c r="F45" s="846">
        <v>26250.625</v>
      </c>
      <c r="G45" s="730" t="s">
        <v>842</v>
      </c>
    </row>
    <row r="46" spans="1:7" s="50" customFormat="1" ht="19.7" customHeight="1">
      <c r="A46" s="725" t="s">
        <v>843</v>
      </c>
      <c r="B46" s="727">
        <v>9196.8776180000004</v>
      </c>
      <c r="C46" s="727">
        <v>11801.96578507</v>
      </c>
      <c r="D46" s="727">
        <v>5029.7475044000003</v>
      </c>
      <c r="E46" s="727">
        <v>253.08779999999999</v>
      </c>
      <c r="F46" s="727">
        <v>3815.01601781</v>
      </c>
      <c r="G46" s="728" t="s">
        <v>844</v>
      </c>
    </row>
    <row r="47" spans="1:7" s="50" customFormat="1" ht="19.7" customHeight="1">
      <c r="A47" s="613" t="s">
        <v>218</v>
      </c>
      <c r="B47" s="616" t="s">
        <v>474</v>
      </c>
      <c r="C47" s="616" t="s">
        <v>474</v>
      </c>
      <c r="D47" s="616" t="s">
        <v>474</v>
      </c>
      <c r="E47" s="616" t="s">
        <v>474</v>
      </c>
      <c r="F47" s="616" t="s">
        <v>474</v>
      </c>
      <c r="G47" s="615" t="s">
        <v>845</v>
      </c>
    </row>
    <row r="48" spans="1:7" s="50" customFormat="1" ht="19.149999999999999" customHeight="1">
      <c r="A48" s="725" t="s">
        <v>841</v>
      </c>
      <c r="B48" s="617" t="s">
        <v>474</v>
      </c>
      <c r="C48" s="617" t="s">
        <v>474</v>
      </c>
      <c r="D48" s="617" t="s">
        <v>474</v>
      </c>
      <c r="E48" s="617" t="s">
        <v>474</v>
      </c>
      <c r="F48" s="617" t="s">
        <v>474</v>
      </c>
      <c r="G48" s="728" t="s">
        <v>842</v>
      </c>
    </row>
    <row r="49" spans="1:7" s="50" customFormat="1" ht="19.7" customHeight="1">
      <c r="A49" s="731" t="s">
        <v>843</v>
      </c>
      <c r="B49" s="618" t="s">
        <v>474</v>
      </c>
      <c r="C49" s="619" t="s">
        <v>474</v>
      </c>
      <c r="D49" s="619" t="s">
        <v>474</v>
      </c>
      <c r="E49" s="619" t="s">
        <v>474</v>
      </c>
      <c r="F49" s="619" t="s">
        <v>474</v>
      </c>
      <c r="G49" s="732" t="s">
        <v>844</v>
      </c>
    </row>
    <row r="50" spans="1:7" s="50" customFormat="1" ht="28.7" customHeight="1"/>
  </sheetData>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70866141732283472" right="0.70866141732283472" top="0.74803149606299213" bottom="0.74803149606299213" header="0.31496062992125984" footer="0.31496062992125984"/>
  <pageSetup paperSize="9" scale="46"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pageSetUpPr fitToPage="1"/>
  </sheetPr>
  <dimension ref="A1:G49"/>
  <sheetViews>
    <sheetView view="pageBreakPreview" zoomScaleNormal="100" zoomScaleSheetLayoutView="100" workbookViewId="0">
      <selection activeCell="F43" sqref="F43"/>
    </sheetView>
  </sheetViews>
  <sheetFormatPr defaultRowHeight="12.75"/>
  <cols>
    <col min="1" max="1" width="20.85546875" style="419" customWidth="1"/>
    <col min="2" max="3" width="11.7109375" style="419" customWidth="1"/>
    <col min="4" max="4" width="9.28515625" style="419" customWidth="1"/>
    <col min="5" max="5" width="14" style="419" customWidth="1"/>
    <col min="6" max="6" width="11.7109375" style="419" customWidth="1"/>
    <col min="7" max="7" width="21" style="419" customWidth="1"/>
    <col min="8" max="8" width="4.7109375" style="419" customWidth="1"/>
    <col min="9" max="16384" width="9.140625" style="419"/>
  </cols>
  <sheetData>
    <row r="1" spans="1:7" s="50" customFormat="1" ht="19.149999999999999" customHeight="1">
      <c r="A1" s="876" t="s">
        <v>1644</v>
      </c>
      <c r="B1" s="876"/>
      <c r="C1" s="876"/>
      <c r="D1" s="876"/>
      <c r="E1" s="877" t="s">
        <v>858</v>
      </c>
      <c r="F1" s="877"/>
      <c r="G1" s="877"/>
    </row>
    <row r="2" spans="1:7" s="50" customFormat="1" ht="19.149999999999999" customHeight="1">
      <c r="A2" s="878" t="s">
        <v>1757</v>
      </c>
      <c r="B2" s="878"/>
      <c r="C2" s="878"/>
      <c r="D2" s="878"/>
      <c r="E2" s="870" t="s">
        <v>811</v>
      </c>
      <c r="F2" s="870"/>
      <c r="G2" s="870"/>
    </row>
    <row r="3" spans="1:7" s="50" customFormat="1" ht="19.149999999999999" customHeight="1">
      <c r="A3" s="878" t="s">
        <v>812</v>
      </c>
      <c r="B3" s="878"/>
      <c r="C3" s="878"/>
      <c r="D3" s="878"/>
      <c r="E3" s="870" t="s">
        <v>2486</v>
      </c>
      <c r="F3" s="870"/>
      <c r="G3" s="870"/>
    </row>
    <row r="4" spans="1:7" s="50" customFormat="1" ht="14.45" customHeight="1">
      <c r="A4" s="871" t="s">
        <v>122</v>
      </c>
      <c r="B4" s="871"/>
      <c r="C4" s="871"/>
      <c r="D4" s="871"/>
      <c r="E4" s="880" t="s">
        <v>498</v>
      </c>
      <c r="F4" s="880"/>
      <c r="G4" s="880"/>
    </row>
    <row r="5" spans="1:7" s="50" customFormat="1" ht="19.149999999999999" customHeight="1">
      <c r="A5" s="905" t="s">
        <v>369</v>
      </c>
      <c r="B5" s="906" t="s">
        <v>2748</v>
      </c>
      <c r="C5" s="906" t="s">
        <v>2498</v>
      </c>
      <c r="D5" s="905" t="s">
        <v>2749</v>
      </c>
      <c r="E5" s="905"/>
      <c r="F5" s="906" t="s">
        <v>3259</v>
      </c>
      <c r="G5" s="906" t="s">
        <v>37</v>
      </c>
    </row>
    <row r="6" spans="1:7" s="50" customFormat="1" ht="48" customHeight="1">
      <c r="A6" s="905"/>
      <c r="B6" s="906"/>
      <c r="C6" s="906"/>
      <c r="D6" s="721" t="s">
        <v>1438</v>
      </c>
      <c r="E6" s="721" t="s">
        <v>3260</v>
      </c>
      <c r="F6" s="906"/>
      <c r="G6" s="906"/>
    </row>
    <row r="7" spans="1:7" s="50" customFormat="1" ht="20.25" customHeight="1">
      <c r="A7" s="705" t="s">
        <v>492</v>
      </c>
      <c r="B7" s="705" t="s">
        <v>183</v>
      </c>
      <c r="C7" s="705" t="s">
        <v>264</v>
      </c>
      <c r="D7" s="705" t="s">
        <v>444</v>
      </c>
      <c r="E7" s="705" t="s">
        <v>639</v>
      </c>
      <c r="F7" s="705" t="s">
        <v>471</v>
      </c>
      <c r="G7" s="705" t="s">
        <v>640</v>
      </c>
    </row>
    <row r="8" spans="1:7" s="50" customFormat="1" ht="19.149999999999999" customHeight="1">
      <c r="A8" s="722" t="s">
        <v>391</v>
      </c>
      <c r="B8" s="723">
        <v>169203.26381576</v>
      </c>
      <c r="C8" s="723">
        <v>182521.74886513001</v>
      </c>
      <c r="D8" s="723">
        <v>220012.97376784001</v>
      </c>
      <c r="E8" s="723">
        <v>83866.092286259998</v>
      </c>
      <c r="F8" s="723">
        <v>92132.195380990001</v>
      </c>
      <c r="G8" s="724" t="s">
        <v>392</v>
      </c>
    </row>
    <row r="9" spans="1:7" s="50" customFormat="1" ht="39.4" customHeight="1">
      <c r="A9" s="609" t="s">
        <v>813</v>
      </c>
      <c r="B9" s="610">
        <v>88623.043669880004</v>
      </c>
      <c r="C9" s="610">
        <v>101434.09652055999</v>
      </c>
      <c r="D9" s="610">
        <v>130930.64178259</v>
      </c>
      <c r="E9" s="610">
        <v>55631.532453619999</v>
      </c>
      <c r="F9" s="610">
        <v>53381.164783289998</v>
      </c>
      <c r="G9" s="609" t="s">
        <v>814</v>
      </c>
    </row>
    <row r="10" spans="1:7" s="50" customFormat="1" ht="28.7" customHeight="1">
      <c r="A10" s="725" t="s">
        <v>2694</v>
      </c>
      <c r="B10" s="726">
        <v>3437.6400234399998</v>
      </c>
      <c r="C10" s="727">
        <v>3853.4637378900002</v>
      </c>
      <c r="D10" s="727">
        <v>8325.0952807400008</v>
      </c>
      <c r="E10" s="727">
        <v>2063.9456264</v>
      </c>
      <c r="F10" s="727">
        <v>3763.75387942</v>
      </c>
      <c r="G10" s="728" t="s">
        <v>580</v>
      </c>
    </row>
    <row r="11" spans="1:7" s="50" customFormat="1" ht="28.7" customHeight="1">
      <c r="A11" s="725" t="s">
        <v>815</v>
      </c>
      <c r="B11" s="726">
        <v>35167.663218579997</v>
      </c>
      <c r="C11" s="727">
        <v>42259.527821180003</v>
      </c>
      <c r="D11" s="727">
        <v>51610.863161829999</v>
      </c>
      <c r="E11" s="727">
        <v>21196.030551389998</v>
      </c>
      <c r="F11" s="727">
        <v>22690.309835</v>
      </c>
      <c r="G11" s="728" t="s">
        <v>581</v>
      </c>
    </row>
    <row r="12" spans="1:7" s="50" customFormat="1" ht="19.149999999999999" customHeight="1">
      <c r="A12" s="725" t="s">
        <v>816</v>
      </c>
      <c r="B12" s="726">
        <v>26713.41687832</v>
      </c>
      <c r="C12" s="727">
        <v>30448.408140179999</v>
      </c>
      <c r="D12" s="727">
        <v>36707.750205550001</v>
      </c>
      <c r="E12" s="727">
        <v>16615.491937120001</v>
      </c>
      <c r="F12" s="727">
        <v>16334.14553464</v>
      </c>
      <c r="G12" s="728" t="s">
        <v>553</v>
      </c>
    </row>
    <row r="13" spans="1:7" s="50" customFormat="1" ht="19.149999999999999" customHeight="1">
      <c r="A13" s="725" t="s">
        <v>817</v>
      </c>
      <c r="B13" s="726">
        <v>31.92354306</v>
      </c>
      <c r="C13" s="727">
        <v>34.491962110000003</v>
      </c>
      <c r="D13" s="727">
        <v>36.193321160000004</v>
      </c>
      <c r="E13" s="727">
        <v>14.43622321</v>
      </c>
      <c r="F13" s="727">
        <v>15.972261</v>
      </c>
      <c r="G13" s="728" t="s">
        <v>542</v>
      </c>
    </row>
    <row r="14" spans="1:7" s="50" customFormat="1" ht="28.7" customHeight="1">
      <c r="A14" s="611" t="s">
        <v>818</v>
      </c>
      <c r="B14" s="610">
        <v>1846.7391162900001</v>
      </c>
      <c r="C14" s="610">
        <v>4476.5319927</v>
      </c>
      <c r="D14" s="610">
        <v>3905.4841305</v>
      </c>
      <c r="E14" s="610">
        <v>1189.5007589700001</v>
      </c>
      <c r="F14" s="610">
        <v>2066.5202956500002</v>
      </c>
      <c r="G14" s="611" t="s">
        <v>11</v>
      </c>
    </row>
    <row r="15" spans="1:7" s="50" customFormat="1" ht="38.85" customHeight="1">
      <c r="A15" s="611" t="s">
        <v>819</v>
      </c>
      <c r="B15" s="610">
        <v>836.04432958999996</v>
      </c>
      <c r="C15" s="610">
        <v>573.04005186999996</v>
      </c>
      <c r="D15" s="610">
        <v>928.56153031999997</v>
      </c>
      <c r="E15" s="610">
        <v>467.68107366999999</v>
      </c>
      <c r="F15" s="610">
        <v>1250.65769845</v>
      </c>
      <c r="G15" s="611" t="s">
        <v>465</v>
      </c>
    </row>
    <row r="16" spans="1:7" s="50" customFormat="1" ht="28.7" customHeight="1">
      <c r="A16" s="611" t="s">
        <v>2859</v>
      </c>
      <c r="B16" s="610">
        <v>0</v>
      </c>
      <c r="C16" s="610">
        <v>0</v>
      </c>
      <c r="D16" s="610">
        <v>0</v>
      </c>
      <c r="E16" s="610">
        <v>0</v>
      </c>
      <c r="F16" s="610">
        <v>5793.2806036000002</v>
      </c>
      <c r="G16" s="611" t="s">
        <v>2860</v>
      </c>
    </row>
    <row r="17" spans="1:7" s="50" customFormat="1" ht="28.7" customHeight="1">
      <c r="A17" s="611" t="s">
        <v>638</v>
      </c>
      <c r="B17" s="610">
        <v>77897.436700000006</v>
      </c>
      <c r="C17" s="610">
        <v>76038.080300000001</v>
      </c>
      <c r="D17" s="610">
        <v>84248.286324429995</v>
      </c>
      <c r="E17" s="610">
        <v>26577.378000000001</v>
      </c>
      <c r="F17" s="610">
        <v>29640.572</v>
      </c>
      <c r="G17" s="611" t="s">
        <v>280</v>
      </c>
    </row>
    <row r="18" spans="1:7" s="50" customFormat="1" ht="19.7" customHeight="1">
      <c r="A18" s="722" t="s">
        <v>104</v>
      </c>
      <c r="B18" s="723">
        <v>173439.1767594</v>
      </c>
      <c r="C18" s="723">
        <v>190573.15959083001</v>
      </c>
      <c r="D18" s="723">
        <v>219245.60655138001</v>
      </c>
      <c r="E18" s="723">
        <v>57894.206126700003</v>
      </c>
      <c r="F18" s="723">
        <v>72534.631885230003</v>
      </c>
      <c r="G18" s="724" t="s">
        <v>452</v>
      </c>
    </row>
    <row r="19" spans="1:7" s="50" customFormat="1" ht="28.7" customHeight="1">
      <c r="A19" s="612" t="s">
        <v>820</v>
      </c>
      <c r="B19" s="729">
        <v>10297.274357619999</v>
      </c>
      <c r="C19" s="727">
        <v>11032.22101361</v>
      </c>
      <c r="D19" s="727">
        <v>13427.49765066</v>
      </c>
      <c r="E19" s="727">
        <v>3922.50180684</v>
      </c>
      <c r="F19" s="727">
        <v>4515.2631965199998</v>
      </c>
      <c r="G19" s="728" t="s">
        <v>130</v>
      </c>
    </row>
    <row r="20" spans="1:7" s="50" customFormat="1" ht="19.149999999999999" customHeight="1">
      <c r="A20" s="612" t="s">
        <v>86</v>
      </c>
      <c r="B20" s="729">
        <v>928.85161221999999</v>
      </c>
      <c r="C20" s="727">
        <v>1060.7158292199999</v>
      </c>
      <c r="D20" s="727">
        <v>2054.17174329</v>
      </c>
      <c r="E20" s="727">
        <v>324.21259208999999</v>
      </c>
      <c r="F20" s="727">
        <v>333.75153031999997</v>
      </c>
      <c r="G20" s="728" t="s">
        <v>41</v>
      </c>
    </row>
    <row r="21" spans="1:7" s="50" customFormat="1" ht="59.1" customHeight="1">
      <c r="A21" s="612" t="s">
        <v>821</v>
      </c>
      <c r="B21" s="729">
        <v>6122.0969690399997</v>
      </c>
      <c r="C21" s="727">
        <v>6127.44128241</v>
      </c>
      <c r="D21" s="727">
        <v>8072.82245779</v>
      </c>
      <c r="E21" s="727">
        <v>2070.0962321299999</v>
      </c>
      <c r="F21" s="727">
        <v>2459.5177316499999</v>
      </c>
      <c r="G21" s="728" t="s">
        <v>263</v>
      </c>
    </row>
    <row r="22" spans="1:7" s="50" customFormat="1" ht="19.149999999999999" customHeight="1">
      <c r="A22" s="612" t="s">
        <v>38</v>
      </c>
      <c r="B22" s="729">
        <v>54127.595977609999</v>
      </c>
      <c r="C22" s="727">
        <v>58866.197202080002</v>
      </c>
      <c r="D22" s="727">
        <v>62979.725510069999</v>
      </c>
      <c r="E22" s="727">
        <v>20849.553071679999</v>
      </c>
      <c r="F22" s="727">
        <v>23565.47271056</v>
      </c>
      <c r="G22" s="728" t="s">
        <v>39</v>
      </c>
    </row>
    <row r="23" spans="1:7" s="50" customFormat="1" ht="19.149999999999999" customHeight="1">
      <c r="A23" s="612" t="s">
        <v>282</v>
      </c>
      <c r="B23" s="729">
        <v>6804.038963</v>
      </c>
      <c r="C23" s="727">
        <v>7948.7581015599999</v>
      </c>
      <c r="D23" s="727">
        <v>10487.681337649999</v>
      </c>
      <c r="E23" s="727">
        <v>1918.82341709</v>
      </c>
      <c r="F23" s="727">
        <v>2958.5359805200001</v>
      </c>
      <c r="G23" s="728" t="s">
        <v>283</v>
      </c>
    </row>
    <row r="24" spans="1:7" s="50" customFormat="1" ht="38.85" customHeight="1">
      <c r="A24" s="612" t="s">
        <v>822</v>
      </c>
      <c r="B24" s="729">
        <v>6134.2387643000002</v>
      </c>
      <c r="C24" s="727">
        <v>7446.8898431999996</v>
      </c>
      <c r="D24" s="727">
        <v>8156.5106507800001</v>
      </c>
      <c r="E24" s="727">
        <v>2689.0299123999998</v>
      </c>
      <c r="F24" s="727">
        <v>2992.36527398</v>
      </c>
      <c r="G24" s="728" t="s">
        <v>25</v>
      </c>
    </row>
    <row r="25" spans="1:7" s="50" customFormat="1" ht="38.85" customHeight="1">
      <c r="A25" s="612" t="s">
        <v>55</v>
      </c>
      <c r="B25" s="729">
        <v>41955.532600420003</v>
      </c>
      <c r="C25" s="727">
        <v>45320.797510529999</v>
      </c>
      <c r="D25" s="727">
        <v>46671.61687279</v>
      </c>
      <c r="E25" s="727">
        <v>9448.9099884000007</v>
      </c>
      <c r="F25" s="727">
        <v>12336.997508599999</v>
      </c>
      <c r="G25" s="728" t="s">
        <v>425</v>
      </c>
    </row>
    <row r="26" spans="1:7" s="50" customFormat="1" ht="49.15" customHeight="1">
      <c r="A26" s="612" t="s">
        <v>374</v>
      </c>
      <c r="B26" s="729">
        <v>11072.39080565</v>
      </c>
      <c r="C26" s="727">
        <v>14249.2258544</v>
      </c>
      <c r="D26" s="727">
        <v>20572.460058690001</v>
      </c>
      <c r="E26" s="727">
        <v>6025.95089861</v>
      </c>
      <c r="F26" s="727">
        <v>8545.8883244000008</v>
      </c>
      <c r="G26" s="728" t="s">
        <v>431</v>
      </c>
    </row>
    <row r="27" spans="1:7" s="50" customFormat="1" ht="38.85" customHeight="1">
      <c r="A27" s="612" t="s">
        <v>823</v>
      </c>
      <c r="B27" s="729">
        <v>2111.9182508499998</v>
      </c>
      <c r="C27" s="727">
        <v>1617.3984511799999</v>
      </c>
      <c r="D27" s="727">
        <v>6232.8905576300003</v>
      </c>
      <c r="E27" s="727">
        <v>232.16394750000001</v>
      </c>
      <c r="F27" s="727">
        <v>2705.39357853</v>
      </c>
      <c r="G27" s="728" t="s">
        <v>324</v>
      </c>
    </row>
    <row r="28" spans="1:7" s="50" customFormat="1" ht="89.1" customHeight="1">
      <c r="A28" s="612" t="s">
        <v>589</v>
      </c>
      <c r="B28" s="729">
        <v>8623.1916698799996</v>
      </c>
      <c r="C28" s="727">
        <v>6251.6680443100004</v>
      </c>
      <c r="D28" s="727">
        <v>9175.8985332899992</v>
      </c>
      <c r="E28" s="727">
        <v>2152.7457332899999</v>
      </c>
      <c r="F28" s="727">
        <v>3598.3388205000001</v>
      </c>
      <c r="G28" s="728" t="s">
        <v>824</v>
      </c>
    </row>
    <row r="29" spans="1:7" s="50" customFormat="1" ht="59.1" customHeight="1">
      <c r="A29" s="612" t="s">
        <v>825</v>
      </c>
      <c r="B29" s="729">
        <v>1225.5943615399999</v>
      </c>
      <c r="C29" s="727">
        <v>6674.6112573700002</v>
      </c>
      <c r="D29" s="727">
        <v>3097.1172638600001</v>
      </c>
      <c r="E29" s="727">
        <v>224.71881526000001</v>
      </c>
      <c r="F29" s="727">
        <v>292.72508216</v>
      </c>
      <c r="G29" s="728" t="s">
        <v>826</v>
      </c>
    </row>
    <row r="30" spans="1:7" s="50" customFormat="1" ht="28.7" customHeight="1">
      <c r="A30" s="612" t="s">
        <v>211</v>
      </c>
      <c r="B30" s="729">
        <v>15331.07360362</v>
      </c>
      <c r="C30" s="727">
        <v>15063.92640807</v>
      </c>
      <c r="D30" s="727">
        <v>19480.53691793</v>
      </c>
      <c r="E30" s="727">
        <v>4441.3232236399999</v>
      </c>
      <c r="F30" s="727">
        <v>6923.4939136700004</v>
      </c>
      <c r="G30" s="728" t="s">
        <v>827</v>
      </c>
    </row>
    <row r="31" spans="1:7" s="50" customFormat="1" ht="19.149999999999999" customHeight="1">
      <c r="A31" s="612" t="s">
        <v>526</v>
      </c>
      <c r="B31" s="729">
        <v>6545.8686549000004</v>
      </c>
      <c r="C31" s="727">
        <v>6062.6559811899997</v>
      </c>
      <c r="D31" s="727">
        <v>7805.9884044500004</v>
      </c>
      <c r="E31" s="727">
        <v>3378.2939280099999</v>
      </c>
      <c r="F31" s="727">
        <v>782.66478200999995</v>
      </c>
      <c r="G31" s="728" t="s">
        <v>828</v>
      </c>
    </row>
    <row r="32" spans="1:7" s="50" customFormat="1" ht="28.7" customHeight="1">
      <c r="A32" s="612" t="s">
        <v>829</v>
      </c>
      <c r="B32" s="729">
        <v>813.04393074999996</v>
      </c>
      <c r="C32" s="727">
        <v>804.37547689999997</v>
      </c>
      <c r="D32" s="727">
        <v>830.04197550000004</v>
      </c>
      <c r="E32" s="727">
        <v>17.335942759999998</v>
      </c>
      <c r="F32" s="727">
        <v>356.27235280999997</v>
      </c>
      <c r="G32" s="728" t="s">
        <v>830</v>
      </c>
    </row>
    <row r="33" spans="1:7" s="50" customFormat="1" ht="19.149999999999999" customHeight="1">
      <c r="A33" s="612" t="s">
        <v>487</v>
      </c>
      <c r="B33" s="729">
        <v>1346.466238</v>
      </c>
      <c r="C33" s="727">
        <v>2046.2773348000001</v>
      </c>
      <c r="D33" s="727">
        <v>200.64661699999999</v>
      </c>
      <c r="E33" s="727">
        <v>198.546617</v>
      </c>
      <c r="F33" s="727">
        <v>167.951099</v>
      </c>
      <c r="G33" s="728" t="s">
        <v>831</v>
      </c>
    </row>
    <row r="34" spans="1:7" s="50" customFormat="1" ht="39.4" customHeight="1">
      <c r="A34" s="722" t="s">
        <v>584</v>
      </c>
      <c r="B34" s="723">
        <v>4807.9620481900001</v>
      </c>
      <c r="C34" s="723">
        <v>3901.1676271800002</v>
      </c>
      <c r="D34" s="723">
        <v>8056.0804859700002</v>
      </c>
      <c r="E34" s="723">
        <v>1038.77512598</v>
      </c>
      <c r="F34" s="723">
        <v>1901.73198897</v>
      </c>
      <c r="G34" s="724" t="s">
        <v>522</v>
      </c>
    </row>
    <row r="35" spans="1:7" s="50" customFormat="1" ht="19.149999999999999" customHeight="1">
      <c r="A35" s="611" t="s">
        <v>832</v>
      </c>
      <c r="B35" s="610">
        <v>4932.1191500000004</v>
      </c>
      <c r="C35" s="610">
        <v>4143.1314300000004</v>
      </c>
      <c r="D35" s="610">
        <v>8422.1360000000004</v>
      </c>
      <c r="E35" s="610">
        <v>1200</v>
      </c>
      <c r="F35" s="610">
        <v>2500</v>
      </c>
      <c r="G35" s="611" t="s">
        <v>833</v>
      </c>
    </row>
    <row r="36" spans="1:7" s="50" customFormat="1" ht="28.7" customHeight="1">
      <c r="A36" s="611" t="s">
        <v>834</v>
      </c>
      <c r="B36" s="610">
        <v>124.15710181</v>
      </c>
      <c r="C36" s="610">
        <v>241.96380282000001</v>
      </c>
      <c r="D36" s="610">
        <v>366.05551402999998</v>
      </c>
      <c r="E36" s="610">
        <v>161.22487401999999</v>
      </c>
      <c r="F36" s="610">
        <v>598.26801103000003</v>
      </c>
      <c r="G36" s="611" t="s">
        <v>835</v>
      </c>
    </row>
    <row r="37" spans="1:7" s="50" customFormat="1" ht="59.65" customHeight="1">
      <c r="A37" s="722" t="s">
        <v>1717</v>
      </c>
      <c r="B37" s="723">
        <v>600</v>
      </c>
      <c r="C37" s="723"/>
      <c r="D37" s="723"/>
      <c r="E37" s="723"/>
      <c r="F37" s="723"/>
      <c r="G37" s="724" t="s">
        <v>583</v>
      </c>
    </row>
    <row r="38" spans="1:7" s="50" customFormat="1" ht="29.25" customHeight="1">
      <c r="A38" s="611" t="s">
        <v>838</v>
      </c>
      <c r="B38" s="610">
        <v>600</v>
      </c>
      <c r="C38" s="610"/>
      <c r="D38" s="610"/>
      <c r="E38" s="610"/>
      <c r="F38" s="610"/>
      <c r="G38" s="611" t="s">
        <v>839</v>
      </c>
    </row>
    <row r="39" spans="1:7" s="50" customFormat="1" ht="39.950000000000003" customHeight="1">
      <c r="A39" s="722" t="s">
        <v>1718</v>
      </c>
      <c r="B39" s="723">
        <v>-9643.87499183</v>
      </c>
      <c r="C39" s="723">
        <v>-11952.57835288</v>
      </c>
      <c r="D39" s="723">
        <v>-7288.7132695099999</v>
      </c>
      <c r="E39" s="723">
        <v>24933.11103358</v>
      </c>
      <c r="F39" s="723">
        <v>17695.83150679</v>
      </c>
      <c r="G39" s="724" t="s">
        <v>585</v>
      </c>
    </row>
    <row r="40" spans="1:7" s="50" customFormat="1" ht="12"/>
    <row r="41" spans="1:7" s="50" customFormat="1" ht="3.2" customHeight="1"/>
    <row r="42" spans="1:7" s="50" customFormat="1" ht="68.849999999999994" customHeight="1">
      <c r="A42" s="722" t="s">
        <v>1795</v>
      </c>
      <c r="B42" s="723">
        <v>9643.87499183</v>
      </c>
      <c r="C42" s="723">
        <v>11952.57835288</v>
      </c>
      <c r="D42" s="723">
        <v>-7288.7132695099999</v>
      </c>
      <c r="E42" s="723">
        <v>-24933.11103358</v>
      </c>
      <c r="F42" s="723">
        <v>-17695.83150679</v>
      </c>
      <c r="G42" s="724" t="s">
        <v>1796</v>
      </c>
    </row>
    <row r="43" spans="1:7" s="50" customFormat="1" ht="19.149999999999999" customHeight="1">
      <c r="A43" s="613" t="s">
        <v>450</v>
      </c>
      <c r="B43" s="614">
        <v>27104.050282960001</v>
      </c>
      <c r="C43" s="614">
        <v>46198.147609569998</v>
      </c>
      <c r="D43" s="614">
        <v>7886.5709091199997</v>
      </c>
      <c r="E43" s="614">
        <v>-297613.09700295998</v>
      </c>
      <c r="F43" s="614">
        <f>F44-F45</f>
        <v>-1333.8533240000002</v>
      </c>
      <c r="G43" s="615" t="s">
        <v>840</v>
      </c>
    </row>
    <row r="44" spans="1:7" s="50" customFormat="1" ht="19.149999999999999" customHeight="1">
      <c r="A44" s="725" t="s">
        <v>841</v>
      </c>
      <c r="B44" s="727">
        <v>27814.731953959999</v>
      </c>
      <c r="C44" s="727">
        <v>48671.376390570003</v>
      </c>
      <c r="D44" s="727">
        <v>10881.57433412</v>
      </c>
      <c r="E44" s="727">
        <v>-297469.07560296002</v>
      </c>
      <c r="F44" s="846">
        <v>3437.9349999999999</v>
      </c>
      <c r="G44" s="730" t="s">
        <v>842</v>
      </c>
    </row>
    <row r="45" spans="1:7" s="50" customFormat="1" ht="19.7" customHeight="1">
      <c r="A45" s="725" t="s">
        <v>843</v>
      </c>
      <c r="B45" s="727">
        <v>710.68167100000005</v>
      </c>
      <c r="C45" s="727">
        <v>2473.2287809999998</v>
      </c>
      <c r="D45" s="727">
        <v>2995.0034249999999</v>
      </c>
      <c r="E45" s="727">
        <v>144.0214</v>
      </c>
      <c r="F45" s="727">
        <v>4771.7883240000001</v>
      </c>
      <c r="G45" s="728" t="s">
        <v>844</v>
      </c>
    </row>
    <row r="46" spans="1:7" s="50" customFormat="1" ht="19.7" customHeight="1">
      <c r="A46" s="613" t="s">
        <v>218</v>
      </c>
      <c r="B46" s="616" t="s">
        <v>474</v>
      </c>
      <c r="C46" s="616" t="s">
        <v>474</v>
      </c>
      <c r="D46" s="616" t="s">
        <v>474</v>
      </c>
      <c r="E46" s="616" t="s">
        <v>474</v>
      </c>
      <c r="F46" s="616" t="s">
        <v>474</v>
      </c>
      <c r="G46" s="615" t="s">
        <v>845</v>
      </c>
    </row>
    <row r="47" spans="1:7" s="50" customFormat="1" ht="19.149999999999999" customHeight="1">
      <c r="A47" s="725" t="s">
        <v>841</v>
      </c>
      <c r="B47" s="617" t="s">
        <v>474</v>
      </c>
      <c r="C47" s="617" t="s">
        <v>474</v>
      </c>
      <c r="D47" s="617" t="s">
        <v>474</v>
      </c>
      <c r="E47" s="617" t="s">
        <v>474</v>
      </c>
      <c r="F47" s="617" t="s">
        <v>474</v>
      </c>
      <c r="G47" s="728" t="s">
        <v>842</v>
      </c>
    </row>
    <row r="48" spans="1:7" s="50" customFormat="1" ht="19.7" customHeight="1">
      <c r="A48" s="731" t="s">
        <v>843</v>
      </c>
      <c r="B48" s="618" t="s">
        <v>474</v>
      </c>
      <c r="C48" s="619" t="s">
        <v>474</v>
      </c>
      <c r="D48" s="619" t="s">
        <v>474</v>
      </c>
      <c r="E48" s="619" t="s">
        <v>474</v>
      </c>
      <c r="F48" s="619" t="s">
        <v>474</v>
      </c>
      <c r="G48" s="732" t="s">
        <v>844</v>
      </c>
    </row>
    <row r="49" s="50" customFormat="1" ht="28.7" customHeight="1"/>
  </sheetData>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pageSetUpPr fitToPage="1"/>
  </sheetPr>
  <dimension ref="A1:F80"/>
  <sheetViews>
    <sheetView view="pageBreakPreview" zoomScaleNormal="100" zoomScaleSheetLayoutView="100" workbookViewId="0">
      <pane xSplit="1" ySplit="7" topLeftCell="B8" activePane="bottomRight" state="frozen"/>
      <selection pane="topRight" activeCell="C1" sqref="C1"/>
      <selection pane="bottomLeft" activeCell="A7" sqref="A7"/>
      <selection pane="bottomRight" activeCell="Q12" sqref="Q12"/>
    </sheetView>
  </sheetViews>
  <sheetFormatPr defaultRowHeight="12.75"/>
  <cols>
    <col min="1" max="1" width="14" style="419" customWidth="1"/>
    <col min="2" max="2" width="52.85546875" style="419" customWidth="1"/>
    <col min="3" max="3" width="19.85546875" style="419" customWidth="1"/>
    <col min="4" max="4" width="15.7109375" style="419" customWidth="1"/>
    <col min="5" max="5" width="7.5703125" style="419" customWidth="1"/>
    <col min="6" max="6" width="12" style="608" customWidth="1"/>
    <col min="7" max="16384" width="9.140625" style="419"/>
  </cols>
  <sheetData>
    <row r="1" spans="1:6" s="50" customFormat="1" ht="5.85" customHeight="1">
      <c r="F1" s="579"/>
    </row>
    <row r="2" spans="1:6" s="50" customFormat="1" ht="26.1" customHeight="1">
      <c r="A2" s="907" t="s">
        <v>1721</v>
      </c>
      <c r="B2" s="907"/>
      <c r="C2" s="907"/>
      <c r="D2" s="907"/>
      <c r="E2" s="907"/>
      <c r="F2" s="579"/>
    </row>
    <row r="3" spans="1:6" s="50" customFormat="1" ht="26.1" customHeight="1">
      <c r="A3" s="907" t="s">
        <v>3311</v>
      </c>
      <c r="B3" s="907"/>
      <c r="C3" s="907"/>
      <c r="D3" s="907"/>
      <c r="E3" s="907"/>
      <c r="F3" s="579"/>
    </row>
    <row r="4" spans="1:6" s="50" customFormat="1" ht="13.9" customHeight="1">
      <c r="A4" s="908" t="s">
        <v>2339</v>
      </c>
      <c r="B4" s="908"/>
      <c r="C4" s="580"/>
      <c r="D4" s="580"/>
      <c r="E4" s="580"/>
      <c r="F4" s="579"/>
    </row>
    <row r="5" spans="1:6" s="50" customFormat="1" ht="13.9" customHeight="1">
      <c r="A5" s="908" t="s">
        <v>3222</v>
      </c>
      <c r="B5" s="908"/>
      <c r="C5" s="580"/>
      <c r="D5" s="580"/>
      <c r="E5" s="580"/>
      <c r="F5" s="579"/>
    </row>
    <row r="6" spans="1:6" s="50" customFormat="1" ht="10.7" customHeight="1">
      <c r="C6" s="581"/>
      <c r="D6" s="581"/>
      <c r="E6" s="581"/>
      <c r="F6" s="579"/>
    </row>
    <row r="7" spans="1:6" s="50" customFormat="1" ht="31.9" customHeight="1">
      <c r="A7" s="582" t="s">
        <v>2488</v>
      </c>
      <c r="B7" s="583" t="s">
        <v>37</v>
      </c>
      <c r="C7" s="582" t="s">
        <v>2489</v>
      </c>
      <c r="D7" s="582" t="s">
        <v>2490</v>
      </c>
      <c r="E7" s="582" t="s">
        <v>2491</v>
      </c>
      <c r="F7" s="579"/>
    </row>
    <row r="8" spans="1:6" s="50" customFormat="1" ht="10.15" customHeight="1">
      <c r="A8" s="584" t="s">
        <v>492</v>
      </c>
      <c r="B8" s="585" t="s">
        <v>183</v>
      </c>
      <c r="C8" s="584" t="s">
        <v>264</v>
      </c>
      <c r="D8" s="584" t="s">
        <v>444</v>
      </c>
      <c r="E8" s="584" t="s">
        <v>639</v>
      </c>
      <c r="F8" s="579"/>
    </row>
    <row r="9" spans="1:6" s="50" customFormat="1" ht="14.45" customHeight="1">
      <c r="A9" s="586"/>
      <c r="B9" s="587" t="s">
        <v>392</v>
      </c>
      <c r="C9" s="588">
        <v>33949128822.999996</v>
      </c>
      <c r="D9" s="588">
        <v>13040188063.21257</v>
      </c>
      <c r="E9" s="589">
        <v>38.41096521563184</v>
      </c>
      <c r="F9" s="579"/>
    </row>
    <row r="10" spans="1:6" s="50" customFormat="1" ht="14.45" customHeight="1">
      <c r="A10" s="586"/>
      <c r="B10" s="590" t="s">
        <v>1679</v>
      </c>
      <c r="C10" s="588">
        <v>32927218688.799999</v>
      </c>
      <c r="D10" s="588">
        <v>12470455398.500401</v>
      </c>
      <c r="E10" s="589">
        <v>37.87278699838123</v>
      </c>
      <c r="F10" s="579"/>
    </row>
    <row r="11" spans="1:6" s="50" customFormat="1" ht="14.45" customHeight="1">
      <c r="A11" s="586" t="s">
        <v>492</v>
      </c>
      <c r="B11" s="591" t="s">
        <v>439</v>
      </c>
      <c r="C11" s="592">
        <v>32927218688.799999</v>
      </c>
      <c r="D11" s="592">
        <v>12470455398.500401</v>
      </c>
      <c r="E11" s="593">
        <v>37.87278699838123</v>
      </c>
      <c r="F11" s="579"/>
    </row>
    <row r="12" spans="1:6" s="50" customFormat="1" ht="14.45" customHeight="1">
      <c r="A12" s="586"/>
      <c r="B12" s="590" t="s">
        <v>1680</v>
      </c>
      <c r="C12" s="588">
        <v>527175027.10000002</v>
      </c>
      <c r="D12" s="588">
        <v>402351348.46711004</v>
      </c>
      <c r="E12" s="589">
        <v>76.322156358667542</v>
      </c>
      <c r="F12" s="579"/>
    </row>
    <row r="13" spans="1:6" s="50" customFormat="1" ht="14.45" customHeight="1">
      <c r="A13" s="586" t="s">
        <v>183</v>
      </c>
      <c r="B13" s="591" t="s">
        <v>172</v>
      </c>
      <c r="C13" s="592">
        <v>527175027.10000002</v>
      </c>
      <c r="D13" s="592">
        <v>402351348.46711004</v>
      </c>
      <c r="E13" s="593">
        <v>76.322156358667542</v>
      </c>
      <c r="F13" s="579"/>
    </row>
    <row r="14" spans="1:6" s="50" customFormat="1" ht="14.45" customHeight="1">
      <c r="A14" s="586"/>
      <c r="B14" s="590" t="s">
        <v>1681</v>
      </c>
      <c r="C14" s="588">
        <v>295238330</v>
      </c>
      <c r="D14" s="588">
        <v>82005476.12861</v>
      </c>
      <c r="E14" s="589">
        <v>27.776026279721201</v>
      </c>
      <c r="F14" s="579"/>
    </row>
    <row r="15" spans="1:6" s="50" customFormat="1" ht="14.45" customHeight="1">
      <c r="A15" s="586" t="s">
        <v>264</v>
      </c>
      <c r="B15" s="591" t="s">
        <v>381</v>
      </c>
      <c r="C15" s="592">
        <v>295238330</v>
      </c>
      <c r="D15" s="592">
        <v>82005476.12861</v>
      </c>
      <c r="E15" s="593">
        <v>27.776026279721201</v>
      </c>
      <c r="F15" s="579"/>
    </row>
    <row r="16" spans="1:6" s="50" customFormat="1" ht="14.45" customHeight="1">
      <c r="A16" s="586" t="s">
        <v>444</v>
      </c>
      <c r="B16" s="590" t="s">
        <v>3063</v>
      </c>
      <c r="C16" s="588">
        <v>199496777.09999999</v>
      </c>
      <c r="D16" s="588">
        <v>85375840.116449997</v>
      </c>
      <c r="E16" s="589">
        <v>42.795598684611527</v>
      </c>
      <c r="F16" s="579"/>
    </row>
    <row r="17" spans="1:6" s="50" customFormat="1" ht="14.45" customHeight="1">
      <c r="A17" s="586"/>
      <c r="B17" s="591" t="s">
        <v>2860</v>
      </c>
      <c r="C17" s="592">
        <v>199496777.09999999</v>
      </c>
      <c r="D17" s="592">
        <v>85375840.116449997</v>
      </c>
      <c r="E17" s="593">
        <v>42.795598684611527</v>
      </c>
      <c r="F17" s="579"/>
    </row>
    <row r="18" spans="1:6" s="50" customFormat="1" ht="14.45" customHeight="1">
      <c r="A18" s="586"/>
      <c r="B18" s="590" t="s">
        <v>1682</v>
      </c>
      <c r="C18" s="588">
        <v>0</v>
      </c>
      <c r="D18" s="588">
        <v>0</v>
      </c>
      <c r="E18" s="589"/>
      <c r="F18" s="579"/>
    </row>
    <row r="19" spans="1:6" s="50" customFormat="1" ht="14.45" customHeight="1">
      <c r="A19" s="586" t="s">
        <v>639</v>
      </c>
      <c r="B19" s="591" t="s">
        <v>280</v>
      </c>
      <c r="C19" s="592">
        <v>0</v>
      </c>
      <c r="D19" s="592">
        <v>0</v>
      </c>
      <c r="E19" s="593"/>
      <c r="F19" s="579"/>
    </row>
    <row r="20" spans="1:6" s="50" customFormat="1" ht="28.5" customHeight="1">
      <c r="A20" s="586"/>
      <c r="B20" s="590" t="s">
        <v>2340</v>
      </c>
      <c r="C20" s="588">
        <v>917900000</v>
      </c>
      <c r="D20" s="588">
        <v>0</v>
      </c>
      <c r="E20" s="589">
        <v>0</v>
      </c>
      <c r="F20" s="579"/>
    </row>
    <row r="21" spans="1:6" s="50" customFormat="1" ht="50.25" customHeight="1">
      <c r="A21" s="586"/>
      <c r="B21" s="590" t="s">
        <v>3223</v>
      </c>
      <c r="C21" s="588">
        <v>0</v>
      </c>
      <c r="D21" s="588">
        <v>500000</v>
      </c>
      <c r="E21" s="589">
        <v>0</v>
      </c>
      <c r="F21" s="579"/>
    </row>
    <row r="22" spans="1:6" s="50" customFormat="1" ht="31.5" customHeight="1">
      <c r="A22" s="586"/>
      <c r="B22" s="594" t="s">
        <v>3224</v>
      </c>
      <c r="C22" s="588">
        <v>0</v>
      </c>
      <c r="D22" s="588">
        <v>0</v>
      </c>
      <c r="E22" s="589">
        <v>0</v>
      </c>
      <c r="F22" s="579"/>
    </row>
    <row r="23" spans="1:6" s="50" customFormat="1" ht="14.45" customHeight="1">
      <c r="A23" s="586"/>
      <c r="B23" s="594" t="s">
        <v>2641</v>
      </c>
      <c r="C23" s="588">
        <v>1186695257.25</v>
      </c>
      <c r="D23" s="588">
        <v>486112573</v>
      </c>
      <c r="E23" s="589">
        <v>40.96355572588179</v>
      </c>
      <c r="F23" s="579"/>
    </row>
    <row r="24" spans="1:6" s="50" customFormat="1" ht="14.45" customHeight="1">
      <c r="A24" s="586"/>
      <c r="B24" s="594" t="s">
        <v>3225</v>
      </c>
      <c r="C24" s="588">
        <v>1582564204</v>
      </c>
      <c r="D24" s="588">
        <v>637841081.29999995</v>
      </c>
      <c r="E24" s="589">
        <v>40.304278315396544</v>
      </c>
      <c r="F24" s="579"/>
    </row>
    <row r="25" spans="1:6" s="50" customFormat="1" ht="14.45" customHeight="1">
      <c r="A25" s="586"/>
      <c r="B25" s="590" t="s">
        <v>2642</v>
      </c>
      <c r="C25" s="588">
        <v>33668880729.999996</v>
      </c>
      <c r="D25" s="588">
        <v>13285435958.835899</v>
      </c>
      <c r="E25" s="589">
        <v>39.459095968694236</v>
      </c>
      <c r="F25" s="579"/>
    </row>
    <row r="26" spans="1:6" s="50" customFormat="1" ht="14.45" customHeight="1">
      <c r="A26" s="586" t="s">
        <v>492</v>
      </c>
      <c r="B26" s="591" t="s">
        <v>154</v>
      </c>
      <c r="C26" s="592">
        <v>1847945674.9000001</v>
      </c>
      <c r="D26" s="592">
        <v>738617426.71760094</v>
      </c>
      <c r="E26" s="593">
        <v>39.969650447520358</v>
      </c>
      <c r="F26" s="579"/>
    </row>
    <row r="27" spans="1:6" s="50" customFormat="1" ht="14.45" customHeight="1">
      <c r="A27" s="586" t="s">
        <v>183</v>
      </c>
      <c r="B27" s="591" t="s">
        <v>316</v>
      </c>
      <c r="C27" s="592">
        <v>1533775060.9000001</v>
      </c>
      <c r="D27" s="592">
        <v>622741125.92578995</v>
      </c>
      <c r="E27" s="593">
        <v>40.601854978680727</v>
      </c>
      <c r="F27" s="579"/>
    </row>
    <row r="28" spans="1:6" s="50" customFormat="1" ht="25.15" customHeight="1">
      <c r="A28" s="586" t="s">
        <v>264</v>
      </c>
      <c r="B28" s="591" t="s">
        <v>76</v>
      </c>
      <c r="C28" s="592">
        <v>2000594718.5999999</v>
      </c>
      <c r="D28" s="592">
        <v>717030510.44292903</v>
      </c>
      <c r="E28" s="593">
        <v>35.840867906754312</v>
      </c>
      <c r="F28" s="579"/>
    </row>
    <row r="29" spans="1:6" s="50" customFormat="1" ht="14.45" customHeight="1">
      <c r="A29" s="586" t="s">
        <v>444</v>
      </c>
      <c r="B29" s="591" t="s">
        <v>225</v>
      </c>
      <c r="C29" s="592">
        <v>6977302717</v>
      </c>
      <c r="D29" s="592">
        <v>2774244161.9074898</v>
      </c>
      <c r="E29" s="593">
        <v>39.760983211293421</v>
      </c>
      <c r="F29" s="579"/>
    </row>
    <row r="30" spans="1:6" s="600" customFormat="1" ht="14.45" customHeight="1">
      <c r="A30" s="595" t="s">
        <v>639</v>
      </c>
      <c r="B30" s="596" t="s">
        <v>443</v>
      </c>
      <c r="C30" s="597">
        <v>678115171.5999999</v>
      </c>
      <c r="D30" s="597">
        <v>184224660.3197</v>
      </c>
      <c r="E30" s="598">
        <v>27.167163932496219</v>
      </c>
      <c r="F30" s="599"/>
    </row>
    <row r="31" spans="1:6" s="50" customFormat="1" ht="14.45" customHeight="1">
      <c r="A31" s="586" t="s">
        <v>471</v>
      </c>
      <c r="B31" s="591" t="s">
        <v>296</v>
      </c>
      <c r="C31" s="592">
        <v>7655001461.1000004</v>
      </c>
      <c r="D31" s="592">
        <v>3094131721.7133698</v>
      </c>
      <c r="E31" s="593">
        <v>40.419740445990101</v>
      </c>
      <c r="F31" s="579"/>
    </row>
    <row r="32" spans="1:6" s="50" customFormat="1" ht="14.45" customHeight="1">
      <c r="A32" s="586" t="s">
        <v>640</v>
      </c>
      <c r="B32" s="591" t="s">
        <v>511</v>
      </c>
      <c r="C32" s="592">
        <v>2550842067.5</v>
      </c>
      <c r="D32" s="592">
        <v>832391339.38067997</v>
      </c>
      <c r="E32" s="593">
        <v>32.632021793355499</v>
      </c>
      <c r="F32" s="579"/>
    </row>
    <row r="33" spans="1:6" s="50" customFormat="1" ht="14.45" customHeight="1">
      <c r="A33" s="586" t="s">
        <v>696</v>
      </c>
      <c r="B33" s="591" t="s">
        <v>420</v>
      </c>
      <c r="C33" s="592">
        <v>1214367453.3</v>
      </c>
      <c r="D33" s="592">
        <v>448527423.03909999</v>
      </c>
      <c r="E33" s="593">
        <v>36.935066220709622</v>
      </c>
      <c r="F33" s="579"/>
    </row>
    <row r="34" spans="1:6" s="50" customFormat="1" ht="14.45" customHeight="1">
      <c r="A34" s="586" t="s">
        <v>398</v>
      </c>
      <c r="B34" s="591" t="s">
        <v>326</v>
      </c>
      <c r="C34" s="592">
        <v>272478820.10000002</v>
      </c>
      <c r="D34" s="592">
        <v>114624475.71148001</v>
      </c>
      <c r="E34" s="593">
        <v>42.067297439636846</v>
      </c>
      <c r="F34" s="579"/>
    </row>
    <row r="35" spans="1:6" s="50" customFormat="1" ht="25.15" customHeight="1">
      <c r="A35" s="586" t="s">
        <v>1005</v>
      </c>
      <c r="B35" s="591" t="s">
        <v>188</v>
      </c>
      <c r="C35" s="592">
        <v>1670662040.4000001</v>
      </c>
      <c r="D35" s="592">
        <v>647862446.72133005</v>
      </c>
      <c r="E35" s="593">
        <v>38.778785359019402</v>
      </c>
      <c r="F35" s="579"/>
    </row>
    <row r="36" spans="1:6" s="50" customFormat="1" ht="14.45" customHeight="1">
      <c r="A36" s="586" t="s">
        <v>1008</v>
      </c>
      <c r="B36" s="591" t="s">
        <v>577</v>
      </c>
      <c r="C36" s="592">
        <v>119643710.8</v>
      </c>
      <c r="D36" s="592">
        <v>33910076.323469996</v>
      </c>
      <c r="E36" s="593">
        <v>28.342548134565209</v>
      </c>
      <c r="F36" s="579"/>
    </row>
    <row r="37" spans="1:6" s="50" customFormat="1" ht="14.45" customHeight="1">
      <c r="A37" s="586" t="s">
        <v>1009</v>
      </c>
      <c r="B37" s="591" t="s">
        <v>484</v>
      </c>
      <c r="C37" s="592">
        <v>2279851387.3000002</v>
      </c>
      <c r="D37" s="592">
        <v>858101813.69707</v>
      </c>
      <c r="E37" s="593">
        <v>37.63849777565148</v>
      </c>
      <c r="F37" s="579"/>
    </row>
    <row r="38" spans="1:6" s="50" customFormat="1" ht="14.45" customHeight="1">
      <c r="A38" s="586" t="s">
        <v>1006</v>
      </c>
      <c r="B38" s="591" t="s">
        <v>47</v>
      </c>
      <c r="C38" s="592">
        <v>1297011661.5</v>
      </c>
      <c r="D38" s="592">
        <v>289308087.89495999</v>
      </c>
      <c r="E38" s="593">
        <v>22.305743000057056</v>
      </c>
      <c r="F38" s="579"/>
    </row>
    <row r="39" spans="1:6" s="50" customFormat="1" ht="14.45" customHeight="1">
      <c r="A39" s="586" t="s">
        <v>1007</v>
      </c>
      <c r="B39" s="591" t="s">
        <v>321</v>
      </c>
      <c r="C39" s="592">
        <v>3571288785</v>
      </c>
      <c r="D39" s="592">
        <v>1929720689.0409701</v>
      </c>
      <c r="E39" s="593">
        <v>54.034294206229248</v>
      </c>
      <c r="F39" s="579"/>
    </row>
    <row r="40" spans="1:6" s="50" customFormat="1" ht="14.45" customHeight="1">
      <c r="A40" s="586" t="s">
        <v>1146</v>
      </c>
      <c r="B40" s="591" t="s">
        <v>40</v>
      </c>
      <c r="C40" s="592">
        <v>0</v>
      </c>
      <c r="D40" s="592">
        <v>0</v>
      </c>
      <c r="E40" s="593"/>
      <c r="F40" s="579"/>
    </row>
    <row r="41" spans="1:6" s="50" customFormat="1" ht="14.45" customHeight="1">
      <c r="A41" s="586"/>
      <c r="B41" s="590" t="s">
        <v>3226</v>
      </c>
      <c r="C41" s="588">
        <v>0</v>
      </c>
      <c r="D41" s="588">
        <v>78593.7</v>
      </c>
      <c r="E41" s="589"/>
      <c r="F41" s="579"/>
    </row>
    <row r="42" spans="1:6" s="50" customFormat="1" ht="35.65" customHeight="1">
      <c r="A42" s="586"/>
      <c r="B42" s="590" t="s">
        <v>3227</v>
      </c>
      <c r="C42" s="588">
        <v>24200000</v>
      </c>
      <c r="D42" s="588">
        <v>1125177.1000000001</v>
      </c>
      <c r="E42" s="589">
        <v>4.6494921487603307</v>
      </c>
      <c r="F42" s="579"/>
    </row>
    <row r="43" spans="1:6" s="50" customFormat="1" ht="14.45" customHeight="1">
      <c r="A43" s="586"/>
      <c r="B43" s="590" t="s">
        <v>2643</v>
      </c>
      <c r="C43" s="588">
        <v>1068068050.29</v>
      </c>
      <c r="D43" s="588">
        <v>485384591</v>
      </c>
      <c r="E43" s="589">
        <v>45.445099763840815</v>
      </c>
      <c r="F43" s="579"/>
    </row>
    <row r="44" spans="1:6" s="50" customFormat="1" ht="14.45" customHeight="1">
      <c r="A44" s="586"/>
      <c r="B44" s="590" t="s">
        <v>3228</v>
      </c>
      <c r="C44" s="588">
        <v>3437320240</v>
      </c>
      <c r="D44" s="588">
        <v>1217654915.7</v>
      </c>
      <c r="E44" s="589">
        <v>35.424540941230433</v>
      </c>
      <c r="F44" s="579"/>
    </row>
    <row r="45" spans="1:6" s="50" customFormat="1" ht="14.45" customHeight="1">
      <c r="A45" s="586"/>
      <c r="B45" s="590" t="s">
        <v>3064</v>
      </c>
      <c r="C45" s="588">
        <v>0</v>
      </c>
      <c r="D45" s="588">
        <v>25625225</v>
      </c>
      <c r="E45" s="589"/>
      <c r="F45" s="579"/>
    </row>
    <row r="46" spans="1:6" s="50" customFormat="1" ht="14.45" customHeight="1">
      <c r="A46" s="586"/>
      <c r="B46" s="590" t="s">
        <v>3065</v>
      </c>
      <c r="C46" s="588">
        <v>1075013823.3000002</v>
      </c>
      <c r="D46" s="588">
        <v>58383895.10250999</v>
      </c>
      <c r="E46" s="601"/>
      <c r="F46" s="579"/>
    </row>
    <row r="47" spans="1:6" s="50" customFormat="1" ht="14.45" customHeight="1">
      <c r="A47" s="586"/>
      <c r="B47" s="590" t="s">
        <v>597</v>
      </c>
      <c r="C47" s="588">
        <v>1344317240.4000001</v>
      </c>
      <c r="D47" s="588">
        <v>218468236.2475</v>
      </c>
      <c r="E47" s="589">
        <v>16.251241126870845</v>
      </c>
      <c r="F47" s="579"/>
    </row>
    <row r="48" spans="1:6" s="50" customFormat="1" ht="14.45" customHeight="1">
      <c r="A48" s="586" t="s">
        <v>471</v>
      </c>
      <c r="B48" s="591" t="s">
        <v>296</v>
      </c>
      <c r="C48" s="592">
        <v>497525</v>
      </c>
      <c r="D48" s="592">
        <v>0</v>
      </c>
      <c r="E48" s="593">
        <v>0</v>
      </c>
      <c r="F48" s="579"/>
    </row>
    <row r="49" spans="1:6" s="50" customFormat="1" ht="14.45" customHeight="1">
      <c r="A49" s="586" t="s">
        <v>640</v>
      </c>
      <c r="B49" s="591" t="s">
        <v>511</v>
      </c>
      <c r="C49" s="592">
        <v>180595241.90000001</v>
      </c>
      <c r="D49" s="592">
        <v>34706388.147500001</v>
      </c>
      <c r="E49" s="593">
        <v>19.217775497494987</v>
      </c>
      <c r="F49" s="579"/>
    </row>
    <row r="50" spans="1:6" s="50" customFormat="1" ht="14.45" customHeight="1">
      <c r="A50" s="586" t="s">
        <v>696</v>
      </c>
      <c r="B50" s="591" t="s">
        <v>420</v>
      </c>
      <c r="C50" s="592">
        <v>71000000</v>
      </c>
      <c r="D50" s="592">
        <v>0</v>
      </c>
      <c r="E50" s="593">
        <v>0</v>
      </c>
      <c r="F50" s="579"/>
    </row>
    <row r="51" spans="1:6" s="50" customFormat="1" ht="14.45" customHeight="1">
      <c r="A51" s="586" t="s">
        <v>398</v>
      </c>
      <c r="B51" s="591" t="s">
        <v>326</v>
      </c>
      <c r="C51" s="592">
        <v>49810742</v>
      </c>
      <c r="D51" s="592">
        <v>20781848.100000001</v>
      </c>
      <c r="E51" s="593">
        <v>41.721619204146769</v>
      </c>
      <c r="F51" s="579"/>
    </row>
    <row r="52" spans="1:6" s="50" customFormat="1" ht="25.15" customHeight="1">
      <c r="A52" s="586" t="s">
        <v>1005</v>
      </c>
      <c r="B52" s="591" t="s">
        <v>188</v>
      </c>
      <c r="C52" s="592">
        <v>625589790.5</v>
      </c>
      <c r="D52" s="592">
        <v>122480000</v>
      </c>
      <c r="E52" s="593">
        <v>19.578324624209163</v>
      </c>
      <c r="F52" s="579"/>
    </row>
    <row r="53" spans="1:6" s="50" customFormat="1" ht="14.45" customHeight="1">
      <c r="A53" s="586" t="s">
        <v>1008</v>
      </c>
      <c r="B53" s="591" t="s">
        <v>577</v>
      </c>
      <c r="C53" s="592">
        <v>68500000</v>
      </c>
      <c r="D53" s="592">
        <v>34500000</v>
      </c>
      <c r="E53" s="593">
        <v>50.364963503649641</v>
      </c>
      <c r="F53" s="579"/>
    </row>
    <row r="54" spans="1:6" s="50" customFormat="1" ht="14.45" customHeight="1">
      <c r="A54" s="586" t="s">
        <v>1009</v>
      </c>
      <c r="B54" s="602" t="s">
        <v>484</v>
      </c>
      <c r="C54" s="592">
        <v>50000000</v>
      </c>
      <c r="D54" s="592">
        <v>0</v>
      </c>
      <c r="E54" s="593">
        <v>0</v>
      </c>
      <c r="F54" s="579"/>
    </row>
    <row r="55" spans="1:6" s="50" customFormat="1" ht="14.45" customHeight="1">
      <c r="A55" s="586" t="s">
        <v>1006</v>
      </c>
      <c r="B55" s="591" t="s">
        <v>47</v>
      </c>
      <c r="C55" s="592">
        <v>298323941</v>
      </c>
      <c r="D55" s="592">
        <v>6000000</v>
      </c>
      <c r="E55" s="593">
        <v>2.0112365034759314</v>
      </c>
      <c r="F55" s="579"/>
    </row>
    <row r="56" spans="1:6" s="50" customFormat="1" ht="14.45" customHeight="1">
      <c r="A56" s="586"/>
      <c r="B56" s="590" t="s">
        <v>1683</v>
      </c>
      <c r="C56" s="588">
        <v>269303417.10000002</v>
      </c>
      <c r="D56" s="588">
        <v>160084341.14499</v>
      </c>
      <c r="E56" s="589">
        <v>59.443858109511517</v>
      </c>
      <c r="F56" s="579"/>
    </row>
    <row r="57" spans="1:6" s="50" customFormat="1" ht="14.45" customHeight="1">
      <c r="A57" s="586" t="s">
        <v>471</v>
      </c>
      <c r="B57" s="591" t="s">
        <v>488</v>
      </c>
      <c r="C57" s="592">
        <v>269303417.10000002</v>
      </c>
      <c r="D57" s="592">
        <v>160084341.14499</v>
      </c>
      <c r="E57" s="593">
        <v>59.443858109511517</v>
      </c>
      <c r="F57" s="579"/>
    </row>
    <row r="58" spans="1:6" s="50" customFormat="1" ht="14.45" customHeight="1">
      <c r="A58" s="586"/>
      <c r="B58" s="590" t="s">
        <v>3066</v>
      </c>
      <c r="C58" s="588">
        <v>599857605.60000002</v>
      </c>
      <c r="D58" s="588">
        <v>367656121.00993001</v>
      </c>
      <c r="E58" s="601"/>
      <c r="F58" s="579"/>
    </row>
    <row r="59" spans="1:6" s="50" customFormat="1" ht="14.45" customHeight="1">
      <c r="A59" s="586"/>
      <c r="B59" s="590" t="s">
        <v>602</v>
      </c>
      <c r="C59" s="588">
        <v>601350987.60000002</v>
      </c>
      <c r="D59" s="588">
        <v>369712466.10109001</v>
      </c>
      <c r="E59" s="589">
        <v>61.480312450573585</v>
      </c>
      <c r="F59" s="579"/>
    </row>
    <row r="60" spans="1:6" s="50" customFormat="1" ht="14.45" customHeight="1">
      <c r="A60" s="586" t="s">
        <v>492</v>
      </c>
      <c r="B60" s="591" t="s">
        <v>154</v>
      </c>
      <c r="C60" s="592">
        <v>21819292</v>
      </c>
      <c r="D60" s="592">
        <v>95397.21514</v>
      </c>
      <c r="E60" s="593">
        <v>0.4372149891023045</v>
      </c>
      <c r="F60" s="579"/>
    </row>
    <row r="61" spans="1:6" s="50" customFormat="1" ht="14.45" customHeight="1">
      <c r="A61" s="586" t="s">
        <v>640</v>
      </c>
      <c r="B61" s="591" t="s">
        <v>511</v>
      </c>
      <c r="C61" s="592">
        <v>11500</v>
      </c>
      <c r="D61" s="592">
        <v>11500</v>
      </c>
      <c r="E61" s="593">
        <v>100</v>
      </c>
      <c r="F61" s="579"/>
    </row>
    <row r="62" spans="1:6" s="50" customFormat="1" ht="14.45" customHeight="1">
      <c r="A62" s="586" t="s">
        <v>696</v>
      </c>
      <c r="B62" s="591" t="s">
        <v>420</v>
      </c>
      <c r="C62" s="592">
        <v>46339227</v>
      </c>
      <c r="D62" s="592">
        <v>46339227</v>
      </c>
      <c r="E62" s="593">
        <v>100</v>
      </c>
      <c r="F62" s="579"/>
    </row>
    <row r="63" spans="1:6" s="50" customFormat="1" ht="25.15" customHeight="1">
      <c r="A63" s="586" t="s">
        <v>1005</v>
      </c>
      <c r="B63" s="591" t="s">
        <v>188</v>
      </c>
      <c r="C63" s="592">
        <v>17509807</v>
      </c>
      <c r="D63" s="592">
        <v>8381855</v>
      </c>
      <c r="E63" s="593">
        <v>47.869488224513269</v>
      </c>
      <c r="F63" s="579"/>
    </row>
    <row r="64" spans="1:6" s="50" customFormat="1" ht="19.5" customHeight="1">
      <c r="A64" s="586" t="s">
        <v>1008</v>
      </c>
      <c r="B64" s="602" t="s">
        <v>577</v>
      </c>
      <c r="C64" s="592">
        <v>261107519</v>
      </c>
      <c r="D64" s="592">
        <v>110500000</v>
      </c>
      <c r="E64" s="593">
        <v>42.319731129611782</v>
      </c>
      <c r="F64" s="579"/>
    </row>
    <row r="65" spans="1:6" s="50" customFormat="1" ht="14.45" customHeight="1">
      <c r="A65" s="586" t="s">
        <v>1009</v>
      </c>
      <c r="B65" s="591" t="s">
        <v>484</v>
      </c>
      <c r="C65" s="592">
        <v>145180380</v>
      </c>
      <c r="D65" s="592">
        <v>121079797</v>
      </c>
      <c r="E65" s="593">
        <v>83.399559224187186</v>
      </c>
      <c r="F65" s="579"/>
    </row>
    <row r="66" spans="1:6" s="50" customFormat="1" ht="14.45" customHeight="1">
      <c r="A66" s="586" t="s">
        <v>1006</v>
      </c>
      <c r="B66" s="591" t="s">
        <v>47</v>
      </c>
      <c r="C66" s="592">
        <v>109383262.59999999</v>
      </c>
      <c r="D66" s="592">
        <v>83304689.885949999</v>
      </c>
      <c r="E66" s="593">
        <v>76.158534592796101</v>
      </c>
      <c r="F66" s="579"/>
    </row>
    <row r="67" spans="1:6" s="50" customFormat="1" ht="14.45" customHeight="1">
      <c r="A67" s="586"/>
      <c r="B67" s="590" t="s">
        <v>1684</v>
      </c>
      <c r="C67" s="588">
        <v>1493382</v>
      </c>
      <c r="D67" s="588">
        <v>2056345.0911600001</v>
      </c>
      <c r="E67" s="589">
        <v>137.69719275845029</v>
      </c>
      <c r="F67" s="579"/>
    </row>
    <row r="68" spans="1:6" s="50" customFormat="1" ht="14.45" customHeight="1">
      <c r="A68" s="586" t="s">
        <v>640</v>
      </c>
      <c r="B68" s="591" t="s">
        <v>288</v>
      </c>
      <c r="C68" s="592">
        <v>1493382</v>
      </c>
      <c r="D68" s="592">
        <v>2056345.0911600001</v>
      </c>
      <c r="E68" s="593">
        <v>137.69719275845029</v>
      </c>
      <c r="F68" s="579"/>
    </row>
    <row r="69" spans="1:6" s="50" customFormat="1" ht="14.45" customHeight="1">
      <c r="A69" s="586"/>
      <c r="B69" s="590" t="s">
        <v>3067</v>
      </c>
      <c r="C69" s="588">
        <v>-2237052164.9399962</v>
      </c>
      <c r="D69" s="588">
        <v>-1276702759.93577</v>
      </c>
      <c r="E69" s="601"/>
      <c r="F69" s="579"/>
    </row>
    <row r="70" spans="1:6" s="50" customFormat="1" ht="14.45" customHeight="1">
      <c r="A70" s="586"/>
      <c r="B70" s="590" t="s">
        <v>3229</v>
      </c>
      <c r="C70" s="588">
        <v>-3931572164.9399962</v>
      </c>
      <c r="D70" s="588">
        <v>-1902201426.5357699</v>
      </c>
      <c r="E70" s="601"/>
      <c r="F70" s="579"/>
    </row>
    <row r="71" spans="1:6" s="50" customFormat="1" ht="25.15" customHeight="1">
      <c r="A71" s="586"/>
      <c r="B71" s="590" t="s">
        <v>3068</v>
      </c>
      <c r="C71" s="588">
        <v>2237052164.9399967</v>
      </c>
      <c r="D71" s="588">
        <v>1276702759.9357698</v>
      </c>
      <c r="E71" s="601"/>
      <c r="F71" s="579"/>
    </row>
    <row r="72" spans="1:6" s="50" customFormat="1" ht="14.45" customHeight="1">
      <c r="A72" s="586"/>
      <c r="B72" s="590" t="s">
        <v>1685</v>
      </c>
      <c r="C72" s="588">
        <v>9230112133.1000004</v>
      </c>
      <c r="D72" s="588">
        <v>3168296134.6103401</v>
      </c>
      <c r="E72" s="589">
        <v>34.325651616393145</v>
      </c>
      <c r="F72" s="579"/>
    </row>
    <row r="73" spans="1:6" s="50" customFormat="1" ht="14.45" customHeight="1">
      <c r="A73" s="586" t="s">
        <v>696</v>
      </c>
      <c r="B73" s="591" t="s">
        <v>1686</v>
      </c>
      <c r="C73" s="592">
        <v>9230112133.1000004</v>
      </c>
      <c r="D73" s="592">
        <v>3168296134.6103401</v>
      </c>
      <c r="E73" s="593">
        <v>34.325651616393145</v>
      </c>
      <c r="F73" s="579"/>
    </row>
    <row r="74" spans="1:6" s="50" customFormat="1" ht="14.45" customHeight="1">
      <c r="A74" s="586"/>
      <c r="B74" s="590" t="s">
        <v>1687</v>
      </c>
      <c r="C74" s="588">
        <v>4437865153.3999996</v>
      </c>
      <c r="D74" s="588">
        <v>1217759393.94576</v>
      </c>
      <c r="E74" s="589">
        <v>27.440207213434437</v>
      </c>
      <c r="F74" s="579"/>
    </row>
    <row r="75" spans="1:6" s="50" customFormat="1" ht="14.45" customHeight="1">
      <c r="A75" s="586" t="s">
        <v>1160</v>
      </c>
      <c r="B75" s="591" t="s">
        <v>1654</v>
      </c>
      <c r="C75" s="592">
        <v>4437865153.3999996</v>
      </c>
      <c r="D75" s="592">
        <v>1217759393.94576</v>
      </c>
      <c r="E75" s="593">
        <v>27.440207213434437</v>
      </c>
      <c r="F75" s="579"/>
    </row>
    <row r="76" spans="1:6" s="50" customFormat="1" ht="14.45" customHeight="1">
      <c r="A76" s="586"/>
      <c r="B76" s="590" t="s">
        <v>1688</v>
      </c>
      <c r="C76" s="588">
        <v>-2555194814.760004</v>
      </c>
      <c r="D76" s="588">
        <v>-673833980.72881031</v>
      </c>
      <c r="E76" s="589"/>
      <c r="F76" s="579"/>
    </row>
    <row r="77" spans="1:6" s="50" customFormat="1" ht="25.15" customHeight="1">
      <c r="A77" s="586"/>
      <c r="B77" s="603" t="s">
        <v>3230</v>
      </c>
      <c r="C77" s="588"/>
      <c r="D77" s="588"/>
      <c r="E77" s="589"/>
      <c r="F77" s="579"/>
    </row>
    <row r="78" spans="1:6" s="50" customFormat="1" ht="14.45" customHeight="1">
      <c r="A78" s="586"/>
      <c r="B78" s="590" t="s">
        <v>1689</v>
      </c>
      <c r="C78" s="588"/>
      <c r="D78" s="588">
        <v>39636746309.07782</v>
      </c>
      <c r="E78" s="589"/>
      <c r="F78" s="579"/>
    </row>
    <row r="79" spans="1:6" s="50" customFormat="1" ht="14.45" customHeight="1">
      <c r="A79" s="604"/>
      <c r="B79" s="605" t="s">
        <v>1690</v>
      </c>
      <c r="C79" s="606"/>
      <c r="D79" s="606">
        <v>40298078516.606659</v>
      </c>
      <c r="E79" s="607"/>
      <c r="F79" s="579"/>
    </row>
    <row r="80" spans="1:6" s="50" customFormat="1" ht="33" customHeight="1">
      <c r="F80" s="579"/>
    </row>
  </sheetData>
  <mergeCells count="4">
    <mergeCell ref="A2:E2"/>
    <mergeCell ref="A3:E3"/>
    <mergeCell ref="A4:B4"/>
    <mergeCell ref="A5:B5"/>
  </mergeCells>
  <printOptions horizontalCentered="1"/>
  <pageMargins left="0.31496062992125984" right="0.11811023622047245" top="0.15748031496062992" bottom="0.15748031496062992" header="0.31496062992125984" footer="0.31496062992125984"/>
  <pageSetup paperSize="9" scale="55"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C000"/>
    <pageSetUpPr fitToPage="1"/>
  </sheetPr>
  <dimension ref="B1:H40"/>
  <sheetViews>
    <sheetView view="pageBreakPreview" topLeftCell="A10" zoomScaleNormal="120" zoomScaleSheetLayoutView="100" workbookViewId="0">
      <selection activeCell="G15" sqref="G15"/>
    </sheetView>
  </sheetViews>
  <sheetFormatPr defaultRowHeight="12.75"/>
  <cols>
    <col min="1" max="1" width="0.5703125" style="419" customWidth="1"/>
    <col min="2" max="2" width="2.7109375" style="419" customWidth="1"/>
    <col min="3" max="3" width="3.5703125" style="419" customWidth="1"/>
    <col min="4" max="4" width="3.42578125" style="419" customWidth="1"/>
    <col min="5" max="5" width="3.85546875" style="419" customWidth="1"/>
    <col min="6" max="6" width="32.5703125" style="419" customWidth="1"/>
    <col min="7" max="7" width="14.28515625" style="419" customWidth="1"/>
    <col min="8" max="8" width="34" style="419" customWidth="1"/>
    <col min="9" max="9" width="5.5703125" style="419" customWidth="1"/>
    <col min="10" max="16384" width="9.140625" style="419"/>
  </cols>
  <sheetData>
    <row r="1" spans="2:8" s="50" customFormat="1" ht="4.3499999999999996" customHeight="1" thickBot="1"/>
    <row r="2" spans="2:8" s="50" customFormat="1" ht="35.65" customHeight="1" thickTop="1" thickBot="1">
      <c r="B2" s="910" t="s">
        <v>1813</v>
      </c>
      <c r="C2" s="910"/>
      <c r="D2" s="910"/>
      <c r="E2" s="910"/>
      <c r="F2" s="910"/>
      <c r="G2" s="912" t="s">
        <v>1812</v>
      </c>
      <c r="H2" s="912"/>
    </row>
    <row r="3" spans="2:8" s="50" customFormat="1" ht="2.65" customHeight="1" thickTop="1"/>
    <row r="4" spans="2:8" s="50" customFormat="1" ht="41.1" customHeight="1" thickBot="1">
      <c r="B4" s="911" t="s">
        <v>1444</v>
      </c>
      <c r="C4" s="911"/>
      <c r="D4" s="911"/>
      <c r="E4" s="911"/>
      <c r="F4" s="911"/>
      <c r="G4" s="913" t="s">
        <v>1445</v>
      </c>
      <c r="H4" s="913"/>
    </row>
    <row r="5" spans="2:8" s="50" customFormat="1" ht="14.45" customHeight="1" thickTop="1" thickBot="1">
      <c r="B5" s="910" t="s">
        <v>122</v>
      </c>
      <c r="C5" s="910"/>
      <c r="D5" s="910"/>
      <c r="E5" s="910"/>
      <c r="F5" s="910"/>
      <c r="G5" s="912" t="s">
        <v>122</v>
      </c>
      <c r="H5" s="912"/>
    </row>
    <row r="6" spans="2:8" s="50" customFormat="1" ht="5.85" customHeight="1" thickTop="1"/>
    <row r="7" spans="2:8" s="50" customFormat="1" ht="86.85" customHeight="1">
      <c r="B7" s="909" t="s">
        <v>1446</v>
      </c>
      <c r="C7" s="909"/>
      <c r="D7" s="909"/>
      <c r="E7" s="909"/>
      <c r="F7" s="715" t="s">
        <v>24</v>
      </c>
      <c r="G7" s="821" t="s">
        <v>3282</v>
      </c>
      <c r="H7" s="715" t="s">
        <v>466</v>
      </c>
    </row>
    <row r="8" spans="2:8" s="50" customFormat="1" ht="25.5" customHeight="1">
      <c r="B8" s="822"/>
      <c r="C8" s="822"/>
      <c r="D8" s="822"/>
      <c r="E8" s="822"/>
      <c r="F8" s="823" t="s">
        <v>1064</v>
      </c>
      <c r="G8" s="824">
        <v>3409671.0284678098</v>
      </c>
      <c r="H8" s="823" t="s">
        <v>342</v>
      </c>
    </row>
    <row r="9" spans="2:8" s="50" customFormat="1" ht="25.5" customHeight="1">
      <c r="B9" s="825" t="s">
        <v>642</v>
      </c>
      <c r="C9" s="822"/>
      <c r="D9" s="822"/>
      <c r="E9" s="822"/>
      <c r="F9" s="823" t="s">
        <v>92</v>
      </c>
      <c r="G9" s="824">
        <v>37229.623340700004</v>
      </c>
      <c r="H9" s="823" t="s">
        <v>225</v>
      </c>
    </row>
    <row r="10" spans="2:8" s="50" customFormat="1" ht="29.25" customHeight="1">
      <c r="B10" s="822"/>
      <c r="C10" s="826" t="s">
        <v>1361</v>
      </c>
      <c r="D10" s="822"/>
      <c r="E10" s="822"/>
      <c r="F10" s="700" t="s">
        <v>2784</v>
      </c>
      <c r="G10" s="827">
        <v>28047.829163369999</v>
      </c>
      <c r="H10" s="701" t="s">
        <v>1761</v>
      </c>
    </row>
    <row r="11" spans="2:8" s="50" customFormat="1" ht="45.4" customHeight="1">
      <c r="B11" s="822"/>
      <c r="C11" s="822"/>
      <c r="D11" s="825" t="s">
        <v>1358</v>
      </c>
      <c r="E11" s="822"/>
      <c r="F11" s="823" t="s">
        <v>928</v>
      </c>
      <c r="G11" s="824">
        <v>26917.587697110001</v>
      </c>
      <c r="H11" s="823" t="s">
        <v>929</v>
      </c>
    </row>
    <row r="12" spans="2:8" s="50" customFormat="1" ht="41.1" customHeight="1">
      <c r="B12" s="702" t="s">
        <v>642</v>
      </c>
      <c r="C12" s="702" t="s">
        <v>1361</v>
      </c>
      <c r="D12" s="702" t="s">
        <v>1358</v>
      </c>
      <c r="E12" s="828" t="s">
        <v>998</v>
      </c>
      <c r="F12" s="829" t="s">
        <v>2476</v>
      </c>
      <c r="G12" s="830">
        <v>5158.9126417300004</v>
      </c>
      <c r="H12" s="829" t="s">
        <v>2477</v>
      </c>
    </row>
    <row r="13" spans="2:8" s="50" customFormat="1" ht="41.1" customHeight="1">
      <c r="B13" s="703"/>
      <c r="C13" s="703"/>
      <c r="D13" s="703"/>
      <c r="E13" s="828" t="s">
        <v>897</v>
      </c>
      <c r="F13" s="829" t="s">
        <v>3157</v>
      </c>
      <c r="G13" s="830">
        <v>21758.675055380001</v>
      </c>
      <c r="H13" s="829" t="s">
        <v>3158</v>
      </c>
    </row>
    <row r="14" spans="2:8" s="50" customFormat="1" ht="36.75" customHeight="1">
      <c r="B14" s="822"/>
      <c r="C14" s="822"/>
      <c r="D14" s="825" t="s">
        <v>1916</v>
      </c>
      <c r="E14" s="822"/>
      <c r="F14" s="823" t="s">
        <v>2027</v>
      </c>
      <c r="G14" s="824">
        <v>1130.2414662599999</v>
      </c>
      <c r="H14" s="823" t="s">
        <v>2028</v>
      </c>
    </row>
    <row r="15" spans="2:8" s="50" customFormat="1" ht="41.1" customHeight="1">
      <c r="B15" s="703"/>
      <c r="C15" s="703"/>
      <c r="D15" s="702" t="s">
        <v>1916</v>
      </c>
      <c r="E15" s="828" t="s">
        <v>700</v>
      </c>
      <c r="F15" s="829" t="s">
        <v>3283</v>
      </c>
      <c r="G15" s="830">
        <v>1130.2414662599999</v>
      </c>
      <c r="H15" s="829" t="s">
        <v>3284</v>
      </c>
    </row>
    <row r="16" spans="2:8" s="50" customFormat="1" ht="29.25" customHeight="1">
      <c r="B16" s="822"/>
      <c r="C16" s="826" t="s">
        <v>1359</v>
      </c>
      <c r="D16" s="822"/>
      <c r="E16" s="822"/>
      <c r="F16" s="701" t="s">
        <v>2510</v>
      </c>
      <c r="G16" s="827">
        <v>4180.3059999999996</v>
      </c>
      <c r="H16" s="701" t="s">
        <v>1762</v>
      </c>
    </row>
    <row r="17" spans="2:8" s="50" customFormat="1" ht="36.75" customHeight="1">
      <c r="B17" s="822"/>
      <c r="C17" s="822"/>
      <c r="D17" s="825" t="s">
        <v>1104</v>
      </c>
      <c r="E17" s="822"/>
      <c r="F17" s="823" t="s">
        <v>2057</v>
      </c>
      <c r="G17" s="824">
        <v>4180.3059999999996</v>
      </c>
      <c r="H17" s="823" t="s">
        <v>2058</v>
      </c>
    </row>
    <row r="18" spans="2:8" s="50" customFormat="1" ht="52.35" customHeight="1">
      <c r="B18" s="703"/>
      <c r="C18" s="702" t="s">
        <v>1359</v>
      </c>
      <c r="D18" s="702" t="s">
        <v>1104</v>
      </c>
      <c r="E18" s="828" t="s">
        <v>3195</v>
      </c>
      <c r="F18" s="829" t="s">
        <v>3254</v>
      </c>
      <c r="G18" s="830">
        <v>4180.3059999999996</v>
      </c>
      <c r="H18" s="829" t="s">
        <v>3255</v>
      </c>
    </row>
    <row r="19" spans="2:8" s="50" customFormat="1" ht="29.25" customHeight="1">
      <c r="B19" s="822"/>
      <c r="C19" s="826" t="s">
        <v>2318</v>
      </c>
      <c r="D19" s="822"/>
      <c r="E19" s="822"/>
      <c r="F19" s="701" t="s">
        <v>2529</v>
      </c>
      <c r="G19" s="827">
        <v>3545.01751909</v>
      </c>
      <c r="H19" s="701" t="s">
        <v>2319</v>
      </c>
    </row>
    <row r="20" spans="2:8" s="50" customFormat="1" ht="36.75" customHeight="1">
      <c r="B20" s="822"/>
      <c r="C20" s="822"/>
      <c r="D20" s="825" t="s">
        <v>1360</v>
      </c>
      <c r="E20" s="822"/>
      <c r="F20" s="823" t="s">
        <v>2904</v>
      </c>
      <c r="G20" s="824">
        <v>3545.01751909</v>
      </c>
      <c r="H20" s="823" t="s">
        <v>2329</v>
      </c>
    </row>
    <row r="21" spans="2:8" s="50" customFormat="1" ht="41.1" customHeight="1">
      <c r="B21" s="703"/>
      <c r="C21" s="702" t="s">
        <v>2318</v>
      </c>
      <c r="D21" s="702" t="s">
        <v>1360</v>
      </c>
      <c r="E21" s="828" t="s">
        <v>998</v>
      </c>
      <c r="F21" s="829" t="s">
        <v>3081</v>
      </c>
      <c r="G21" s="830">
        <v>3545.01751909</v>
      </c>
      <c r="H21" s="829" t="s">
        <v>2397</v>
      </c>
    </row>
    <row r="22" spans="2:8" s="50" customFormat="1" ht="29.25" customHeight="1">
      <c r="B22" s="822"/>
      <c r="C22" s="826" t="s">
        <v>2320</v>
      </c>
      <c r="D22" s="822"/>
      <c r="E22" s="822"/>
      <c r="F22" s="701" t="s">
        <v>2518</v>
      </c>
      <c r="G22" s="827">
        <v>1456.4706582399999</v>
      </c>
      <c r="H22" s="701" t="s">
        <v>2321</v>
      </c>
    </row>
    <row r="23" spans="2:8" s="50" customFormat="1" ht="36.75" customHeight="1">
      <c r="B23" s="822"/>
      <c r="C23" s="822"/>
      <c r="D23" s="825" t="s">
        <v>1357</v>
      </c>
      <c r="E23" s="822"/>
      <c r="F23" s="823" t="s">
        <v>1808</v>
      </c>
      <c r="G23" s="824">
        <v>1456.4706582399999</v>
      </c>
      <c r="H23" s="823" t="s">
        <v>2905</v>
      </c>
    </row>
    <row r="24" spans="2:8" s="50" customFormat="1" ht="41.1" customHeight="1">
      <c r="B24" s="703"/>
      <c r="C24" s="702" t="s">
        <v>2320</v>
      </c>
      <c r="D24" s="702" t="s">
        <v>1357</v>
      </c>
      <c r="E24" s="828" t="s">
        <v>897</v>
      </c>
      <c r="F24" s="829" t="s">
        <v>2398</v>
      </c>
      <c r="G24" s="830">
        <v>1456.4706582399999</v>
      </c>
      <c r="H24" s="829" t="s">
        <v>2399</v>
      </c>
    </row>
    <row r="25" spans="2:8" s="50" customFormat="1" ht="25.5" customHeight="1">
      <c r="B25" s="825" t="s">
        <v>646</v>
      </c>
      <c r="C25" s="822"/>
      <c r="D25" s="822"/>
      <c r="E25" s="822"/>
      <c r="F25" s="823" t="s">
        <v>366</v>
      </c>
      <c r="G25" s="824">
        <v>574557.05594587</v>
      </c>
      <c r="H25" s="823" t="s">
        <v>443</v>
      </c>
    </row>
    <row r="26" spans="2:8" s="50" customFormat="1" ht="29.25" customHeight="1">
      <c r="B26" s="822"/>
      <c r="C26" s="826" t="s">
        <v>1027</v>
      </c>
      <c r="D26" s="822"/>
      <c r="E26" s="822"/>
      <c r="F26" s="701" t="s">
        <v>2509</v>
      </c>
      <c r="G26" s="827">
        <v>574557.05594587</v>
      </c>
      <c r="H26" s="701" t="s">
        <v>1028</v>
      </c>
    </row>
    <row r="27" spans="2:8" s="50" customFormat="1" ht="36.75" customHeight="1">
      <c r="B27" s="822"/>
      <c r="C27" s="822"/>
      <c r="D27" s="825" t="s">
        <v>1857</v>
      </c>
      <c r="E27" s="822"/>
      <c r="F27" s="823" t="s">
        <v>2907</v>
      </c>
      <c r="G27" s="824">
        <v>553800</v>
      </c>
      <c r="H27" s="823" t="s">
        <v>2908</v>
      </c>
    </row>
    <row r="28" spans="2:8" s="50" customFormat="1" ht="41.1" customHeight="1">
      <c r="B28" s="702" t="s">
        <v>646</v>
      </c>
      <c r="C28" s="702" t="s">
        <v>1027</v>
      </c>
      <c r="D28" s="702" t="s">
        <v>1857</v>
      </c>
      <c r="E28" s="828" t="s">
        <v>998</v>
      </c>
      <c r="F28" s="829" t="s">
        <v>3159</v>
      </c>
      <c r="G28" s="830">
        <v>553800</v>
      </c>
      <c r="H28" s="829" t="s">
        <v>3160</v>
      </c>
    </row>
    <row r="29" spans="2:8" s="50" customFormat="1" ht="45.4" customHeight="1">
      <c r="B29" s="822"/>
      <c r="C29" s="822"/>
      <c r="D29" s="825" t="s">
        <v>1121</v>
      </c>
      <c r="E29" s="822"/>
      <c r="F29" s="823" t="s">
        <v>2909</v>
      </c>
      <c r="G29" s="824">
        <v>7729.9445480100003</v>
      </c>
      <c r="H29" s="823" t="s">
        <v>1059</v>
      </c>
    </row>
    <row r="30" spans="2:8" s="50" customFormat="1" ht="73.5" customHeight="1">
      <c r="B30" s="703"/>
      <c r="C30" s="703"/>
      <c r="D30" s="702" t="s">
        <v>1121</v>
      </c>
      <c r="E30" s="828" t="s">
        <v>898</v>
      </c>
      <c r="F30" s="829" t="s">
        <v>2487</v>
      </c>
      <c r="G30" s="830">
        <v>1869.3163958600001</v>
      </c>
      <c r="H30" s="829" t="s">
        <v>3082</v>
      </c>
    </row>
    <row r="31" spans="2:8" s="50" customFormat="1" ht="30.4" customHeight="1">
      <c r="B31" s="703"/>
      <c r="C31" s="703"/>
      <c r="D31" s="703"/>
      <c r="E31" s="828" t="s">
        <v>950</v>
      </c>
      <c r="F31" s="829" t="s">
        <v>3161</v>
      </c>
      <c r="G31" s="830">
        <v>5860.6281521499996</v>
      </c>
      <c r="H31" s="829" t="s">
        <v>3162</v>
      </c>
    </row>
    <row r="32" spans="2:8" s="50" customFormat="1" ht="36.75" customHeight="1">
      <c r="B32" s="822"/>
      <c r="C32" s="822"/>
      <c r="D32" s="825" t="s">
        <v>1014</v>
      </c>
      <c r="E32" s="822"/>
      <c r="F32" s="823" t="s">
        <v>1060</v>
      </c>
      <c r="G32" s="824">
        <v>13027.111397860001</v>
      </c>
      <c r="H32" s="823" t="s">
        <v>1061</v>
      </c>
    </row>
    <row r="33" spans="2:8" s="50" customFormat="1" ht="41.1" customHeight="1">
      <c r="B33" s="703"/>
      <c r="C33" s="703"/>
      <c r="D33" s="702" t="s">
        <v>1014</v>
      </c>
      <c r="E33" s="828" t="s">
        <v>998</v>
      </c>
      <c r="F33" s="829" t="s">
        <v>2405</v>
      </c>
      <c r="G33" s="830">
        <v>12829.597425010001</v>
      </c>
      <c r="H33" s="829" t="s">
        <v>2406</v>
      </c>
    </row>
    <row r="34" spans="2:8" s="50" customFormat="1" ht="21.4" customHeight="1">
      <c r="B34" s="703"/>
      <c r="C34" s="703"/>
      <c r="D34" s="703"/>
      <c r="E34" s="828" t="s">
        <v>3192</v>
      </c>
      <c r="F34" s="829" t="s">
        <v>3193</v>
      </c>
      <c r="G34" s="830">
        <v>99.19508055</v>
      </c>
      <c r="H34" s="829" t="s">
        <v>3194</v>
      </c>
    </row>
    <row r="35" spans="2:8" s="50" customFormat="1" ht="41.1" customHeight="1">
      <c r="B35" s="703"/>
      <c r="C35" s="703"/>
      <c r="D35" s="703"/>
      <c r="E35" s="828" t="s">
        <v>3195</v>
      </c>
      <c r="F35" s="829" t="s">
        <v>3196</v>
      </c>
      <c r="G35" s="830">
        <v>98.318892300000002</v>
      </c>
      <c r="H35" s="829" t="s">
        <v>3197</v>
      </c>
    </row>
    <row r="36" spans="2:8" s="50" customFormat="1" ht="34.700000000000003" customHeight="1">
      <c r="B36" s="825" t="s">
        <v>653</v>
      </c>
      <c r="C36" s="822"/>
      <c r="D36" s="822"/>
      <c r="E36" s="822"/>
      <c r="F36" s="823" t="s">
        <v>634</v>
      </c>
      <c r="G36" s="824">
        <v>2797884.34918124</v>
      </c>
      <c r="H36" s="823" t="s">
        <v>296</v>
      </c>
    </row>
    <row r="37" spans="2:8" s="50" customFormat="1" ht="29.25" customHeight="1">
      <c r="B37" s="822"/>
      <c r="C37" s="826" t="s">
        <v>1015</v>
      </c>
      <c r="D37" s="822"/>
      <c r="E37" s="822"/>
      <c r="F37" s="701" t="s">
        <v>2507</v>
      </c>
      <c r="G37" s="827">
        <v>2797884.34918124</v>
      </c>
      <c r="H37" s="701" t="s">
        <v>2508</v>
      </c>
    </row>
    <row r="38" spans="2:8" s="50" customFormat="1" ht="45.4" customHeight="1">
      <c r="B38" s="822"/>
      <c r="C38" s="822"/>
      <c r="D38" s="825" t="s">
        <v>727</v>
      </c>
      <c r="E38" s="822"/>
      <c r="F38" s="823" t="s">
        <v>930</v>
      </c>
      <c r="G38" s="824">
        <v>2797884.34918124</v>
      </c>
      <c r="H38" s="823" t="s">
        <v>931</v>
      </c>
    </row>
    <row r="39" spans="2:8" s="50" customFormat="1" ht="30.4" customHeight="1">
      <c r="B39" s="702" t="s">
        <v>653</v>
      </c>
      <c r="C39" s="702" t="s">
        <v>1015</v>
      </c>
      <c r="D39" s="702" t="s">
        <v>727</v>
      </c>
      <c r="E39" s="828" t="s">
        <v>734</v>
      </c>
      <c r="F39" s="829" t="s">
        <v>2400</v>
      </c>
      <c r="G39" s="830">
        <v>2797884.34918124</v>
      </c>
      <c r="H39" s="829" t="s">
        <v>2401</v>
      </c>
    </row>
    <row r="40" spans="2:8" s="50" customFormat="1" ht="33.6" customHeight="1"/>
  </sheetData>
  <customSheetViews>
    <customSheetView guid="{CEB12AB2-2B7C-47EA-8993-91B31C172525}" topLeftCell="A43">
      <selection activeCell="M59" sqref="M59"/>
      <pageMargins left="0.7" right="0.7" top="0.75" bottom="0.75" header="0.3" footer="0.3"/>
      <pageSetup paperSize="9" orientation="portrait"/>
      <headerFooter alignWithMargins="0"/>
    </customSheetView>
    <customSheetView guid="{69687417-BF2D-41EA-9F0C-3ABCA36AC0DF}" topLeftCell="A43">
      <selection activeCell="M59" sqref="M59"/>
      <pageMargins left="0.7" right="0.7" top="0.75" bottom="0.75" header="0.3" footer="0.3"/>
      <pageSetup paperSize="9" orientation="portrait"/>
      <headerFooter alignWithMargins="0"/>
    </customSheetView>
  </customSheetViews>
  <mergeCells count="7">
    <mergeCell ref="B7:E7"/>
    <mergeCell ref="B2:F2"/>
    <mergeCell ref="B4:F4"/>
    <mergeCell ref="B5:F5"/>
    <mergeCell ref="G2:H2"/>
    <mergeCell ref="G4:H4"/>
    <mergeCell ref="G5:H5"/>
  </mergeCells>
  <pageMargins left="0.70866141732283472" right="0.70866141732283472" top="0.74803149606299213" bottom="0.74803149606299213" header="0.31496062992125984" footer="0.31496062992125984"/>
  <pageSetup paperSize="256" scale="94"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C000"/>
    <pageSetUpPr fitToPage="1"/>
  </sheetPr>
  <dimension ref="A1:N16"/>
  <sheetViews>
    <sheetView zoomScaleNormal="100" zoomScaleSheetLayoutView="100" workbookViewId="0">
      <selection activeCell="R12" sqref="R12"/>
    </sheetView>
  </sheetViews>
  <sheetFormatPr defaultRowHeight="12.75"/>
  <cols>
    <col min="1" max="1" width="36.7109375" style="124" customWidth="1"/>
    <col min="2" max="2" width="26.140625" style="124" customWidth="1"/>
    <col min="3" max="3" width="18.140625" style="124" customWidth="1"/>
    <col min="4" max="4" width="16.140625" style="124" customWidth="1"/>
    <col min="5" max="5" width="38.7109375" style="124" customWidth="1"/>
    <col min="6" max="13" width="9.140625" style="124"/>
    <col min="14" max="256" width="9.140625" style="375"/>
    <col min="257" max="257" width="36.7109375" style="375" customWidth="1"/>
    <col min="258" max="258" width="25.140625" style="375" customWidth="1"/>
    <col min="259" max="259" width="18.140625" style="375" customWidth="1"/>
    <col min="260" max="260" width="16.140625" style="375" customWidth="1"/>
    <col min="261" max="261" width="36" style="375" customWidth="1"/>
    <col min="262" max="512" width="9.140625" style="375"/>
    <col min="513" max="513" width="36.7109375" style="375" customWidth="1"/>
    <col min="514" max="514" width="25.140625" style="375" customWidth="1"/>
    <col min="515" max="515" width="18.140625" style="375" customWidth="1"/>
    <col min="516" max="516" width="16.140625" style="375" customWidth="1"/>
    <col min="517" max="517" width="36" style="375" customWidth="1"/>
    <col min="518" max="768" width="9.140625" style="375"/>
    <col min="769" max="769" width="36.7109375" style="375" customWidth="1"/>
    <col min="770" max="770" width="25.140625" style="375" customWidth="1"/>
    <col min="771" max="771" width="18.140625" style="375" customWidth="1"/>
    <col min="772" max="772" width="16.140625" style="375" customWidth="1"/>
    <col min="773" max="773" width="36" style="375" customWidth="1"/>
    <col min="774" max="1024" width="9.140625" style="375"/>
    <col min="1025" max="1025" width="36.7109375" style="375" customWidth="1"/>
    <col min="1026" max="1026" width="25.140625" style="375" customWidth="1"/>
    <col min="1027" max="1027" width="18.140625" style="375" customWidth="1"/>
    <col min="1028" max="1028" width="16.140625" style="375" customWidth="1"/>
    <col min="1029" max="1029" width="36" style="375" customWidth="1"/>
    <col min="1030" max="1280" width="9.140625" style="375"/>
    <col min="1281" max="1281" width="36.7109375" style="375" customWidth="1"/>
    <col min="1282" max="1282" width="25.140625" style="375" customWidth="1"/>
    <col min="1283" max="1283" width="18.140625" style="375" customWidth="1"/>
    <col min="1284" max="1284" width="16.140625" style="375" customWidth="1"/>
    <col min="1285" max="1285" width="36" style="375" customWidth="1"/>
    <col min="1286" max="1536" width="9.140625" style="375"/>
    <col min="1537" max="1537" width="36.7109375" style="375" customWidth="1"/>
    <col min="1538" max="1538" width="25.140625" style="375" customWidth="1"/>
    <col min="1539" max="1539" width="18.140625" style="375" customWidth="1"/>
    <col min="1540" max="1540" width="16.140625" style="375" customWidth="1"/>
    <col min="1541" max="1541" width="36" style="375" customWidth="1"/>
    <col min="1542" max="1792" width="9.140625" style="375"/>
    <col min="1793" max="1793" width="36.7109375" style="375" customWidth="1"/>
    <col min="1794" max="1794" width="25.140625" style="375" customWidth="1"/>
    <col min="1795" max="1795" width="18.140625" style="375" customWidth="1"/>
    <col min="1796" max="1796" width="16.140625" style="375" customWidth="1"/>
    <col min="1797" max="1797" width="36" style="375" customWidth="1"/>
    <col min="1798" max="2048" width="9.140625" style="375"/>
    <col min="2049" max="2049" width="36.7109375" style="375" customWidth="1"/>
    <col min="2050" max="2050" width="25.140625" style="375" customWidth="1"/>
    <col min="2051" max="2051" width="18.140625" style="375" customWidth="1"/>
    <col min="2052" max="2052" width="16.140625" style="375" customWidth="1"/>
    <col min="2053" max="2053" width="36" style="375" customWidth="1"/>
    <col min="2054" max="2304" width="9.140625" style="375"/>
    <col min="2305" max="2305" width="36.7109375" style="375" customWidth="1"/>
    <col min="2306" max="2306" width="25.140625" style="375" customWidth="1"/>
    <col min="2307" max="2307" width="18.140625" style="375" customWidth="1"/>
    <col min="2308" max="2308" width="16.140625" style="375" customWidth="1"/>
    <col min="2309" max="2309" width="36" style="375" customWidth="1"/>
    <col min="2310" max="2560" width="9.140625" style="375"/>
    <col min="2561" max="2561" width="36.7109375" style="375" customWidth="1"/>
    <col min="2562" max="2562" width="25.140625" style="375" customWidth="1"/>
    <col min="2563" max="2563" width="18.140625" style="375" customWidth="1"/>
    <col min="2564" max="2564" width="16.140625" style="375" customWidth="1"/>
    <col min="2565" max="2565" width="36" style="375" customWidth="1"/>
    <col min="2566" max="2816" width="9.140625" style="375"/>
    <col min="2817" max="2817" width="36.7109375" style="375" customWidth="1"/>
    <col min="2818" max="2818" width="25.140625" style="375" customWidth="1"/>
    <col min="2819" max="2819" width="18.140625" style="375" customWidth="1"/>
    <col min="2820" max="2820" width="16.140625" style="375" customWidth="1"/>
    <col min="2821" max="2821" width="36" style="375" customWidth="1"/>
    <col min="2822" max="3072" width="9.140625" style="375"/>
    <col min="3073" max="3073" width="36.7109375" style="375" customWidth="1"/>
    <col min="3074" max="3074" width="25.140625" style="375" customWidth="1"/>
    <col min="3075" max="3075" width="18.140625" style="375" customWidth="1"/>
    <col min="3076" max="3076" width="16.140625" style="375" customWidth="1"/>
    <col min="3077" max="3077" width="36" style="375" customWidth="1"/>
    <col min="3078" max="3328" width="9.140625" style="375"/>
    <col min="3329" max="3329" width="36.7109375" style="375" customWidth="1"/>
    <col min="3330" max="3330" width="25.140625" style="375" customWidth="1"/>
    <col min="3331" max="3331" width="18.140625" style="375" customWidth="1"/>
    <col min="3332" max="3332" width="16.140625" style="375" customWidth="1"/>
    <col min="3333" max="3333" width="36" style="375" customWidth="1"/>
    <col min="3334" max="3584" width="9.140625" style="375"/>
    <col min="3585" max="3585" width="36.7109375" style="375" customWidth="1"/>
    <col min="3586" max="3586" width="25.140625" style="375" customWidth="1"/>
    <col min="3587" max="3587" width="18.140625" style="375" customWidth="1"/>
    <col min="3588" max="3588" width="16.140625" style="375" customWidth="1"/>
    <col min="3589" max="3589" width="36" style="375" customWidth="1"/>
    <col min="3590" max="3840" width="9.140625" style="375"/>
    <col min="3841" max="3841" width="36.7109375" style="375" customWidth="1"/>
    <col min="3842" max="3842" width="25.140625" style="375" customWidth="1"/>
    <col min="3843" max="3843" width="18.140625" style="375" customWidth="1"/>
    <col min="3844" max="3844" width="16.140625" style="375" customWidth="1"/>
    <col min="3845" max="3845" width="36" style="375" customWidth="1"/>
    <col min="3846" max="4096" width="9.140625" style="375"/>
    <col min="4097" max="4097" width="36.7109375" style="375" customWidth="1"/>
    <col min="4098" max="4098" width="25.140625" style="375" customWidth="1"/>
    <col min="4099" max="4099" width="18.140625" style="375" customWidth="1"/>
    <col min="4100" max="4100" width="16.140625" style="375" customWidth="1"/>
    <col min="4101" max="4101" width="36" style="375" customWidth="1"/>
    <col min="4102" max="4352" width="9.140625" style="375"/>
    <col min="4353" max="4353" width="36.7109375" style="375" customWidth="1"/>
    <col min="4354" max="4354" width="25.140625" style="375" customWidth="1"/>
    <col min="4355" max="4355" width="18.140625" style="375" customWidth="1"/>
    <col min="4356" max="4356" width="16.140625" style="375" customWidth="1"/>
    <col min="4357" max="4357" width="36" style="375" customWidth="1"/>
    <col min="4358" max="4608" width="9.140625" style="375"/>
    <col min="4609" max="4609" width="36.7109375" style="375" customWidth="1"/>
    <col min="4610" max="4610" width="25.140625" style="375" customWidth="1"/>
    <col min="4611" max="4611" width="18.140625" style="375" customWidth="1"/>
    <col min="4612" max="4612" width="16.140625" style="375" customWidth="1"/>
    <col min="4613" max="4613" width="36" style="375" customWidth="1"/>
    <col min="4614" max="4864" width="9.140625" style="375"/>
    <col min="4865" max="4865" width="36.7109375" style="375" customWidth="1"/>
    <col min="4866" max="4866" width="25.140625" style="375" customWidth="1"/>
    <col min="4867" max="4867" width="18.140625" style="375" customWidth="1"/>
    <col min="4868" max="4868" width="16.140625" style="375" customWidth="1"/>
    <col min="4869" max="4869" width="36" style="375" customWidth="1"/>
    <col min="4870" max="5120" width="9.140625" style="375"/>
    <col min="5121" max="5121" width="36.7109375" style="375" customWidth="1"/>
    <col min="5122" max="5122" width="25.140625" style="375" customWidth="1"/>
    <col min="5123" max="5123" width="18.140625" style="375" customWidth="1"/>
    <col min="5124" max="5124" width="16.140625" style="375" customWidth="1"/>
    <col min="5125" max="5125" width="36" style="375" customWidth="1"/>
    <col min="5126" max="5376" width="9.140625" style="375"/>
    <col min="5377" max="5377" width="36.7109375" style="375" customWidth="1"/>
    <col min="5378" max="5378" width="25.140625" style="375" customWidth="1"/>
    <col min="5379" max="5379" width="18.140625" style="375" customWidth="1"/>
    <col min="5380" max="5380" width="16.140625" style="375" customWidth="1"/>
    <col min="5381" max="5381" width="36" style="375" customWidth="1"/>
    <col min="5382" max="5632" width="9.140625" style="375"/>
    <col min="5633" max="5633" width="36.7109375" style="375" customWidth="1"/>
    <col min="5634" max="5634" width="25.140625" style="375" customWidth="1"/>
    <col min="5635" max="5635" width="18.140625" style="375" customWidth="1"/>
    <col min="5636" max="5636" width="16.140625" style="375" customWidth="1"/>
    <col min="5637" max="5637" width="36" style="375" customWidth="1"/>
    <col min="5638" max="5888" width="9.140625" style="375"/>
    <col min="5889" max="5889" width="36.7109375" style="375" customWidth="1"/>
    <col min="5890" max="5890" width="25.140625" style="375" customWidth="1"/>
    <col min="5891" max="5891" width="18.140625" style="375" customWidth="1"/>
    <col min="5892" max="5892" width="16.140625" style="375" customWidth="1"/>
    <col min="5893" max="5893" width="36" style="375" customWidth="1"/>
    <col min="5894" max="6144" width="9.140625" style="375"/>
    <col min="6145" max="6145" width="36.7109375" style="375" customWidth="1"/>
    <col min="6146" max="6146" width="25.140625" style="375" customWidth="1"/>
    <col min="6147" max="6147" width="18.140625" style="375" customWidth="1"/>
    <col min="6148" max="6148" width="16.140625" style="375" customWidth="1"/>
    <col min="6149" max="6149" width="36" style="375" customWidth="1"/>
    <col min="6150" max="6400" width="9.140625" style="375"/>
    <col min="6401" max="6401" width="36.7109375" style="375" customWidth="1"/>
    <col min="6402" max="6402" width="25.140625" style="375" customWidth="1"/>
    <col min="6403" max="6403" width="18.140625" style="375" customWidth="1"/>
    <col min="6404" max="6404" width="16.140625" style="375" customWidth="1"/>
    <col min="6405" max="6405" width="36" style="375" customWidth="1"/>
    <col min="6406" max="6656" width="9.140625" style="375"/>
    <col min="6657" max="6657" width="36.7109375" style="375" customWidth="1"/>
    <col min="6658" max="6658" width="25.140625" style="375" customWidth="1"/>
    <col min="6659" max="6659" width="18.140625" style="375" customWidth="1"/>
    <col min="6660" max="6660" width="16.140625" style="375" customWidth="1"/>
    <col min="6661" max="6661" width="36" style="375" customWidth="1"/>
    <col min="6662" max="6912" width="9.140625" style="375"/>
    <col min="6913" max="6913" width="36.7109375" style="375" customWidth="1"/>
    <col min="6914" max="6914" width="25.140625" style="375" customWidth="1"/>
    <col min="6915" max="6915" width="18.140625" style="375" customWidth="1"/>
    <col min="6916" max="6916" width="16.140625" style="375" customWidth="1"/>
    <col min="6917" max="6917" width="36" style="375" customWidth="1"/>
    <col min="6918" max="7168" width="9.140625" style="375"/>
    <col min="7169" max="7169" width="36.7109375" style="375" customWidth="1"/>
    <col min="7170" max="7170" width="25.140625" style="375" customWidth="1"/>
    <col min="7171" max="7171" width="18.140625" style="375" customWidth="1"/>
    <col min="7172" max="7172" width="16.140625" style="375" customWidth="1"/>
    <col min="7173" max="7173" width="36" style="375" customWidth="1"/>
    <col min="7174" max="7424" width="9.140625" style="375"/>
    <col min="7425" max="7425" width="36.7109375" style="375" customWidth="1"/>
    <col min="7426" max="7426" width="25.140625" style="375" customWidth="1"/>
    <col min="7427" max="7427" width="18.140625" style="375" customWidth="1"/>
    <col min="7428" max="7428" width="16.140625" style="375" customWidth="1"/>
    <col min="7429" max="7429" width="36" style="375" customWidth="1"/>
    <col min="7430" max="7680" width="9.140625" style="375"/>
    <col min="7681" max="7681" width="36.7109375" style="375" customWidth="1"/>
    <col min="7682" max="7682" width="25.140625" style="375" customWidth="1"/>
    <col min="7683" max="7683" width="18.140625" style="375" customWidth="1"/>
    <col min="7684" max="7684" width="16.140625" style="375" customWidth="1"/>
    <col min="7685" max="7685" width="36" style="375" customWidth="1"/>
    <col min="7686" max="7936" width="9.140625" style="375"/>
    <col min="7937" max="7937" width="36.7109375" style="375" customWidth="1"/>
    <col min="7938" max="7938" width="25.140625" style="375" customWidth="1"/>
    <col min="7939" max="7939" width="18.140625" style="375" customWidth="1"/>
    <col min="7940" max="7940" width="16.140625" style="375" customWidth="1"/>
    <col min="7941" max="7941" width="36" style="375" customWidth="1"/>
    <col min="7942" max="8192" width="9.140625" style="375"/>
    <col min="8193" max="8193" width="36.7109375" style="375" customWidth="1"/>
    <col min="8194" max="8194" width="25.140625" style="375" customWidth="1"/>
    <col min="8195" max="8195" width="18.140625" style="375" customWidth="1"/>
    <col min="8196" max="8196" width="16.140625" style="375" customWidth="1"/>
    <col min="8197" max="8197" width="36" style="375" customWidth="1"/>
    <col min="8198" max="8448" width="9.140625" style="375"/>
    <col min="8449" max="8449" width="36.7109375" style="375" customWidth="1"/>
    <col min="8450" max="8450" width="25.140625" style="375" customWidth="1"/>
    <col min="8451" max="8451" width="18.140625" style="375" customWidth="1"/>
    <col min="8452" max="8452" width="16.140625" style="375" customWidth="1"/>
    <col min="8453" max="8453" width="36" style="375" customWidth="1"/>
    <col min="8454" max="8704" width="9.140625" style="375"/>
    <col min="8705" max="8705" width="36.7109375" style="375" customWidth="1"/>
    <col min="8706" max="8706" width="25.140625" style="375" customWidth="1"/>
    <col min="8707" max="8707" width="18.140625" style="375" customWidth="1"/>
    <col min="8708" max="8708" width="16.140625" style="375" customWidth="1"/>
    <col min="8709" max="8709" width="36" style="375" customWidth="1"/>
    <col min="8710" max="8960" width="9.140625" style="375"/>
    <col min="8961" max="8961" width="36.7109375" style="375" customWidth="1"/>
    <col min="8962" max="8962" width="25.140625" style="375" customWidth="1"/>
    <col min="8963" max="8963" width="18.140625" style="375" customWidth="1"/>
    <col min="8964" max="8964" width="16.140625" style="375" customWidth="1"/>
    <col min="8965" max="8965" width="36" style="375" customWidth="1"/>
    <col min="8966" max="9216" width="9.140625" style="375"/>
    <col min="9217" max="9217" width="36.7109375" style="375" customWidth="1"/>
    <col min="9218" max="9218" width="25.140625" style="375" customWidth="1"/>
    <col min="9219" max="9219" width="18.140625" style="375" customWidth="1"/>
    <col min="9220" max="9220" width="16.140625" style="375" customWidth="1"/>
    <col min="9221" max="9221" width="36" style="375" customWidth="1"/>
    <col min="9222" max="9472" width="9.140625" style="375"/>
    <col min="9473" max="9473" width="36.7109375" style="375" customWidth="1"/>
    <col min="9474" max="9474" width="25.140625" style="375" customWidth="1"/>
    <col min="9475" max="9475" width="18.140625" style="375" customWidth="1"/>
    <col min="9476" max="9476" width="16.140625" style="375" customWidth="1"/>
    <col min="9477" max="9477" width="36" style="375" customWidth="1"/>
    <col min="9478" max="9728" width="9.140625" style="375"/>
    <col min="9729" max="9729" width="36.7109375" style="375" customWidth="1"/>
    <col min="9730" max="9730" width="25.140625" style="375" customWidth="1"/>
    <col min="9731" max="9731" width="18.140625" style="375" customWidth="1"/>
    <col min="9732" max="9732" width="16.140625" style="375" customWidth="1"/>
    <col min="9733" max="9733" width="36" style="375" customWidth="1"/>
    <col min="9734" max="9984" width="9.140625" style="375"/>
    <col min="9985" max="9985" width="36.7109375" style="375" customWidth="1"/>
    <col min="9986" max="9986" width="25.140625" style="375" customWidth="1"/>
    <col min="9987" max="9987" width="18.140625" style="375" customWidth="1"/>
    <col min="9988" max="9988" width="16.140625" style="375" customWidth="1"/>
    <col min="9989" max="9989" width="36" style="375" customWidth="1"/>
    <col min="9990" max="10240" width="9.140625" style="375"/>
    <col min="10241" max="10241" width="36.7109375" style="375" customWidth="1"/>
    <col min="10242" max="10242" width="25.140625" style="375" customWidth="1"/>
    <col min="10243" max="10243" width="18.140625" style="375" customWidth="1"/>
    <col min="10244" max="10244" width="16.140625" style="375" customWidth="1"/>
    <col min="10245" max="10245" width="36" style="375" customWidth="1"/>
    <col min="10246" max="10496" width="9.140625" style="375"/>
    <col min="10497" max="10497" width="36.7109375" style="375" customWidth="1"/>
    <col min="10498" max="10498" width="25.140625" style="375" customWidth="1"/>
    <col min="10499" max="10499" width="18.140625" style="375" customWidth="1"/>
    <col min="10500" max="10500" width="16.140625" style="375" customWidth="1"/>
    <col min="10501" max="10501" width="36" style="375" customWidth="1"/>
    <col min="10502" max="10752" width="9.140625" style="375"/>
    <col min="10753" max="10753" width="36.7109375" style="375" customWidth="1"/>
    <col min="10754" max="10754" width="25.140625" style="375" customWidth="1"/>
    <col min="10755" max="10755" width="18.140625" style="375" customWidth="1"/>
    <col min="10756" max="10756" width="16.140625" style="375" customWidth="1"/>
    <col min="10757" max="10757" width="36" style="375" customWidth="1"/>
    <col min="10758" max="11008" width="9.140625" style="375"/>
    <col min="11009" max="11009" width="36.7109375" style="375" customWidth="1"/>
    <col min="11010" max="11010" width="25.140625" style="375" customWidth="1"/>
    <col min="11011" max="11011" width="18.140625" style="375" customWidth="1"/>
    <col min="11012" max="11012" width="16.140625" style="375" customWidth="1"/>
    <col min="11013" max="11013" width="36" style="375" customWidth="1"/>
    <col min="11014" max="11264" width="9.140625" style="375"/>
    <col min="11265" max="11265" width="36.7109375" style="375" customWidth="1"/>
    <col min="11266" max="11266" width="25.140625" style="375" customWidth="1"/>
    <col min="11267" max="11267" width="18.140625" style="375" customWidth="1"/>
    <col min="11268" max="11268" width="16.140625" style="375" customWidth="1"/>
    <col min="11269" max="11269" width="36" style="375" customWidth="1"/>
    <col min="11270" max="11520" width="9.140625" style="375"/>
    <col min="11521" max="11521" width="36.7109375" style="375" customWidth="1"/>
    <col min="11522" max="11522" width="25.140625" style="375" customWidth="1"/>
    <col min="11523" max="11523" width="18.140625" style="375" customWidth="1"/>
    <col min="11524" max="11524" width="16.140625" style="375" customWidth="1"/>
    <col min="11525" max="11525" width="36" style="375" customWidth="1"/>
    <col min="11526" max="11776" width="9.140625" style="375"/>
    <col min="11777" max="11777" width="36.7109375" style="375" customWidth="1"/>
    <col min="11778" max="11778" width="25.140625" style="375" customWidth="1"/>
    <col min="11779" max="11779" width="18.140625" style="375" customWidth="1"/>
    <col min="11780" max="11780" width="16.140625" style="375" customWidth="1"/>
    <col min="11781" max="11781" width="36" style="375" customWidth="1"/>
    <col min="11782" max="12032" width="9.140625" style="375"/>
    <col min="12033" max="12033" width="36.7109375" style="375" customWidth="1"/>
    <col min="12034" max="12034" width="25.140625" style="375" customWidth="1"/>
    <col min="12035" max="12035" width="18.140625" style="375" customWidth="1"/>
    <col min="12036" max="12036" width="16.140625" style="375" customWidth="1"/>
    <col min="12037" max="12037" width="36" style="375" customWidth="1"/>
    <col min="12038" max="12288" width="9.140625" style="375"/>
    <col min="12289" max="12289" width="36.7109375" style="375" customWidth="1"/>
    <col min="12290" max="12290" width="25.140625" style="375" customWidth="1"/>
    <col min="12291" max="12291" width="18.140625" style="375" customWidth="1"/>
    <col min="12292" max="12292" width="16.140625" style="375" customWidth="1"/>
    <col min="12293" max="12293" width="36" style="375" customWidth="1"/>
    <col min="12294" max="12544" width="9.140625" style="375"/>
    <col min="12545" max="12545" width="36.7109375" style="375" customWidth="1"/>
    <col min="12546" max="12546" width="25.140625" style="375" customWidth="1"/>
    <col min="12547" max="12547" width="18.140625" style="375" customWidth="1"/>
    <col min="12548" max="12548" width="16.140625" style="375" customWidth="1"/>
    <col min="12549" max="12549" width="36" style="375" customWidth="1"/>
    <col min="12550" max="12800" width="9.140625" style="375"/>
    <col min="12801" max="12801" width="36.7109375" style="375" customWidth="1"/>
    <col min="12802" max="12802" width="25.140625" style="375" customWidth="1"/>
    <col min="12803" max="12803" width="18.140625" style="375" customWidth="1"/>
    <col min="12804" max="12804" width="16.140625" style="375" customWidth="1"/>
    <col min="12805" max="12805" width="36" style="375" customWidth="1"/>
    <col min="12806" max="13056" width="9.140625" style="375"/>
    <col min="13057" max="13057" width="36.7109375" style="375" customWidth="1"/>
    <col min="13058" max="13058" width="25.140625" style="375" customWidth="1"/>
    <col min="13059" max="13059" width="18.140625" style="375" customWidth="1"/>
    <col min="13060" max="13060" width="16.140625" style="375" customWidth="1"/>
    <col min="13061" max="13061" width="36" style="375" customWidth="1"/>
    <col min="13062" max="13312" width="9.140625" style="375"/>
    <col min="13313" max="13313" width="36.7109375" style="375" customWidth="1"/>
    <col min="13314" max="13314" width="25.140625" style="375" customWidth="1"/>
    <col min="13315" max="13315" width="18.140625" style="375" customWidth="1"/>
    <col min="13316" max="13316" width="16.140625" style="375" customWidth="1"/>
    <col min="13317" max="13317" width="36" style="375" customWidth="1"/>
    <col min="13318" max="13568" width="9.140625" style="375"/>
    <col min="13569" max="13569" width="36.7109375" style="375" customWidth="1"/>
    <col min="13570" max="13570" width="25.140625" style="375" customWidth="1"/>
    <col min="13571" max="13571" width="18.140625" style="375" customWidth="1"/>
    <col min="13572" max="13572" width="16.140625" style="375" customWidth="1"/>
    <col min="13573" max="13573" width="36" style="375" customWidth="1"/>
    <col min="13574" max="13824" width="9.140625" style="375"/>
    <col min="13825" max="13825" width="36.7109375" style="375" customWidth="1"/>
    <col min="13826" max="13826" width="25.140625" style="375" customWidth="1"/>
    <col min="13827" max="13827" width="18.140625" style="375" customWidth="1"/>
    <col min="13828" max="13828" width="16.140625" style="375" customWidth="1"/>
    <col min="13829" max="13829" width="36" style="375" customWidth="1"/>
    <col min="13830" max="14080" width="9.140625" style="375"/>
    <col min="14081" max="14081" width="36.7109375" style="375" customWidth="1"/>
    <col min="14082" max="14082" width="25.140625" style="375" customWidth="1"/>
    <col min="14083" max="14083" width="18.140625" style="375" customWidth="1"/>
    <col min="14084" max="14084" width="16.140625" style="375" customWidth="1"/>
    <col min="14085" max="14085" width="36" style="375" customWidth="1"/>
    <col min="14086" max="14336" width="9.140625" style="375"/>
    <col min="14337" max="14337" width="36.7109375" style="375" customWidth="1"/>
    <col min="14338" max="14338" width="25.140625" style="375" customWidth="1"/>
    <col min="14339" max="14339" width="18.140625" style="375" customWidth="1"/>
    <col min="14340" max="14340" width="16.140625" style="375" customWidth="1"/>
    <col min="14341" max="14341" width="36" style="375" customWidth="1"/>
    <col min="14342" max="14592" width="9.140625" style="375"/>
    <col min="14593" max="14593" width="36.7109375" style="375" customWidth="1"/>
    <col min="14594" max="14594" width="25.140625" style="375" customWidth="1"/>
    <col min="14595" max="14595" width="18.140625" style="375" customWidth="1"/>
    <col min="14596" max="14596" width="16.140625" style="375" customWidth="1"/>
    <col min="14597" max="14597" width="36" style="375" customWidth="1"/>
    <col min="14598" max="14848" width="9.140625" style="375"/>
    <col min="14849" max="14849" width="36.7109375" style="375" customWidth="1"/>
    <col min="14850" max="14850" width="25.140625" style="375" customWidth="1"/>
    <col min="14851" max="14851" width="18.140625" style="375" customWidth="1"/>
    <col min="14852" max="14852" width="16.140625" style="375" customWidth="1"/>
    <col min="14853" max="14853" width="36" style="375" customWidth="1"/>
    <col min="14854" max="15104" width="9.140625" style="375"/>
    <col min="15105" max="15105" width="36.7109375" style="375" customWidth="1"/>
    <col min="15106" max="15106" width="25.140625" style="375" customWidth="1"/>
    <col min="15107" max="15107" width="18.140625" style="375" customWidth="1"/>
    <col min="15108" max="15108" width="16.140625" style="375" customWidth="1"/>
    <col min="15109" max="15109" width="36" style="375" customWidth="1"/>
    <col min="15110" max="15360" width="9.140625" style="375"/>
    <col min="15361" max="15361" width="36.7109375" style="375" customWidth="1"/>
    <col min="15362" max="15362" width="25.140625" style="375" customWidth="1"/>
    <col min="15363" max="15363" width="18.140625" style="375" customWidth="1"/>
    <col min="15364" max="15364" width="16.140625" style="375" customWidth="1"/>
    <col min="15365" max="15365" width="36" style="375" customWidth="1"/>
    <col min="15366" max="15616" width="9.140625" style="375"/>
    <col min="15617" max="15617" width="36.7109375" style="375" customWidth="1"/>
    <col min="15618" max="15618" width="25.140625" style="375" customWidth="1"/>
    <col min="15619" max="15619" width="18.140625" style="375" customWidth="1"/>
    <col min="15620" max="15620" width="16.140625" style="375" customWidth="1"/>
    <col min="15621" max="15621" width="36" style="375" customWidth="1"/>
    <col min="15622" max="15872" width="9.140625" style="375"/>
    <col min="15873" max="15873" width="36.7109375" style="375" customWidth="1"/>
    <col min="15874" max="15874" width="25.140625" style="375" customWidth="1"/>
    <col min="15875" max="15875" width="18.140625" style="375" customWidth="1"/>
    <col min="15876" max="15876" width="16.140625" style="375" customWidth="1"/>
    <col min="15877" max="15877" width="36" style="375" customWidth="1"/>
    <col min="15878" max="16128" width="9.140625" style="375"/>
    <col min="16129" max="16129" width="36.7109375" style="375" customWidth="1"/>
    <col min="16130" max="16130" width="25.140625" style="375" customWidth="1"/>
    <col min="16131" max="16131" width="18.140625" style="375" customWidth="1"/>
    <col min="16132" max="16132" width="16.140625" style="375" customWidth="1"/>
    <col min="16133" max="16133" width="36" style="375" customWidth="1"/>
    <col min="16134" max="16384" width="9.140625" style="375"/>
  </cols>
  <sheetData>
    <row r="1" spans="1:14" ht="18" customHeight="1">
      <c r="A1" s="375"/>
      <c r="B1" s="375"/>
      <c r="C1" s="375"/>
      <c r="D1" s="375"/>
      <c r="E1" s="278"/>
      <c r="F1" s="375"/>
      <c r="G1" s="375"/>
    </row>
    <row r="2" spans="1:14" ht="35.25" customHeight="1">
      <c r="A2" s="916" t="s">
        <v>612</v>
      </c>
      <c r="B2" s="916"/>
      <c r="C2" s="916"/>
      <c r="D2" s="916"/>
      <c r="E2" s="916"/>
    </row>
    <row r="3" spans="1:14" ht="15.75" customHeight="1">
      <c r="A3" s="381"/>
      <c r="B3" s="381"/>
      <c r="C3" s="381"/>
      <c r="D3" s="381"/>
      <c r="E3" s="381"/>
    </row>
    <row r="4" spans="1:14" ht="14.25" customHeight="1">
      <c r="A4" s="375" t="s">
        <v>1418</v>
      </c>
      <c r="B4" s="375"/>
      <c r="C4" s="375"/>
      <c r="D4" s="381"/>
      <c r="E4" s="368" t="s">
        <v>613</v>
      </c>
    </row>
    <row r="5" spans="1:14" ht="38.25" customHeight="1">
      <c r="A5" s="919" t="s">
        <v>318</v>
      </c>
      <c r="B5" s="919" t="s">
        <v>3231</v>
      </c>
      <c r="C5" s="917" t="s">
        <v>261</v>
      </c>
      <c r="D5" s="918"/>
      <c r="E5" s="919" t="s">
        <v>194</v>
      </c>
    </row>
    <row r="6" spans="1:14" ht="81.75" customHeight="1">
      <c r="A6" s="920"/>
      <c r="B6" s="920"/>
      <c r="C6" s="369" t="s">
        <v>614</v>
      </c>
      <c r="D6" s="369" t="s">
        <v>615</v>
      </c>
      <c r="E6" s="920"/>
    </row>
    <row r="7" spans="1:14" ht="15.75" customHeight="1">
      <c r="A7" s="369">
        <v>1</v>
      </c>
      <c r="B7" s="369">
        <v>2</v>
      </c>
      <c r="C7" s="369">
        <v>3</v>
      </c>
      <c r="D7" s="369">
        <v>4</v>
      </c>
      <c r="E7" s="369">
        <v>5</v>
      </c>
    </row>
    <row r="8" spans="1:14" ht="96" customHeight="1">
      <c r="A8" s="370" t="s">
        <v>2407</v>
      </c>
      <c r="B8" s="371"/>
      <c r="C8" s="371"/>
      <c r="D8" s="370"/>
      <c r="E8" s="370" t="s">
        <v>459</v>
      </c>
    </row>
    <row r="9" spans="1:14" ht="19.5" customHeight="1">
      <c r="A9" s="372" t="s">
        <v>319</v>
      </c>
      <c r="B9" s="372"/>
      <c r="C9" s="372"/>
      <c r="D9" s="372"/>
      <c r="E9" s="372" t="s">
        <v>460</v>
      </c>
    </row>
    <row r="10" spans="1:14" ht="19.5" customHeight="1">
      <c r="A10" s="372" t="s">
        <v>240</v>
      </c>
      <c r="B10" s="372"/>
      <c r="C10" s="372"/>
      <c r="D10" s="372"/>
      <c r="E10" s="372" t="s">
        <v>103</v>
      </c>
      <c r="N10" s="124"/>
    </row>
    <row r="11" spans="1:14" ht="19.5" customHeight="1">
      <c r="A11" s="372" t="s">
        <v>285</v>
      </c>
      <c r="B11" s="373"/>
      <c r="C11" s="373"/>
      <c r="D11" s="372"/>
      <c r="E11" s="372" t="s">
        <v>20</v>
      </c>
      <c r="N11" s="124"/>
    </row>
    <row r="12" spans="1:14" ht="48.75" customHeight="1">
      <c r="A12" s="370" t="s">
        <v>289</v>
      </c>
      <c r="B12" s="376">
        <f>C12+D12</f>
        <v>2065.4299999999998</v>
      </c>
      <c r="C12" s="376">
        <f>C14</f>
        <v>361.6</v>
      </c>
      <c r="D12" s="376">
        <v>1703.83</v>
      </c>
      <c r="E12" s="370" t="s">
        <v>322</v>
      </c>
      <c r="N12" s="124"/>
    </row>
    <row r="13" spans="1:14" ht="19.5" customHeight="1">
      <c r="A13" s="372" t="s">
        <v>319</v>
      </c>
      <c r="B13" s="376"/>
      <c r="C13" s="378"/>
      <c r="D13" s="378"/>
      <c r="E13" s="372" t="s">
        <v>460</v>
      </c>
      <c r="N13" s="124"/>
    </row>
    <row r="14" spans="1:14" ht="70.5" customHeight="1">
      <c r="A14" s="372" t="s">
        <v>290</v>
      </c>
      <c r="B14" s="921">
        <f>C14+D14+D15</f>
        <v>2065.4300000000003</v>
      </c>
      <c r="C14" s="914">
        <v>361.6</v>
      </c>
      <c r="D14" s="377">
        <v>441.79</v>
      </c>
      <c r="E14" s="372" t="s">
        <v>101</v>
      </c>
      <c r="N14" s="124"/>
    </row>
    <row r="15" spans="1:14" ht="64.5" customHeight="1">
      <c r="A15" s="372" t="s">
        <v>2408</v>
      </c>
      <c r="B15" s="922"/>
      <c r="C15" s="915"/>
      <c r="D15" s="377">
        <v>1262.04</v>
      </c>
      <c r="E15" s="374" t="s">
        <v>2409</v>
      </c>
    </row>
    <row r="16" spans="1:14" ht="93" customHeight="1">
      <c r="A16" s="372" t="s">
        <v>1470</v>
      </c>
      <c r="B16" s="376"/>
      <c r="C16" s="377"/>
      <c r="D16" s="377"/>
      <c r="E16" s="372" t="s">
        <v>1471</v>
      </c>
    </row>
  </sheetData>
  <customSheetViews>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A2:E2"/>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FF00"/>
  </sheetPr>
  <dimension ref="A1:G39"/>
  <sheetViews>
    <sheetView zoomScaleNormal="100" zoomScaleSheetLayoutView="100" workbookViewId="0">
      <selection activeCell="J25" sqref="J25"/>
    </sheetView>
  </sheetViews>
  <sheetFormatPr defaultColWidth="9.140625" defaultRowHeight="12.75"/>
  <cols>
    <col min="1" max="1" width="34.42578125" style="281" customWidth="1"/>
    <col min="2" max="2" width="27" style="281" customWidth="1"/>
    <col min="3" max="3" width="10" style="281" customWidth="1"/>
    <col min="4" max="4" width="35.28515625" style="281" customWidth="1"/>
    <col min="5" max="5" width="9.140625" style="281"/>
    <col min="6" max="6" width="16.5703125" style="281" bestFit="1" customWidth="1"/>
    <col min="7" max="16384" width="9.140625" style="281"/>
  </cols>
  <sheetData>
    <row r="1" spans="1:7">
      <c r="A1" s="476" t="s">
        <v>1650</v>
      </c>
      <c r="D1" s="477" t="s">
        <v>1649</v>
      </c>
    </row>
    <row r="3" spans="1:7">
      <c r="A3" s="398" t="s">
        <v>3252</v>
      </c>
      <c r="D3" s="399" t="s">
        <v>69</v>
      </c>
    </row>
    <row r="4" spans="1:7">
      <c r="A4" s="400" t="s">
        <v>565</v>
      </c>
      <c r="D4" s="399" t="s">
        <v>238</v>
      </c>
    </row>
    <row r="5" spans="1:7">
      <c r="A5" s="400" t="s">
        <v>588</v>
      </c>
      <c r="B5" s="400"/>
      <c r="C5" s="400"/>
      <c r="D5" s="399" t="s">
        <v>3253</v>
      </c>
    </row>
    <row r="6" spans="1:7" ht="8.4499999999999993" customHeight="1">
      <c r="B6" s="400"/>
      <c r="C6" s="400"/>
      <c r="D6" s="399"/>
    </row>
    <row r="7" spans="1:7">
      <c r="A7" s="281" t="s">
        <v>60</v>
      </c>
      <c r="B7" s="401"/>
      <c r="C7" s="401"/>
      <c r="D7" s="402"/>
    </row>
    <row r="8" spans="1:7" s="478" customFormat="1" ht="48" customHeight="1">
      <c r="A8" s="357" t="s">
        <v>567</v>
      </c>
      <c r="B8" s="357" t="s">
        <v>1829</v>
      </c>
      <c r="C8" s="357" t="s">
        <v>375</v>
      </c>
      <c r="D8" s="357" t="s">
        <v>376</v>
      </c>
    </row>
    <row r="9" spans="1:7" s="478" customFormat="1">
      <c r="A9" s="403">
        <v>1</v>
      </c>
      <c r="B9" s="403">
        <v>2</v>
      </c>
      <c r="C9" s="403">
        <v>3</v>
      </c>
      <c r="D9" s="403">
        <v>4</v>
      </c>
    </row>
    <row r="10" spans="1:7" ht="20.25" customHeight="1">
      <c r="A10" s="404" t="s">
        <v>566</v>
      </c>
      <c r="B10" s="405">
        <v>5516709253.1800003</v>
      </c>
      <c r="C10" s="406">
        <f>C11+C12</f>
        <v>100</v>
      </c>
      <c r="D10" s="404" t="s">
        <v>410</v>
      </c>
    </row>
    <row r="11" spans="1:7" ht="15" customHeight="1">
      <c r="A11" s="407" t="s">
        <v>361</v>
      </c>
      <c r="B11" s="360">
        <v>0</v>
      </c>
      <c r="C11" s="361">
        <f>B11*100/B10</f>
        <v>0</v>
      </c>
      <c r="D11" s="407" t="s">
        <v>362</v>
      </c>
      <c r="F11" s="479"/>
      <c r="G11" s="480"/>
    </row>
    <row r="12" spans="1:7" ht="25.5">
      <c r="A12" s="408" t="s">
        <v>52</v>
      </c>
      <c r="B12" s="360">
        <v>5516709253.1800003</v>
      </c>
      <c r="C12" s="361">
        <f>B12*100/B10</f>
        <v>100</v>
      </c>
      <c r="D12" s="408" t="s">
        <v>87</v>
      </c>
      <c r="F12" s="481"/>
    </row>
    <row r="13" spans="1:7" ht="15" customHeight="1">
      <c r="A13" s="409" t="s">
        <v>137</v>
      </c>
      <c r="B13" s="405">
        <f>SUM(B14:B17)</f>
        <v>59190691717.480003</v>
      </c>
      <c r="C13" s="359">
        <f>C14+C15+C16+C17</f>
        <v>99.999999999999986</v>
      </c>
      <c r="D13" s="409" t="s">
        <v>88</v>
      </c>
      <c r="F13" s="481"/>
    </row>
    <row r="14" spans="1:7" ht="15" customHeight="1">
      <c r="A14" s="410" t="s">
        <v>1773</v>
      </c>
      <c r="B14" s="358">
        <v>30787187862.189999</v>
      </c>
      <c r="C14" s="356">
        <f>B14*100/B13</f>
        <v>52.013563229060942</v>
      </c>
      <c r="D14" s="411" t="s">
        <v>362</v>
      </c>
      <c r="F14" s="481"/>
    </row>
    <row r="15" spans="1:7" ht="15" customHeight="1">
      <c r="A15" s="411" t="s">
        <v>16</v>
      </c>
      <c r="B15" s="360">
        <v>21698116050.25</v>
      </c>
      <c r="C15" s="356">
        <f>B15*100/B13</f>
        <v>36.657986958179407</v>
      </c>
      <c r="D15" s="411" t="s">
        <v>17</v>
      </c>
      <c r="F15" s="481"/>
    </row>
    <row r="16" spans="1:7" ht="27" customHeight="1">
      <c r="A16" s="408" t="s">
        <v>1366</v>
      </c>
      <c r="B16" s="360">
        <v>4461134761.3599997</v>
      </c>
      <c r="C16" s="361">
        <f>B16*100/B13</f>
        <v>7.5368856688703838</v>
      </c>
      <c r="D16" s="408" t="s">
        <v>1367</v>
      </c>
      <c r="F16" s="481"/>
    </row>
    <row r="17" spans="1:6">
      <c r="A17" s="408" t="s">
        <v>2450</v>
      </c>
      <c r="B17" s="360">
        <v>2244253043.6799998</v>
      </c>
      <c r="C17" s="361">
        <f>B17*100/B13</f>
        <v>3.7915641438892562</v>
      </c>
      <c r="D17" s="408" t="s">
        <v>2451</v>
      </c>
      <c r="F17" s="481"/>
    </row>
    <row r="18" spans="1:6">
      <c r="A18" s="409" t="s">
        <v>2452</v>
      </c>
      <c r="B18" s="355">
        <v>2311432513.4401498</v>
      </c>
      <c r="C18" s="359">
        <v>100</v>
      </c>
      <c r="D18" s="404" t="s">
        <v>2453</v>
      </c>
      <c r="F18" s="481"/>
    </row>
    <row r="19" spans="1:6" ht="26.25" customHeight="1">
      <c r="A19" s="412" t="s">
        <v>245</v>
      </c>
      <c r="B19" s="413">
        <f>B10+B13-B18</f>
        <v>62395968457.219856</v>
      </c>
      <c r="C19" s="414"/>
      <c r="D19" s="412" t="s">
        <v>192</v>
      </c>
      <c r="F19" s="481"/>
    </row>
    <row r="20" spans="1:6" ht="15" customHeight="1">
      <c r="A20" s="415"/>
      <c r="B20" s="416"/>
      <c r="C20" s="417"/>
      <c r="D20" s="415"/>
    </row>
    <row r="21" spans="1:6">
      <c r="A21" s="418" t="s">
        <v>441</v>
      </c>
    </row>
    <row r="22" spans="1:6">
      <c r="A22" s="418" t="s">
        <v>560</v>
      </c>
    </row>
    <row r="24" spans="1:6" ht="14.25">
      <c r="A24" s="482"/>
      <c r="B24" s="418"/>
      <c r="C24" s="418"/>
      <c r="D24" s="418"/>
    </row>
    <row r="25" spans="1:6" ht="12.75" customHeight="1">
      <c r="A25" s="418"/>
      <c r="B25" s="418"/>
      <c r="C25" s="418"/>
      <c r="D25" s="418"/>
    </row>
    <row r="26" spans="1:6" ht="12.75" customHeight="1">
      <c r="A26" s="418"/>
    </row>
    <row r="27" spans="1:6" ht="12.75" customHeight="1">
      <c r="A27" s="418"/>
    </row>
    <row r="28" spans="1:6" s="483" customFormat="1" ht="12.75" customHeight="1"/>
    <row r="29" spans="1:6" ht="12.75" customHeight="1"/>
    <row r="30" spans="1:6" ht="12.75" customHeight="1"/>
    <row r="31" spans="1:6" ht="12.75" customHeight="1"/>
    <row r="32" spans="1:6" ht="12.75" customHeight="1"/>
    <row r="33" s="398" customFormat="1" ht="12.75" customHeight="1"/>
    <row r="34" s="398" customFormat="1" ht="12.75" customHeight="1"/>
    <row r="35" s="281" customFormat="1" ht="12.75" customHeight="1"/>
    <row r="36" s="281" customFormat="1" ht="12.75" customHeight="1"/>
    <row r="37" s="281" customFormat="1" ht="12.75" customHeight="1"/>
    <row r="38" s="281" customFormat="1" ht="12.75" customHeight="1"/>
    <row r="39" s="281" customFormat="1" ht="12.75" customHeight="1"/>
  </sheetData>
  <customSheetViews>
    <customSheetView guid="{CEB12AB2-2B7C-47EA-8993-91B31C172525}" showPageBreaks="1" view="pageBreakPreview">
      <selection activeCell="F16" sqref="F16"/>
      <pageMargins left="0.75" right="0.38" top="1" bottom="1" header="0.5" footer="0.5"/>
      <pageSetup paperSize="9" scale="85" orientation="portrait" r:id="rId1"/>
      <headerFooter alignWithMargins="0"/>
    </customSheetView>
    <customSheetView guid="{69687417-BF2D-41EA-9F0C-3ABCA36AC0DF}" showPageBreaks="1" view="pageBreakPreview">
      <selection activeCell="F16" sqref="F16"/>
      <pageMargins left="0.75" right="0.38" top="1" bottom="1" header="0.5" footer="0.5"/>
      <pageSetup paperSize="9" scale="85" orientation="portrait" r:id="rId2"/>
      <headerFooter alignWithMargins="0"/>
    </customSheetView>
  </customSheetViews>
  <phoneticPr fontId="38" type="noConversion"/>
  <pageMargins left="0.74803149606299213" right="0.39370078740157483" top="0.98425196850393704" bottom="0.98425196850393704" header="0.51181102362204722" footer="0.51181102362204722"/>
  <pageSetup paperSize="9" scale="85" orientation="portrait" r:id="rId3"/>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Лист30">
    <tabColor rgb="FFFFC000"/>
  </sheetPr>
  <dimension ref="B1:H31"/>
  <sheetViews>
    <sheetView view="pageBreakPreview" zoomScale="120" zoomScaleNormal="130" zoomScaleSheetLayoutView="120" workbookViewId="0">
      <selection activeCell="O12" sqref="O12"/>
    </sheetView>
  </sheetViews>
  <sheetFormatPr defaultRowHeight="21" customHeight="1"/>
  <cols>
    <col min="1" max="1" width="0.42578125" style="419" customWidth="1"/>
    <col min="2" max="2" width="20.5703125" style="419" customWidth="1"/>
    <col min="3" max="3" width="14" style="419" customWidth="1"/>
    <col min="4" max="4" width="13" style="419" customWidth="1"/>
    <col min="5" max="5" width="10.7109375" style="419" customWidth="1"/>
    <col min="6" max="6" width="15.85546875" style="419" customWidth="1"/>
    <col min="7" max="7" width="14" style="419" customWidth="1"/>
    <col min="8" max="8" width="16.28515625" style="419" customWidth="1"/>
    <col min="9" max="9" width="4.7109375" style="419" customWidth="1"/>
    <col min="10" max="16384" width="9.140625" style="419"/>
  </cols>
  <sheetData>
    <row r="1" spans="2:8" s="50" customFormat="1" ht="20.85" customHeight="1">
      <c r="B1" s="832" t="s">
        <v>1651</v>
      </c>
      <c r="H1" s="833" t="s">
        <v>464</v>
      </c>
    </row>
    <row r="2" spans="2:8" s="50" customFormat="1" ht="6.95" customHeight="1"/>
    <row r="3" spans="2:8" s="50" customFormat="1" ht="26.1" customHeight="1">
      <c r="B3" s="923" t="s">
        <v>806</v>
      </c>
      <c r="C3" s="923"/>
      <c r="D3" s="923"/>
      <c r="E3" s="923"/>
      <c r="F3" s="923"/>
    </row>
    <row r="4" spans="2:8" s="50" customFormat="1" ht="22.9" customHeight="1">
      <c r="B4" s="834" t="s">
        <v>122</v>
      </c>
      <c r="G4" s="835" t="s">
        <v>353</v>
      </c>
    </row>
    <row r="5" spans="2:8" s="50" customFormat="1" ht="22.9" customHeight="1">
      <c r="B5" s="889" t="s">
        <v>369</v>
      </c>
      <c r="C5" s="888" t="s">
        <v>2612</v>
      </c>
      <c r="D5" s="888" t="s">
        <v>2611</v>
      </c>
      <c r="E5" s="888" t="s">
        <v>3062</v>
      </c>
      <c r="F5" s="888"/>
      <c r="G5" s="888" t="s">
        <v>3309</v>
      </c>
      <c r="H5" s="889" t="s">
        <v>37</v>
      </c>
    </row>
    <row r="6" spans="2:8" s="50" customFormat="1" ht="53.25" customHeight="1">
      <c r="B6" s="889"/>
      <c r="C6" s="888"/>
      <c r="D6" s="888"/>
      <c r="E6" s="707" t="s">
        <v>1438</v>
      </c>
      <c r="F6" s="707" t="s">
        <v>3310</v>
      </c>
      <c r="G6" s="888"/>
      <c r="H6" s="889"/>
    </row>
    <row r="7" spans="2:8" s="50" customFormat="1" ht="22.9" customHeight="1">
      <c r="B7" s="634">
        <v>1</v>
      </c>
      <c r="C7" s="708" t="s">
        <v>183</v>
      </c>
      <c r="D7" s="634">
        <v>3</v>
      </c>
      <c r="E7" s="634">
        <v>4</v>
      </c>
      <c r="F7" s="634">
        <v>5</v>
      </c>
      <c r="G7" s="634">
        <v>6</v>
      </c>
      <c r="H7" s="634">
        <v>7</v>
      </c>
    </row>
    <row r="8" spans="2:8" s="50" customFormat="1" ht="53.25" customHeight="1">
      <c r="B8" s="836" t="s">
        <v>403</v>
      </c>
      <c r="C8" s="837">
        <v>431910.25</v>
      </c>
      <c r="D8" s="837">
        <v>469501.01899999997</v>
      </c>
      <c r="E8" s="837">
        <v>504192.23100000003</v>
      </c>
      <c r="F8" s="837">
        <v>282135.66200000001</v>
      </c>
      <c r="G8" s="837">
        <v>444687.75</v>
      </c>
      <c r="H8" s="836" t="s">
        <v>124</v>
      </c>
    </row>
    <row r="9" spans="2:8" s="50" customFormat="1" ht="68.849999999999994" customHeight="1">
      <c r="B9" s="838" t="s">
        <v>2864</v>
      </c>
      <c r="C9" s="839">
        <v>155010.785</v>
      </c>
      <c r="D9" s="839">
        <v>168718.84299999999</v>
      </c>
      <c r="E9" s="839">
        <v>178103.098</v>
      </c>
      <c r="F9" s="839">
        <v>69854.047000000006</v>
      </c>
      <c r="G9" s="839">
        <v>61838.506999999998</v>
      </c>
      <c r="H9" s="840" t="s">
        <v>34</v>
      </c>
    </row>
    <row r="10" spans="2:8" s="50" customFormat="1" ht="18.600000000000001" customHeight="1">
      <c r="B10" s="838"/>
      <c r="C10" s="699">
        <v>0</v>
      </c>
      <c r="D10" s="699">
        <v>0</v>
      </c>
      <c r="E10" s="699">
        <v>0</v>
      </c>
      <c r="F10" s="699">
        <v>0</v>
      </c>
      <c r="G10" s="699">
        <v>0</v>
      </c>
      <c r="H10" s="840"/>
    </row>
    <row r="11" spans="2:8" s="50" customFormat="1" ht="48.6" customHeight="1">
      <c r="B11" s="838" t="s">
        <v>2865</v>
      </c>
      <c r="C11" s="839">
        <v>207229.679</v>
      </c>
      <c r="D11" s="839">
        <v>226102.07500000001</v>
      </c>
      <c r="E11" s="839">
        <v>251515.91399999999</v>
      </c>
      <c r="F11" s="839">
        <v>167842.35500000001</v>
      </c>
      <c r="G11" s="839">
        <v>319312.21000000002</v>
      </c>
      <c r="H11" s="840" t="s">
        <v>171</v>
      </c>
    </row>
    <row r="12" spans="2:8" s="50" customFormat="1" ht="48.6" customHeight="1">
      <c r="B12" s="841" t="s">
        <v>1821</v>
      </c>
      <c r="C12" s="842">
        <v>69669.785999999993</v>
      </c>
      <c r="D12" s="842">
        <v>74680.100999999995</v>
      </c>
      <c r="E12" s="842">
        <v>74573.218999999997</v>
      </c>
      <c r="F12" s="842">
        <v>44439.26</v>
      </c>
      <c r="G12" s="842">
        <v>63537.033000000003</v>
      </c>
      <c r="H12" s="843" t="s">
        <v>1822</v>
      </c>
    </row>
    <row r="13" spans="2:8" s="50" customFormat="1" ht="43.15" customHeight="1">
      <c r="B13" s="836" t="s">
        <v>404</v>
      </c>
      <c r="C13" s="837">
        <v>4995054.7520000003</v>
      </c>
      <c r="D13" s="837">
        <v>5265026.8059999999</v>
      </c>
      <c r="E13" s="837">
        <v>5755110.6054999996</v>
      </c>
      <c r="F13" s="837">
        <v>2350833.4575999998</v>
      </c>
      <c r="G13" s="837">
        <v>2246604.2809000001</v>
      </c>
      <c r="H13" s="836" t="s">
        <v>491</v>
      </c>
    </row>
    <row r="14" spans="2:8" s="50" customFormat="1" ht="28.7" customHeight="1">
      <c r="B14" s="838" t="s">
        <v>528</v>
      </c>
      <c r="C14" s="839">
        <v>333439.50699999998</v>
      </c>
      <c r="D14" s="839">
        <v>354724.68400000001</v>
      </c>
      <c r="E14" s="839">
        <v>383299.70699999999</v>
      </c>
      <c r="F14" s="839">
        <v>168831.84299999999</v>
      </c>
      <c r="G14" s="839">
        <v>170000</v>
      </c>
      <c r="H14" s="840" t="s">
        <v>395</v>
      </c>
    </row>
    <row r="15" spans="2:8" s="50" customFormat="1" ht="28.7" customHeight="1">
      <c r="B15" s="838" t="s">
        <v>807</v>
      </c>
      <c r="C15" s="839">
        <v>279949.30699999997</v>
      </c>
      <c r="D15" s="839">
        <v>293012.614</v>
      </c>
      <c r="E15" s="839">
        <v>318046.527</v>
      </c>
      <c r="F15" s="839">
        <v>111055.808</v>
      </c>
      <c r="G15" s="839">
        <v>82127.466</v>
      </c>
      <c r="H15" s="840" t="s">
        <v>396</v>
      </c>
    </row>
    <row r="16" spans="2:8" s="50" customFormat="1" ht="28.7" customHeight="1">
      <c r="B16" s="838" t="s">
        <v>84</v>
      </c>
      <c r="C16" s="839">
        <v>185755.70800000001</v>
      </c>
      <c r="D16" s="839">
        <v>183608.47099999999</v>
      </c>
      <c r="E16" s="839">
        <v>198996.96400000001</v>
      </c>
      <c r="F16" s="839">
        <v>95000</v>
      </c>
      <c r="G16" s="839">
        <v>47000</v>
      </c>
      <c r="H16" s="840" t="s">
        <v>397</v>
      </c>
    </row>
    <row r="17" spans="2:8" s="50" customFormat="1" ht="38.450000000000003" customHeight="1">
      <c r="B17" s="838" t="s">
        <v>809</v>
      </c>
      <c r="C17" s="839">
        <v>233326.679</v>
      </c>
      <c r="D17" s="839">
        <v>245334.008</v>
      </c>
      <c r="E17" s="839">
        <v>270135.37</v>
      </c>
      <c r="F17" s="839">
        <v>97960.791800000006</v>
      </c>
      <c r="G17" s="839">
        <v>110046.145</v>
      </c>
      <c r="H17" s="840" t="s">
        <v>389</v>
      </c>
    </row>
    <row r="18" spans="2:8" s="50" customFormat="1" ht="28.7" customHeight="1">
      <c r="B18" s="838" t="s">
        <v>106</v>
      </c>
      <c r="C18" s="839">
        <v>405274.93900000001</v>
      </c>
      <c r="D18" s="839">
        <v>426356.38299999997</v>
      </c>
      <c r="E18" s="839">
        <v>459647.34299999999</v>
      </c>
      <c r="F18" s="839">
        <v>188213.37</v>
      </c>
      <c r="G18" s="839">
        <v>210036.742</v>
      </c>
      <c r="H18" s="840" t="s">
        <v>2335</v>
      </c>
    </row>
    <row r="19" spans="2:8" s="50" customFormat="1" ht="38.450000000000003" customHeight="1">
      <c r="B19" s="838" t="s">
        <v>558</v>
      </c>
      <c r="C19" s="839">
        <v>211025.886</v>
      </c>
      <c r="D19" s="839">
        <v>251390.766</v>
      </c>
      <c r="E19" s="839">
        <v>260835.19099999999</v>
      </c>
      <c r="F19" s="839">
        <v>90000</v>
      </c>
      <c r="G19" s="839">
        <v>80243.376999999993</v>
      </c>
      <c r="H19" s="840" t="s">
        <v>463</v>
      </c>
    </row>
    <row r="20" spans="2:8" s="50" customFormat="1" ht="28.7" customHeight="1">
      <c r="B20" s="838" t="s">
        <v>576</v>
      </c>
      <c r="C20" s="839">
        <v>312051.89899999998</v>
      </c>
      <c r="D20" s="839">
        <v>322790.80900000001</v>
      </c>
      <c r="E20" s="839">
        <v>347076.005</v>
      </c>
      <c r="F20" s="839">
        <v>154312.546</v>
      </c>
      <c r="G20" s="839">
        <v>126849.844</v>
      </c>
      <c r="H20" s="840" t="s">
        <v>297</v>
      </c>
    </row>
    <row r="21" spans="2:8" s="50" customFormat="1" ht="28.7" customHeight="1">
      <c r="B21" s="838" t="s">
        <v>520</v>
      </c>
      <c r="C21" s="839">
        <v>400532.13299999997</v>
      </c>
      <c r="D21" s="839">
        <v>433008.84700000001</v>
      </c>
      <c r="E21" s="839">
        <v>476697.239</v>
      </c>
      <c r="F21" s="839">
        <v>198775.337</v>
      </c>
      <c r="G21" s="839">
        <v>221173.70300000001</v>
      </c>
      <c r="H21" s="840" t="s">
        <v>298</v>
      </c>
    </row>
    <row r="22" spans="2:8" s="50" customFormat="1" ht="28.7" customHeight="1">
      <c r="B22" s="838" t="s">
        <v>517</v>
      </c>
      <c r="C22" s="839">
        <v>306403.34700000001</v>
      </c>
      <c r="D22" s="839">
        <v>318913.39600000001</v>
      </c>
      <c r="E22" s="839">
        <v>340665.77500000002</v>
      </c>
      <c r="F22" s="839">
        <v>160112.913</v>
      </c>
      <c r="G22" s="839">
        <v>183375.65400000001</v>
      </c>
      <c r="H22" s="840" t="s">
        <v>494</v>
      </c>
    </row>
    <row r="23" spans="2:8" s="50" customFormat="1" ht="28.7" customHeight="1">
      <c r="B23" s="838" t="s">
        <v>284</v>
      </c>
      <c r="C23" s="839">
        <v>121986.599</v>
      </c>
      <c r="D23" s="839">
        <v>135605.79</v>
      </c>
      <c r="E23" s="839">
        <v>166821.06</v>
      </c>
      <c r="F23" s="839">
        <v>66083.918000000005</v>
      </c>
      <c r="G23" s="839">
        <v>46600</v>
      </c>
      <c r="H23" s="840" t="s">
        <v>1828</v>
      </c>
    </row>
    <row r="24" spans="2:8" s="50" customFormat="1" ht="28.7" customHeight="1">
      <c r="B24" s="838" t="s">
        <v>506</v>
      </c>
      <c r="C24" s="839">
        <v>121594.196</v>
      </c>
      <c r="D24" s="839">
        <v>132387.46400000001</v>
      </c>
      <c r="E24" s="839">
        <v>146670.49400000001</v>
      </c>
      <c r="F24" s="839">
        <v>67000</v>
      </c>
      <c r="G24" s="839">
        <v>7822.7439999999997</v>
      </c>
      <c r="H24" s="840" t="s">
        <v>216</v>
      </c>
    </row>
    <row r="25" spans="2:8" s="50" customFormat="1" ht="38.450000000000003" customHeight="1">
      <c r="B25" s="838" t="s">
        <v>808</v>
      </c>
      <c r="C25" s="839">
        <v>306294.11</v>
      </c>
      <c r="D25" s="839">
        <v>316648.61599999998</v>
      </c>
      <c r="E25" s="839">
        <v>333940.37949999998</v>
      </c>
      <c r="F25" s="839">
        <v>147279.821</v>
      </c>
      <c r="G25" s="839">
        <v>164363.75399999999</v>
      </c>
      <c r="H25" s="840" t="s">
        <v>399</v>
      </c>
    </row>
    <row r="26" spans="2:8" s="50" customFormat="1" ht="28.7" customHeight="1">
      <c r="B26" s="838" t="s">
        <v>1127</v>
      </c>
      <c r="C26" s="839">
        <v>976724.62399999995</v>
      </c>
      <c r="D26" s="839">
        <v>1001641.89</v>
      </c>
      <c r="E26" s="839">
        <v>1103589.9820000001</v>
      </c>
      <c r="F26" s="839">
        <v>436538.59</v>
      </c>
      <c r="G26" s="839">
        <v>436538.59</v>
      </c>
      <c r="H26" s="840" t="s">
        <v>1126</v>
      </c>
    </row>
    <row r="27" spans="2:8" s="50" customFormat="1" ht="18.600000000000001" customHeight="1">
      <c r="B27" s="838" t="s">
        <v>1616</v>
      </c>
      <c r="C27" s="839">
        <v>191566.193</v>
      </c>
      <c r="D27" s="839">
        <v>207506.595</v>
      </c>
      <c r="E27" s="839">
        <v>251198.99799999999</v>
      </c>
      <c r="F27" s="839">
        <v>104666.25</v>
      </c>
      <c r="G27" s="839">
        <v>76137.164999999994</v>
      </c>
      <c r="H27" s="840" t="s">
        <v>1125</v>
      </c>
    </row>
    <row r="28" spans="2:8" s="50" customFormat="1" ht="28.7" customHeight="1">
      <c r="B28" s="838" t="s">
        <v>1789</v>
      </c>
      <c r="C28" s="839">
        <v>338878.22499999998</v>
      </c>
      <c r="D28" s="839">
        <v>355343.57799999998</v>
      </c>
      <c r="E28" s="839">
        <v>386544.06300000002</v>
      </c>
      <c r="F28" s="839">
        <v>145000</v>
      </c>
      <c r="G28" s="839">
        <v>150000</v>
      </c>
      <c r="H28" s="840" t="s">
        <v>1851</v>
      </c>
    </row>
    <row r="29" spans="2:8" s="50" customFormat="1" ht="18.600000000000001" customHeight="1">
      <c r="B29" s="838" t="s">
        <v>1791</v>
      </c>
      <c r="C29" s="839">
        <v>220533.16099999999</v>
      </c>
      <c r="D29" s="839">
        <v>234948.93799999999</v>
      </c>
      <c r="E29" s="839">
        <v>251802.902</v>
      </c>
      <c r="F29" s="839">
        <v>95002.269799999995</v>
      </c>
      <c r="G29" s="839">
        <v>108925.2709</v>
      </c>
      <c r="H29" s="840" t="s">
        <v>1792</v>
      </c>
    </row>
    <row r="30" spans="2:8" s="50" customFormat="1" ht="28.7" customHeight="1">
      <c r="B30" s="841" t="s">
        <v>1850</v>
      </c>
      <c r="C30" s="842">
        <v>49718.239000000001</v>
      </c>
      <c r="D30" s="842">
        <v>51803.957000000002</v>
      </c>
      <c r="E30" s="842">
        <v>59142.606</v>
      </c>
      <c r="F30" s="842">
        <v>25000</v>
      </c>
      <c r="G30" s="842">
        <v>25363.826000000001</v>
      </c>
      <c r="H30" s="843" t="s">
        <v>1794</v>
      </c>
    </row>
    <row r="31" spans="2:8" s="50" customFormat="1" ht="27.2" customHeight="1"/>
  </sheetData>
  <customSheetViews>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B3:F3"/>
    <mergeCell ref="G5:G6"/>
    <mergeCell ref="H5:H6"/>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256" scale="65" fitToHeight="0"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sheetPr>
  <dimension ref="A1:M10"/>
  <sheetViews>
    <sheetView workbookViewId="0">
      <selection activeCell="I17" sqref="I17"/>
    </sheetView>
  </sheetViews>
  <sheetFormatPr defaultRowHeight="18.75"/>
  <cols>
    <col min="1" max="1" width="34.5703125" style="237" customWidth="1"/>
    <col min="2" max="2" width="19" style="237" customWidth="1"/>
    <col min="3" max="3" width="20.85546875" style="237" customWidth="1"/>
    <col min="4" max="4" width="13.7109375" style="237" customWidth="1"/>
    <col min="5" max="5" width="29.7109375" style="237" customWidth="1"/>
    <col min="6" max="6" width="8.28515625" style="237" customWidth="1"/>
    <col min="7" max="7" width="6.5703125" style="237" customWidth="1"/>
    <col min="8" max="11" width="9.140625" style="237"/>
    <col min="12" max="13" width="9.140625" style="109"/>
    <col min="14" max="256" width="9.140625" style="419"/>
    <col min="257" max="257" width="34.5703125" style="419" customWidth="1"/>
    <col min="258" max="258" width="19" style="419" customWidth="1"/>
    <col min="259" max="259" width="20.85546875" style="419" customWidth="1"/>
    <col min="260" max="260" width="13.7109375" style="419" customWidth="1"/>
    <col min="261" max="261" width="29.7109375" style="419" customWidth="1"/>
    <col min="262" max="262" width="0.42578125" style="419" customWidth="1"/>
    <col min="263" max="263" width="0" style="419" hidden="1" customWidth="1"/>
    <col min="264" max="512" width="9.140625" style="419"/>
    <col min="513" max="513" width="34.5703125" style="419" customWidth="1"/>
    <col min="514" max="514" width="19" style="419" customWidth="1"/>
    <col min="515" max="515" width="20.85546875" style="419" customWidth="1"/>
    <col min="516" max="516" width="13.7109375" style="419" customWidth="1"/>
    <col min="517" max="517" width="29.7109375" style="419" customWidth="1"/>
    <col min="518" max="518" width="0.42578125" style="419" customWidth="1"/>
    <col min="519" max="519" width="0" style="419" hidden="1" customWidth="1"/>
    <col min="520" max="768" width="9.140625" style="419"/>
    <col min="769" max="769" width="34.5703125" style="419" customWidth="1"/>
    <col min="770" max="770" width="19" style="419" customWidth="1"/>
    <col min="771" max="771" width="20.85546875" style="419" customWidth="1"/>
    <col min="772" max="772" width="13.7109375" style="419" customWidth="1"/>
    <col min="773" max="773" width="29.7109375" style="419" customWidth="1"/>
    <col min="774" max="774" width="0.42578125" style="419" customWidth="1"/>
    <col min="775" max="775" width="0" style="419" hidden="1" customWidth="1"/>
    <col min="776" max="1024" width="9.140625" style="419"/>
    <col min="1025" max="1025" width="34.5703125" style="419" customWidth="1"/>
    <col min="1026" max="1026" width="19" style="419" customWidth="1"/>
    <col min="1027" max="1027" width="20.85546875" style="419" customWidth="1"/>
    <col min="1028" max="1028" width="13.7109375" style="419" customWidth="1"/>
    <col min="1029" max="1029" width="29.7109375" style="419" customWidth="1"/>
    <col min="1030" max="1030" width="0.42578125" style="419" customWidth="1"/>
    <col min="1031" max="1031" width="0" style="419" hidden="1" customWidth="1"/>
    <col min="1032" max="1280" width="9.140625" style="419"/>
    <col min="1281" max="1281" width="34.5703125" style="419" customWidth="1"/>
    <col min="1282" max="1282" width="19" style="419" customWidth="1"/>
    <col min="1283" max="1283" width="20.85546875" style="419" customWidth="1"/>
    <col min="1284" max="1284" width="13.7109375" style="419" customWidth="1"/>
    <col min="1285" max="1285" width="29.7109375" style="419" customWidth="1"/>
    <col min="1286" max="1286" width="0.42578125" style="419" customWidth="1"/>
    <col min="1287" max="1287" width="0" style="419" hidden="1" customWidth="1"/>
    <col min="1288" max="1536" width="9.140625" style="419"/>
    <col min="1537" max="1537" width="34.5703125" style="419" customWidth="1"/>
    <col min="1538" max="1538" width="19" style="419" customWidth="1"/>
    <col min="1539" max="1539" width="20.85546875" style="419" customWidth="1"/>
    <col min="1540" max="1540" width="13.7109375" style="419" customWidth="1"/>
    <col min="1541" max="1541" width="29.7109375" style="419" customWidth="1"/>
    <col min="1542" max="1542" width="0.42578125" style="419" customWidth="1"/>
    <col min="1543" max="1543" width="0" style="419" hidden="1" customWidth="1"/>
    <col min="1544" max="1792" width="9.140625" style="419"/>
    <col min="1793" max="1793" width="34.5703125" style="419" customWidth="1"/>
    <col min="1794" max="1794" width="19" style="419" customWidth="1"/>
    <col min="1795" max="1795" width="20.85546875" style="419" customWidth="1"/>
    <col min="1796" max="1796" width="13.7109375" style="419" customWidth="1"/>
    <col min="1797" max="1797" width="29.7109375" style="419" customWidth="1"/>
    <col min="1798" max="1798" width="0.42578125" style="419" customWidth="1"/>
    <col min="1799" max="1799" width="0" style="419" hidden="1" customWidth="1"/>
    <col min="1800" max="2048" width="9.140625" style="419"/>
    <col min="2049" max="2049" width="34.5703125" style="419" customWidth="1"/>
    <col min="2050" max="2050" width="19" style="419" customWidth="1"/>
    <col min="2051" max="2051" width="20.85546875" style="419" customWidth="1"/>
    <col min="2052" max="2052" width="13.7109375" style="419" customWidth="1"/>
    <col min="2053" max="2053" width="29.7109375" style="419" customWidth="1"/>
    <col min="2054" max="2054" width="0.42578125" style="419" customWidth="1"/>
    <col min="2055" max="2055" width="0" style="419" hidden="1" customWidth="1"/>
    <col min="2056" max="2304" width="9.140625" style="419"/>
    <col min="2305" max="2305" width="34.5703125" style="419" customWidth="1"/>
    <col min="2306" max="2306" width="19" style="419" customWidth="1"/>
    <col min="2307" max="2307" width="20.85546875" style="419" customWidth="1"/>
    <col min="2308" max="2308" width="13.7109375" style="419" customWidth="1"/>
    <col min="2309" max="2309" width="29.7109375" style="419" customWidth="1"/>
    <col min="2310" max="2310" width="0.42578125" style="419" customWidth="1"/>
    <col min="2311" max="2311" width="0" style="419" hidden="1" customWidth="1"/>
    <col min="2312" max="2560" width="9.140625" style="419"/>
    <col min="2561" max="2561" width="34.5703125" style="419" customWidth="1"/>
    <col min="2562" max="2562" width="19" style="419" customWidth="1"/>
    <col min="2563" max="2563" width="20.85546875" style="419" customWidth="1"/>
    <col min="2564" max="2564" width="13.7109375" style="419" customWidth="1"/>
    <col min="2565" max="2565" width="29.7109375" style="419" customWidth="1"/>
    <col min="2566" max="2566" width="0.42578125" style="419" customWidth="1"/>
    <col min="2567" max="2567" width="0" style="419" hidden="1" customWidth="1"/>
    <col min="2568" max="2816" width="9.140625" style="419"/>
    <col min="2817" max="2817" width="34.5703125" style="419" customWidth="1"/>
    <col min="2818" max="2818" width="19" style="419" customWidth="1"/>
    <col min="2819" max="2819" width="20.85546875" style="419" customWidth="1"/>
    <col min="2820" max="2820" width="13.7109375" style="419" customWidth="1"/>
    <col min="2821" max="2821" width="29.7109375" style="419" customWidth="1"/>
    <col min="2822" max="2822" width="0.42578125" style="419" customWidth="1"/>
    <col min="2823" max="2823" width="0" style="419" hidden="1" customWidth="1"/>
    <col min="2824" max="3072" width="9.140625" style="419"/>
    <col min="3073" max="3073" width="34.5703125" style="419" customWidth="1"/>
    <col min="3074" max="3074" width="19" style="419" customWidth="1"/>
    <col min="3075" max="3075" width="20.85546875" style="419" customWidth="1"/>
    <col min="3076" max="3076" width="13.7109375" style="419" customWidth="1"/>
    <col min="3077" max="3077" width="29.7109375" style="419" customWidth="1"/>
    <col min="3078" max="3078" width="0.42578125" style="419" customWidth="1"/>
    <col min="3079" max="3079" width="0" style="419" hidden="1" customWidth="1"/>
    <col min="3080" max="3328" width="9.140625" style="419"/>
    <col min="3329" max="3329" width="34.5703125" style="419" customWidth="1"/>
    <col min="3330" max="3330" width="19" style="419" customWidth="1"/>
    <col min="3331" max="3331" width="20.85546875" style="419" customWidth="1"/>
    <col min="3332" max="3332" width="13.7109375" style="419" customWidth="1"/>
    <col min="3333" max="3333" width="29.7109375" style="419" customWidth="1"/>
    <col min="3334" max="3334" width="0.42578125" style="419" customWidth="1"/>
    <col min="3335" max="3335" width="0" style="419" hidden="1" customWidth="1"/>
    <col min="3336" max="3584" width="9.140625" style="419"/>
    <col min="3585" max="3585" width="34.5703125" style="419" customWidth="1"/>
    <col min="3586" max="3586" width="19" style="419" customWidth="1"/>
    <col min="3587" max="3587" width="20.85546875" style="419" customWidth="1"/>
    <col min="3588" max="3588" width="13.7109375" style="419" customWidth="1"/>
    <col min="3589" max="3589" width="29.7109375" style="419" customWidth="1"/>
    <col min="3590" max="3590" width="0.42578125" style="419" customWidth="1"/>
    <col min="3591" max="3591" width="0" style="419" hidden="1" customWidth="1"/>
    <col min="3592" max="3840" width="9.140625" style="419"/>
    <col min="3841" max="3841" width="34.5703125" style="419" customWidth="1"/>
    <col min="3842" max="3842" width="19" style="419" customWidth="1"/>
    <col min="3843" max="3843" width="20.85546875" style="419" customWidth="1"/>
    <col min="3844" max="3844" width="13.7109375" style="419" customWidth="1"/>
    <col min="3845" max="3845" width="29.7109375" style="419" customWidth="1"/>
    <col min="3846" max="3846" width="0.42578125" style="419" customWidth="1"/>
    <col min="3847" max="3847" width="0" style="419" hidden="1" customWidth="1"/>
    <col min="3848" max="4096" width="9.140625" style="419"/>
    <col min="4097" max="4097" width="34.5703125" style="419" customWidth="1"/>
    <col min="4098" max="4098" width="19" style="419" customWidth="1"/>
    <col min="4099" max="4099" width="20.85546875" style="419" customWidth="1"/>
    <col min="4100" max="4100" width="13.7109375" style="419" customWidth="1"/>
    <col min="4101" max="4101" width="29.7109375" style="419" customWidth="1"/>
    <col min="4102" max="4102" width="0.42578125" style="419" customWidth="1"/>
    <col min="4103" max="4103" width="0" style="419" hidden="1" customWidth="1"/>
    <col min="4104" max="4352" width="9.140625" style="419"/>
    <col min="4353" max="4353" width="34.5703125" style="419" customWidth="1"/>
    <col min="4354" max="4354" width="19" style="419" customWidth="1"/>
    <col min="4355" max="4355" width="20.85546875" style="419" customWidth="1"/>
    <col min="4356" max="4356" width="13.7109375" style="419" customWidth="1"/>
    <col min="4357" max="4357" width="29.7109375" style="419" customWidth="1"/>
    <col min="4358" max="4358" width="0.42578125" style="419" customWidth="1"/>
    <col min="4359" max="4359" width="0" style="419" hidden="1" customWidth="1"/>
    <col min="4360" max="4608" width="9.140625" style="419"/>
    <col min="4609" max="4609" width="34.5703125" style="419" customWidth="1"/>
    <col min="4610" max="4610" width="19" style="419" customWidth="1"/>
    <col min="4611" max="4611" width="20.85546875" style="419" customWidth="1"/>
    <col min="4612" max="4612" width="13.7109375" style="419" customWidth="1"/>
    <col min="4613" max="4613" width="29.7109375" style="419" customWidth="1"/>
    <col min="4614" max="4614" width="0.42578125" style="419" customWidth="1"/>
    <col min="4615" max="4615" width="0" style="419" hidden="1" customWidth="1"/>
    <col min="4616" max="4864" width="9.140625" style="419"/>
    <col min="4865" max="4865" width="34.5703125" style="419" customWidth="1"/>
    <col min="4866" max="4866" width="19" style="419" customWidth="1"/>
    <col min="4867" max="4867" width="20.85546875" style="419" customWidth="1"/>
    <col min="4868" max="4868" width="13.7109375" style="419" customWidth="1"/>
    <col min="4869" max="4869" width="29.7109375" style="419" customWidth="1"/>
    <col min="4870" max="4870" width="0.42578125" style="419" customWidth="1"/>
    <col min="4871" max="4871" width="0" style="419" hidden="1" customWidth="1"/>
    <col min="4872" max="5120" width="9.140625" style="419"/>
    <col min="5121" max="5121" width="34.5703125" style="419" customWidth="1"/>
    <col min="5122" max="5122" width="19" style="419" customWidth="1"/>
    <col min="5123" max="5123" width="20.85546875" style="419" customWidth="1"/>
    <col min="5124" max="5124" width="13.7109375" style="419" customWidth="1"/>
    <col min="5125" max="5125" width="29.7109375" style="419" customWidth="1"/>
    <col min="5126" max="5126" width="0.42578125" style="419" customWidth="1"/>
    <col min="5127" max="5127" width="0" style="419" hidden="1" customWidth="1"/>
    <col min="5128" max="5376" width="9.140625" style="419"/>
    <col min="5377" max="5377" width="34.5703125" style="419" customWidth="1"/>
    <col min="5378" max="5378" width="19" style="419" customWidth="1"/>
    <col min="5379" max="5379" width="20.85546875" style="419" customWidth="1"/>
    <col min="5380" max="5380" width="13.7109375" style="419" customWidth="1"/>
    <col min="5381" max="5381" width="29.7109375" style="419" customWidth="1"/>
    <col min="5382" max="5382" width="0.42578125" style="419" customWidth="1"/>
    <col min="5383" max="5383" width="0" style="419" hidden="1" customWidth="1"/>
    <col min="5384" max="5632" width="9.140625" style="419"/>
    <col min="5633" max="5633" width="34.5703125" style="419" customWidth="1"/>
    <col min="5634" max="5634" width="19" style="419" customWidth="1"/>
    <col min="5635" max="5635" width="20.85546875" style="419" customWidth="1"/>
    <col min="5636" max="5636" width="13.7109375" style="419" customWidth="1"/>
    <col min="5637" max="5637" width="29.7109375" style="419" customWidth="1"/>
    <col min="5638" max="5638" width="0.42578125" style="419" customWidth="1"/>
    <col min="5639" max="5639" width="0" style="419" hidden="1" customWidth="1"/>
    <col min="5640" max="5888" width="9.140625" style="419"/>
    <col min="5889" max="5889" width="34.5703125" style="419" customWidth="1"/>
    <col min="5890" max="5890" width="19" style="419" customWidth="1"/>
    <col min="5891" max="5891" width="20.85546875" style="419" customWidth="1"/>
    <col min="5892" max="5892" width="13.7109375" style="419" customWidth="1"/>
    <col min="5893" max="5893" width="29.7109375" style="419" customWidth="1"/>
    <col min="5894" max="5894" width="0.42578125" style="419" customWidth="1"/>
    <col min="5895" max="5895" width="0" style="419" hidden="1" customWidth="1"/>
    <col min="5896" max="6144" width="9.140625" style="419"/>
    <col min="6145" max="6145" width="34.5703125" style="419" customWidth="1"/>
    <col min="6146" max="6146" width="19" style="419" customWidth="1"/>
    <col min="6147" max="6147" width="20.85546875" style="419" customWidth="1"/>
    <col min="6148" max="6148" width="13.7109375" style="419" customWidth="1"/>
    <col min="6149" max="6149" width="29.7109375" style="419" customWidth="1"/>
    <col min="6150" max="6150" width="0.42578125" style="419" customWidth="1"/>
    <col min="6151" max="6151" width="0" style="419" hidden="1" customWidth="1"/>
    <col min="6152" max="6400" width="9.140625" style="419"/>
    <col min="6401" max="6401" width="34.5703125" style="419" customWidth="1"/>
    <col min="6402" max="6402" width="19" style="419" customWidth="1"/>
    <col min="6403" max="6403" width="20.85546875" style="419" customWidth="1"/>
    <col min="6404" max="6404" width="13.7109375" style="419" customWidth="1"/>
    <col min="6405" max="6405" width="29.7109375" style="419" customWidth="1"/>
    <col min="6406" max="6406" width="0.42578125" style="419" customWidth="1"/>
    <col min="6407" max="6407" width="0" style="419" hidden="1" customWidth="1"/>
    <col min="6408" max="6656" width="9.140625" style="419"/>
    <col min="6657" max="6657" width="34.5703125" style="419" customWidth="1"/>
    <col min="6658" max="6658" width="19" style="419" customWidth="1"/>
    <col min="6659" max="6659" width="20.85546875" style="419" customWidth="1"/>
    <col min="6660" max="6660" width="13.7109375" style="419" customWidth="1"/>
    <col min="6661" max="6661" width="29.7109375" style="419" customWidth="1"/>
    <col min="6662" max="6662" width="0.42578125" style="419" customWidth="1"/>
    <col min="6663" max="6663" width="0" style="419" hidden="1" customWidth="1"/>
    <col min="6664" max="6912" width="9.140625" style="419"/>
    <col min="6913" max="6913" width="34.5703125" style="419" customWidth="1"/>
    <col min="6914" max="6914" width="19" style="419" customWidth="1"/>
    <col min="6915" max="6915" width="20.85546875" style="419" customWidth="1"/>
    <col min="6916" max="6916" width="13.7109375" style="419" customWidth="1"/>
    <col min="6917" max="6917" width="29.7109375" style="419" customWidth="1"/>
    <col min="6918" max="6918" width="0.42578125" style="419" customWidth="1"/>
    <col min="6919" max="6919" width="0" style="419" hidden="1" customWidth="1"/>
    <col min="6920" max="7168" width="9.140625" style="419"/>
    <col min="7169" max="7169" width="34.5703125" style="419" customWidth="1"/>
    <col min="7170" max="7170" width="19" style="419" customWidth="1"/>
    <col min="7171" max="7171" width="20.85546875" style="419" customWidth="1"/>
    <col min="7172" max="7172" width="13.7109375" style="419" customWidth="1"/>
    <col min="7173" max="7173" width="29.7109375" style="419" customWidth="1"/>
    <col min="7174" max="7174" width="0.42578125" style="419" customWidth="1"/>
    <col min="7175" max="7175" width="0" style="419" hidden="1" customWidth="1"/>
    <col min="7176" max="7424" width="9.140625" style="419"/>
    <col min="7425" max="7425" width="34.5703125" style="419" customWidth="1"/>
    <col min="7426" max="7426" width="19" style="419" customWidth="1"/>
    <col min="7427" max="7427" width="20.85546875" style="419" customWidth="1"/>
    <col min="7428" max="7428" width="13.7109375" style="419" customWidth="1"/>
    <col min="7429" max="7429" width="29.7109375" style="419" customWidth="1"/>
    <col min="7430" max="7430" width="0.42578125" style="419" customWidth="1"/>
    <col min="7431" max="7431" width="0" style="419" hidden="1" customWidth="1"/>
    <col min="7432" max="7680" width="9.140625" style="419"/>
    <col min="7681" max="7681" width="34.5703125" style="419" customWidth="1"/>
    <col min="7682" max="7682" width="19" style="419" customWidth="1"/>
    <col min="7683" max="7683" width="20.85546875" style="419" customWidth="1"/>
    <col min="7684" max="7684" width="13.7109375" style="419" customWidth="1"/>
    <col min="7685" max="7685" width="29.7109375" style="419" customWidth="1"/>
    <col min="7686" max="7686" width="0.42578125" style="419" customWidth="1"/>
    <col min="7687" max="7687" width="0" style="419" hidden="1" customWidth="1"/>
    <col min="7688" max="7936" width="9.140625" style="419"/>
    <col min="7937" max="7937" width="34.5703125" style="419" customWidth="1"/>
    <col min="7938" max="7938" width="19" style="419" customWidth="1"/>
    <col min="7939" max="7939" width="20.85546875" style="419" customWidth="1"/>
    <col min="7940" max="7940" width="13.7109375" style="419" customWidth="1"/>
    <col min="7941" max="7941" width="29.7109375" style="419" customWidth="1"/>
    <col min="7942" max="7942" width="0.42578125" style="419" customWidth="1"/>
    <col min="7943" max="7943" width="0" style="419" hidden="1" customWidth="1"/>
    <col min="7944" max="8192" width="9.140625" style="419"/>
    <col min="8193" max="8193" width="34.5703125" style="419" customWidth="1"/>
    <col min="8194" max="8194" width="19" style="419" customWidth="1"/>
    <col min="8195" max="8195" width="20.85546875" style="419" customWidth="1"/>
    <col min="8196" max="8196" width="13.7109375" style="419" customWidth="1"/>
    <col min="8197" max="8197" width="29.7109375" style="419" customWidth="1"/>
    <col min="8198" max="8198" width="0.42578125" style="419" customWidth="1"/>
    <col min="8199" max="8199" width="0" style="419" hidden="1" customWidth="1"/>
    <col min="8200" max="8448" width="9.140625" style="419"/>
    <col min="8449" max="8449" width="34.5703125" style="419" customWidth="1"/>
    <col min="8450" max="8450" width="19" style="419" customWidth="1"/>
    <col min="8451" max="8451" width="20.85546875" style="419" customWidth="1"/>
    <col min="8452" max="8452" width="13.7109375" style="419" customWidth="1"/>
    <col min="8453" max="8453" width="29.7109375" style="419" customWidth="1"/>
    <col min="8454" max="8454" width="0.42578125" style="419" customWidth="1"/>
    <col min="8455" max="8455" width="0" style="419" hidden="1" customWidth="1"/>
    <col min="8456" max="8704" width="9.140625" style="419"/>
    <col min="8705" max="8705" width="34.5703125" style="419" customWidth="1"/>
    <col min="8706" max="8706" width="19" style="419" customWidth="1"/>
    <col min="8707" max="8707" width="20.85546875" style="419" customWidth="1"/>
    <col min="8708" max="8708" width="13.7109375" style="419" customWidth="1"/>
    <col min="8709" max="8709" width="29.7109375" style="419" customWidth="1"/>
    <col min="8710" max="8710" width="0.42578125" style="419" customWidth="1"/>
    <col min="8711" max="8711" width="0" style="419" hidden="1" customWidth="1"/>
    <col min="8712" max="8960" width="9.140625" style="419"/>
    <col min="8961" max="8961" width="34.5703125" style="419" customWidth="1"/>
    <col min="8962" max="8962" width="19" style="419" customWidth="1"/>
    <col min="8963" max="8963" width="20.85546875" style="419" customWidth="1"/>
    <col min="8964" max="8964" width="13.7109375" style="419" customWidth="1"/>
    <col min="8965" max="8965" width="29.7109375" style="419" customWidth="1"/>
    <col min="8966" max="8966" width="0.42578125" style="419" customWidth="1"/>
    <col min="8967" max="8967" width="0" style="419" hidden="1" customWidth="1"/>
    <col min="8968" max="9216" width="9.140625" style="419"/>
    <col min="9217" max="9217" width="34.5703125" style="419" customWidth="1"/>
    <col min="9218" max="9218" width="19" style="419" customWidth="1"/>
    <col min="9219" max="9219" width="20.85546875" style="419" customWidth="1"/>
    <col min="9220" max="9220" width="13.7109375" style="419" customWidth="1"/>
    <col min="9221" max="9221" width="29.7109375" style="419" customWidth="1"/>
    <col min="9222" max="9222" width="0.42578125" style="419" customWidth="1"/>
    <col min="9223" max="9223" width="0" style="419" hidden="1" customWidth="1"/>
    <col min="9224" max="9472" width="9.140625" style="419"/>
    <col min="9473" max="9473" width="34.5703125" style="419" customWidth="1"/>
    <col min="9474" max="9474" width="19" style="419" customWidth="1"/>
    <col min="9475" max="9475" width="20.85546875" style="419" customWidth="1"/>
    <col min="9476" max="9476" width="13.7109375" style="419" customWidth="1"/>
    <col min="9477" max="9477" width="29.7109375" style="419" customWidth="1"/>
    <col min="9478" max="9478" width="0.42578125" style="419" customWidth="1"/>
    <col min="9479" max="9479" width="0" style="419" hidden="1" customWidth="1"/>
    <col min="9480" max="9728" width="9.140625" style="419"/>
    <col min="9729" max="9729" width="34.5703125" style="419" customWidth="1"/>
    <col min="9730" max="9730" width="19" style="419" customWidth="1"/>
    <col min="9731" max="9731" width="20.85546875" style="419" customWidth="1"/>
    <col min="9732" max="9732" width="13.7109375" style="419" customWidth="1"/>
    <col min="9733" max="9733" width="29.7109375" style="419" customWidth="1"/>
    <col min="9734" max="9734" width="0.42578125" style="419" customWidth="1"/>
    <col min="9735" max="9735" width="0" style="419" hidden="1" customWidth="1"/>
    <col min="9736" max="9984" width="9.140625" style="419"/>
    <col min="9985" max="9985" width="34.5703125" style="419" customWidth="1"/>
    <col min="9986" max="9986" width="19" style="419" customWidth="1"/>
    <col min="9987" max="9987" width="20.85546875" style="419" customWidth="1"/>
    <col min="9988" max="9988" width="13.7109375" style="419" customWidth="1"/>
    <col min="9989" max="9989" width="29.7109375" style="419" customWidth="1"/>
    <col min="9990" max="9990" width="0.42578125" style="419" customWidth="1"/>
    <col min="9991" max="9991" width="0" style="419" hidden="1" customWidth="1"/>
    <col min="9992" max="10240" width="9.140625" style="419"/>
    <col min="10241" max="10241" width="34.5703125" style="419" customWidth="1"/>
    <col min="10242" max="10242" width="19" style="419" customWidth="1"/>
    <col min="10243" max="10243" width="20.85546875" style="419" customWidth="1"/>
    <col min="10244" max="10244" width="13.7109375" style="419" customWidth="1"/>
    <col min="10245" max="10245" width="29.7109375" style="419" customWidth="1"/>
    <col min="10246" max="10246" width="0.42578125" style="419" customWidth="1"/>
    <col min="10247" max="10247" width="0" style="419" hidden="1" customWidth="1"/>
    <col min="10248" max="10496" width="9.140625" style="419"/>
    <col min="10497" max="10497" width="34.5703125" style="419" customWidth="1"/>
    <col min="10498" max="10498" width="19" style="419" customWidth="1"/>
    <col min="10499" max="10499" width="20.85546875" style="419" customWidth="1"/>
    <col min="10500" max="10500" width="13.7109375" style="419" customWidth="1"/>
    <col min="10501" max="10501" width="29.7109375" style="419" customWidth="1"/>
    <col min="10502" max="10502" width="0.42578125" style="419" customWidth="1"/>
    <col min="10503" max="10503" width="0" style="419" hidden="1" customWidth="1"/>
    <col min="10504" max="10752" width="9.140625" style="419"/>
    <col min="10753" max="10753" width="34.5703125" style="419" customWidth="1"/>
    <col min="10754" max="10754" width="19" style="419" customWidth="1"/>
    <col min="10755" max="10755" width="20.85546875" style="419" customWidth="1"/>
    <col min="10756" max="10756" width="13.7109375" style="419" customWidth="1"/>
    <col min="10757" max="10757" width="29.7109375" style="419" customWidth="1"/>
    <col min="10758" max="10758" width="0.42578125" style="419" customWidth="1"/>
    <col min="10759" max="10759" width="0" style="419" hidden="1" customWidth="1"/>
    <col min="10760" max="11008" width="9.140625" style="419"/>
    <col min="11009" max="11009" width="34.5703125" style="419" customWidth="1"/>
    <col min="11010" max="11010" width="19" style="419" customWidth="1"/>
    <col min="11011" max="11011" width="20.85546875" style="419" customWidth="1"/>
    <col min="11012" max="11012" width="13.7109375" style="419" customWidth="1"/>
    <col min="11013" max="11013" width="29.7109375" style="419" customWidth="1"/>
    <col min="11014" max="11014" width="0.42578125" style="419" customWidth="1"/>
    <col min="11015" max="11015" width="0" style="419" hidden="1" customWidth="1"/>
    <col min="11016" max="11264" width="9.140625" style="419"/>
    <col min="11265" max="11265" width="34.5703125" style="419" customWidth="1"/>
    <col min="11266" max="11266" width="19" style="419" customWidth="1"/>
    <col min="11267" max="11267" width="20.85546875" style="419" customWidth="1"/>
    <col min="11268" max="11268" width="13.7109375" style="419" customWidth="1"/>
    <col min="11269" max="11269" width="29.7109375" style="419" customWidth="1"/>
    <col min="11270" max="11270" width="0.42578125" style="419" customWidth="1"/>
    <col min="11271" max="11271" width="0" style="419" hidden="1" customWidth="1"/>
    <col min="11272" max="11520" width="9.140625" style="419"/>
    <col min="11521" max="11521" width="34.5703125" style="419" customWidth="1"/>
    <col min="11522" max="11522" width="19" style="419" customWidth="1"/>
    <col min="11523" max="11523" width="20.85546875" style="419" customWidth="1"/>
    <col min="11524" max="11524" width="13.7109375" style="419" customWidth="1"/>
    <col min="11525" max="11525" width="29.7109375" style="419" customWidth="1"/>
    <col min="11526" max="11526" width="0.42578125" style="419" customWidth="1"/>
    <col min="11527" max="11527" width="0" style="419" hidden="1" customWidth="1"/>
    <col min="11528" max="11776" width="9.140625" style="419"/>
    <col min="11777" max="11777" width="34.5703125" style="419" customWidth="1"/>
    <col min="11778" max="11778" width="19" style="419" customWidth="1"/>
    <col min="11779" max="11779" width="20.85546875" style="419" customWidth="1"/>
    <col min="11780" max="11780" width="13.7109375" style="419" customWidth="1"/>
    <col min="11781" max="11781" width="29.7109375" style="419" customWidth="1"/>
    <col min="11782" max="11782" width="0.42578125" style="419" customWidth="1"/>
    <col min="11783" max="11783" width="0" style="419" hidden="1" customWidth="1"/>
    <col min="11784" max="12032" width="9.140625" style="419"/>
    <col min="12033" max="12033" width="34.5703125" style="419" customWidth="1"/>
    <col min="12034" max="12034" width="19" style="419" customWidth="1"/>
    <col min="12035" max="12035" width="20.85546875" style="419" customWidth="1"/>
    <col min="12036" max="12036" width="13.7109375" style="419" customWidth="1"/>
    <col min="12037" max="12037" width="29.7109375" style="419" customWidth="1"/>
    <col min="12038" max="12038" width="0.42578125" style="419" customWidth="1"/>
    <col min="12039" max="12039" width="0" style="419" hidden="1" customWidth="1"/>
    <col min="12040" max="12288" width="9.140625" style="419"/>
    <col min="12289" max="12289" width="34.5703125" style="419" customWidth="1"/>
    <col min="12290" max="12290" width="19" style="419" customWidth="1"/>
    <col min="12291" max="12291" width="20.85546875" style="419" customWidth="1"/>
    <col min="12292" max="12292" width="13.7109375" style="419" customWidth="1"/>
    <col min="12293" max="12293" width="29.7109375" style="419" customWidth="1"/>
    <col min="12294" max="12294" width="0.42578125" style="419" customWidth="1"/>
    <col min="12295" max="12295" width="0" style="419" hidden="1" customWidth="1"/>
    <col min="12296" max="12544" width="9.140625" style="419"/>
    <col min="12545" max="12545" width="34.5703125" style="419" customWidth="1"/>
    <col min="12546" max="12546" width="19" style="419" customWidth="1"/>
    <col min="12547" max="12547" width="20.85546875" style="419" customWidth="1"/>
    <col min="12548" max="12548" width="13.7109375" style="419" customWidth="1"/>
    <col min="12549" max="12549" width="29.7109375" style="419" customWidth="1"/>
    <col min="12550" max="12550" width="0.42578125" style="419" customWidth="1"/>
    <col min="12551" max="12551" width="0" style="419" hidden="1" customWidth="1"/>
    <col min="12552" max="12800" width="9.140625" style="419"/>
    <col min="12801" max="12801" width="34.5703125" style="419" customWidth="1"/>
    <col min="12802" max="12802" width="19" style="419" customWidth="1"/>
    <col min="12803" max="12803" width="20.85546875" style="419" customWidth="1"/>
    <col min="12804" max="12804" width="13.7109375" style="419" customWidth="1"/>
    <col min="12805" max="12805" width="29.7109375" style="419" customWidth="1"/>
    <col min="12806" max="12806" width="0.42578125" style="419" customWidth="1"/>
    <col min="12807" max="12807" width="0" style="419" hidden="1" customWidth="1"/>
    <col min="12808" max="13056" width="9.140625" style="419"/>
    <col min="13057" max="13057" width="34.5703125" style="419" customWidth="1"/>
    <col min="13058" max="13058" width="19" style="419" customWidth="1"/>
    <col min="13059" max="13059" width="20.85546875" style="419" customWidth="1"/>
    <col min="13060" max="13060" width="13.7109375" style="419" customWidth="1"/>
    <col min="13061" max="13061" width="29.7109375" style="419" customWidth="1"/>
    <col min="13062" max="13062" width="0.42578125" style="419" customWidth="1"/>
    <col min="13063" max="13063" width="0" style="419" hidden="1" customWidth="1"/>
    <col min="13064" max="13312" width="9.140625" style="419"/>
    <col min="13313" max="13313" width="34.5703125" style="419" customWidth="1"/>
    <col min="13314" max="13314" width="19" style="419" customWidth="1"/>
    <col min="13315" max="13315" width="20.85546875" style="419" customWidth="1"/>
    <col min="13316" max="13316" width="13.7109375" style="419" customWidth="1"/>
    <col min="13317" max="13317" width="29.7109375" style="419" customWidth="1"/>
    <col min="13318" max="13318" width="0.42578125" style="419" customWidth="1"/>
    <col min="13319" max="13319" width="0" style="419" hidden="1" customWidth="1"/>
    <col min="13320" max="13568" width="9.140625" style="419"/>
    <col min="13569" max="13569" width="34.5703125" style="419" customWidth="1"/>
    <col min="13570" max="13570" width="19" style="419" customWidth="1"/>
    <col min="13571" max="13571" width="20.85546875" style="419" customWidth="1"/>
    <col min="13572" max="13572" width="13.7109375" style="419" customWidth="1"/>
    <col min="13573" max="13573" width="29.7109375" style="419" customWidth="1"/>
    <col min="13574" max="13574" width="0.42578125" style="419" customWidth="1"/>
    <col min="13575" max="13575" width="0" style="419" hidden="1" customWidth="1"/>
    <col min="13576" max="13824" width="9.140625" style="419"/>
    <col min="13825" max="13825" width="34.5703125" style="419" customWidth="1"/>
    <col min="13826" max="13826" width="19" style="419" customWidth="1"/>
    <col min="13827" max="13827" width="20.85546875" style="419" customWidth="1"/>
    <col min="13828" max="13828" width="13.7109375" style="419" customWidth="1"/>
    <col min="13829" max="13829" width="29.7109375" style="419" customWidth="1"/>
    <col min="13830" max="13830" width="0.42578125" style="419" customWidth="1"/>
    <col min="13831" max="13831" width="0" style="419" hidden="1" customWidth="1"/>
    <col min="13832" max="14080" width="9.140625" style="419"/>
    <col min="14081" max="14081" width="34.5703125" style="419" customWidth="1"/>
    <col min="14082" max="14082" width="19" style="419" customWidth="1"/>
    <col min="14083" max="14083" width="20.85546875" style="419" customWidth="1"/>
    <col min="14084" max="14084" width="13.7109375" style="419" customWidth="1"/>
    <col min="14085" max="14085" width="29.7109375" style="419" customWidth="1"/>
    <col min="14086" max="14086" width="0.42578125" style="419" customWidth="1"/>
    <col min="14087" max="14087" width="0" style="419" hidden="1" customWidth="1"/>
    <col min="14088" max="14336" width="9.140625" style="419"/>
    <col min="14337" max="14337" width="34.5703125" style="419" customWidth="1"/>
    <col min="14338" max="14338" width="19" style="419" customWidth="1"/>
    <col min="14339" max="14339" width="20.85546875" style="419" customWidth="1"/>
    <col min="14340" max="14340" width="13.7109375" style="419" customWidth="1"/>
    <col min="14341" max="14341" width="29.7109375" style="419" customWidth="1"/>
    <col min="14342" max="14342" width="0.42578125" style="419" customWidth="1"/>
    <col min="14343" max="14343" width="0" style="419" hidden="1" customWidth="1"/>
    <col min="14344" max="14592" width="9.140625" style="419"/>
    <col min="14593" max="14593" width="34.5703125" style="419" customWidth="1"/>
    <col min="14594" max="14594" width="19" style="419" customWidth="1"/>
    <col min="14595" max="14595" width="20.85546875" style="419" customWidth="1"/>
    <col min="14596" max="14596" width="13.7109375" style="419" customWidth="1"/>
    <col min="14597" max="14597" width="29.7109375" style="419" customWidth="1"/>
    <col min="14598" max="14598" width="0.42578125" style="419" customWidth="1"/>
    <col min="14599" max="14599" width="0" style="419" hidden="1" customWidth="1"/>
    <col min="14600" max="14848" width="9.140625" style="419"/>
    <col min="14849" max="14849" width="34.5703125" style="419" customWidth="1"/>
    <col min="14850" max="14850" width="19" style="419" customWidth="1"/>
    <col min="14851" max="14851" width="20.85546875" style="419" customWidth="1"/>
    <col min="14852" max="14852" width="13.7109375" style="419" customWidth="1"/>
    <col min="14853" max="14853" width="29.7109375" style="419" customWidth="1"/>
    <col min="14854" max="14854" width="0.42578125" style="419" customWidth="1"/>
    <col min="14855" max="14855" width="0" style="419" hidden="1" customWidth="1"/>
    <col min="14856" max="15104" width="9.140625" style="419"/>
    <col min="15105" max="15105" width="34.5703125" style="419" customWidth="1"/>
    <col min="15106" max="15106" width="19" style="419" customWidth="1"/>
    <col min="15107" max="15107" width="20.85546875" style="419" customWidth="1"/>
    <col min="15108" max="15108" width="13.7109375" style="419" customWidth="1"/>
    <col min="15109" max="15109" width="29.7109375" style="419" customWidth="1"/>
    <col min="15110" max="15110" width="0.42578125" style="419" customWidth="1"/>
    <col min="15111" max="15111" width="0" style="419" hidden="1" customWidth="1"/>
    <col min="15112" max="15360" width="9.140625" style="419"/>
    <col min="15361" max="15361" width="34.5703125" style="419" customWidth="1"/>
    <col min="15362" max="15362" width="19" style="419" customWidth="1"/>
    <col min="15363" max="15363" width="20.85546875" style="419" customWidth="1"/>
    <col min="15364" max="15364" width="13.7109375" style="419" customWidth="1"/>
    <col min="15365" max="15365" width="29.7109375" style="419" customWidth="1"/>
    <col min="15366" max="15366" width="0.42578125" style="419" customWidth="1"/>
    <col min="15367" max="15367" width="0" style="419" hidden="1" customWidth="1"/>
    <col min="15368" max="15616" width="9.140625" style="419"/>
    <col min="15617" max="15617" width="34.5703125" style="419" customWidth="1"/>
    <col min="15618" max="15618" width="19" style="419" customWidth="1"/>
    <col min="15619" max="15619" width="20.85546875" style="419" customWidth="1"/>
    <col min="15620" max="15620" width="13.7109375" style="419" customWidth="1"/>
    <col min="15621" max="15621" width="29.7109375" style="419" customWidth="1"/>
    <col min="15622" max="15622" width="0.42578125" style="419" customWidth="1"/>
    <col min="15623" max="15623" width="0" style="419" hidden="1" customWidth="1"/>
    <col min="15624" max="15872" width="9.140625" style="419"/>
    <col min="15873" max="15873" width="34.5703125" style="419" customWidth="1"/>
    <col min="15874" max="15874" width="19" style="419" customWidth="1"/>
    <col min="15875" max="15875" width="20.85546875" style="419" customWidth="1"/>
    <col min="15876" max="15876" width="13.7109375" style="419" customWidth="1"/>
    <col min="15877" max="15877" width="29.7109375" style="419" customWidth="1"/>
    <col min="15878" max="15878" width="0.42578125" style="419" customWidth="1"/>
    <col min="15879" max="15879" width="0" style="419" hidden="1" customWidth="1"/>
    <col min="15880" max="16128" width="9.140625" style="419"/>
    <col min="16129" max="16129" width="34.5703125" style="419" customWidth="1"/>
    <col min="16130" max="16130" width="19" style="419" customWidth="1"/>
    <col min="16131" max="16131" width="20.85546875" style="419" customWidth="1"/>
    <col min="16132" max="16132" width="13.7109375" style="419" customWidth="1"/>
    <col min="16133" max="16133" width="29.7109375" style="419" customWidth="1"/>
    <col min="16134" max="16134" width="0.42578125" style="419" customWidth="1"/>
    <col min="16135" max="16135" width="0" style="419" hidden="1" customWidth="1"/>
    <col min="16136" max="16384" width="9.140625" style="419"/>
  </cols>
  <sheetData>
    <row r="1" spans="1:7" ht="16.5" customHeight="1">
      <c r="A1" s="419" t="s">
        <v>1</v>
      </c>
      <c r="B1" s="419"/>
      <c r="C1" s="419"/>
      <c r="D1" s="419"/>
      <c r="E1" s="238" t="s">
        <v>1648</v>
      </c>
      <c r="F1" s="419"/>
      <c r="G1" s="419"/>
    </row>
    <row r="2" spans="1:7" ht="44.25" customHeight="1">
      <c r="A2" s="924" t="s">
        <v>891</v>
      </c>
      <c r="B2" s="924"/>
      <c r="C2" s="924"/>
      <c r="D2" s="924"/>
      <c r="E2" s="924"/>
    </row>
    <row r="3" spans="1:7" ht="23.25" customHeight="1">
      <c r="A3" s="312" t="s">
        <v>60</v>
      </c>
      <c r="B3" s="379"/>
      <c r="C3" s="379"/>
      <c r="D3" s="379"/>
      <c r="E3" s="311" t="s">
        <v>105</v>
      </c>
    </row>
    <row r="4" spans="1:7" ht="84" customHeight="1">
      <c r="A4" s="323" t="s">
        <v>369</v>
      </c>
      <c r="B4" s="324" t="s">
        <v>3199</v>
      </c>
      <c r="C4" s="324" t="s">
        <v>3200</v>
      </c>
      <c r="D4" s="323" t="s">
        <v>892</v>
      </c>
      <c r="E4" s="323" t="s">
        <v>262</v>
      </c>
    </row>
    <row r="5" spans="1:7" ht="21.75" customHeight="1">
      <c r="A5" s="323">
        <v>1</v>
      </c>
      <c r="B5" s="323">
        <v>2</v>
      </c>
      <c r="C5" s="323">
        <v>3</v>
      </c>
      <c r="D5" s="323">
        <v>4</v>
      </c>
      <c r="E5" s="323">
        <v>5</v>
      </c>
    </row>
    <row r="6" spans="1:7" ht="71.25" customHeight="1">
      <c r="A6" s="325" t="s">
        <v>186</v>
      </c>
      <c r="B6" s="456"/>
      <c r="C6" s="456">
        <v>27674.7</v>
      </c>
      <c r="D6" s="456"/>
      <c r="E6" s="325" t="s">
        <v>400</v>
      </c>
    </row>
    <row r="7" spans="1:7" ht="55.5" customHeight="1">
      <c r="A7" s="380" t="s">
        <v>893</v>
      </c>
      <c r="B7" s="457">
        <v>0</v>
      </c>
      <c r="C7" s="457">
        <v>0</v>
      </c>
      <c r="D7" s="456"/>
      <c r="E7" s="380" t="s">
        <v>2462</v>
      </c>
      <c r="G7" s="237" t="s">
        <v>438</v>
      </c>
    </row>
    <row r="8" spans="1:7" ht="18.75" customHeight="1">
      <c r="A8" s="925" t="s">
        <v>2463</v>
      </c>
      <c r="B8" s="925"/>
      <c r="C8" s="925"/>
      <c r="D8" s="925"/>
      <c r="E8" s="925"/>
    </row>
    <row r="9" spans="1:7">
      <c r="A9" s="239"/>
      <c r="B9" s="236"/>
      <c r="C9" s="236"/>
      <c r="D9" s="236"/>
      <c r="E9" s="236"/>
    </row>
    <row r="10" spans="1:7">
      <c r="A10" s="239"/>
    </row>
  </sheetData>
  <customSheetViews>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8740157480314965" right="0.59055118110236227" top="0.98425196850393704" bottom="0.98425196850393704" header="0.51181102362204722" footer="0.51181102362204722"/>
  <pageSetup paperSize="9" scale="75"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2D050"/>
  </sheetPr>
  <dimension ref="A1:AN54"/>
  <sheetViews>
    <sheetView zoomScale="75" zoomScaleNormal="75" zoomScaleSheetLayoutView="70" workbookViewId="0">
      <pane xSplit="1" ySplit="9" topLeftCell="Q10" activePane="bottomRight" state="frozen"/>
      <selection pane="topRight" activeCell="B1" sqref="B1"/>
      <selection pane="bottomLeft" activeCell="A10" sqref="A10"/>
      <selection pane="bottomRight" activeCell="AG28" sqref="AG28"/>
    </sheetView>
  </sheetViews>
  <sheetFormatPr defaultColWidth="9.140625" defaultRowHeight="15"/>
  <cols>
    <col min="1" max="1" width="30.85546875" style="24" customWidth="1"/>
    <col min="2" max="5" width="12.28515625" style="24" customWidth="1"/>
    <col min="6" max="6" width="12.28515625" style="149" customWidth="1"/>
    <col min="7" max="7" width="14.7109375" style="153" customWidth="1"/>
    <col min="8" max="8" width="14.7109375" style="157" customWidth="1"/>
    <col min="9" max="10" width="14.7109375" style="165" customWidth="1"/>
    <col min="11" max="19" width="13.7109375" style="165" customWidth="1"/>
    <col min="20" max="28" width="12.28515625" style="24" customWidth="1"/>
    <col min="29" max="37" width="14.140625" style="24" customWidth="1"/>
    <col min="38" max="38" width="31.7109375" style="24" customWidth="1"/>
    <col min="39" max="39" width="19.5703125" style="24" customWidth="1"/>
    <col min="40" max="42" width="9.140625" style="24"/>
    <col min="43" max="43" width="17.140625" style="24" customWidth="1"/>
    <col min="44" max="16384" width="9.140625" style="24"/>
  </cols>
  <sheetData>
    <row r="1" spans="1:40">
      <c r="A1" s="24" t="s">
        <v>1419</v>
      </c>
      <c r="AL1" s="25" t="s">
        <v>1420</v>
      </c>
    </row>
    <row r="3" spans="1:40" ht="18.75">
      <c r="A3" s="926" t="s">
        <v>561</v>
      </c>
      <c r="B3" s="926"/>
      <c r="C3" s="926"/>
      <c r="D3" s="926"/>
      <c r="E3" s="926"/>
      <c r="F3" s="926"/>
      <c r="G3" s="926"/>
      <c r="H3" s="926"/>
      <c r="I3" s="926"/>
      <c r="J3" s="926"/>
      <c r="K3" s="926"/>
      <c r="L3" s="926"/>
      <c r="M3" s="926"/>
      <c r="N3" s="926"/>
      <c r="O3" s="926"/>
      <c r="P3" s="926"/>
      <c r="Q3" s="926"/>
      <c r="R3" s="926"/>
      <c r="S3" s="926"/>
      <c r="T3" s="926"/>
      <c r="U3" s="926"/>
      <c r="V3" s="926"/>
      <c r="W3" s="926"/>
      <c r="X3" s="926"/>
      <c r="Y3" s="926"/>
      <c r="Z3" s="926"/>
      <c r="AA3" s="926"/>
      <c r="AB3" s="926"/>
      <c r="AC3" s="926"/>
      <c r="AD3" s="926"/>
      <c r="AE3" s="926"/>
      <c r="AF3" s="926"/>
      <c r="AG3" s="926"/>
      <c r="AH3" s="926"/>
      <c r="AI3" s="926"/>
      <c r="AJ3" s="926"/>
      <c r="AK3" s="926"/>
      <c r="AL3" s="926"/>
    </row>
    <row r="4" spans="1:40" ht="18.75">
      <c r="A4" s="926" t="s">
        <v>30</v>
      </c>
      <c r="B4" s="926"/>
      <c r="C4" s="926"/>
      <c r="D4" s="926"/>
      <c r="E4" s="926"/>
      <c r="F4" s="926"/>
      <c r="G4" s="926"/>
      <c r="H4" s="926"/>
      <c r="I4" s="926"/>
      <c r="J4" s="926"/>
      <c r="K4" s="926"/>
      <c r="L4" s="926"/>
      <c r="M4" s="926"/>
      <c r="N4" s="926"/>
      <c r="O4" s="926"/>
      <c r="P4" s="926"/>
      <c r="Q4" s="926"/>
      <c r="R4" s="926"/>
      <c r="S4" s="926"/>
      <c r="T4" s="926"/>
      <c r="U4" s="926"/>
      <c r="V4" s="926"/>
      <c r="W4" s="926"/>
      <c r="X4" s="926"/>
      <c r="Y4" s="926"/>
      <c r="Z4" s="926"/>
      <c r="AA4" s="926"/>
      <c r="AB4" s="926"/>
      <c r="AC4" s="926"/>
      <c r="AD4" s="926"/>
      <c r="AE4" s="926"/>
      <c r="AF4" s="926"/>
      <c r="AG4" s="926"/>
      <c r="AH4" s="926"/>
      <c r="AI4" s="926"/>
      <c r="AJ4" s="926"/>
      <c r="AK4" s="926"/>
      <c r="AL4" s="926"/>
    </row>
    <row r="5" spans="1:40">
      <c r="A5" s="24" t="s">
        <v>60</v>
      </c>
      <c r="AL5" s="25" t="s">
        <v>239</v>
      </c>
    </row>
    <row r="6" spans="1:40">
      <c r="A6" s="929" t="s">
        <v>369</v>
      </c>
      <c r="B6" s="932" t="s">
        <v>273</v>
      </c>
      <c r="C6" s="933"/>
      <c r="D6" s="933"/>
      <c r="E6" s="933"/>
      <c r="F6" s="933"/>
      <c r="G6" s="933"/>
      <c r="H6" s="933"/>
      <c r="I6" s="933"/>
      <c r="J6" s="933"/>
      <c r="K6" s="933"/>
      <c r="L6" s="933"/>
      <c r="M6" s="933"/>
      <c r="N6" s="933"/>
      <c r="O6" s="933"/>
      <c r="P6" s="933"/>
      <c r="Q6" s="937"/>
      <c r="R6" s="938"/>
      <c r="S6" s="522"/>
      <c r="T6" s="932" t="s">
        <v>274</v>
      </c>
      <c r="U6" s="933"/>
      <c r="V6" s="933"/>
      <c r="W6" s="933"/>
      <c r="X6" s="933"/>
      <c r="Y6" s="933"/>
      <c r="Z6" s="933"/>
      <c r="AA6" s="933"/>
      <c r="AB6" s="933"/>
      <c r="AC6" s="933"/>
      <c r="AD6" s="933"/>
      <c r="AE6" s="933"/>
      <c r="AF6" s="933"/>
      <c r="AG6" s="933"/>
      <c r="AH6" s="934"/>
      <c r="AI6" s="385"/>
      <c r="AJ6" s="466"/>
      <c r="AK6" s="519"/>
      <c r="AL6" s="929" t="s">
        <v>37</v>
      </c>
    </row>
    <row r="7" spans="1:40">
      <c r="A7" s="930"/>
      <c r="B7" s="939"/>
      <c r="C7" s="940"/>
      <c r="D7" s="940"/>
      <c r="E7" s="940"/>
      <c r="F7" s="940"/>
      <c r="G7" s="940"/>
      <c r="H7" s="940"/>
      <c r="I7" s="940"/>
      <c r="J7" s="940"/>
      <c r="K7" s="940"/>
      <c r="L7" s="940"/>
      <c r="M7" s="940"/>
      <c r="N7" s="940"/>
      <c r="O7" s="940"/>
      <c r="P7" s="940"/>
      <c r="Q7" s="940"/>
      <c r="R7" s="941"/>
      <c r="S7" s="523"/>
      <c r="T7" s="935" t="s">
        <v>323</v>
      </c>
      <c r="U7" s="927"/>
      <c r="V7" s="927"/>
      <c r="W7" s="927"/>
      <c r="X7" s="927"/>
      <c r="Y7" s="927"/>
      <c r="Z7" s="927"/>
      <c r="AA7" s="927"/>
      <c r="AB7" s="927"/>
      <c r="AC7" s="927"/>
      <c r="AD7" s="927"/>
      <c r="AE7" s="927"/>
      <c r="AF7" s="927"/>
      <c r="AG7" s="927"/>
      <c r="AH7" s="936"/>
      <c r="AI7" s="387"/>
      <c r="AJ7" s="468"/>
      <c r="AK7" s="521"/>
      <c r="AL7" s="930"/>
    </row>
    <row r="8" spans="1:40" ht="90.75" customHeight="1">
      <c r="A8" s="930"/>
      <c r="B8" s="51" t="s">
        <v>1323</v>
      </c>
      <c r="C8" s="51" t="s">
        <v>1396</v>
      </c>
      <c r="D8" s="79" t="s">
        <v>1631</v>
      </c>
      <c r="E8" s="79" t="s">
        <v>1713</v>
      </c>
      <c r="F8" s="79" t="s">
        <v>2478</v>
      </c>
      <c r="G8" s="79" t="s">
        <v>2479</v>
      </c>
      <c r="H8" s="79" t="s">
        <v>1846</v>
      </c>
      <c r="I8" s="79" t="s">
        <v>1847</v>
      </c>
      <c r="J8" s="79" t="s">
        <v>2348</v>
      </c>
      <c r="K8" s="79" t="s">
        <v>2448</v>
      </c>
      <c r="L8" s="79" t="s">
        <v>2466</v>
      </c>
      <c r="M8" s="79" t="s">
        <v>2480</v>
      </c>
      <c r="N8" s="79" t="s">
        <v>2494</v>
      </c>
      <c r="O8" s="79" t="s">
        <v>2613</v>
      </c>
      <c r="P8" s="79" t="s">
        <v>2647</v>
      </c>
      <c r="Q8" s="79" t="s">
        <v>2674</v>
      </c>
      <c r="R8" s="79" t="s">
        <v>2747</v>
      </c>
      <c r="S8" s="79" t="s">
        <v>3201</v>
      </c>
      <c r="T8" s="79" t="s">
        <v>1323</v>
      </c>
      <c r="U8" s="79" t="s">
        <v>1396</v>
      </c>
      <c r="V8" s="79" t="s">
        <v>1631</v>
      </c>
      <c r="W8" s="79" t="s">
        <v>1713</v>
      </c>
      <c r="X8" s="79" t="s">
        <v>2478</v>
      </c>
      <c r="Y8" s="79" t="s">
        <v>1823</v>
      </c>
      <c r="Z8" s="79" t="s">
        <v>1839</v>
      </c>
      <c r="AA8" s="79" t="s">
        <v>1848</v>
      </c>
      <c r="AB8" s="79" t="s">
        <v>2614</v>
      </c>
      <c r="AC8" s="79" t="s">
        <v>2448</v>
      </c>
      <c r="AD8" s="79" t="s">
        <v>2466</v>
      </c>
      <c r="AE8" s="79" t="s">
        <v>2480</v>
      </c>
      <c r="AF8" s="79" t="s">
        <v>2492</v>
      </c>
      <c r="AG8" s="79" t="s">
        <v>2613</v>
      </c>
      <c r="AH8" s="79" t="s">
        <v>2647</v>
      </c>
      <c r="AI8" s="79" t="s">
        <v>2673</v>
      </c>
      <c r="AJ8" s="79" t="s">
        <v>2744</v>
      </c>
      <c r="AK8" s="79" t="s">
        <v>3202</v>
      </c>
      <c r="AL8" s="931"/>
    </row>
    <row r="9" spans="1:40" ht="30" customHeight="1">
      <c r="A9" s="26">
        <v>1</v>
      </c>
      <c r="B9" s="51">
        <v>2</v>
      </c>
      <c r="C9" s="51">
        <v>3</v>
      </c>
      <c r="D9" s="26">
        <v>4</v>
      </c>
      <c r="E9" s="51">
        <v>5</v>
      </c>
      <c r="F9" s="51">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6">
        <v>24</v>
      </c>
      <c r="Y9" s="26">
        <v>25</v>
      </c>
      <c r="Z9" s="26">
        <v>26</v>
      </c>
      <c r="AA9" s="26">
        <v>27</v>
      </c>
      <c r="AB9" s="26">
        <v>28</v>
      </c>
      <c r="AC9" s="26">
        <v>29</v>
      </c>
      <c r="AD9" s="26">
        <v>30</v>
      </c>
      <c r="AE9" s="26">
        <v>31</v>
      </c>
      <c r="AF9" s="26">
        <v>32</v>
      </c>
      <c r="AG9" s="26">
        <v>33</v>
      </c>
      <c r="AH9" s="26">
        <v>34</v>
      </c>
      <c r="AI9" s="26">
        <v>35</v>
      </c>
      <c r="AJ9" s="26">
        <v>36</v>
      </c>
      <c r="AK9" s="520">
        <v>37</v>
      </c>
    </row>
    <row r="10" spans="1:40" ht="18" customHeight="1">
      <c r="A10" s="27" t="s">
        <v>111</v>
      </c>
      <c r="B10" s="102">
        <v>833072.33680505003</v>
      </c>
      <c r="C10" s="102">
        <v>640568.01896373974</v>
      </c>
      <c r="D10" s="102">
        <v>912656.23740070034</v>
      </c>
      <c r="E10" s="102">
        <v>2534806.1728896499</v>
      </c>
      <c r="F10" s="102">
        <v>1566204.9362895507</v>
      </c>
      <c r="G10" s="102">
        <v>382189.30892918014</v>
      </c>
      <c r="H10" s="102">
        <v>1249185.8589798994</v>
      </c>
      <c r="I10" s="102">
        <v>592247.56826038053</v>
      </c>
      <c r="J10" s="102">
        <v>587477.8587479894</v>
      </c>
      <c r="K10" s="102">
        <v>271312.85565739003</v>
      </c>
      <c r="L10" s="102">
        <v>694701.46574849985</v>
      </c>
      <c r="M10" s="102">
        <v>1091941.6557680902</v>
      </c>
      <c r="N10" s="102">
        <v>2261675.8762103999</v>
      </c>
      <c r="O10" s="102">
        <v>-77995.154517450035</v>
      </c>
      <c r="P10" s="102">
        <v>1075781.4388192701</v>
      </c>
      <c r="Q10" s="102">
        <v>1002304.0176625793</v>
      </c>
      <c r="R10" s="102">
        <v>2383780.764162641</v>
      </c>
      <c r="S10" s="102">
        <v>392139.04807354993</v>
      </c>
      <c r="T10" s="102">
        <v>729188.09148355003</v>
      </c>
      <c r="U10" s="102">
        <v>483144.20098854008</v>
      </c>
      <c r="V10" s="102">
        <v>-45425.554890200263</v>
      </c>
      <c r="W10" s="102">
        <f>W11+W16</f>
        <v>2526271.2169568501</v>
      </c>
      <c r="X10" s="102">
        <v>1314939.7077773057</v>
      </c>
      <c r="Y10" s="102">
        <v>830431.47591801989</v>
      </c>
      <c r="Z10" s="102">
        <v>1493689.0109939997</v>
      </c>
      <c r="AA10" s="102">
        <v>673601.55037629046</v>
      </c>
      <c r="AB10" s="102">
        <v>123128.24817644013</v>
      </c>
      <c r="AC10" s="102">
        <v>1031674.6262595898</v>
      </c>
      <c r="AD10" s="102">
        <v>866916.80297805974</v>
      </c>
      <c r="AE10" s="102">
        <v>1089964.5586982409</v>
      </c>
      <c r="AF10" s="102">
        <v>1393924.5149066597</v>
      </c>
      <c r="AG10" s="102">
        <v>559707.12801318115</v>
      </c>
      <c r="AH10" s="102">
        <v>978180.67416877847</v>
      </c>
      <c r="AI10" s="102">
        <v>1089857.007834821</v>
      </c>
      <c r="AJ10" s="102">
        <v>1437478.0658623497</v>
      </c>
      <c r="AK10" s="102">
        <v>699504.85806467012</v>
      </c>
      <c r="AL10" s="28" t="s">
        <v>42</v>
      </c>
    </row>
    <row r="11" spans="1:40" ht="17.45" customHeight="1">
      <c r="A11" s="29" t="s">
        <v>450</v>
      </c>
      <c r="B11" s="103">
        <v>483687.20949140005</v>
      </c>
      <c r="C11" s="103">
        <v>654333.38928399968</v>
      </c>
      <c r="D11" s="103">
        <v>917463.36805790011</v>
      </c>
      <c r="E11" s="103">
        <v>1571943.0960843</v>
      </c>
      <c r="F11" s="103">
        <v>1584542.1134227007</v>
      </c>
      <c r="G11" s="103">
        <v>418017.00788573013</v>
      </c>
      <c r="H11" s="103">
        <v>1111614.6802040397</v>
      </c>
      <c r="I11" s="103">
        <v>788753.15766038047</v>
      </c>
      <c r="J11" s="103">
        <v>903445.8565542493</v>
      </c>
      <c r="K11" s="103">
        <v>381660.56728928001</v>
      </c>
      <c r="L11" s="103">
        <v>732485.52981250989</v>
      </c>
      <c r="M11" s="103">
        <v>1184891.7911424702</v>
      </c>
      <c r="N11" s="103">
        <v>994933.16644106992</v>
      </c>
      <c r="O11" s="103">
        <v>-702.52226898004301</v>
      </c>
      <c r="P11" s="103">
        <v>1148015.9800942601</v>
      </c>
      <c r="Q11" s="103">
        <v>1083374.6466171194</v>
      </c>
      <c r="R11" s="103">
        <v>1630278.8705836409</v>
      </c>
      <c r="S11" s="103">
        <v>482264.72980344994</v>
      </c>
      <c r="T11" s="103">
        <v>379136.95916990004</v>
      </c>
      <c r="U11" s="103">
        <v>496909.57130880002</v>
      </c>
      <c r="V11" s="103">
        <v>-30716.224233000306</v>
      </c>
      <c r="W11" s="103">
        <f>W12+W14</f>
        <v>1562697.2905095001</v>
      </c>
      <c r="X11" s="103">
        <v>1332476.8849104559</v>
      </c>
      <c r="Y11" s="103">
        <v>866259.17487456987</v>
      </c>
      <c r="Z11" s="103">
        <v>1355503.6552181398</v>
      </c>
      <c r="AA11" s="103">
        <v>868840.43977629067</v>
      </c>
      <c r="AB11" s="103">
        <v>439096.24598270003</v>
      </c>
      <c r="AC11" s="103">
        <v>1141153.5814923698</v>
      </c>
      <c r="AD11" s="103">
        <v>904700.86704206979</v>
      </c>
      <c r="AE11" s="103">
        <v>1182914.6940726207</v>
      </c>
      <c r="AF11" s="103">
        <v>127181.80513732973</v>
      </c>
      <c r="AG11" s="103">
        <v>636999.76026165113</v>
      </c>
      <c r="AH11" s="103">
        <v>1050415.2154437685</v>
      </c>
      <c r="AI11" s="103">
        <v>1170927.6368893608</v>
      </c>
      <c r="AJ11" s="103">
        <v>683976.17218335019</v>
      </c>
      <c r="AK11" s="103">
        <v>789630.53979457018</v>
      </c>
      <c r="AL11" s="30" t="s">
        <v>451</v>
      </c>
    </row>
    <row r="12" spans="1:40" ht="34.5" customHeight="1">
      <c r="A12" s="31" t="s">
        <v>135</v>
      </c>
      <c r="B12" s="104">
        <v>14725.999825499981</v>
      </c>
      <c r="C12" s="104">
        <v>627184.49776199996</v>
      </c>
      <c r="D12" s="104">
        <v>135872.701413</v>
      </c>
      <c r="E12" s="104">
        <v>-17320.619333500043</v>
      </c>
      <c r="F12" s="104">
        <v>639147.72439393995</v>
      </c>
      <c r="G12" s="104">
        <v>-477389.58264137001</v>
      </c>
      <c r="H12" s="104">
        <v>-606325.18928910012</v>
      </c>
      <c r="I12" s="104">
        <v>276561.39364212018</v>
      </c>
      <c r="J12" s="104">
        <v>750848.26279354992</v>
      </c>
      <c r="K12" s="104">
        <v>-546921.36521231988</v>
      </c>
      <c r="L12" s="104">
        <v>-268964.29995945015</v>
      </c>
      <c r="M12" s="104">
        <v>-223969.05488686974</v>
      </c>
      <c r="N12" s="104">
        <v>780051.11364257976</v>
      </c>
      <c r="O12" s="104">
        <v>-654110.90647659008</v>
      </c>
      <c r="P12" s="104">
        <v>78001.755716820015</v>
      </c>
      <c r="Q12" s="104">
        <v>-295612.71519681998</v>
      </c>
      <c r="R12" s="104">
        <v>900527.33692901023</v>
      </c>
      <c r="S12" s="104">
        <v>-294423.13514799019</v>
      </c>
      <c r="T12" s="104">
        <v>-25787.374284299993</v>
      </c>
      <c r="U12" s="104">
        <v>463054.13273000007</v>
      </c>
      <c r="V12" s="104">
        <v>-234075.52476800003</v>
      </c>
      <c r="W12" s="104">
        <v>59449.417118999962</v>
      </c>
      <c r="X12" s="104">
        <v>351076.72140857496</v>
      </c>
      <c r="Y12" s="104">
        <v>-32719.039652529988</v>
      </c>
      <c r="Z12" s="104">
        <v>-355284.73327497009</v>
      </c>
      <c r="AA12" s="104">
        <v>395195.67475800007</v>
      </c>
      <c r="AB12" s="104">
        <v>215138.15422199998</v>
      </c>
      <c r="AC12" s="104">
        <v>60306.495990769996</v>
      </c>
      <c r="AD12" s="104">
        <v>530.44727011000214</v>
      </c>
      <c r="AE12" s="104">
        <v>-1841.6627378600024</v>
      </c>
      <c r="AF12" s="104">
        <v>1197.1262834299996</v>
      </c>
      <c r="AG12" s="104">
        <v>-21908.623945958898</v>
      </c>
      <c r="AH12" s="104">
        <v>19420.397955738899</v>
      </c>
      <c r="AI12" s="104">
        <v>-127.78634275000013</v>
      </c>
      <c r="AJ12" s="104">
        <v>2866.77796962</v>
      </c>
      <c r="AK12" s="104">
        <v>-8289.6831568699999</v>
      </c>
      <c r="AL12" s="32" t="s">
        <v>504</v>
      </c>
      <c r="AM12" s="139"/>
    </row>
    <row r="13" spans="1:40" ht="18" customHeight="1">
      <c r="A13" s="31" t="s">
        <v>505</v>
      </c>
      <c r="B13" s="105"/>
      <c r="C13" s="105">
        <v>0</v>
      </c>
      <c r="D13" s="105">
        <v>0</v>
      </c>
      <c r="E13" s="105"/>
      <c r="F13" s="105">
        <v>0</v>
      </c>
      <c r="G13" s="105">
        <v>0</v>
      </c>
      <c r="H13" s="105">
        <v>0</v>
      </c>
      <c r="I13" s="105">
        <v>0</v>
      </c>
      <c r="J13" s="105">
        <v>0</v>
      </c>
      <c r="K13" s="105">
        <v>0</v>
      </c>
      <c r="L13" s="105">
        <v>0</v>
      </c>
      <c r="M13" s="105">
        <v>0</v>
      </c>
      <c r="N13" s="105">
        <v>0</v>
      </c>
      <c r="O13" s="105">
        <v>0</v>
      </c>
      <c r="P13" s="105">
        <v>0</v>
      </c>
      <c r="Q13" s="105">
        <v>0</v>
      </c>
      <c r="R13" s="105">
        <v>0</v>
      </c>
      <c r="S13" s="105">
        <v>0</v>
      </c>
      <c r="T13" s="105"/>
      <c r="U13" s="105">
        <v>0</v>
      </c>
      <c r="V13" s="104">
        <v>0</v>
      </c>
      <c r="W13" s="104"/>
      <c r="X13" s="104">
        <v>0</v>
      </c>
      <c r="Y13" s="104">
        <v>0</v>
      </c>
      <c r="Z13" s="104">
        <v>0</v>
      </c>
      <c r="AA13" s="104">
        <v>0</v>
      </c>
      <c r="AB13" s="104">
        <v>0</v>
      </c>
      <c r="AC13" s="105">
        <v>0</v>
      </c>
      <c r="AD13" s="105">
        <v>0</v>
      </c>
      <c r="AE13" s="105">
        <v>0</v>
      </c>
      <c r="AF13" s="104">
        <v>0</v>
      </c>
      <c r="AG13" s="104">
        <v>0</v>
      </c>
      <c r="AH13" s="104">
        <v>0</v>
      </c>
      <c r="AI13" s="104">
        <v>0</v>
      </c>
      <c r="AJ13" s="104">
        <v>0</v>
      </c>
      <c r="AK13" s="104">
        <v>0</v>
      </c>
      <c r="AL13" s="32" t="s">
        <v>340</v>
      </c>
    </row>
    <row r="14" spans="1:40" ht="25.5" customHeight="1">
      <c r="A14" s="31" t="s">
        <v>153</v>
      </c>
      <c r="B14" s="104">
        <v>468961.20966590004</v>
      </c>
      <c r="C14" s="104">
        <v>27148.891521999729</v>
      </c>
      <c r="D14" s="104">
        <v>781590.66664490011</v>
      </c>
      <c r="E14" s="104">
        <v>1589263.7154178</v>
      </c>
      <c r="F14" s="104">
        <v>945394.3890287606</v>
      </c>
      <c r="G14" s="104">
        <v>895406.59052710014</v>
      </c>
      <c r="H14" s="104">
        <v>1717939.8694931399</v>
      </c>
      <c r="I14" s="104">
        <v>512191.76401826041</v>
      </c>
      <c r="J14" s="104">
        <v>152597.5937606995</v>
      </c>
      <c r="K14" s="104">
        <v>928581.93250159989</v>
      </c>
      <c r="L14" s="104">
        <v>1001449.8297719599</v>
      </c>
      <c r="M14" s="104">
        <v>1408860.8460293403</v>
      </c>
      <c r="N14" s="104">
        <v>214882.05279849004</v>
      </c>
      <c r="O14" s="104">
        <v>653408.38420761004</v>
      </c>
      <c r="P14" s="104">
        <v>1070014.2243774401</v>
      </c>
      <c r="Q14" s="104">
        <v>1378987.3618139394</v>
      </c>
      <c r="R14" s="104">
        <v>729751.53365463065</v>
      </c>
      <c r="S14" s="104">
        <v>776687.86495144013</v>
      </c>
      <c r="T14" s="104">
        <v>404924.33345420007</v>
      </c>
      <c r="U14" s="104">
        <v>33855.438578799949</v>
      </c>
      <c r="V14" s="104">
        <v>203359.3005349997</v>
      </c>
      <c r="W14" s="104">
        <v>1503247.8733905002</v>
      </c>
      <c r="X14" s="104">
        <v>981400.16350188106</v>
      </c>
      <c r="Y14" s="104">
        <v>898978.21452709986</v>
      </c>
      <c r="Z14" s="104">
        <v>1710788.38849311</v>
      </c>
      <c r="AA14" s="104">
        <v>473644.76501829037</v>
      </c>
      <c r="AB14" s="104">
        <v>223958.0917607001</v>
      </c>
      <c r="AC14" s="104">
        <v>1080847.0855015998</v>
      </c>
      <c r="AD14" s="104">
        <v>904170.41977195977</v>
      </c>
      <c r="AE14" s="104">
        <v>1184756.3568104808</v>
      </c>
      <c r="AF14" s="104">
        <v>125984.67885389971</v>
      </c>
      <c r="AG14" s="104">
        <v>658908.38420761004</v>
      </c>
      <c r="AH14" s="104">
        <v>1030994.8174880296</v>
      </c>
      <c r="AI14" s="104">
        <v>1171055.4232321107</v>
      </c>
      <c r="AJ14" s="104">
        <v>681109.39421373047</v>
      </c>
      <c r="AK14" s="104">
        <v>797920.22295144014</v>
      </c>
      <c r="AL14" s="32" t="s">
        <v>152</v>
      </c>
    </row>
    <row r="15" spans="1:40" ht="30" customHeight="1">
      <c r="A15" s="31" t="s">
        <v>134</v>
      </c>
      <c r="B15" s="105">
        <v>0</v>
      </c>
      <c r="C15" s="105">
        <v>0</v>
      </c>
      <c r="D15" s="105">
        <v>0</v>
      </c>
      <c r="E15" s="105">
        <v>0</v>
      </c>
      <c r="F15" s="105">
        <v>0</v>
      </c>
      <c r="G15" s="105">
        <v>0</v>
      </c>
      <c r="H15" s="105">
        <v>0</v>
      </c>
      <c r="I15" s="105">
        <v>0</v>
      </c>
      <c r="J15" s="105">
        <v>0</v>
      </c>
      <c r="K15" s="105">
        <v>0</v>
      </c>
      <c r="L15" s="105">
        <v>0</v>
      </c>
      <c r="M15" s="105">
        <v>0</v>
      </c>
      <c r="N15" s="105">
        <v>0</v>
      </c>
      <c r="O15" s="105">
        <v>0</v>
      </c>
      <c r="P15" s="105">
        <v>0</v>
      </c>
      <c r="Q15" s="105">
        <v>0</v>
      </c>
      <c r="R15" s="105">
        <v>0</v>
      </c>
      <c r="S15" s="105">
        <v>0</v>
      </c>
      <c r="T15" s="105">
        <v>0</v>
      </c>
      <c r="U15" s="105">
        <v>0</v>
      </c>
      <c r="V15" s="104">
        <v>0</v>
      </c>
      <c r="W15" s="104"/>
      <c r="X15" s="104">
        <v>0</v>
      </c>
      <c r="Y15" s="104">
        <v>0</v>
      </c>
      <c r="Z15" s="104">
        <v>0</v>
      </c>
      <c r="AA15" s="104">
        <v>0</v>
      </c>
      <c r="AB15" s="104">
        <v>0</v>
      </c>
      <c r="AC15" s="105">
        <v>0</v>
      </c>
      <c r="AD15" s="105">
        <v>0</v>
      </c>
      <c r="AE15" s="105">
        <v>0</v>
      </c>
      <c r="AF15" s="104">
        <v>0</v>
      </c>
      <c r="AG15" s="104">
        <v>0</v>
      </c>
      <c r="AH15" s="104">
        <v>0</v>
      </c>
      <c r="AI15" s="104">
        <v>0</v>
      </c>
      <c r="AJ15" s="104">
        <v>0</v>
      </c>
      <c r="AK15" s="104">
        <v>0</v>
      </c>
      <c r="AL15" s="32" t="s">
        <v>48</v>
      </c>
      <c r="AM15" s="916"/>
      <c r="AN15" s="916"/>
    </row>
    <row r="16" spans="1:40" s="33" customFormat="1" ht="18" customHeight="1">
      <c r="A16" s="29" t="s">
        <v>218</v>
      </c>
      <c r="B16" s="103">
        <v>349385.12731364998</v>
      </c>
      <c r="C16" s="103">
        <v>-13765.37032026003</v>
      </c>
      <c r="D16" s="103">
        <v>-4807.1306571998866</v>
      </c>
      <c r="E16" s="103">
        <v>962863.07680535014</v>
      </c>
      <c r="F16" s="103">
        <v>-18337.177133149991</v>
      </c>
      <c r="G16" s="103">
        <v>-35827.698956549997</v>
      </c>
      <c r="H16" s="103">
        <v>137571.17877586</v>
      </c>
      <c r="I16" s="103">
        <v>-196505.5894</v>
      </c>
      <c r="J16" s="103">
        <v>-315967.99780626001</v>
      </c>
      <c r="K16" s="103">
        <v>-110347.71163188999</v>
      </c>
      <c r="L16" s="103">
        <v>-37784.064064010032</v>
      </c>
      <c r="M16" s="103">
        <v>-92950.135374379955</v>
      </c>
      <c r="N16" s="103">
        <v>1266742.70976933</v>
      </c>
      <c r="O16" s="103">
        <v>-77292.632248469992</v>
      </c>
      <c r="P16" s="103">
        <v>-72234.54127498997</v>
      </c>
      <c r="Q16" s="103">
        <v>-81070.628954539978</v>
      </c>
      <c r="R16" s="103">
        <v>753501.89357899979</v>
      </c>
      <c r="S16" s="103">
        <v>-90125.68172990001</v>
      </c>
      <c r="T16" s="103">
        <v>350051.13231364999</v>
      </c>
      <c r="U16" s="103">
        <v>-13765.37032026003</v>
      </c>
      <c r="V16" s="103">
        <v>-14709.330657199898</v>
      </c>
      <c r="W16" s="103">
        <f>W18+W20+W21</f>
        <v>963573.92644735007</v>
      </c>
      <c r="X16" s="103">
        <v>-17537.177133149991</v>
      </c>
      <c r="Y16" s="103">
        <v>-35827.698956549997</v>
      </c>
      <c r="Z16" s="103">
        <v>138185.35577585999</v>
      </c>
      <c r="AA16" s="103">
        <v>-195238.88939999999</v>
      </c>
      <c r="AB16" s="103">
        <v>-315967.99780626001</v>
      </c>
      <c r="AC16" s="103">
        <v>-109478.95523277999</v>
      </c>
      <c r="AD16" s="103">
        <v>-37784.064064010046</v>
      </c>
      <c r="AE16" s="103">
        <v>-92950.135374379955</v>
      </c>
      <c r="AF16" s="103">
        <v>1266742.70976933</v>
      </c>
      <c r="AG16" s="103">
        <v>-77292.632248469992</v>
      </c>
      <c r="AH16" s="103">
        <v>-72234.541274989941</v>
      </c>
      <c r="AI16" s="103">
        <v>-81070.62905454007</v>
      </c>
      <c r="AJ16" s="103">
        <v>753501.89367899986</v>
      </c>
      <c r="AK16" s="103">
        <v>-90125.68172990001</v>
      </c>
      <c r="AL16" s="30" t="s">
        <v>295</v>
      </c>
    </row>
    <row r="17" spans="1:38" ht="30.75" customHeight="1">
      <c r="A17" s="31" t="s">
        <v>299</v>
      </c>
      <c r="B17" s="105">
        <v>0</v>
      </c>
      <c r="C17" s="105">
        <v>0</v>
      </c>
      <c r="D17" s="105">
        <v>0</v>
      </c>
      <c r="E17" s="105">
        <v>0</v>
      </c>
      <c r="F17" s="105">
        <v>0</v>
      </c>
      <c r="G17" s="105">
        <v>0</v>
      </c>
      <c r="H17" s="105">
        <v>0</v>
      </c>
      <c r="I17" s="105">
        <v>0</v>
      </c>
      <c r="J17" s="105">
        <v>0</v>
      </c>
      <c r="K17" s="105">
        <v>0</v>
      </c>
      <c r="L17" s="105">
        <v>0</v>
      </c>
      <c r="M17" s="105">
        <v>0</v>
      </c>
      <c r="N17" s="105">
        <v>0</v>
      </c>
      <c r="O17" s="105">
        <v>0</v>
      </c>
      <c r="P17" s="105">
        <v>0</v>
      </c>
      <c r="Q17" s="105">
        <v>0</v>
      </c>
      <c r="R17" s="105">
        <v>0</v>
      </c>
      <c r="S17" s="105">
        <v>0</v>
      </c>
      <c r="T17" s="105">
        <v>0</v>
      </c>
      <c r="U17" s="105">
        <v>0</v>
      </c>
      <c r="V17" s="104">
        <v>0</v>
      </c>
      <c r="W17" s="104"/>
      <c r="X17" s="104">
        <v>0</v>
      </c>
      <c r="Y17" s="104">
        <v>0</v>
      </c>
      <c r="Z17" s="104">
        <v>0</v>
      </c>
      <c r="AA17" s="104">
        <v>0</v>
      </c>
      <c r="AB17" s="104">
        <v>0</v>
      </c>
      <c r="AC17" s="105">
        <v>0</v>
      </c>
      <c r="AD17" s="105">
        <v>0</v>
      </c>
      <c r="AE17" s="105">
        <v>0</v>
      </c>
      <c r="AF17" s="104">
        <v>0</v>
      </c>
      <c r="AG17" s="104">
        <v>0</v>
      </c>
      <c r="AH17" s="104">
        <v>0</v>
      </c>
      <c r="AI17" s="104">
        <v>0</v>
      </c>
      <c r="AJ17" s="104">
        <v>0</v>
      </c>
      <c r="AK17" s="104">
        <v>0</v>
      </c>
      <c r="AL17" s="32" t="s">
        <v>504</v>
      </c>
    </row>
    <row r="18" spans="1:38" ht="32.25" customHeight="1">
      <c r="A18" s="31" t="s">
        <v>300</v>
      </c>
      <c r="B18" s="104">
        <v>-79161.902648429997</v>
      </c>
      <c r="C18" s="104">
        <v>-7841.7346964399912</v>
      </c>
      <c r="D18" s="104">
        <v>-7935.9177263099118</v>
      </c>
      <c r="E18" s="104">
        <v>713990.63717558002</v>
      </c>
      <c r="F18" s="104">
        <v>-18700.180794129992</v>
      </c>
      <c r="G18" s="104">
        <v>-44337.931490800001</v>
      </c>
      <c r="H18" s="104">
        <v>142958.63756758999</v>
      </c>
      <c r="I18" s="104">
        <v>-100097.21039999998</v>
      </c>
      <c r="J18" s="104">
        <v>-56918.329300110054</v>
      </c>
      <c r="K18" s="104">
        <v>-109871.14630338999</v>
      </c>
      <c r="L18" s="104">
        <v>-39010.087094520029</v>
      </c>
      <c r="M18" s="104">
        <v>-94414.122023189964</v>
      </c>
      <c r="N18" s="104">
        <v>531140.07071926002</v>
      </c>
      <c r="O18" s="104">
        <v>-74988.849022489987</v>
      </c>
      <c r="P18" s="104">
        <v>-68969.691572029973</v>
      </c>
      <c r="Q18" s="104">
        <v>-80732.188140480052</v>
      </c>
      <c r="R18" s="104">
        <v>-53103.99076799996</v>
      </c>
      <c r="S18" s="104">
        <v>-83765.437177070009</v>
      </c>
      <c r="T18" s="104">
        <v>-79161.902648429997</v>
      </c>
      <c r="U18" s="104">
        <v>-7841.7346964399912</v>
      </c>
      <c r="V18" s="104">
        <v>-7935.9177263099118</v>
      </c>
      <c r="W18" s="104">
        <v>713990.63717558002</v>
      </c>
      <c r="X18" s="104">
        <v>-18700.180794129992</v>
      </c>
      <c r="Y18" s="104">
        <v>-44337.931490800001</v>
      </c>
      <c r="Z18" s="104">
        <v>142958.63756758999</v>
      </c>
      <c r="AA18" s="104">
        <v>-100097.21039999998</v>
      </c>
      <c r="AB18" s="104">
        <v>-56918.329300110054</v>
      </c>
      <c r="AC18" s="104">
        <v>-109871.14630338999</v>
      </c>
      <c r="AD18" s="104">
        <v>-39010.087094520029</v>
      </c>
      <c r="AE18" s="104">
        <v>-94414.122023189964</v>
      </c>
      <c r="AF18" s="104">
        <v>531140.07071926002</v>
      </c>
      <c r="AG18" s="104">
        <v>-74988.849022489987</v>
      </c>
      <c r="AH18" s="104">
        <v>-68969.691572029944</v>
      </c>
      <c r="AI18" s="104">
        <v>-80732.188140480081</v>
      </c>
      <c r="AJ18" s="104">
        <v>-53103.99076799996</v>
      </c>
      <c r="AK18" s="104">
        <v>-83765.437177070009</v>
      </c>
      <c r="AL18" s="32" t="s">
        <v>0</v>
      </c>
    </row>
    <row r="19" spans="1:38" ht="49.7" customHeight="1">
      <c r="A19" s="31" t="s">
        <v>345</v>
      </c>
      <c r="B19" s="105"/>
      <c r="C19" s="105">
        <v>0</v>
      </c>
      <c r="D19" s="105">
        <v>0</v>
      </c>
      <c r="E19" s="105"/>
      <c r="F19" s="105">
        <v>0</v>
      </c>
      <c r="G19" s="105">
        <v>0</v>
      </c>
      <c r="H19" s="105">
        <v>0</v>
      </c>
      <c r="I19" s="105">
        <v>0</v>
      </c>
      <c r="J19" s="105">
        <v>0</v>
      </c>
      <c r="K19" s="105">
        <v>0</v>
      </c>
      <c r="L19" s="105">
        <v>0</v>
      </c>
      <c r="M19" s="105">
        <v>0</v>
      </c>
      <c r="N19" s="105">
        <v>0</v>
      </c>
      <c r="O19" s="105">
        <v>0</v>
      </c>
      <c r="P19" s="105">
        <v>0</v>
      </c>
      <c r="Q19" s="105">
        <v>0</v>
      </c>
      <c r="R19" s="105">
        <v>0</v>
      </c>
      <c r="S19" s="105">
        <v>0</v>
      </c>
      <c r="T19" s="105"/>
      <c r="U19" s="105">
        <v>0</v>
      </c>
      <c r="V19" s="104">
        <v>0</v>
      </c>
      <c r="W19" s="104"/>
      <c r="X19" s="104">
        <v>0</v>
      </c>
      <c r="Y19" s="104">
        <v>0</v>
      </c>
      <c r="Z19" s="104">
        <v>0</v>
      </c>
      <c r="AA19" s="104">
        <v>0</v>
      </c>
      <c r="AB19" s="104">
        <v>0</v>
      </c>
      <c r="AC19" s="105">
        <v>0</v>
      </c>
      <c r="AD19" s="105">
        <v>0</v>
      </c>
      <c r="AE19" s="105">
        <v>0</v>
      </c>
      <c r="AF19" s="104">
        <v>0</v>
      </c>
      <c r="AG19" s="104">
        <v>0</v>
      </c>
      <c r="AH19" s="104">
        <v>0</v>
      </c>
      <c r="AI19" s="104">
        <v>0</v>
      </c>
      <c r="AJ19" s="104">
        <v>0</v>
      </c>
      <c r="AK19" s="104">
        <v>0</v>
      </c>
      <c r="AL19" s="32" t="s">
        <v>347</v>
      </c>
    </row>
    <row r="20" spans="1:38">
      <c r="A20" s="31" t="s">
        <v>150</v>
      </c>
      <c r="B20" s="104">
        <v>-14348.965037920001</v>
      </c>
      <c r="C20" s="104">
        <v>-5923.6356238200024</v>
      </c>
      <c r="D20" s="104">
        <v>3128.7870691100015</v>
      </c>
      <c r="E20" s="104">
        <v>13183.289271769994</v>
      </c>
      <c r="F20" s="104">
        <v>1163.003660979999</v>
      </c>
      <c r="G20" s="104">
        <v>8510.2325342500008</v>
      </c>
      <c r="H20" s="104">
        <v>-4773.2817917299981</v>
      </c>
      <c r="I20" s="104">
        <v>-95141.679000000004</v>
      </c>
      <c r="J20" s="104">
        <v>-259049.66850614996</v>
      </c>
      <c r="K20" s="104">
        <v>392.19107061000022</v>
      </c>
      <c r="L20" s="104">
        <v>1226.023030509999</v>
      </c>
      <c r="M20" s="104">
        <v>1463.9866488100006</v>
      </c>
      <c r="N20" s="104">
        <v>2012.6390500699999</v>
      </c>
      <c r="O20" s="104">
        <v>-2303.7832259799998</v>
      </c>
      <c r="P20" s="104">
        <v>-3264.8497029599994</v>
      </c>
      <c r="Q20" s="104">
        <v>-338.44091405999734</v>
      </c>
      <c r="R20" s="104">
        <v>2860.8843469999974</v>
      </c>
      <c r="S20" s="104">
        <v>-6360.2445528299995</v>
      </c>
      <c r="T20" s="104">
        <v>-14348.965037920001</v>
      </c>
      <c r="U20" s="104">
        <v>-5923.6356238200024</v>
      </c>
      <c r="V20" s="104">
        <v>-6773.4129308899992</v>
      </c>
      <c r="W20" s="104">
        <v>13183.289271769998</v>
      </c>
      <c r="X20" s="104">
        <v>1163.003660979999</v>
      </c>
      <c r="Y20" s="104">
        <v>8510.2325342500008</v>
      </c>
      <c r="Z20" s="104">
        <v>-4773.2817917299981</v>
      </c>
      <c r="AA20" s="104">
        <v>-95141.679000000004</v>
      </c>
      <c r="AB20" s="104">
        <v>-259049.66850614996</v>
      </c>
      <c r="AC20" s="104">
        <v>392.19107061000022</v>
      </c>
      <c r="AD20" s="104">
        <v>1226.023030509999</v>
      </c>
      <c r="AE20" s="104">
        <v>1463.9866488100006</v>
      </c>
      <c r="AF20" s="104">
        <v>2012.6390500699999</v>
      </c>
      <c r="AG20" s="104">
        <v>-2303.7832259799998</v>
      </c>
      <c r="AH20" s="104">
        <v>-3264.8497029599994</v>
      </c>
      <c r="AI20" s="104">
        <v>-338.44091405999734</v>
      </c>
      <c r="AJ20" s="104">
        <v>2860.8843469999974</v>
      </c>
      <c r="AK20" s="104">
        <v>-6360.2445528299995</v>
      </c>
      <c r="AL20" s="32" t="s">
        <v>406</v>
      </c>
    </row>
    <row r="21" spans="1:38" ht="26.45" customHeight="1">
      <c r="A21" s="34" t="s">
        <v>234</v>
      </c>
      <c r="B21" s="106">
        <v>442895.995</v>
      </c>
      <c r="C21" s="107">
        <v>0</v>
      </c>
      <c r="D21" s="107">
        <v>0</v>
      </c>
      <c r="E21" s="107">
        <v>235689.15035800001</v>
      </c>
      <c r="F21" s="107">
        <v>-800</v>
      </c>
      <c r="G21" s="107">
        <v>0</v>
      </c>
      <c r="H21" s="107">
        <v>-614.17700000000002</v>
      </c>
      <c r="I21" s="107">
        <v>-1266.6999999999998</v>
      </c>
      <c r="J21" s="107">
        <v>0</v>
      </c>
      <c r="K21" s="107">
        <v>-868.75639910999996</v>
      </c>
      <c r="L21" s="107">
        <v>0</v>
      </c>
      <c r="M21" s="107">
        <v>0</v>
      </c>
      <c r="N21" s="107">
        <v>733590</v>
      </c>
      <c r="O21" s="107">
        <v>0</v>
      </c>
      <c r="P21" s="107">
        <v>0</v>
      </c>
      <c r="Q21" s="107">
        <v>1.0000006295740604E-4</v>
      </c>
      <c r="R21" s="107">
        <v>803744.99999999977</v>
      </c>
      <c r="S21" s="107">
        <v>0</v>
      </c>
      <c r="T21" s="106">
        <v>443562</v>
      </c>
      <c r="U21" s="107">
        <v>0</v>
      </c>
      <c r="V21" s="107">
        <v>0</v>
      </c>
      <c r="W21" s="107">
        <v>236400</v>
      </c>
      <c r="X21" s="107">
        <v>0</v>
      </c>
      <c r="Y21" s="107">
        <v>0</v>
      </c>
      <c r="Z21" s="107">
        <v>0</v>
      </c>
      <c r="AA21" s="107">
        <v>0</v>
      </c>
      <c r="AB21" s="107">
        <v>0</v>
      </c>
      <c r="AC21" s="107">
        <v>0</v>
      </c>
      <c r="AD21" s="107">
        <v>0</v>
      </c>
      <c r="AE21" s="107">
        <v>0</v>
      </c>
      <c r="AF21" s="107">
        <v>733590</v>
      </c>
      <c r="AG21" s="107">
        <v>0</v>
      </c>
      <c r="AH21" s="107">
        <v>0</v>
      </c>
      <c r="AI21" s="107">
        <v>0</v>
      </c>
      <c r="AJ21" s="107">
        <v>803745.00009999983</v>
      </c>
      <c r="AK21" s="107">
        <v>0</v>
      </c>
      <c r="AL21" s="35" t="s">
        <v>236</v>
      </c>
    </row>
    <row r="22" spans="1:38" ht="14.25" customHeight="1">
      <c r="A22" s="39"/>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39"/>
    </row>
    <row r="23" spans="1:38">
      <c r="A23" s="24" t="s">
        <v>405</v>
      </c>
    </row>
    <row r="24" spans="1:38" ht="18">
      <c r="A24" s="36" t="s">
        <v>543</v>
      </c>
    </row>
    <row r="25" spans="1:38" ht="18">
      <c r="A25" s="44"/>
    </row>
    <row r="26" spans="1:38" ht="18">
      <c r="A26" s="43"/>
    </row>
    <row r="27" spans="1:38">
      <c r="AL27" s="25"/>
    </row>
    <row r="29" spans="1:38" ht="15.75">
      <c r="A29" s="926"/>
      <c r="B29" s="926"/>
      <c r="C29" s="926"/>
      <c r="D29" s="926"/>
      <c r="E29" s="926"/>
      <c r="F29" s="926"/>
      <c r="G29" s="926"/>
      <c r="H29" s="926"/>
      <c r="I29" s="926"/>
      <c r="J29" s="926"/>
      <c r="K29" s="926"/>
      <c r="L29" s="926"/>
      <c r="M29" s="926"/>
      <c r="N29" s="926"/>
      <c r="O29" s="926"/>
      <c r="P29" s="926"/>
      <c r="Q29" s="926"/>
      <c r="R29" s="926"/>
      <c r="S29" s="926"/>
      <c r="T29" s="926"/>
      <c r="U29" s="926"/>
      <c r="V29" s="926"/>
      <c r="W29" s="926"/>
      <c r="X29" s="926"/>
      <c r="Y29" s="926"/>
      <c r="Z29" s="926"/>
      <c r="AA29" s="926"/>
      <c r="AB29" s="926"/>
      <c r="AC29" s="926"/>
      <c r="AD29" s="926"/>
      <c r="AE29" s="926"/>
      <c r="AF29" s="926"/>
      <c r="AG29" s="926"/>
      <c r="AH29" s="926"/>
      <c r="AI29" s="926"/>
      <c r="AJ29" s="926"/>
      <c r="AK29" s="926"/>
      <c r="AL29" s="926"/>
    </row>
    <row r="30" spans="1:38" ht="15.75">
      <c r="A30" s="926"/>
      <c r="B30" s="926"/>
      <c r="C30" s="926"/>
      <c r="D30" s="926"/>
      <c r="E30" s="926"/>
      <c r="F30" s="926"/>
      <c r="G30" s="926"/>
      <c r="H30" s="926"/>
      <c r="I30" s="926"/>
      <c r="J30" s="926"/>
      <c r="K30" s="926"/>
      <c r="L30" s="926"/>
      <c r="M30" s="926"/>
      <c r="N30" s="926"/>
      <c r="O30" s="926"/>
      <c r="P30" s="926"/>
      <c r="Q30" s="926"/>
      <c r="R30" s="926"/>
      <c r="S30" s="926"/>
      <c r="T30" s="926"/>
      <c r="U30" s="926"/>
      <c r="V30" s="926"/>
      <c r="W30" s="926"/>
      <c r="X30" s="926"/>
      <c r="Y30" s="926"/>
      <c r="Z30" s="926"/>
      <c r="AA30" s="926"/>
      <c r="AB30" s="926"/>
      <c r="AC30" s="926"/>
      <c r="AD30" s="926"/>
      <c r="AE30" s="926"/>
      <c r="AF30" s="926"/>
      <c r="AG30" s="926"/>
      <c r="AH30" s="926"/>
      <c r="AI30" s="926"/>
      <c r="AJ30" s="926"/>
      <c r="AK30" s="926"/>
      <c r="AL30" s="926"/>
    </row>
    <row r="31" spans="1:38">
      <c r="AL31" s="25"/>
    </row>
    <row r="32" spans="1:38" s="80" customFormat="1">
      <c r="A32" s="927"/>
      <c r="B32" s="927"/>
      <c r="C32" s="928"/>
      <c r="D32" s="101"/>
      <c r="E32" s="141"/>
      <c r="F32" s="135"/>
      <c r="G32" s="135"/>
      <c r="H32" s="135"/>
      <c r="I32" s="135"/>
      <c r="J32" s="135"/>
      <c r="K32" s="135"/>
      <c r="L32" s="135"/>
      <c r="M32" s="135"/>
      <c r="N32" s="135"/>
      <c r="O32" s="135"/>
      <c r="P32" s="135"/>
      <c r="Q32" s="135"/>
      <c r="R32" s="135"/>
      <c r="S32" s="135"/>
      <c r="T32" s="927"/>
      <c r="U32" s="928"/>
      <c r="V32" s="101"/>
      <c r="W32" s="141"/>
      <c r="X32" s="151"/>
      <c r="Y32" s="155"/>
      <c r="Z32" s="159"/>
      <c r="AA32" s="187"/>
      <c r="AB32" s="169"/>
      <c r="AC32" s="167"/>
      <c r="AD32" s="213"/>
      <c r="AE32" s="243"/>
      <c r="AF32" s="266"/>
      <c r="AG32" s="316"/>
      <c r="AH32" s="354"/>
      <c r="AI32" s="388"/>
      <c r="AJ32" s="470"/>
      <c r="AK32" s="523"/>
      <c r="AL32" s="927"/>
    </row>
    <row r="33" spans="1:38" s="80" customFormat="1">
      <c r="A33" s="927"/>
      <c r="B33" s="927"/>
      <c r="C33" s="928"/>
      <c r="D33" s="101"/>
      <c r="E33" s="141"/>
      <c r="F33" s="135"/>
      <c r="G33" s="135"/>
      <c r="H33" s="135"/>
      <c r="I33" s="135"/>
      <c r="J33" s="135"/>
      <c r="K33" s="135"/>
      <c r="L33" s="135"/>
      <c r="M33" s="135"/>
      <c r="N33" s="135"/>
      <c r="O33" s="135"/>
      <c r="P33" s="135"/>
      <c r="Q33" s="135"/>
      <c r="R33" s="135"/>
      <c r="S33" s="135"/>
      <c r="T33" s="927"/>
      <c r="U33" s="928"/>
      <c r="V33" s="101"/>
      <c r="W33" s="141"/>
      <c r="X33" s="151"/>
      <c r="Y33" s="155"/>
      <c r="Z33" s="159"/>
      <c r="AA33" s="187"/>
      <c r="AB33" s="169"/>
      <c r="AC33" s="167"/>
      <c r="AD33" s="213"/>
      <c r="AE33" s="243"/>
      <c r="AF33" s="266"/>
      <c r="AG33" s="316"/>
      <c r="AH33" s="354"/>
      <c r="AI33" s="388"/>
      <c r="AJ33" s="470"/>
      <c r="AK33" s="523"/>
      <c r="AL33" s="927"/>
    </row>
    <row r="34" spans="1:38" s="80" customFormat="1" ht="81.75" customHeight="1">
      <c r="A34" s="927"/>
      <c r="B34" s="81"/>
      <c r="C34" s="81"/>
      <c r="D34" s="81"/>
      <c r="E34" s="81"/>
      <c r="F34" s="136"/>
      <c r="G34" s="136"/>
      <c r="H34" s="136"/>
      <c r="I34" s="136"/>
      <c r="J34" s="136"/>
      <c r="K34" s="136"/>
      <c r="L34" s="136"/>
      <c r="M34" s="136"/>
      <c r="N34" s="136"/>
      <c r="O34" s="136"/>
      <c r="P34" s="136"/>
      <c r="Q34" s="136"/>
      <c r="R34" s="136"/>
      <c r="S34" s="136"/>
      <c r="T34" s="81"/>
      <c r="U34" s="81"/>
      <c r="V34" s="81"/>
      <c r="W34" s="81"/>
      <c r="X34" s="81"/>
      <c r="Y34" s="81"/>
      <c r="Z34" s="81"/>
      <c r="AA34" s="81"/>
      <c r="AB34" s="81"/>
      <c r="AC34" s="81"/>
      <c r="AD34" s="81"/>
      <c r="AE34" s="81"/>
      <c r="AF34" s="81"/>
      <c r="AG34" s="81"/>
      <c r="AH34" s="81"/>
      <c r="AI34" s="81"/>
      <c r="AJ34" s="81"/>
      <c r="AK34" s="81"/>
      <c r="AL34" s="927"/>
    </row>
    <row r="35" spans="1:38" s="80" customFormat="1">
      <c r="A35" s="82"/>
      <c r="B35" s="81"/>
      <c r="C35" s="81"/>
      <c r="D35" s="81"/>
      <c r="E35" s="81"/>
      <c r="F35" s="136"/>
      <c r="G35" s="136"/>
      <c r="H35" s="136"/>
      <c r="I35" s="136"/>
      <c r="J35" s="136"/>
      <c r="K35" s="136"/>
      <c r="L35" s="136"/>
      <c r="M35" s="136"/>
      <c r="N35" s="136"/>
      <c r="O35" s="136"/>
      <c r="P35" s="136"/>
      <c r="Q35" s="136"/>
      <c r="R35" s="136"/>
      <c r="S35" s="136"/>
      <c r="T35" s="82"/>
      <c r="U35" s="82"/>
      <c r="V35" s="100"/>
      <c r="W35" s="140"/>
      <c r="X35" s="150"/>
      <c r="Y35" s="154"/>
      <c r="Z35" s="158"/>
      <c r="AA35" s="186"/>
      <c r="AB35" s="168"/>
      <c r="AC35" s="166"/>
      <c r="AD35" s="212"/>
      <c r="AE35" s="242"/>
      <c r="AF35" s="265"/>
      <c r="AG35" s="315"/>
      <c r="AH35" s="353"/>
      <c r="AI35" s="386"/>
      <c r="AJ35" s="467"/>
      <c r="AK35" s="520"/>
      <c r="AL35" s="82"/>
    </row>
    <row r="36" spans="1:38" s="80" customFormat="1" ht="27" customHeight="1">
      <c r="A36" s="83"/>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3"/>
    </row>
    <row r="37" spans="1:38" s="87" customFormat="1" ht="15.75">
      <c r="A37" s="85"/>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5"/>
    </row>
    <row r="38" spans="1:38" s="80" customFormat="1" ht="23.25" customHeight="1">
      <c r="A38" s="39"/>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39"/>
    </row>
    <row r="39" spans="1:38" s="80" customFormat="1" ht="32.25" customHeight="1">
      <c r="A39" s="88"/>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88"/>
    </row>
    <row r="40" spans="1:38" s="80" customFormat="1" ht="15" customHeight="1">
      <c r="A40" s="39"/>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39"/>
    </row>
    <row r="41" spans="1:38" s="80" customFormat="1" ht="19.5" customHeight="1">
      <c r="A41" s="89"/>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89"/>
    </row>
    <row r="42" spans="1:38" s="80" customFormat="1" ht="29.25" customHeight="1">
      <c r="A42" s="89"/>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89"/>
    </row>
    <row r="43" spans="1:38" s="80" customFormat="1" ht="42.75" customHeight="1">
      <c r="A43" s="89"/>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89"/>
    </row>
    <row r="44" spans="1:38" s="80" customFormat="1" ht="31.7" customHeight="1">
      <c r="A44" s="89"/>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89"/>
    </row>
    <row r="45" spans="1:38" s="80" customFormat="1" ht="17.45" customHeight="1">
      <c r="A45" s="39"/>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39"/>
    </row>
    <row r="46" spans="1:38" s="87" customFormat="1" ht="17.45" customHeight="1">
      <c r="A46" s="85"/>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5"/>
    </row>
    <row r="47" spans="1:38" s="80" customFormat="1" ht="22.7" customHeight="1">
      <c r="A47" s="39"/>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39"/>
    </row>
    <row r="48" spans="1:38" s="80" customFormat="1" ht="31.7" customHeight="1">
      <c r="A48" s="39"/>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39"/>
    </row>
    <row r="49" spans="1:38" s="80" customFormat="1" ht="20.25" customHeight="1">
      <c r="A49" s="39"/>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39"/>
    </row>
    <row r="50" spans="1:38" s="80" customFormat="1" ht="42.75" customHeight="1">
      <c r="A50" s="39"/>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39"/>
    </row>
    <row r="51" spans="1:38" s="80" customFormat="1" ht="19.5" customHeight="1">
      <c r="A51" s="39"/>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39"/>
    </row>
    <row r="52" spans="1:38" s="80" customFormat="1" ht="19.5" customHeight="1">
      <c r="F52" s="137"/>
      <c r="G52" s="137"/>
      <c r="H52" s="137"/>
      <c r="I52" s="137"/>
      <c r="J52" s="137"/>
      <c r="K52" s="137"/>
      <c r="L52" s="137"/>
      <c r="M52" s="137"/>
      <c r="N52" s="137"/>
      <c r="O52" s="137"/>
      <c r="P52" s="137"/>
      <c r="Q52" s="137"/>
      <c r="R52" s="137"/>
      <c r="S52" s="137"/>
      <c r="AL52" s="39"/>
    </row>
    <row r="53" spans="1:38" s="80" customFormat="1" ht="19.5" customHeight="1">
      <c r="A53" s="90"/>
      <c r="F53" s="137"/>
      <c r="G53" s="137"/>
      <c r="H53" s="137"/>
      <c r="I53" s="137"/>
      <c r="J53" s="137"/>
      <c r="K53" s="137"/>
      <c r="L53" s="137"/>
      <c r="M53" s="137"/>
      <c r="N53" s="137"/>
      <c r="O53" s="137"/>
      <c r="P53" s="137"/>
      <c r="Q53" s="137"/>
      <c r="R53" s="137"/>
      <c r="S53" s="137"/>
      <c r="AL53" s="39"/>
    </row>
    <row r="54" spans="1:38" ht="18">
      <c r="A54" s="44"/>
    </row>
  </sheetData>
  <customSheetViews>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6">
    <mergeCell ref="A3:AL3"/>
    <mergeCell ref="A4:AL4"/>
    <mergeCell ref="A6:A8"/>
    <mergeCell ref="AL6:AL8"/>
    <mergeCell ref="T6:AH6"/>
    <mergeCell ref="T7:AH7"/>
    <mergeCell ref="B6:R7"/>
    <mergeCell ref="AM15:AN15"/>
    <mergeCell ref="A29:AL29"/>
    <mergeCell ref="A30:AL30"/>
    <mergeCell ref="A32:A34"/>
    <mergeCell ref="B32:C32"/>
    <mergeCell ref="T32:U32"/>
    <mergeCell ref="AL32:AL34"/>
    <mergeCell ref="B33:C33"/>
    <mergeCell ref="T33:U33"/>
  </mergeCells>
  <pageMargins left="0.35433070866141736" right="0.19685039370078741" top="0.19685039370078741" bottom="0.15748031496062992" header="0.19685039370078741" footer="0.15748031496062992"/>
  <pageSetup paperSize="9" scale="46" fitToWidth="0" fitToHeight="0"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pageSetUpPr fitToPage="1"/>
  </sheetPr>
  <dimension ref="A1:XEK65"/>
  <sheetViews>
    <sheetView zoomScaleNormal="100" zoomScaleSheetLayoutView="85" workbookViewId="0">
      <pane xSplit="10" ySplit="10" topLeftCell="AM11" activePane="bottomRight" state="frozen"/>
      <selection pane="topRight" activeCell="K1" sqref="K1"/>
      <selection pane="bottomLeft" activeCell="A11" sqref="A11"/>
      <selection pane="bottomRight" activeCell="AX22" sqref="AX22"/>
    </sheetView>
  </sheetViews>
  <sheetFormatPr defaultColWidth="9.140625" defaultRowHeight="12.75"/>
  <cols>
    <col min="1" max="1" width="6.42578125" style="123" customWidth="1"/>
    <col min="2" max="2" width="48.7109375" style="143" customWidth="1"/>
    <col min="3" max="6" width="14" style="123" hidden="1" customWidth="1"/>
    <col min="7" max="7" width="16" style="123" hidden="1" customWidth="1"/>
    <col min="8" max="9" width="14" style="123" hidden="1" customWidth="1"/>
    <col min="10" max="10" width="13" style="123" hidden="1" customWidth="1"/>
    <col min="11" max="11" width="17.42578125" style="123" customWidth="1"/>
    <col min="12" max="12" width="14.7109375" style="123" customWidth="1"/>
    <col min="13" max="13" width="15.140625" style="145" customWidth="1"/>
    <col min="14" max="22" width="15.5703125" style="145" customWidth="1"/>
    <col min="23" max="24" width="15.5703125" style="161" customWidth="1"/>
    <col min="25" max="26" width="15.5703125" style="188" customWidth="1"/>
    <col min="27" max="28" width="15.5703125" style="164" customWidth="1"/>
    <col min="29" max="30" width="15.5703125" style="203" customWidth="1"/>
    <col min="31" max="31" width="15.5703125" style="251" customWidth="1"/>
    <col min="32" max="32" width="15.5703125" style="244" customWidth="1"/>
    <col min="33" max="34" width="15.5703125" style="258" customWidth="1"/>
    <col min="35" max="36" width="15.5703125" style="313" customWidth="1"/>
    <col min="37" max="38" width="15.5703125" style="330" customWidth="1"/>
    <col min="39" max="40" width="15.5703125" style="382" customWidth="1"/>
    <col min="41" max="44" width="15.5703125" style="419" customWidth="1"/>
    <col min="45" max="45" width="50.42578125" style="123" customWidth="1"/>
    <col min="46" max="16384" width="9.140625" style="123"/>
  </cols>
  <sheetData>
    <row r="1" spans="1:45" s="117" customFormat="1" ht="15">
      <c r="A1" s="7" t="s">
        <v>1422</v>
      </c>
      <c r="B1" s="197"/>
      <c r="C1" s="17"/>
      <c r="D1" s="17"/>
      <c r="E1" s="17"/>
      <c r="F1" s="17"/>
      <c r="G1" s="17"/>
      <c r="H1" s="17"/>
      <c r="I1" s="17"/>
      <c r="J1" s="17"/>
      <c r="K1" s="17"/>
      <c r="L1" s="17"/>
      <c r="AE1" s="256"/>
      <c r="AF1" s="250"/>
      <c r="AG1" s="256"/>
      <c r="AH1" s="256"/>
      <c r="AI1" s="256"/>
      <c r="AJ1" s="256"/>
      <c r="AK1" s="256"/>
      <c r="AL1" s="256"/>
      <c r="AM1" s="256"/>
      <c r="AN1" s="256"/>
      <c r="AO1" s="256"/>
      <c r="AP1" s="256"/>
      <c r="AQ1" s="256"/>
      <c r="AR1" s="256"/>
      <c r="AS1" s="249" t="s">
        <v>1646</v>
      </c>
    </row>
    <row r="2" spans="1:45">
      <c r="A2" s="121"/>
      <c r="B2" s="198"/>
      <c r="C2" s="121"/>
      <c r="D2" s="121"/>
      <c r="E2" s="121"/>
      <c r="F2" s="121"/>
      <c r="G2" s="121"/>
      <c r="H2" s="121"/>
      <c r="I2" s="121"/>
      <c r="J2" s="121"/>
      <c r="K2" s="121"/>
      <c r="L2" s="121"/>
      <c r="AS2" s="98"/>
    </row>
    <row r="3" spans="1:45">
      <c r="A3" s="95" t="s">
        <v>519</v>
      </c>
      <c r="B3" s="199"/>
      <c r="C3" s="121"/>
      <c r="D3" s="121"/>
      <c r="E3" s="121"/>
      <c r="F3" s="121"/>
      <c r="G3" s="121"/>
      <c r="H3" s="121"/>
      <c r="I3" s="121"/>
      <c r="J3" s="121"/>
      <c r="K3" s="121"/>
      <c r="L3" s="121"/>
      <c r="AS3" s="5" t="s">
        <v>371</v>
      </c>
    </row>
    <row r="4" spans="1:45" s="9" customFormat="1">
      <c r="A4" s="78" t="s">
        <v>85</v>
      </c>
      <c r="B4" s="198"/>
      <c r="C4" s="46"/>
      <c r="D4" s="46"/>
      <c r="E4" s="46"/>
      <c r="F4" s="46"/>
      <c r="G4" s="46"/>
      <c r="H4" s="46"/>
      <c r="I4" s="46"/>
      <c r="J4" s="46"/>
      <c r="K4" s="46"/>
      <c r="L4" s="46"/>
      <c r="AE4" s="252"/>
      <c r="AF4" s="245"/>
      <c r="AG4" s="252"/>
      <c r="AH4" s="252"/>
      <c r="AI4" s="252"/>
      <c r="AJ4" s="252"/>
      <c r="AK4" s="252"/>
      <c r="AL4" s="252"/>
      <c r="AM4" s="252"/>
      <c r="AN4" s="252"/>
      <c r="AO4" s="252"/>
      <c r="AP4" s="252"/>
      <c r="AQ4" s="252"/>
      <c r="AR4" s="252"/>
      <c r="AS4" s="5" t="s">
        <v>359</v>
      </c>
    </row>
    <row r="5" spans="1:45" s="9" customFormat="1">
      <c r="A5" s="8"/>
      <c r="B5" s="143"/>
      <c r="AE5" s="252"/>
      <c r="AF5" s="245"/>
      <c r="AG5" s="252"/>
      <c r="AH5" s="252"/>
      <c r="AI5" s="252"/>
      <c r="AJ5" s="252"/>
      <c r="AK5" s="252"/>
      <c r="AL5" s="252"/>
      <c r="AM5" s="252"/>
      <c r="AN5" s="252"/>
      <c r="AO5" s="252"/>
      <c r="AP5" s="252"/>
      <c r="AQ5" s="252"/>
      <c r="AR5" s="252"/>
      <c r="AS5" s="5" t="s">
        <v>427</v>
      </c>
    </row>
    <row r="6" spans="1:45" ht="14.25" customHeight="1">
      <c r="A6" s="123" t="s">
        <v>60</v>
      </c>
    </row>
    <row r="7" spans="1:45" s="57" customFormat="1" ht="12.75" customHeight="1">
      <c r="A7" s="56"/>
      <c r="B7" s="951" t="s">
        <v>202</v>
      </c>
      <c r="C7" s="947" t="s">
        <v>1369</v>
      </c>
      <c r="D7" s="948"/>
      <c r="E7" s="947" t="s">
        <v>1431</v>
      </c>
      <c r="F7" s="948"/>
      <c r="G7" s="947" t="s">
        <v>1617</v>
      </c>
      <c r="H7" s="948"/>
      <c r="I7" s="947" t="s">
        <v>1652</v>
      </c>
      <c r="J7" s="948"/>
      <c r="K7" s="947" t="s">
        <v>1677</v>
      </c>
      <c r="L7" s="948"/>
      <c r="M7" s="947" t="s">
        <v>1785</v>
      </c>
      <c r="N7" s="948"/>
      <c r="O7" s="947" t="s">
        <v>1740</v>
      </c>
      <c r="P7" s="948"/>
      <c r="Q7" s="947" t="s">
        <v>1784</v>
      </c>
      <c r="R7" s="948"/>
      <c r="S7" s="947" t="s">
        <v>1783</v>
      </c>
      <c r="T7" s="948"/>
      <c r="U7" s="947" t="s">
        <v>1826</v>
      </c>
      <c r="V7" s="948"/>
      <c r="W7" s="947" t="s">
        <v>1845</v>
      </c>
      <c r="X7" s="948"/>
      <c r="Y7" s="961" t="s">
        <v>2403</v>
      </c>
      <c r="Z7" s="962"/>
      <c r="AA7" s="947" t="s">
        <v>2438</v>
      </c>
      <c r="AB7" s="948"/>
      <c r="AC7" s="947" t="s">
        <v>2465</v>
      </c>
      <c r="AD7" s="948"/>
      <c r="AE7" s="947" t="s">
        <v>2484</v>
      </c>
      <c r="AF7" s="948"/>
      <c r="AG7" s="947" t="s">
        <v>2495</v>
      </c>
      <c r="AH7" s="948"/>
      <c r="AI7" s="947" t="s">
        <v>2620</v>
      </c>
      <c r="AJ7" s="948"/>
      <c r="AK7" s="947" t="s">
        <v>2645</v>
      </c>
      <c r="AL7" s="948"/>
      <c r="AM7" s="947" t="s">
        <v>2676</v>
      </c>
      <c r="AN7" s="948"/>
      <c r="AO7" s="947" t="s">
        <v>2745</v>
      </c>
      <c r="AP7" s="948"/>
      <c r="AQ7" s="947" t="s">
        <v>3203</v>
      </c>
      <c r="AR7" s="948"/>
      <c r="AS7" s="958" t="s">
        <v>418</v>
      </c>
    </row>
    <row r="8" spans="1:45" s="57" customFormat="1" ht="12.75" customHeight="1">
      <c r="A8" s="58"/>
      <c r="B8" s="952"/>
      <c r="C8" s="945" t="s">
        <v>1368</v>
      </c>
      <c r="D8" s="946"/>
      <c r="E8" s="945" t="s">
        <v>1432</v>
      </c>
      <c r="F8" s="946"/>
      <c r="G8" s="945" t="s">
        <v>1639</v>
      </c>
      <c r="H8" s="946"/>
      <c r="I8" s="945" t="s">
        <v>1653</v>
      </c>
      <c r="J8" s="946"/>
      <c r="K8" s="945" t="s">
        <v>1678</v>
      </c>
      <c r="L8" s="946"/>
      <c r="M8" s="945" t="s">
        <v>1712</v>
      </c>
      <c r="N8" s="946"/>
      <c r="O8" s="945" t="s">
        <v>1739</v>
      </c>
      <c r="P8" s="946"/>
      <c r="Q8" s="945" t="s">
        <v>1772</v>
      </c>
      <c r="R8" s="946"/>
      <c r="S8" s="945" t="s">
        <v>1786</v>
      </c>
      <c r="T8" s="946"/>
      <c r="U8" s="945" t="s">
        <v>1825</v>
      </c>
      <c r="V8" s="946"/>
      <c r="W8" s="945" t="s">
        <v>1844</v>
      </c>
      <c r="X8" s="946"/>
      <c r="Y8" s="963" t="s">
        <v>2346</v>
      </c>
      <c r="Z8" s="964"/>
      <c r="AA8" s="945" t="s">
        <v>2439</v>
      </c>
      <c r="AB8" s="946"/>
      <c r="AC8" s="945" t="s">
        <v>2464</v>
      </c>
      <c r="AD8" s="946"/>
      <c r="AE8" s="945" t="s">
        <v>2483</v>
      </c>
      <c r="AF8" s="946"/>
      <c r="AG8" s="945" t="s">
        <v>2496</v>
      </c>
      <c r="AH8" s="946"/>
      <c r="AI8" s="945" t="s">
        <v>2619</v>
      </c>
      <c r="AJ8" s="946"/>
      <c r="AK8" s="945" t="s">
        <v>2646</v>
      </c>
      <c r="AL8" s="946"/>
      <c r="AM8" s="945" t="s">
        <v>2672</v>
      </c>
      <c r="AN8" s="946"/>
      <c r="AO8" s="945" t="s">
        <v>2746</v>
      </c>
      <c r="AP8" s="946"/>
      <c r="AQ8" s="945" t="s">
        <v>3204</v>
      </c>
      <c r="AR8" s="946"/>
      <c r="AS8" s="959"/>
    </row>
    <row r="9" spans="1:45" s="57" customFormat="1" ht="57.75" customHeight="1">
      <c r="A9" s="59"/>
      <c r="B9" s="953"/>
      <c r="C9" s="147" t="s">
        <v>128</v>
      </c>
      <c r="D9" s="147" t="s">
        <v>206</v>
      </c>
      <c r="E9" s="147" t="s">
        <v>128</v>
      </c>
      <c r="F9" s="147" t="s">
        <v>206</v>
      </c>
      <c r="G9" s="147" t="s">
        <v>128</v>
      </c>
      <c r="H9" s="147" t="s">
        <v>206</v>
      </c>
      <c r="I9" s="147" t="s">
        <v>128</v>
      </c>
      <c r="J9" s="147" t="s">
        <v>206</v>
      </c>
      <c r="K9" s="147" t="s">
        <v>128</v>
      </c>
      <c r="L9" s="147" t="s">
        <v>206</v>
      </c>
      <c r="M9" s="147" t="s">
        <v>128</v>
      </c>
      <c r="N9" s="147" t="s">
        <v>206</v>
      </c>
      <c r="O9" s="147" t="s">
        <v>128</v>
      </c>
      <c r="P9" s="147" t="s">
        <v>206</v>
      </c>
      <c r="Q9" s="147" t="s">
        <v>128</v>
      </c>
      <c r="R9" s="147" t="s">
        <v>206</v>
      </c>
      <c r="S9" s="152" t="s">
        <v>128</v>
      </c>
      <c r="T9" s="152" t="s">
        <v>206</v>
      </c>
      <c r="U9" s="156" t="s">
        <v>128</v>
      </c>
      <c r="V9" s="156" t="s">
        <v>206</v>
      </c>
      <c r="W9" s="160" t="s">
        <v>128</v>
      </c>
      <c r="X9" s="160" t="s">
        <v>206</v>
      </c>
      <c r="Y9" s="185" t="s">
        <v>128</v>
      </c>
      <c r="Z9" s="185" t="s">
        <v>206</v>
      </c>
      <c r="AA9" s="170" t="s">
        <v>128</v>
      </c>
      <c r="AB9" s="170" t="s">
        <v>206</v>
      </c>
      <c r="AC9" s="214" t="s">
        <v>128</v>
      </c>
      <c r="AD9" s="214" t="s">
        <v>206</v>
      </c>
      <c r="AE9" s="257" t="s">
        <v>128</v>
      </c>
      <c r="AF9" s="257" t="s">
        <v>206</v>
      </c>
      <c r="AG9" s="267" t="s">
        <v>128</v>
      </c>
      <c r="AH9" s="267" t="s">
        <v>206</v>
      </c>
      <c r="AI9" s="317" t="s">
        <v>128</v>
      </c>
      <c r="AJ9" s="317" t="s">
        <v>206</v>
      </c>
      <c r="AK9" s="351" t="s">
        <v>128</v>
      </c>
      <c r="AL9" s="351" t="s">
        <v>206</v>
      </c>
      <c r="AM9" s="389" t="s">
        <v>128</v>
      </c>
      <c r="AN9" s="389" t="s">
        <v>206</v>
      </c>
      <c r="AO9" s="471" t="s">
        <v>128</v>
      </c>
      <c r="AP9" s="471" t="s">
        <v>206</v>
      </c>
      <c r="AQ9" s="524" t="s">
        <v>128</v>
      </c>
      <c r="AR9" s="524" t="s">
        <v>206</v>
      </c>
      <c r="AS9" s="960"/>
    </row>
    <row r="10" spans="1:45" s="16" customFormat="1" ht="12" customHeight="1">
      <c r="A10" s="18">
        <v>1</v>
      </c>
      <c r="B10" s="49">
        <v>2</v>
      </c>
      <c r="C10" s="49">
        <v>5</v>
      </c>
      <c r="D10" s="49">
        <v>6</v>
      </c>
      <c r="E10" s="49">
        <v>7</v>
      </c>
      <c r="F10" s="49">
        <v>8</v>
      </c>
      <c r="G10" s="49">
        <v>7</v>
      </c>
      <c r="H10" s="49">
        <v>8</v>
      </c>
      <c r="I10" s="49">
        <v>7</v>
      </c>
      <c r="J10" s="49">
        <v>8</v>
      </c>
      <c r="K10" s="49">
        <v>7</v>
      </c>
      <c r="L10" s="49">
        <v>8</v>
      </c>
      <c r="M10" s="49">
        <v>9</v>
      </c>
      <c r="N10" s="49">
        <v>10</v>
      </c>
      <c r="O10" s="49">
        <v>11</v>
      </c>
      <c r="P10" s="49">
        <v>12</v>
      </c>
      <c r="Q10" s="49">
        <v>13</v>
      </c>
      <c r="R10" s="49">
        <v>14</v>
      </c>
      <c r="S10" s="49">
        <v>15</v>
      </c>
      <c r="T10" s="49">
        <v>16</v>
      </c>
      <c r="U10" s="49">
        <v>17</v>
      </c>
      <c r="V10" s="49">
        <v>18</v>
      </c>
      <c r="W10" s="49">
        <v>19</v>
      </c>
      <c r="X10" s="49">
        <v>20</v>
      </c>
      <c r="Y10" s="201">
        <v>21</v>
      </c>
      <c r="Z10" s="201">
        <v>22</v>
      </c>
      <c r="AA10" s="49">
        <v>23</v>
      </c>
      <c r="AB10" s="49">
        <v>24</v>
      </c>
      <c r="AC10" s="49">
        <v>25</v>
      </c>
      <c r="AD10" s="49">
        <v>26</v>
      </c>
      <c r="AE10" s="257">
        <v>27</v>
      </c>
      <c r="AF10" s="257">
        <v>28</v>
      </c>
      <c r="AG10" s="267">
        <v>29</v>
      </c>
      <c r="AH10" s="267">
        <v>30</v>
      </c>
      <c r="AI10" s="317">
        <v>31</v>
      </c>
      <c r="AJ10" s="317">
        <v>32</v>
      </c>
      <c r="AK10" s="351">
        <v>33</v>
      </c>
      <c r="AL10" s="351">
        <v>34</v>
      </c>
      <c r="AM10" s="389">
        <v>35</v>
      </c>
      <c r="AN10" s="389">
        <v>36</v>
      </c>
      <c r="AO10" s="471">
        <v>37</v>
      </c>
      <c r="AP10" s="471">
        <v>38</v>
      </c>
      <c r="AQ10" s="524">
        <v>39</v>
      </c>
      <c r="AR10" s="524">
        <v>40</v>
      </c>
      <c r="AS10" s="471">
        <v>39</v>
      </c>
    </row>
    <row r="11" spans="1:45" s="60" customFormat="1" ht="26.45" customHeight="1">
      <c r="A11" s="19" t="s">
        <v>243</v>
      </c>
      <c r="B11" s="10" t="s">
        <v>548</v>
      </c>
      <c r="C11" s="11">
        <v>16486847.268489938</v>
      </c>
      <c r="D11" s="11">
        <v>43252.130931554479</v>
      </c>
      <c r="E11" s="11">
        <v>20642523.008030709</v>
      </c>
      <c r="F11" s="11">
        <v>49065.919536095433</v>
      </c>
      <c r="G11" s="11">
        <v>22222527.500422597</v>
      </c>
      <c r="H11" s="11">
        <v>51947.281377364132</v>
      </c>
      <c r="I11" s="11">
        <v>21841130.341015667</v>
      </c>
      <c r="J11" s="11">
        <v>51310.006204373502</v>
      </c>
      <c r="K11" s="391">
        <v>21975567.465731081</v>
      </c>
      <c r="L11" s="391">
        <v>50908.257385806472</v>
      </c>
      <c r="M11" s="391">
        <v>21694083.261488631</v>
      </c>
      <c r="N11" s="391">
        <v>47346.318772345337</v>
      </c>
      <c r="O11" s="391">
        <v>22952845.662668217</v>
      </c>
      <c r="P11" s="391">
        <v>49352.467667214711</v>
      </c>
      <c r="Q11" s="391">
        <v>23871983.163312349</v>
      </c>
      <c r="R11" s="391">
        <v>50057.629984508698</v>
      </c>
      <c r="S11" s="391">
        <v>25317692.955366097</v>
      </c>
      <c r="T11" s="391">
        <v>54723.20967332994</v>
      </c>
      <c r="U11" s="391">
        <v>26418906.69969666</v>
      </c>
      <c r="V11" s="391">
        <v>58964.193058133387</v>
      </c>
      <c r="W11" s="391">
        <v>29167177.620249115</v>
      </c>
      <c r="X11" s="391">
        <v>61473.175585915051</v>
      </c>
      <c r="Y11" s="391">
        <v>27165706.393301889</v>
      </c>
      <c r="Z11" s="391">
        <v>59762.641660731017</v>
      </c>
      <c r="AA11" s="391">
        <v>27260274.921999998</v>
      </c>
      <c r="AB11" s="391">
        <v>61014.985000000001</v>
      </c>
      <c r="AC11" s="391">
        <v>28721442.716479875</v>
      </c>
      <c r="AD11" s="391">
        <v>60920.211081491274</v>
      </c>
      <c r="AE11" s="391">
        <v>30504806.062269196</v>
      </c>
      <c r="AF11" s="391">
        <v>63653.790585458322</v>
      </c>
      <c r="AG11" s="391">
        <v>31838094.866879333</v>
      </c>
      <c r="AH11" s="391">
        <v>60813.108581730783</v>
      </c>
      <c r="AI11" s="391">
        <v>31878508.144813597</v>
      </c>
      <c r="AJ11" s="391">
        <v>63323.880943970398</v>
      </c>
      <c r="AK11" s="391">
        <v>33534250.882279526</v>
      </c>
      <c r="AL11" s="391">
        <v>64440.613544225533</v>
      </c>
      <c r="AM11" s="391">
        <v>35503738.174999997</v>
      </c>
      <c r="AN11" s="391">
        <v>64694.578999999998</v>
      </c>
      <c r="AO11" s="391">
        <v>36444155.175017469</v>
      </c>
      <c r="AP11" s="391">
        <v>72515.580267460202</v>
      </c>
      <c r="AQ11" s="11">
        <v>36847200.724137381</v>
      </c>
      <c r="AR11" s="11">
        <v>76519.501441494765</v>
      </c>
      <c r="AS11" s="10" t="s">
        <v>549</v>
      </c>
    </row>
    <row r="12" spans="1:45" ht="27.75" customHeight="1">
      <c r="A12" s="20" t="s">
        <v>492</v>
      </c>
      <c r="B12" s="10" t="s">
        <v>203</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1">
        <v>21041119.850929834</v>
      </c>
      <c r="R12" s="11">
        <v>44121.537148880947</v>
      </c>
      <c r="S12" s="11">
        <v>22008766.321308859</v>
      </c>
      <c r="T12" s="11">
        <v>47571.093313106787</v>
      </c>
      <c r="U12" s="11">
        <v>22717972.637843911</v>
      </c>
      <c r="V12" s="11">
        <v>50704.101412440381</v>
      </c>
      <c r="W12" s="11">
        <v>25199826.173919857</v>
      </c>
      <c r="X12" s="11">
        <v>53111.526911964625</v>
      </c>
      <c r="Y12" s="11">
        <v>24914692.137785539</v>
      </c>
      <c r="Z12" s="11">
        <v>54810.568764927717</v>
      </c>
      <c r="AA12" s="11">
        <v>25861525.82</v>
      </c>
      <c r="AB12" s="11">
        <v>57884.250999999997</v>
      </c>
      <c r="AC12" s="11">
        <v>27324785.331769034</v>
      </c>
      <c r="AD12" s="11">
        <v>57957.802001800868</v>
      </c>
      <c r="AE12" s="11">
        <v>28784676.087769262</v>
      </c>
      <c r="AF12" s="11">
        <v>60064.428536964013</v>
      </c>
      <c r="AG12" s="11">
        <v>30074943.445461772</v>
      </c>
      <c r="AH12" s="11">
        <v>57445.359371703737</v>
      </c>
      <c r="AI12" s="11">
        <v>30574985.524313599</v>
      </c>
      <c r="AJ12" s="11">
        <v>60734.546748864894</v>
      </c>
      <c r="AK12" s="11">
        <v>32191714.273779526</v>
      </c>
      <c r="AL12" s="11">
        <v>61860.747273736095</v>
      </c>
      <c r="AM12" s="11">
        <v>33953281.336000003</v>
      </c>
      <c r="AN12" s="11">
        <v>61869.351000000002</v>
      </c>
      <c r="AO12" s="11">
        <v>34845067.385517471</v>
      </c>
      <c r="AP12" s="11">
        <v>69333.759248497663</v>
      </c>
      <c r="AQ12" s="11">
        <v>35330930.469637379</v>
      </c>
      <c r="AR12" s="11">
        <v>73370.707458648059</v>
      </c>
      <c r="AS12" s="10" t="s">
        <v>251</v>
      </c>
    </row>
    <row r="13" spans="1:45">
      <c r="A13" s="20" t="s">
        <v>252</v>
      </c>
      <c r="B13" s="12" t="s">
        <v>253</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45">
        <v>13166244.493882071</v>
      </c>
      <c r="R13" s="45">
        <v>27608.556467701299</v>
      </c>
      <c r="S13" s="45">
        <v>14165036.51932572</v>
      </c>
      <c r="T13" s="45">
        <v>30617.176092782272</v>
      </c>
      <c r="U13" s="45">
        <v>15154020.22883564</v>
      </c>
      <c r="V13" s="45">
        <v>33822.163215792083</v>
      </c>
      <c r="W13" s="45">
        <v>17590242.88741646</v>
      </c>
      <c r="X13" s="45">
        <v>37073.45646177094</v>
      </c>
      <c r="Y13" s="45">
        <v>17833984.440953888</v>
      </c>
      <c r="Z13" s="45">
        <v>39233.510297769033</v>
      </c>
      <c r="AA13" s="45">
        <v>19066363.039000001</v>
      </c>
      <c r="AB13" s="45">
        <v>42675.059000000001</v>
      </c>
      <c r="AC13" s="45">
        <v>20186100.002865009</v>
      </c>
      <c r="AD13" s="45">
        <v>42816.145596370865</v>
      </c>
      <c r="AE13" s="45">
        <v>21567649.568551306</v>
      </c>
      <c r="AF13" s="45">
        <v>45004.798465353386</v>
      </c>
      <c r="AG13" s="45">
        <v>21765224.511810992</v>
      </c>
      <c r="AH13" s="45">
        <v>41573.183542443738</v>
      </c>
      <c r="AI13" s="45">
        <v>22569797.1714704</v>
      </c>
      <c r="AJ13" s="45">
        <v>44832.937053494898</v>
      </c>
      <c r="AK13" s="45">
        <v>23794008.228740871</v>
      </c>
      <c r="AL13" s="45">
        <v>45723.415570516096</v>
      </c>
      <c r="AM13" s="45">
        <v>25222902.565000001</v>
      </c>
      <c r="AN13" s="45">
        <v>45960.936999999998</v>
      </c>
      <c r="AO13" s="45">
        <v>26146859.151021335</v>
      </c>
      <c r="AP13" s="45">
        <v>52026.303104087667</v>
      </c>
      <c r="AQ13" s="45">
        <v>27145138.068009391</v>
      </c>
      <c r="AR13" s="45">
        <v>56371.512372823425</v>
      </c>
      <c r="AS13" s="12" t="s">
        <v>118</v>
      </c>
    </row>
    <row r="14" spans="1:45" ht="25.5">
      <c r="A14" s="148" t="s">
        <v>1827</v>
      </c>
      <c r="B14" s="52" t="s">
        <v>2413</v>
      </c>
      <c r="C14" s="45"/>
      <c r="D14" s="45"/>
      <c r="E14" s="45"/>
      <c r="F14" s="45"/>
      <c r="G14" s="45"/>
      <c r="H14" s="45"/>
      <c r="I14" s="45"/>
      <c r="J14" s="45"/>
      <c r="K14" s="45"/>
      <c r="L14" s="45"/>
      <c r="M14" s="45"/>
      <c r="N14" s="45"/>
      <c r="O14" s="45"/>
      <c r="P14" s="45"/>
      <c r="Q14" s="45">
        <v>156165.90400000001</v>
      </c>
      <c r="R14" s="45">
        <v>327.46734886451804</v>
      </c>
      <c r="S14" s="45">
        <v>814501.82</v>
      </c>
      <c r="T14" s="45">
        <v>1760.5140386901546</v>
      </c>
      <c r="U14" s="45">
        <v>901466.89899999998</v>
      </c>
      <c r="V14" s="45">
        <v>2011.9783483986162</v>
      </c>
      <c r="W14" s="45">
        <v>938861.22199999995</v>
      </c>
      <c r="X14" s="45">
        <v>1978.7578181971462</v>
      </c>
      <c r="Y14" s="45">
        <v>938861.22199999995</v>
      </c>
      <c r="Z14" s="45">
        <v>2065.42859468497</v>
      </c>
      <c r="AA14" s="45">
        <v>938861.22199999995</v>
      </c>
      <c r="AB14" s="45">
        <v>2101.395</v>
      </c>
      <c r="AC14" s="45">
        <v>938861.22199999995</v>
      </c>
      <c r="AD14" s="45">
        <v>1991.3910448394349</v>
      </c>
      <c r="AE14" s="45">
        <v>938861.22199999995</v>
      </c>
      <c r="AF14" s="45">
        <v>1959.1036078709596</v>
      </c>
      <c r="AG14" s="45">
        <v>938861.22199999995</v>
      </c>
      <c r="AH14" s="45">
        <v>1793.29415517439</v>
      </c>
      <c r="AI14" s="45">
        <v>946503.2</v>
      </c>
      <c r="AJ14" s="45">
        <v>1880.14619999205</v>
      </c>
      <c r="AK14" s="45">
        <v>1020296.915</v>
      </c>
      <c r="AL14" s="45">
        <v>1960.638972693557</v>
      </c>
      <c r="AM14" s="45">
        <v>803395.09499999997</v>
      </c>
      <c r="AN14" s="45">
        <v>1463.9390000000001</v>
      </c>
      <c r="AO14" s="45">
        <v>803395.09499999997</v>
      </c>
      <c r="AP14" s="45">
        <v>1598.5735220964243</v>
      </c>
      <c r="AQ14" s="45">
        <v>880862.49300000002</v>
      </c>
      <c r="AR14" s="45">
        <v>1829.2613137018732</v>
      </c>
      <c r="AS14" s="52" t="s">
        <v>1777</v>
      </c>
    </row>
    <row r="15" spans="1:45" s="314" customFormat="1" ht="25.5">
      <c r="A15" s="148" t="s">
        <v>1776</v>
      </c>
      <c r="B15" s="52" t="s">
        <v>2679</v>
      </c>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v>29000</v>
      </c>
      <c r="AN15" s="45">
        <v>52.844000000000001</v>
      </c>
      <c r="AO15" s="45">
        <v>29000</v>
      </c>
      <c r="AP15" s="45">
        <v>57.703404500865553</v>
      </c>
      <c r="AQ15" s="45">
        <v>29000</v>
      </c>
      <c r="AR15" s="45">
        <v>60.223449765336213</v>
      </c>
      <c r="AS15" s="52" t="s">
        <v>2678</v>
      </c>
    </row>
    <row r="16" spans="1:45" ht="25.5">
      <c r="A16" s="148" t="s">
        <v>1778</v>
      </c>
      <c r="B16" s="52" t="s">
        <v>1405</v>
      </c>
      <c r="C16" s="48"/>
      <c r="D16" s="48"/>
      <c r="E16" s="47">
        <v>350760.6728</v>
      </c>
      <c r="F16" s="74">
        <v>833.73504979677216</v>
      </c>
      <c r="G16" s="74">
        <v>156562.93909999999</v>
      </c>
      <c r="H16" s="74">
        <v>365.98082961266039</v>
      </c>
      <c r="I16" s="74">
        <v>156562.93909999996</v>
      </c>
      <c r="J16" s="74">
        <v>367.80355463152199</v>
      </c>
      <c r="K16" s="74">
        <v>156562.93909999996</v>
      </c>
      <c r="L16" s="74">
        <v>362.69126670836511</v>
      </c>
      <c r="M16" s="74">
        <v>51830.784100000004</v>
      </c>
      <c r="N16" s="74">
        <v>113.11825425578351</v>
      </c>
      <c r="O16" s="74">
        <v>78539.614199999996</v>
      </c>
      <c r="P16" s="74">
        <v>168.87334265072676</v>
      </c>
      <c r="Q16" s="74">
        <v>198408.36180000001</v>
      </c>
      <c r="R16" s="74">
        <v>416.04638763656192</v>
      </c>
      <c r="S16" s="74">
        <v>198408.36180000001</v>
      </c>
      <c r="T16" s="74">
        <v>428.85196541662168</v>
      </c>
      <c r="U16" s="74">
        <v>401849.51439999999</v>
      </c>
      <c r="V16" s="74">
        <v>896.88542439459866</v>
      </c>
      <c r="W16" s="74">
        <v>622581.30570000003</v>
      </c>
      <c r="X16" s="74">
        <v>1312.1615817649167</v>
      </c>
      <c r="Y16" s="74">
        <v>622581.30570000003</v>
      </c>
      <c r="Z16" s="74">
        <v>1369.6350442185851</v>
      </c>
      <c r="AA16" s="74">
        <v>788506.81299999997</v>
      </c>
      <c r="AB16" s="74">
        <v>1764.866</v>
      </c>
      <c r="AC16" s="74">
        <v>686662.30799999996</v>
      </c>
      <c r="AD16" s="74">
        <v>1456.459313621516</v>
      </c>
      <c r="AE16" s="74">
        <v>848044.277</v>
      </c>
      <c r="AF16" s="74">
        <v>1769.597639964109</v>
      </c>
      <c r="AG16" s="74">
        <v>845591.77740000002</v>
      </c>
      <c r="AH16" s="74">
        <v>1615.1426393398788</v>
      </c>
      <c r="AI16" s="74">
        <v>892164.70700000005</v>
      </c>
      <c r="AJ16" s="74">
        <v>1772.20751460013</v>
      </c>
      <c r="AK16" s="74">
        <v>842972.17449999996</v>
      </c>
      <c r="AL16" s="74">
        <v>1619.8854215107899</v>
      </c>
      <c r="AM16" s="74">
        <v>868407.60499999998</v>
      </c>
      <c r="AN16" s="74">
        <v>1582.404</v>
      </c>
      <c r="AO16" s="74">
        <v>497169.60320000001</v>
      </c>
      <c r="AP16" s="74">
        <v>989.25443858566962</v>
      </c>
      <c r="AQ16" s="74">
        <v>367909.37219999998</v>
      </c>
      <c r="AR16" s="74">
        <v>764.0266067201062</v>
      </c>
      <c r="AS16" s="52" t="s">
        <v>1404</v>
      </c>
    </row>
    <row r="17" spans="1:16365" ht="25.5">
      <c r="A17" s="148" t="s">
        <v>1779</v>
      </c>
      <c r="B17" s="52" t="s">
        <v>2414</v>
      </c>
      <c r="C17" s="48">
        <v>703367.60400000005</v>
      </c>
      <c r="D17" s="48">
        <v>1845.2374311348967</v>
      </c>
      <c r="E17" s="47">
        <v>671365.26800000004</v>
      </c>
      <c r="F17" s="74">
        <v>1595.7910864966368</v>
      </c>
      <c r="G17" s="74">
        <v>557347.66399999999</v>
      </c>
      <c r="H17" s="74">
        <v>1302.8534187334906</v>
      </c>
      <c r="I17" s="74">
        <v>476003.38799999998</v>
      </c>
      <c r="J17" s="74">
        <v>1118.2450912678835</v>
      </c>
      <c r="K17" s="74">
        <v>601183.91799999995</v>
      </c>
      <c r="L17" s="74">
        <v>1392.6933027544189</v>
      </c>
      <c r="M17" s="74">
        <v>608380.36199999996</v>
      </c>
      <c r="N17" s="74">
        <v>1327.7615931907465</v>
      </c>
      <c r="O17" s="74">
        <v>934728.26</v>
      </c>
      <c r="P17" s="74">
        <v>2009.8225251569622</v>
      </c>
      <c r="Q17" s="74">
        <v>836495.49</v>
      </c>
      <c r="R17" s="74">
        <v>1754.0638092641909</v>
      </c>
      <c r="S17" s="74">
        <v>1208326.683</v>
      </c>
      <c r="T17" s="74">
        <v>2611.7511790770563</v>
      </c>
      <c r="U17" s="74">
        <v>1615281.071</v>
      </c>
      <c r="V17" s="74">
        <v>3605.1357460104896</v>
      </c>
      <c r="W17" s="74">
        <v>1953511.3729999999</v>
      </c>
      <c r="X17" s="74">
        <v>4117.2495057643264</v>
      </c>
      <c r="Y17" s="74">
        <v>2017194.8359999999</v>
      </c>
      <c r="Z17" s="74">
        <v>4437.6866332277368</v>
      </c>
      <c r="AA17" s="74">
        <v>2174660.7030000002</v>
      </c>
      <c r="AB17" s="74">
        <v>4867.4080000000004</v>
      </c>
      <c r="AC17" s="74">
        <v>2243804.8250000002</v>
      </c>
      <c r="AD17" s="74">
        <v>4759.2687078437202</v>
      </c>
      <c r="AE17" s="74">
        <v>2265907.398</v>
      </c>
      <c r="AF17" s="74">
        <v>4728.2252738768439</v>
      </c>
      <c r="AG17" s="74">
        <v>2316163.9160000002</v>
      </c>
      <c r="AH17" s="74">
        <v>4424.0438476525196</v>
      </c>
      <c r="AI17" s="74">
        <v>1749831.9569999999</v>
      </c>
      <c r="AJ17" s="74">
        <v>3475.88883437289</v>
      </c>
      <c r="AK17" s="74">
        <v>1641770.6259999999</v>
      </c>
      <c r="AL17" s="74">
        <v>3154.8850400661045</v>
      </c>
      <c r="AM17" s="74">
        <v>1913753.3910000001</v>
      </c>
      <c r="AN17" s="74">
        <v>3487.2240000000002</v>
      </c>
      <c r="AO17" s="74">
        <v>2071683.963</v>
      </c>
      <c r="AP17" s="74">
        <v>4122.1799212050064</v>
      </c>
      <c r="AQ17" s="74">
        <v>1930214.7520000001</v>
      </c>
      <c r="AR17" s="74">
        <v>4008.4203845994098</v>
      </c>
      <c r="AS17" s="52" t="s">
        <v>80</v>
      </c>
    </row>
    <row r="18" spans="1:16365" ht="25.5">
      <c r="A18" s="148" t="s">
        <v>1780</v>
      </c>
      <c r="B18" s="52" t="s">
        <v>2415</v>
      </c>
      <c r="C18" s="47">
        <v>1326228.807</v>
      </c>
      <c r="D18" s="74">
        <v>3479.2717535022825</v>
      </c>
      <c r="E18" s="47">
        <v>1282228.807</v>
      </c>
      <c r="F18" s="74">
        <v>3047.7735423450831</v>
      </c>
      <c r="G18" s="74">
        <v>1200805.807</v>
      </c>
      <c r="H18" s="74">
        <v>2806.9983099184178</v>
      </c>
      <c r="I18" s="74">
        <v>1200805.807</v>
      </c>
      <c r="J18" s="74">
        <v>2820.978239011441</v>
      </c>
      <c r="K18" s="74">
        <v>1200805.807</v>
      </c>
      <c r="L18" s="74">
        <v>2781.7680334514789</v>
      </c>
      <c r="M18" s="74">
        <v>1195805.807</v>
      </c>
      <c r="N18" s="74">
        <v>2609.7900632911396</v>
      </c>
      <c r="O18" s="74">
        <v>1168805.807</v>
      </c>
      <c r="P18" s="74">
        <v>2513.1285090737078</v>
      </c>
      <c r="Q18" s="74">
        <v>1168105.807</v>
      </c>
      <c r="R18" s="74">
        <v>2449.4239908574309</v>
      </c>
      <c r="S18" s="74">
        <v>1016743.666</v>
      </c>
      <c r="T18" s="74">
        <v>2197.6519312655359</v>
      </c>
      <c r="U18" s="74">
        <v>823743.66599999997</v>
      </c>
      <c r="V18" s="74">
        <v>1838.5083495145632</v>
      </c>
      <c r="W18" s="74">
        <v>794077</v>
      </c>
      <c r="X18" s="74">
        <v>1673.6084473201677</v>
      </c>
      <c r="Y18" s="74">
        <v>732077</v>
      </c>
      <c r="Z18" s="74">
        <v>1610.5178634283702</v>
      </c>
      <c r="AA18" s="74">
        <v>716400</v>
      </c>
      <c r="AB18" s="74">
        <v>1603.4739999999999</v>
      </c>
      <c r="AC18" s="74">
        <v>706400</v>
      </c>
      <c r="AD18" s="74">
        <v>1498.3243541339668</v>
      </c>
      <c r="AE18" s="74">
        <v>691400</v>
      </c>
      <c r="AF18" s="74">
        <v>1442.731047722388</v>
      </c>
      <c r="AG18" s="74">
        <v>631400</v>
      </c>
      <c r="AH18" s="74">
        <v>1206.0205523933225</v>
      </c>
      <c r="AI18" s="74">
        <v>602400</v>
      </c>
      <c r="AJ18" s="74">
        <v>1196.6151523578701</v>
      </c>
      <c r="AK18" s="74">
        <v>572400</v>
      </c>
      <c r="AL18" s="74">
        <v>1099.9442725648073</v>
      </c>
      <c r="AM18" s="74">
        <v>572400</v>
      </c>
      <c r="AN18" s="74">
        <v>1043.0219999999999</v>
      </c>
      <c r="AO18" s="74">
        <v>526100</v>
      </c>
      <c r="AP18" s="74">
        <v>1046.8193485484608</v>
      </c>
      <c r="AQ18" s="74">
        <v>511100</v>
      </c>
      <c r="AR18" s="74">
        <v>1061.3863853470118</v>
      </c>
      <c r="AS18" s="52" t="s">
        <v>531</v>
      </c>
    </row>
    <row r="19" spans="1:16365" ht="25.5">
      <c r="A19" s="53" t="s">
        <v>1781</v>
      </c>
      <c r="B19" s="52" t="s">
        <v>2416</v>
      </c>
      <c r="C19" s="47">
        <v>5013793.5999999996</v>
      </c>
      <c r="D19" s="74">
        <v>13153.349073928328</v>
      </c>
      <c r="E19" s="47">
        <v>7454464.858</v>
      </c>
      <c r="F19" s="74">
        <v>17718.772689025696</v>
      </c>
      <c r="G19" s="74">
        <v>8388278.7620000001</v>
      </c>
      <c r="H19" s="74">
        <v>19608.403099651699</v>
      </c>
      <c r="I19" s="74">
        <v>8828980.7890000008</v>
      </c>
      <c r="J19" s="74">
        <v>20741.374278196727</v>
      </c>
      <c r="K19" s="74">
        <v>9369741.1280000005</v>
      </c>
      <c r="L19" s="74">
        <v>21705.796390761461</v>
      </c>
      <c r="M19" s="74">
        <v>9602399.6500000004</v>
      </c>
      <c r="N19" s="74">
        <v>20956.786665211701</v>
      </c>
      <c r="O19" s="74">
        <v>9915763.1390000004</v>
      </c>
      <c r="P19" s="74">
        <v>21320.553752042659</v>
      </c>
      <c r="Q19" s="74">
        <v>10804697.021</v>
      </c>
      <c r="R19" s="74">
        <v>22656.581226278598</v>
      </c>
      <c r="S19" s="74">
        <v>10924754.903999999</v>
      </c>
      <c r="T19" s="74">
        <v>23613.433273532908</v>
      </c>
      <c r="U19" s="74">
        <v>11409450.609999999</v>
      </c>
      <c r="V19" s="74">
        <v>25464.681642673808</v>
      </c>
      <c r="W19" s="74">
        <v>13278852.113</v>
      </c>
      <c r="X19" s="74">
        <v>27986.705403924374</v>
      </c>
      <c r="Y19" s="74">
        <v>13521009.23</v>
      </c>
      <c r="Z19" s="74">
        <v>29745.268457409362</v>
      </c>
      <c r="AA19" s="74">
        <v>14445712.149</v>
      </c>
      <c r="AB19" s="74">
        <v>32332.942999999999</v>
      </c>
      <c r="AC19" s="74">
        <v>15608026.744999999</v>
      </c>
      <c r="AD19" s="74">
        <v>33105.728471132228</v>
      </c>
      <c r="AE19" s="74">
        <v>16821053.123</v>
      </c>
      <c r="AF19" s="74">
        <v>35100.167191119079</v>
      </c>
      <c r="AG19" s="74">
        <v>17030603.662999999</v>
      </c>
      <c r="AH19" s="74">
        <v>32529.708643083624</v>
      </c>
      <c r="AI19" s="74">
        <v>18316393.445</v>
      </c>
      <c r="AJ19" s="74">
        <v>36383.920871240698</v>
      </c>
      <c r="AK19" s="74">
        <v>19633480.247000001</v>
      </c>
      <c r="AL19" s="74">
        <v>37728.396485328311</v>
      </c>
      <c r="AM19" s="74">
        <v>20952716.954999998</v>
      </c>
      <c r="AN19" s="74">
        <v>38179.845000000001</v>
      </c>
      <c r="AO19" s="74">
        <v>22136510.855</v>
      </c>
      <c r="AP19" s="74">
        <v>44046.622072547107</v>
      </c>
      <c r="AQ19" s="74">
        <v>23301156.412999999</v>
      </c>
      <c r="AR19" s="74">
        <v>48388.828369398179</v>
      </c>
      <c r="AS19" s="52" t="s">
        <v>593</v>
      </c>
    </row>
    <row r="20" spans="1:16365" s="314" customFormat="1" ht="25.5">
      <c r="A20" s="390" t="s">
        <v>2616</v>
      </c>
      <c r="B20" s="318" t="s">
        <v>2618</v>
      </c>
      <c r="C20" s="47"/>
      <c r="D20" s="74"/>
      <c r="E20" s="47"/>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v>60000</v>
      </c>
      <c r="AJ20" s="74">
        <v>119.184776131262</v>
      </c>
      <c r="AK20" s="74">
        <v>80500</v>
      </c>
      <c r="AL20" s="74">
        <v>154.6916735525279</v>
      </c>
      <c r="AM20" s="74">
        <v>80500</v>
      </c>
      <c r="AN20" s="74">
        <v>146.68600000000001</v>
      </c>
      <c r="AO20" s="74">
        <v>80500</v>
      </c>
      <c r="AP20" s="74">
        <v>160.17669180412679</v>
      </c>
      <c r="AQ20" s="74">
        <v>122500</v>
      </c>
      <c r="AR20" s="74">
        <v>254.39215849150642</v>
      </c>
      <c r="AS20" s="52" t="s">
        <v>2615</v>
      </c>
    </row>
    <row r="21" spans="1:16365" s="314" customFormat="1" ht="17.45" customHeight="1">
      <c r="A21" s="390" t="s">
        <v>2677</v>
      </c>
      <c r="B21" s="393" t="s">
        <v>544</v>
      </c>
      <c r="C21" s="47"/>
      <c r="D21" s="74"/>
      <c r="E21" s="47"/>
      <c r="F21" s="74"/>
      <c r="G21" s="74"/>
      <c r="H21" s="74"/>
      <c r="I21" s="74"/>
      <c r="J21" s="74"/>
      <c r="K21" s="74">
        <v>2146.999151016003</v>
      </c>
      <c r="L21" s="74">
        <v>4.9737048000000064</v>
      </c>
      <c r="M21" s="74">
        <v>2278.9515393600032</v>
      </c>
      <c r="N21" s="74">
        <v>4.9737048000000064</v>
      </c>
      <c r="O21" s="74">
        <v>2313.1706283840031</v>
      </c>
      <c r="P21" s="74">
        <v>4.9737048000000064</v>
      </c>
      <c r="Q21" s="74">
        <v>2371.9100820720032</v>
      </c>
      <c r="R21" s="74">
        <v>4.9737048000000064</v>
      </c>
      <c r="S21" s="74">
        <v>2301.0845257200031</v>
      </c>
      <c r="T21" s="74">
        <v>4.9737048000000064</v>
      </c>
      <c r="U21" s="74">
        <v>2228.468435640003</v>
      </c>
      <c r="V21" s="74">
        <v>4.9737048000000064</v>
      </c>
      <c r="W21" s="74">
        <v>2359.8737164560034</v>
      </c>
      <c r="X21" s="74">
        <v>4.9737048000000064</v>
      </c>
      <c r="Y21" s="74">
        <v>2260.8472538880033</v>
      </c>
      <c r="Z21" s="74">
        <v>4.9737048000000064</v>
      </c>
      <c r="AA21" s="74">
        <v>2222.152</v>
      </c>
      <c r="AB21" s="74">
        <v>4.9740000000000002</v>
      </c>
      <c r="AC21" s="74">
        <v>2344.9028650080004</v>
      </c>
      <c r="AD21" s="74">
        <v>4.9737048000000001</v>
      </c>
      <c r="AE21" s="74">
        <v>2383.5485513040003</v>
      </c>
      <c r="AF21" s="74">
        <v>4.9737048000000001</v>
      </c>
      <c r="AG21" s="74">
        <v>2603.9334109920001</v>
      </c>
      <c r="AH21" s="74">
        <v>4.9737048000000001</v>
      </c>
      <c r="AI21" s="74">
        <v>2503.8624704160002</v>
      </c>
      <c r="AJ21" s="74">
        <v>4.9737048000000001</v>
      </c>
      <c r="AK21" s="74">
        <v>2588.2662408720003</v>
      </c>
      <c r="AL21" s="74">
        <v>4.9737048000000001</v>
      </c>
      <c r="AM21" s="74">
        <v>2729.5189999999998</v>
      </c>
      <c r="AN21" s="74">
        <v>4.9740000000000002</v>
      </c>
      <c r="AO21" s="74">
        <v>2499.6348213360002</v>
      </c>
      <c r="AP21" s="74">
        <v>4.9737048000000001</v>
      </c>
      <c r="AQ21" s="74">
        <v>2395.0378093920035</v>
      </c>
      <c r="AR21" s="74">
        <v>4.9737048000000064</v>
      </c>
      <c r="AS21" s="472" t="s">
        <v>470</v>
      </c>
    </row>
    <row r="22" spans="1:16365" ht="18.75" customHeight="1">
      <c r="A22" s="20" t="s">
        <v>294</v>
      </c>
      <c r="B22" s="12" t="s">
        <v>2</v>
      </c>
      <c r="C22" s="45">
        <v>5806462.1637000749</v>
      </c>
      <c r="D22" s="75">
        <v>15232.861544939597</v>
      </c>
      <c r="E22" s="45">
        <v>6897091.1142095104</v>
      </c>
      <c r="F22" s="75">
        <v>16393.931958378718</v>
      </c>
      <c r="G22" s="75">
        <v>7491981.0646720054</v>
      </c>
      <c r="H22" s="75">
        <v>17513.221591603371</v>
      </c>
      <c r="I22" s="75">
        <v>7378454.4389254414</v>
      </c>
      <c r="J22" s="75">
        <v>17333.743131828509</v>
      </c>
      <c r="K22" s="75">
        <v>7399531.8660240844</v>
      </c>
      <c r="L22" s="75">
        <v>17141.640294725334</v>
      </c>
      <c r="M22" s="75">
        <v>7718434.337807931</v>
      </c>
      <c r="N22" s="75">
        <v>16845.120772169208</v>
      </c>
      <c r="O22" s="75">
        <v>7951723.234862213</v>
      </c>
      <c r="P22" s="75">
        <v>17097.538562961672</v>
      </c>
      <c r="Q22" s="75">
        <v>7874875.3570477637</v>
      </c>
      <c r="R22" s="75">
        <v>16512.980681179652</v>
      </c>
      <c r="S22" s="75">
        <v>7843729.8019831358</v>
      </c>
      <c r="T22" s="75">
        <v>16953.917220324518</v>
      </c>
      <c r="U22" s="75">
        <v>7563952.4090082701</v>
      </c>
      <c r="V22" s="75">
        <v>16881.938196648298</v>
      </c>
      <c r="W22" s="75">
        <v>7609583.2865033997</v>
      </c>
      <c r="X22" s="75">
        <v>16038.070450193687</v>
      </c>
      <c r="Y22" s="75">
        <v>7080707.6968316492</v>
      </c>
      <c r="Z22" s="75">
        <v>15577.058467158678</v>
      </c>
      <c r="AA22" s="75">
        <v>6795162.7810000004</v>
      </c>
      <c r="AB22" s="75">
        <v>15209.191999999999</v>
      </c>
      <c r="AC22" s="75">
        <v>7138685.3289040262</v>
      </c>
      <c r="AD22" s="75">
        <v>15141.65640543</v>
      </c>
      <c r="AE22" s="75">
        <v>7217026.5192179605</v>
      </c>
      <c r="AF22" s="75">
        <v>15059.630071610625</v>
      </c>
      <c r="AG22" s="75">
        <v>8309718.9336507795</v>
      </c>
      <c r="AH22" s="75">
        <v>15872.175829259999</v>
      </c>
      <c r="AI22" s="75">
        <v>8005188.3528431701</v>
      </c>
      <c r="AJ22" s="75">
        <v>15901.60969537</v>
      </c>
      <c r="AK22" s="75">
        <v>8397706.0450386554</v>
      </c>
      <c r="AL22" s="75">
        <v>16137.331703220001</v>
      </c>
      <c r="AM22" s="75">
        <v>8730378.7709999997</v>
      </c>
      <c r="AN22" s="75">
        <v>15908.414000000001</v>
      </c>
      <c r="AO22" s="75">
        <v>8698208.2344961334</v>
      </c>
      <c r="AP22" s="75">
        <v>17307.45614441</v>
      </c>
      <c r="AQ22" s="75">
        <v>8185792.4016279904</v>
      </c>
      <c r="AR22" s="75">
        <v>16999.195085824627</v>
      </c>
      <c r="AS22" s="12" t="s">
        <v>456</v>
      </c>
    </row>
    <row r="23" spans="1:16365" ht="25.5" customHeight="1">
      <c r="A23" s="53" t="s">
        <v>2425</v>
      </c>
      <c r="B23" s="52" t="s">
        <v>2417</v>
      </c>
      <c r="C23" s="47">
        <v>1405223.2377430245</v>
      </c>
      <c r="D23" s="74">
        <v>3686.5083103599991</v>
      </c>
      <c r="E23" s="47">
        <v>1478342.3812531</v>
      </c>
      <c r="F23" s="74">
        <v>3513.9226100000001</v>
      </c>
      <c r="G23" s="74">
        <v>1461128.0650335313</v>
      </c>
      <c r="H23" s="74">
        <v>3415.5264616599998</v>
      </c>
      <c r="I23" s="74">
        <v>1429569.5739266444</v>
      </c>
      <c r="J23" s="74">
        <v>3358.3986983499994</v>
      </c>
      <c r="K23" s="74">
        <v>1457297.7724502548</v>
      </c>
      <c r="L23" s="74">
        <v>3375.9533264999991</v>
      </c>
      <c r="M23" s="74">
        <v>1511279.7685999556</v>
      </c>
      <c r="N23" s="74">
        <v>3298.2971815799992</v>
      </c>
      <c r="O23" s="74">
        <v>1513943.3446029196</v>
      </c>
      <c r="P23" s="74">
        <v>3255.2320989999989</v>
      </c>
      <c r="Q23" s="74">
        <v>1518793.2485645523</v>
      </c>
      <c r="R23" s="74">
        <v>3184.7873693399993</v>
      </c>
      <c r="S23" s="74">
        <v>1641738.0738882215</v>
      </c>
      <c r="T23" s="74">
        <v>3548.5530614681111</v>
      </c>
      <c r="U23" s="74">
        <v>1557449.062336582</v>
      </c>
      <c r="V23" s="74">
        <v>3476.0608466389508</v>
      </c>
      <c r="W23" s="74">
        <v>1609971.3129864563</v>
      </c>
      <c r="X23" s="74">
        <v>3393.1993866555449</v>
      </c>
      <c r="Y23" s="74">
        <v>1530820.332581142</v>
      </c>
      <c r="Z23" s="74">
        <v>3367.6969653756205</v>
      </c>
      <c r="AA23" s="74">
        <v>1472368.8359999999</v>
      </c>
      <c r="AB23" s="74">
        <v>3295.5120000000002</v>
      </c>
      <c r="AC23" s="74">
        <v>1550238.9543142722</v>
      </c>
      <c r="AD23" s="74">
        <v>3288.1664495700002</v>
      </c>
      <c r="AE23" s="74">
        <v>1578222.4521082942</v>
      </c>
      <c r="AF23" s="74">
        <v>3293.2463579247842</v>
      </c>
      <c r="AG23" s="74">
        <v>1998126.2297848421</v>
      </c>
      <c r="AH23" s="74">
        <v>3816.5684184300003</v>
      </c>
      <c r="AI23" s="74">
        <v>1895141.12524774</v>
      </c>
      <c r="AJ23" s="74">
        <v>3764.53284583</v>
      </c>
      <c r="AK23" s="74">
        <v>1959769.3214285863</v>
      </c>
      <c r="AL23" s="74">
        <v>3765.9626845800003</v>
      </c>
      <c r="AM23" s="74">
        <v>2011078.3319999999</v>
      </c>
      <c r="AN23" s="74">
        <v>3664.5680000000002</v>
      </c>
      <c r="AO23" s="74">
        <v>1822251.7758100866</v>
      </c>
      <c r="AP23" s="74">
        <v>3625.8665973100001</v>
      </c>
      <c r="AQ23" s="74">
        <v>1687923.2679455462</v>
      </c>
      <c r="AR23" s="74">
        <v>3505.2607632710597</v>
      </c>
      <c r="AS23" s="52" t="s">
        <v>195</v>
      </c>
    </row>
    <row r="24" spans="1:16365" ht="18" customHeight="1">
      <c r="A24" s="53" t="s">
        <v>2426</v>
      </c>
      <c r="B24" s="52" t="s">
        <v>2418</v>
      </c>
      <c r="C24" s="47">
        <v>632330.3519189792</v>
      </c>
      <c r="D24" s="74">
        <v>1658.8759953800807</v>
      </c>
      <c r="E24" s="47">
        <v>945014.24626409996</v>
      </c>
      <c r="F24" s="74">
        <v>2246.2367100000001</v>
      </c>
      <c r="G24" s="74">
        <v>931430.08293012751</v>
      </c>
      <c r="H24" s="74">
        <v>2177.306816265288</v>
      </c>
      <c r="I24" s="74">
        <v>916049.45928295807</v>
      </c>
      <c r="J24" s="74">
        <v>2152.0178995065617</v>
      </c>
      <c r="K24" s="74">
        <v>907287.3948969153</v>
      </c>
      <c r="L24" s="74">
        <v>2101.8078506658217</v>
      </c>
      <c r="M24" s="74">
        <v>950787.01597745391</v>
      </c>
      <c r="N24" s="74">
        <v>2075.0480488377434</v>
      </c>
      <c r="O24" s="74">
        <v>924964.60281647695</v>
      </c>
      <c r="P24" s="74">
        <v>1988.8290247193536</v>
      </c>
      <c r="Q24" s="74">
        <v>909358.62227365875</v>
      </c>
      <c r="R24" s="74">
        <v>1906.8519412729536</v>
      </c>
      <c r="S24" s="74">
        <v>908303.46054268943</v>
      </c>
      <c r="T24" s="74">
        <v>1963.2626403170636</v>
      </c>
      <c r="U24" s="74">
        <v>883702.35544633248</v>
      </c>
      <c r="V24" s="74">
        <v>1972.3297744589497</v>
      </c>
      <c r="W24" s="74">
        <v>834966.02062585659</v>
      </c>
      <c r="X24" s="74">
        <v>1759.7867528523545</v>
      </c>
      <c r="Y24" s="74">
        <v>801313.52186777827</v>
      </c>
      <c r="Z24" s="74">
        <v>1762.8333374423141</v>
      </c>
      <c r="AA24" s="74">
        <v>703285.61899999995</v>
      </c>
      <c r="AB24" s="74">
        <v>1574.1210000000001</v>
      </c>
      <c r="AC24" s="74">
        <v>724770.35043337534</v>
      </c>
      <c r="AD24" s="74">
        <v>1537.2891664900001</v>
      </c>
      <c r="AE24" s="74">
        <v>665808.60791947506</v>
      </c>
      <c r="AF24" s="74">
        <v>1389.3299833471924</v>
      </c>
      <c r="AG24" s="74">
        <v>864664.57611972932</v>
      </c>
      <c r="AH24" s="74">
        <v>1651.57309111</v>
      </c>
      <c r="AI24" s="74">
        <v>761212.98682712193</v>
      </c>
      <c r="AJ24" s="74">
        <v>1512.08332372</v>
      </c>
      <c r="AK24" s="74">
        <v>794186.6015055622</v>
      </c>
      <c r="AL24" s="74">
        <v>1526.1373229799999</v>
      </c>
      <c r="AM24" s="74">
        <v>803912.76300000004</v>
      </c>
      <c r="AN24" s="74">
        <v>1464.8820000000001</v>
      </c>
      <c r="AO24" s="74">
        <v>712880.95244281413</v>
      </c>
      <c r="AP24" s="74">
        <v>1418.4709641300001</v>
      </c>
      <c r="AQ24" s="74">
        <v>651308.25220170699</v>
      </c>
      <c r="AR24" s="74">
        <v>1352.552752007532</v>
      </c>
      <c r="AS24" s="52" t="s">
        <v>58</v>
      </c>
    </row>
    <row r="25" spans="1:16365" ht="18.75" customHeight="1">
      <c r="A25" s="53" t="s">
        <v>2427</v>
      </c>
      <c r="B25" s="52" t="s">
        <v>2419</v>
      </c>
      <c r="C25" s="47">
        <v>64273.150137850229</v>
      </c>
      <c r="D25" s="74">
        <v>168.61627089000007</v>
      </c>
      <c r="E25" s="47">
        <v>63683.390173299995</v>
      </c>
      <c r="F25" s="74">
        <v>151.37123</v>
      </c>
      <c r="G25" s="74">
        <v>61066.467155855731</v>
      </c>
      <c r="H25" s="74">
        <v>142.74870183000007</v>
      </c>
      <c r="I25" s="74">
        <v>57093.490534052733</v>
      </c>
      <c r="J25" s="74">
        <v>134.12617881000008</v>
      </c>
      <c r="K25" s="74">
        <v>57898.24760691273</v>
      </c>
      <c r="L25" s="74">
        <v>134.12617881000008</v>
      </c>
      <c r="M25" s="74">
        <v>57505.775082978034</v>
      </c>
      <c r="N25" s="74">
        <v>125.50365579000008</v>
      </c>
      <c r="O25" s="74">
        <v>58369.240234813238</v>
      </c>
      <c r="P25" s="74">
        <v>125.50365579000008</v>
      </c>
      <c r="Q25" s="74">
        <v>55739.443406685336</v>
      </c>
      <c r="R25" s="74">
        <v>116.88113277000008</v>
      </c>
      <c r="S25" s="74">
        <v>54075.056076040535</v>
      </c>
      <c r="T25" s="74">
        <v>116.88113277000008</v>
      </c>
      <c r="U25" s="74">
        <v>48505.270098487541</v>
      </c>
      <c r="V25" s="74">
        <v>108.25860975000009</v>
      </c>
      <c r="W25" s="74">
        <v>47274.334070783145</v>
      </c>
      <c r="X25" s="74">
        <v>99.636086730000102</v>
      </c>
      <c r="Y25" s="74">
        <v>45290.579583988845</v>
      </c>
      <c r="Z25" s="74">
        <v>99.636086730000102</v>
      </c>
      <c r="AA25" s="74">
        <v>40661.699999999997</v>
      </c>
      <c r="AB25" s="74">
        <v>91.010999999999996</v>
      </c>
      <c r="AC25" s="74">
        <v>42907.840366716599</v>
      </c>
      <c r="AD25" s="74">
        <v>91.01056371</v>
      </c>
      <c r="AE25" s="74">
        <v>39481.383049868746</v>
      </c>
      <c r="AF25" s="74">
        <v>82.385040690000096</v>
      </c>
      <c r="AG25" s="74">
        <v>43131.864202842597</v>
      </c>
      <c r="AH25" s="74">
        <v>82.385040689999997</v>
      </c>
      <c r="AI25" s="74">
        <v>37132.016385431401</v>
      </c>
      <c r="AJ25" s="74">
        <v>73.759517670000008</v>
      </c>
      <c r="AK25" s="74">
        <v>38383.715400291301</v>
      </c>
      <c r="AL25" s="74">
        <v>73.759517670000008</v>
      </c>
      <c r="AM25" s="74">
        <v>35744.885000000002</v>
      </c>
      <c r="AN25" s="74">
        <v>65.134</v>
      </c>
      <c r="AO25" s="74">
        <v>32734.391691250501</v>
      </c>
      <c r="AP25" s="74">
        <v>65.133994650000005</v>
      </c>
      <c r="AQ25" s="74">
        <v>27211.089428710256</v>
      </c>
      <c r="AR25" s="74">
        <v>56.508471630000116</v>
      </c>
      <c r="AS25" s="52" t="s">
        <v>21</v>
      </c>
    </row>
    <row r="26" spans="1:16365" ht="17.45" customHeight="1">
      <c r="A26" s="53" t="s">
        <v>2428</v>
      </c>
      <c r="B26" s="52" t="s">
        <v>2420</v>
      </c>
      <c r="C26" s="47">
        <v>45255.223541326697</v>
      </c>
      <c r="D26" s="74">
        <v>118.72402419152813</v>
      </c>
      <c r="E26" s="47">
        <v>45120.810931999993</v>
      </c>
      <c r="F26" s="74">
        <v>107.2492</v>
      </c>
      <c r="G26" s="74">
        <v>43297.924048307694</v>
      </c>
      <c r="H26" s="74">
        <v>101.21303454570629</v>
      </c>
      <c r="I26" s="74">
        <v>40799.914025812097</v>
      </c>
      <c r="J26" s="74">
        <v>95.848695059111733</v>
      </c>
      <c r="K26" s="74">
        <v>41065.520760756895</v>
      </c>
      <c r="L26" s="74">
        <v>95.131745918773348</v>
      </c>
      <c r="M26" s="74">
        <v>41121.120268511993</v>
      </c>
      <c r="N26" s="74">
        <v>89.744915470344822</v>
      </c>
      <c r="O26" s="74">
        <v>41378.875080644189</v>
      </c>
      <c r="P26" s="74">
        <v>88.971521202038772</v>
      </c>
      <c r="Q26" s="74">
        <v>39797.683395220593</v>
      </c>
      <c r="R26" s="74">
        <v>83.45254334379122</v>
      </c>
      <c r="S26" s="74">
        <v>38259.08638873179</v>
      </c>
      <c r="T26" s="74">
        <v>82.695528777113992</v>
      </c>
      <c r="U26" s="74">
        <v>34686.225913360788</v>
      </c>
      <c r="V26" s="74">
        <v>77.415971238390341</v>
      </c>
      <c r="W26" s="74">
        <v>33970.714004817492</v>
      </c>
      <c r="X26" s="74">
        <v>71.597180021534541</v>
      </c>
      <c r="Y26" s="74">
        <v>32371.832968697996</v>
      </c>
      <c r="Z26" s="74">
        <v>71.215753627019524</v>
      </c>
      <c r="AA26" s="74">
        <v>29431.172999999999</v>
      </c>
      <c r="AB26" s="74">
        <v>65.873999999999995</v>
      </c>
      <c r="AC26" s="74">
        <v>30847.507530553998</v>
      </c>
      <c r="AD26" s="74">
        <v>65.429744900000003</v>
      </c>
      <c r="AE26" s="74">
        <v>28833.621789929191</v>
      </c>
      <c r="AF26" s="74">
        <v>60.166562589840353</v>
      </c>
      <c r="AG26" s="74">
        <v>31344.175822036599</v>
      </c>
      <c r="AH26" s="74">
        <v>59.869686790000003</v>
      </c>
      <c r="AI26" s="74">
        <v>27477.3348803648</v>
      </c>
      <c r="AJ26" s="74">
        <v>54.581333440000002</v>
      </c>
      <c r="AK26" s="74">
        <v>28329.4450632271</v>
      </c>
      <c r="AL26" s="74">
        <v>54.438872889999999</v>
      </c>
      <c r="AM26" s="74">
        <v>26959.066999999999</v>
      </c>
      <c r="AN26" s="74">
        <v>49.125</v>
      </c>
      <c r="AO26" s="74">
        <v>24595.669059157699</v>
      </c>
      <c r="AP26" s="74">
        <v>48.939787609999996</v>
      </c>
      <c r="AQ26" s="74">
        <v>21003.784838945594</v>
      </c>
      <c r="AR26" s="74">
        <v>43.617944176902419</v>
      </c>
      <c r="AS26" s="52" t="s">
        <v>372</v>
      </c>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21"/>
      <c r="CC26" s="121"/>
      <c r="CD26" s="121"/>
      <c r="CE26" s="121"/>
      <c r="CF26" s="121"/>
      <c r="CG26" s="121"/>
      <c r="CH26" s="121"/>
      <c r="CI26" s="121"/>
      <c r="CJ26" s="121"/>
      <c r="CK26" s="121"/>
      <c r="CL26" s="121"/>
      <c r="CM26" s="121"/>
      <c r="CN26" s="121"/>
      <c r="CO26" s="121"/>
    </row>
    <row r="27" spans="1:16365" ht="17.45" customHeight="1">
      <c r="A27" s="53" t="s">
        <v>2429</v>
      </c>
      <c r="B27" s="52" t="s">
        <v>1641</v>
      </c>
      <c r="C27" s="128"/>
      <c r="D27" s="127"/>
      <c r="E27" s="128"/>
      <c r="F27" s="127"/>
      <c r="G27" s="127">
        <v>337101.06599999999</v>
      </c>
      <c r="H27" s="127">
        <v>788.00595151826826</v>
      </c>
      <c r="I27" s="127">
        <v>328530.75599999999</v>
      </c>
      <c r="J27" s="127">
        <v>771.79682852914232</v>
      </c>
      <c r="K27" s="392">
        <v>322819.42200000002</v>
      </c>
      <c r="L27" s="392">
        <v>747.8384460351657</v>
      </c>
      <c r="M27" s="392">
        <v>337895.22600000002</v>
      </c>
      <c r="N27" s="392">
        <v>737.44047577477079</v>
      </c>
      <c r="O27" s="392">
        <v>323454.75</v>
      </c>
      <c r="P27" s="392">
        <v>695.48196009288733</v>
      </c>
      <c r="Q27" s="392">
        <v>305883.96000000002</v>
      </c>
      <c r="R27" s="392">
        <v>641.4140787183627</v>
      </c>
      <c r="S27" s="392">
        <v>326174.74800000002</v>
      </c>
      <c r="T27" s="392">
        <v>705.01404517453807</v>
      </c>
      <c r="U27" s="392">
        <v>322018.64399999997</v>
      </c>
      <c r="V27" s="392">
        <v>718.71140274522929</v>
      </c>
      <c r="W27" s="392">
        <v>333222.91800000006</v>
      </c>
      <c r="X27" s="392">
        <v>702.30555778026007</v>
      </c>
      <c r="Y27" s="392">
        <v>308650.32635519997</v>
      </c>
      <c r="Z27" s="392">
        <v>679.00898969376976</v>
      </c>
      <c r="AA27" s="392">
        <v>296095.12099999998</v>
      </c>
      <c r="AB27" s="392">
        <v>662.73099999999999</v>
      </c>
      <c r="AC27" s="392">
        <v>286364.82285839994</v>
      </c>
      <c r="AD27" s="392">
        <v>607.40003999999988</v>
      </c>
      <c r="AE27" s="392">
        <v>303480.11180160003</v>
      </c>
      <c r="AF27" s="392">
        <v>633.26609728439371</v>
      </c>
      <c r="AG27" s="392">
        <v>459284.39218419313</v>
      </c>
      <c r="AH27" s="392">
        <v>877.26705157999993</v>
      </c>
      <c r="AI27" s="392">
        <v>458056.20587712096</v>
      </c>
      <c r="AJ27" s="392">
        <v>909.88877255</v>
      </c>
      <c r="AK27" s="392">
        <v>478067.27943106211</v>
      </c>
      <c r="AL27" s="392">
        <v>918.67114938999998</v>
      </c>
      <c r="AM27" s="392">
        <v>498623.97399999999</v>
      </c>
      <c r="AN27" s="392">
        <v>908.58799999999997</v>
      </c>
      <c r="AO27" s="392">
        <v>421604.76883222861</v>
      </c>
      <c r="AP27" s="392">
        <v>838.89760397999999</v>
      </c>
      <c r="AQ27" s="553">
        <v>394699.11117599998</v>
      </c>
      <c r="AR27" s="553">
        <v>819.66007221829966</v>
      </c>
      <c r="AS27" s="52" t="s">
        <v>1640</v>
      </c>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29"/>
      <c r="BQ27" s="129"/>
      <c r="BR27" s="129"/>
      <c r="BS27" s="129"/>
      <c r="BT27" s="129"/>
      <c r="BU27" s="129"/>
      <c r="BV27" s="129"/>
      <c r="BW27" s="129"/>
      <c r="BX27" s="129"/>
      <c r="BY27" s="129"/>
      <c r="BZ27" s="129"/>
      <c r="CA27" s="129"/>
      <c r="CB27" s="129"/>
      <c r="CC27" s="129"/>
      <c r="CD27" s="129"/>
      <c r="CE27" s="129"/>
      <c r="CF27" s="129"/>
      <c r="CG27" s="129"/>
      <c r="CH27" s="129"/>
      <c r="CI27" s="129"/>
      <c r="CJ27" s="129"/>
      <c r="CK27" s="129"/>
      <c r="CL27" s="129"/>
      <c r="CM27" s="129"/>
      <c r="CN27" s="129"/>
      <c r="CO27" s="129"/>
      <c r="CP27" s="138"/>
      <c r="CQ27" s="127"/>
      <c r="CR27" s="128"/>
      <c r="CS27" s="127"/>
      <c r="CT27" s="128"/>
      <c r="CU27" s="127"/>
      <c r="CV27" s="128"/>
      <c r="CW27" s="127"/>
      <c r="CX27" s="128"/>
      <c r="CY27" s="127"/>
      <c r="CZ27" s="128"/>
      <c r="DA27" s="127"/>
      <c r="DB27" s="128"/>
      <c r="DC27" s="127"/>
      <c r="DD27" s="128"/>
      <c r="DE27" s="127"/>
      <c r="DF27" s="128"/>
      <c r="DG27" s="127"/>
      <c r="DH27" s="128"/>
      <c r="DI27" s="127"/>
      <c r="DJ27" s="128"/>
      <c r="DK27" s="127"/>
      <c r="DL27" s="128"/>
      <c r="DM27" s="127"/>
      <c r="DN27" s="128"/>
      <c r="DO27" s="127"/>
      <c r="DP27" s="128"/>
      <c r="DQ27" s="127"/>
      <c r="DR27" s="128"/>
      <c r="DS27" s="127"/>
      <c r="DT27" s="128"/>
      <c r="DU27" s="127"/>
      <c r="DV27" s="128"/>
      <c r="DW27" s="127"/>
      <c r="DX27" s="128"/>
      <c r="DY27" s="127"/>
      <c r="DZ27" s="128"/>
      <c r="EA27" s="127"/>
      <c r="EB27" s="128"/>
      <c r="EC27" s="127"/>
      <c r="ED27" s="128"/>
      <c r="EE27" s="127"/>
      <c r="EF27" s="128"/>
      <c r="EG27" s="127"/>
      <c r="EH27" s="128"/>
      <c r="EI27" s="127"/>
      <c r="EJ27" s="128"/>
      <c r="EK27" s="127"/>
      <c r="EL27" s="128"/>
      <c r="EM27" s="127"/>
      <c r="EN27" s="128"/>
      <c r="EO27" s="127"/>
      <c r="EP27" s="128"/>
      <c r="EQ27" s="127"/>
      <c r="ER27" s="128"/>
      <c r="ES27" s="127"/>
      <c r="ET27" s="128"/>
      <c r="EU27" s="127"/>
      <c r="EV27" s="128"/>
      <c r="EW27" s="127"/>
      <c r="EX27" s="128"/>
      <c r="EY27" s="127"/>
      <c r="EZ27" s="128"/>
      <c r="FA27" s="127"/>
      <c r="FB27" s="128"/>
      <c r="FC27" s="127"/>
      <c r="FD27" s="128"/>
      <c r="FE27" s="127"/>
      <c r="FF27" s="128"/>
      <c r="FG27" s="127"/>
      <c r="FH27" s="128"/>
      <c r="FI27" s="127"/>
      <c r="FJ27" s="128"/>
      <c r="FK27" s="127"/>
      <c r="FL27" s="128"/>
      <c r="FM27" s="127"/>
      <c r="FN27" s="128"/>
      <c r="FO27" s="127"/>
      <c r="FP27" s="128"/>
      <c r="FQ27" s="127"/>
      <c r="FR27" s="128"/>
      <c r="FS27" s="127"/>
      <c r="FT27" s="128"/>
      <c r="FU27" s="127"/>
      <c r="FV27" s="128"/>
      <c r="FW27" s="127"/>
      <c r="FX27" s="128"/>
      <c r="FY27" s="127"/>
      <c r="FZ27" s="128"/>
      <c r="GA27" s="127"/>
      <c r="GB27" s="128"/>
      <c r="GC27" s="127"/>
      <c r="GD27" s="128"/>
      <c r="GE27" s="127"/>
      <c r="GF27" s="128"/>
      <c r="GG27" s="127"/>
      <c r="GH27" s="128"/>
      <c r="GI27" s="127"/>
      <c r="GJ27" s="128"/>
      <c r="GK27" s="127"/>
      <c r="GL27" s="128"/>
      <c r="GM27" s="127"/>
      <c r="GN27" s="128"/>
      <c r="GO27" s="127"/>
      <c r="GP27" s="128"/>
      <c r="GQ27" s="127"/>
      <c r="GR27" s="128"/>
      <c r="GS27" s="127"/>
      <c r="GT27" s="128"/>
      <c r="GU27" s="127"/>
      <c r="GV27" s="128"/>
      <c r="GW27" s="127"/>
      <c r="GX27" s="128"/>
      <c r="GY27" s="127"/>
      <c r="GZ27" s="128"/>
      <c r="HA27" s="127"/>
      <c r="HB27" s="128"/>
      <c r="HC27" s="127"/>
      <c r="HD27" s="128"/>
      <c r="HE27" s="127"/>
      <c r="HF27" s="128"/>
      <c r="HG27" s="127"/>
      <c r="HH27" s="128"/>
      <c r="HI27" s="127"/>
      <c r="HJ27" s="128"/>
      <c r="HK27" s="127"/>
      <c r="HL27" s="128"/>
      <c r="HM27" s="127"/>
      <c r="HN27" s="128"/>
      <c r="HO27" s="127"/>
      <c r="HP27" s="128"/>
      <c r="HQ27" s="127"/>
      <c r="HR27" s="128"/>
      <c r="HS27" s="127"/>
      <c r="HT27" s="128"/>
      <c r="HU27" s="127"/>
      <c r="HV27" s="128"/>
      <c r="HW27" s="127"/>
      <c r="HX27" s="128"/>
      <c r="HY27" s="127"/>
      <c r="HZ27" s="128"/>
      <c r="IA27" s="127"/>
      <c r="IB27" s="128"/>
      <c r="IC27" s="127"/>
      <c r="ID27" s="128"/>
      <c r="IE27" s="127"/>
      <c r="IF27" s="128"/>
      <c r="IG27" s="127"/>
      <c r="IH27" s="128"/>
      <c r="II27" s="127"/>
      <c r="IJ27" s="128"/>
      <c r="IK27" s="127"/>
      <c r="IL27" s="128"/>
      <c r="IM27" s="127"/>
      <c r="IN27" s="128"/>
      <c r="IO27" s="127"/>
      <c r="IP27" s="128"/>
      <c r="IQ27" s="127"/>
      <c r="IR27" s="128"/>
      <c r="IS27" s="127"/>
      <c r="IT27" s="128"/>
      <c r="IU27" s="127"/>
      <c r="IV27" s="128"/>
      <c r="IW27" s="127"/>
      <c r="IX27" s="128"/>
      <c r="IY27" s="127"/>
      <c r="IZ27" s="128"/>
      <c r="JA27" s="127"/>
      <c r="JB27" s="128"/>
      <c r="JC27" s="127"/>
      <c r="JD27" s="128"/>
      <c r="JE27" s="127"/>
      <c r="JF27" s="128"/>
      <c r="JG27" s="127"/>
      <c r="JH27" s="128"/>
      <c r="JI27" s="127"/>
      <c r="JJ27" s="128"/>
      <c r="JK27" s="127"/>
      <c r="JL27" s="128"/>
      <c r="JM27" s="127"/>
      <c r="JN27" s="128"/>
      <c r="JO27" s="127"/>
      <c r="JP27" s="128"/>
      <c r="JQ27" s="127"/>
      <c r="JR27" s="128"/>
      <c r="JS27" s="127"/>
      <c r="JT27" s="128"/>
      <c r="JU27" s="127"/>
      <c r="JV27" s="128"/>
      <c r="JW27" s="127"/>
      <c r="JX27" s="128"/>
      <c r="JY27" s="127"/>
      <c r="JZ27" s="128"/>
      <c r="KA27" s="127"/>
      <c r="KB27" s="128"/>
      <c r="KC27" s="127"/>
      <c r="KD27" s="128"/>
      <c r="KE27" s="127"/>
      <c r="KF27" s="128"/>
      <c r="KG27" s="127"/>
      <c r="KH27" s="128"/>
      <c r="KI27" s="127"/>
      <c r="KJ27" s="128"/>
      <c r="KK27" s="127"/>
      <c r="KL27" s="128"/>
      <c r="KM27" s="127"/>
      <c r="KN27" s="128"/>
      <c r="KO27" s="127"/>
      <c r="KP27" s="128"/>
      <c r="KQ27" s="127"/>
      <c r="KR27" s="128"/>
      <c r="KS27" s="127"/>
      <c r="KT27" s="128"/>
      <c r="KU27" s="127"/>
      <c r="KV27" s="128"/>
      <c r="KW27" s="127"/>
      <c r="KX27" s="128"/>
      <c r="KY27" s="127"/>
      <c r="KZ27" s="128"/>
      <c r="LA27" s="127"/>
      <c r="LB27" s="128"/>
      <c r="LC27" s="127"/>
      <c r="LD27" s="128"/>
      <c r="LE27" s="127"/>
      <c r="LF27" s="128"/>
      <c r="LG27" s="127"/>
      <c r="LH27" s="128"/>
      <c r="LI27" s="127"/>
      <c r="LJ27" s="128"/>
      <c r="LK27" s="127"/>
      <c r="LL27" s="128"/>
      <c r="LM27" s="127"/>
      <c r="LN27" s="128"/>
      <c r="LO27" s="127"/>
      <c r="LP27" s="128"/>
      <c r="LQ27" s="127"/>
      <c r="LR27" s="128"/>
      <c r="LS27" s="127"/>
      <c r="LT27" s="128"/>
      <c r="LU27" s="127"/>
      <c r="LV27" s="128"/>
      <c r="LW27" s="127"/>
      <c r="LX27" s="128"/>
      <c r="LY27" s="127"/>
      <c r="LZ27" s="128"/>
      <c r="MA27" s="127"/>
      <c r="MB27" s="128"/>
      <c r="MC27" s="127"/>
      <c r="MD27" s="128"/>
      <c r="ME27" s="127"/>
      <c r="MF27" s="128"/>
      <c r="MG27" s="127"/>
      <c r="MH27" s="128"/>
      <c r="MI27" s="127"/>
      <c r="MJ27" s="128"/>
      <c r="MK27" s="127"/>
      <c r="ML27" s="128"/>
      <c r="MM27" s="127"/>
      <c r="MN27" s="128"/>
      <c r="MO27" s="127"/>
      <c r="MP27" s="128"/>
      <c r="MQ27" s="127"/>
      <c r="MR27" s="128"/>
      <c r="MS27" s="127"/>
      <c r="MT27" s="128"/>
      <c r="MU27" s="127"/>
      <c r="MV27" s="128"/>
      <c r="MW27" s="127"/>
      <c r="MX27" s="128"/>
      <c r="MY27" s="127"/>
      <c r="MZ27" s="128"/>
      <c r="NA27" s="127"/>
      <c r="NB27" s="128"/>
      <c r="NC27" s="127"/>
      <c r="ND27" s="128"/>
      <c r="NE27" s="127"/>
      <c r="NF27" s="128"/>
      <c r="NG27" s="127"/>
      <c r="NH27" s="128"/>
      <c r="NI27" s="127"/>
      <c r="NJ27" s="128"/>
      <c r="NK27" s="127"/>
      <c r="NL27" s="128"/>
      <c r="NM27" s="127"/>
      <c r="NN27" s="128"/>
      <c r="NO27" s="127"/>
      <c r="NP27" s="128"/>
      <c r="NQ27" s="127"/>
      <c r="NR27" s="128"/>
      <c r="NS27" s="127"/>
      <c r="NT27" s="128"/>
      <c r="NU27" s="127"/>
      <c r="NV27" s="128"/>
      <c r="NW27" s="127"/>
      <c r="NX27" s="128"/>
      <c r="NY27" s="127"/>
      <c r="NZ27" s="128"/>
      <c r="OA27" s="127"/>
      <c r="OB27" s="128"/>
      <c r="OC27" s="127"/>
      <c r="OD27" s="128"/>
      <c r="OE27" s="127"/>
      <c r="OF27" s="128"/>
      <c r="OG27" s="127"/>
      <c r="OH27" s="128"/>
      <c r="OI27" s="127"/>
      <c r="OJ27" s="128"/>
      <c r="OK27" s="127"/>
      <c r="OL27" s="128"/>
      <c r="OM27" s="127"/>
      <c r="ON27" s="128"/>
      <c r="OO27" s="127"/>
      <c r="OP27" s="128"/>
      <c r="OQ27" s="127"/>
      <c r="OR27" s="128"/>
      <c r="OS27" s="127"/>
      <c r="OT27" s="128"/>
      <c r="OU27" s="127"/>
      <c r="OV27" s="128"/>
      <c r="OW27" s="127"/>
      <c r="OX27" s="128"/>
      <c r="OY27" s="127"/>
      <c r="OZ27" s="128"/>
      <c r="PA27" s="127"/>
      <c r="PB27" s="128"/>
      <c r="PC27" s="127"/>
      <c r="PD27" s="128"/>
      <c r="PE27" s="127"/>
      <c r="PF27" s="128"/>
      <c r="PG27" s="127"/>
      <c r="PH27" s="128"/>
      <c r="PI27" s="127"/>
      <c r="PJ27" s="128"/>
      <c r="PK27" s="127"/>
      <c r="PL27" s="128"/>
      <c r="PM27" s="127"/>
      <c r="PN27" s="128"/>
      <c r="PO27" s="127"/>
      <c r="PP27" s="128"/>
      <c r="PQ27" s="127"/>
      <c r="PR27" s="128"/>
      <c r="PS27" s="127"/>
      <c r="PT27" s="128"/>
      <c r="PU27" s="127"/>
      <c r="PV27" s="128"/>
      <c r="PW27" s="127"/>
      <c r="PX27" s="128"/>
      <c r="PY27" s="127"/>
      <c r="PZ27" s="128"/>
      <c r="QA27" s="127"/>
      <c r="QB27" s="128"/>
      <c r="QC27" s="127"/>
      <c r="QD27" s="128"/>
      <c r="QE27" s="127"/>
      <c r="QF27" s="128"/>
      <c r="QG27" s="127"/>
      <c r="QH27" s="128"/>
      <c r="QI27" s="127"/>
      <c r="QJ27" s="128"/>
      <c r="QK27" s="127"/>
      <c r="QL27" s="128"/>
      <c r="QM27" s="127"/>
      <c r="QN27" s="128"/>
      <c r="QO27" s="127"/>
      <c r="QP27" s="128"/>
      <c r="QQ27" s="127"/>
      <c r="QR27" s="128"/>
      <c r="QS27" s="127"/>
      <c r="QT27" s="128"/>
      <c r="QU27" s="127"/>
      <c r="QV27" s="128"/>
      <c r="QW27" s="127"/>
      <c r="QX27" s="128"/>
      <c r="QY27" s="127"/>
      <c r="QZ27" s="128"/>
      <c r="RA27" s="127"/>
      <c r="RB27" s="128"/>
      <c r="RC27" s="127"/>
      <c r="RD27" s="128"/>
      <c r="RE27" s="127"/>
      <c r="RF27" s="128"/>
      <c r="RG27" s="127"/>
      <c r="RH27" s="128"/>
      <c r="RI27" s="127"/>
      <c r="RJ27" s="128"/>
      <c r="RK27" s="127"/>
      <c r="RL27" s="128"/>
      <c r="RM27" s="127"/>
      <c r="RN27" s="128"/>
      <c r="RO27" s="127"/>
      <c r="RP27" s="128"/>
      <c r="RQ27" s="127"/>
      <c r="RR27" s="128"/>
      <c r="RS27" s="127"/>
      <c r="RT27" s="128"/>
      <c r="RU27" s="127"/>
      <c r="RV27" s="128"/>
      <c r="RW27" s="127"/>
      <c r="RX27" s="128"/>
      <c r="RY27" s="127"/>
      <c r="RZ27" s="128"/>
      <c r="SA27" s="127"/>
      <c r="SB27" s="128"/>
      <c r="SC27" s="127"/>
      <c r="SD27" s="128"/>
      <c r="SE27" s="127"/>
      <c r="SF27" s="128"/>
      <c r="SG27" s="127"/>
      <c r="SH27" s="128"/>
      <c r="SI27" s="127"/>
      <c r="SJ27" s="128"/>
      <c r="SK27" s="127"/>
      <c r="SL27" s="128"/>
      <c r="SM27" s="127"/>
      <c r="SN27" s="128"/>
      <c r="SO27" s="127"/>
      <c r="SP27" s="128"/>
      <c r="SQ27" s="127"/>
      <c r="SR27" s="128"/>
      <c r="SS27" s="127"/>
      <c r="ST27" s="128"/>
      <c r="SU27" s="127"/>
      <c r="SV27" s="128"/>
      <c r="SW27" s="127"/>
      <c r="SX27" s="128"/>
      <c r="SY27" s="127"/>
      <c r="SZ27" s="128"/>
      <c r="TA27" s="127"/>
      <c r="TB27" s="128"/>
      <c r="TC27" s="127"/>
      <c r="TD27" s="128"/>
      <c r="TE27" s="127"/>
      <c r="TF27" s="128"/>
      <c r="TG27" s="127"/>
      <c r="TH27" s="128"/>
      <c r="TI27" s="127"/>
      <c r="TJ27" s="128"/>
      <c r="TK27" s="127"/>
      <c r="TL27" s="128"/>
      <c r="TM27" s="127"/>
      <c r="TN27" s="128"/>
      <c r="TO27" s="127"/>
      <c r="TP27" s="128"/>
      <c r="TQ27" s="127"/>
      <c r="TR27" s="128"/>
      <c r="TS27" s="127"/>
      <c r="TT27" s="128"/>
      <c r="TU27" s="127"/>
      <c r="TV27" s="128"/>
      <c r="TW27" s="127"/>
      <c r="TX27" s="128"/>
      <c r="TY27" s="127"/>
      <c r="TZ27" s="128"/>
      <c r="UA27" s="127"/>
      <c r="UB27" s="128"/>
      <c r="UC27" s="127"/>
      <c r="UD27" s="128"/>
      <c r="UE27" s="127"/>
      <c r="UF27" s="128"/>
      <c r="UG27" s="127"/>
      <c r="UH27" s="128"/>
      <c r="UI27" s="127"/>
      <c r="UJ27" s="128"/>
      <c r="UK27" s="127"/>
      <c r="UL27" s="128"/>
      <c r="UM27" s="127"/>
      <c r="UN27" s="128"/>
      <c r="UO27" s="127"/>
      <c r="UP27" s="128"/>
      <c r="UQ27" s="127"/>
      <c r="UR27" s="128"/>
      <c r="US27" s="127"/>
      <c r="UT27" s="128"/>
      <c r="UU27" s="127"/>
      <c r="UV27" s="128"/>
      <c r="UW27" s="127"/>
      <c r="UX27" s="128"/>
      <c r="UY27" s="127"/>
      <c r="UZ27" s="128"/>
      <c r="VA27" s="127"/>
      <c r="VB27" s="128"/>
      <c r="VC27" s="127"/>
      <c r="VD27" s="128"/>
      <c r="VE27" s="127"/>
      <c r="VF27" s="128"/>
      <c r="VG27" s="127"/>
      <c r="VH27" s="128"/>
      <c r="VI27" s="127"/>
      <c r="VJ27" s="128"/>
      <c r="VK27" s="127"/>
      <c r="VL27" s="128"/>
      <c r="VM27" s="127"/>
      <c r="VN27" s="128"/>
      <c r="VO27" s="127"/>
      <c r="VP27" s="128"/>
      <c r="VQ27" s="127"/>
      <c r="VR27" s="128"/>
      <c r="VS27" s="127"/>
      <c r="VT27" s="128"/>
      <c r="VU27" s="127"/>
      <c r="VV27" s="128"/>
      <c r="VW27" s="127"/>
      <c r="VX27" s="128"/>
      <c r="VY27" s="127"/>
      <c r="VZ27" s="128"/>
      <c r="WA27" s="127"/>
      <c r="WB27" s="128"/>
      <c r="WC27" s="127"/>
      <c r="WD27" s="128"/>
      <c r="WE27" s="127"/>
      <c r="WF27" s="128"/>
      <c r="WG27" s="127"/>
      <c r="WH27" s="128"/>
      <c r="WI27" s="127"/>
      <c r="WJ27" s="128"/>
      <c r="WK27" s="127"/>
      <c r="WL27" s="128"/>
      <c r="WM27" s="127"/>
      <c r="WN27" s="128"/>
      <c r="WO27" s="127"/>
      <c r="WP27" s="128"/>
      <c r="WQ27" s="127"/>
      <c r="WR27" s="128"/>
      <c r="WS27" s="127"/>
      <c r="WT27" s="128"/>
      <c r="WU27" s="127"/>
      <c r="WV27" s="128"/>
      <c r="WW27" s="127"/>
      <c r="WX27" s="128"/>
      <c r="WY27" s="127"/>
      <c r="WZ27" s="128"/>
      <c r="XA27" s="127"/>
      <c r="XB27" s="128"/>
      <c r="XC27" s="127"/>
      <c r="XD27" s="128"/>
      <c r="XE27" s="127"/>
      <c r="XF27" s="128"/>
      <c r="XG27" s="127"/>
      <c r="XH27" s="128"/>
      <c r="XI27" s="127"/>
      <c r="XJ27" s="128"/>
      <c r="XK27" s="127"/>
      <c r="XL27" s="128"/>
      <c r="XM27" s="127"/>
      <c r="XN27" s="128"/>
      <c r="XO27" s="127"/>
      <c r="XP27" s="128"/>
      <c r="XQ27" s="127"/>
      <c r="XR27" s="128"/>
      <c r="XS27" s="127"/>
      <c r="XT27" s="128"/>
      <c r="XU27" s="127"/>
      <c r="XV27" s="128"/>
      <c r="XW27" s="127"/>
      <c r="XX27" s="128"/>
      <c r="XY27" s="127"/>
      <c r="XZ27" s="128"/>
      <c r="YA27" s="127"/>
      <c r="YB27" s="128"/>
      <c r="YC27" s="127"/>
      <c r="YD27" s="128"/>
      <c r="YE27" s="127"/>
      <c r="YF27" s="128"/>
      <c r="YG27" s="127"/>
      <c r="YH27" s="128"/>
      <c r="YI27" s="127"/>
      <c r="YJ27" s="128"/>
      <c r="YK27" s="127"/>
      <c r="YL27" s="128"/>
      <c r="YM27" s="127"/>
      <c r="YN27" s="128"/>
      <c r="YO27" s="127"/>
      <c r="YP27" s="128"/>
      <c r="YQ27" s="127"/>
      <c r="YR27" s="128"/>
      <c r="YS27" s="127"/>
      <c r="YT27" s="128"/>
      <c r="YU27" s="127"/>
      <c r="YV27" s="128"/>
      <c r="YW27" s="127"/>
      <c r="YX27" s="128"/>
      <c r="YY27" s="127"/>
      <c r="YZ27" s="128"/>
      <c r="ZA27" s="127"/>
      <c r="ZB27" s="128"/>
      <c r="ZC27" s="127"/>
      <c r="ZD27" s="128"/>
      <c r="ZE27" s="127"/>
      <c r="ZF27" s="128"/>
      <c r="ZG27" s="127"/>
      <c r="ZH27" s="128"/>
      <c r="ZI27" s="127"/>
      <c r="ZJ27" s="128"/>
      <c r="ZK27" s="127"/>
      <c r="ZL27" s="128"/>
      <c r="ZM27" s="127"/>
      <c r="ZN27" s="128"/>
      <c r="ZO27" s="127"/>
      <c r="ZP27" s="128"/>
      <c r="ZQ27" s="127"/>
      <c r="ZR27" s="128"/>
      <c r="ZS27" s="127"/>
      <c r="ZT27" s="128"/>
      <c r="ZU27" s="127"/>
      <c r="ZV27" s="128"/>
      <c r="ZW27" s="127"/>
      <c r="ZX27" s="128"/>
      <c r="ZY27" s="127"/>
      <c r="ZZ27" s="128"/>
      <c r="AAA27" s="127"/>
      <c r="AAB27" s="128"/>
      <c r="AAC27" s="127"/>
      <c r="AAD27" s="128"/>
      <c r="AAE27" s="127"/>
      <c r="AAF27" s="128"/>
      <c r="AAG27" s="127"/>
      <c r="AAH27" s="128"/>
      <c r="AAI27" s="127"/>
      <c r="AAJ27" s="128"/>
      <c r="AAK27" s="127"/>
      <c r="AAL27" s="128"/>
      <c r="AAM27" s="127"/>
      <c r="AAN27" s="128"/>
      <c r="AAO27" s="127"/>
      <c r="AAP27" s="128"/>
      <c r="AAQ27" s="127"/>
      <c r="AAR27" s="128"/>
      <c r="AAS27" s="127"/>
      <c r="AAT27" s="128"/>
      <c r="AAU27" s="127"/>
      <c r="AAV27" s="128"/>
      <c r="AAW27" s="127"/>
      <c r="AAX27" s="128"/>
      <c r="AAY27" s="127"/>
      <c r="AAZ27" s="128"/>
      <c r="ABA27" s="127"/>
      <c r="ABB27" s="128"/>
      <c r="ABC27" s="127"/>
      <c r="ABD27" s="128"/>
      <c r="ABE27" s="127"/>
      <c r="ABF27" s="128"/>
      <c r="ABG27" s="127"/>
      <c r="ABH27" s="128"/>
      <c r="ABI27" s="127"/>
      <c r="ABJ27" s="128"/>
      <c r="ABK27" s="127"/>
      <c r="ABL27" s="128"/>
      <c r="ABM27" s="127"/>
      <c r="ABN27" s="128"/>
      <c r="ABO27" s="127"/>
      <c r="ABP27" s="128"/>
      <c r="ABQ27" s="127"/>
      <c r="ABR27" s="128"/>
      <c r="ABS27" s="127"/>
      <c r="ABT27" s="128"/>
      <c r="ABU27" s="127"/>
      <c r="ABV27" s="128"/>
      <c r="ABW27" s="127"/>
      <c r="ABX27" s="128"/>
      <c r="ABY27" s="127"/>
      <c r="ABZ27" s="128"/>
      <c r="ACA27" s="127"/>
      <c r="ACB27" s="128"/>
      <c r="ACC27" s="127"/>
      <c r="ACD27" s="128"/>
      <c r="ACE27" s="127"/>
      <c r="ACF27" s="128"/>
      <c r="ACG27" s="127"/>
      <c r="ACH27" s="128"/>
      <c r="ACI27" s="127"/>
      <c r="ACJ27" s="128"/>
      <c r="ACK27" s="127"/>
      <c r="ACL27" s="128"/>
      <c r="ACM27" s="127"/>
      <c r="ACN27" s="128"/>
      <c r="ACO27" s="127"/>
      <c r="ACP27" s="128"/>
      <c r="ACQ27" s="127"/>
      <c r="ACR27" s="128"/>
      <c r="ACS27" s="127"/>
      <c r="ACT27" s="128"/>
      <c r="ACU27" s="127"/>
      <c r="ACV27" s="128"/>
      <c r="ACW27" s="127"/>
      <c r="ACX27" s="128"/>
      <c r="ACY27" s="127"/>
      <c r="ACZ27" s="128"/>
      <c r="ADA27" s="127"/>
      <c r="ADB27" s="128"/>
      <c r="ADC27" s="127"/>
      <c r="ADD27" s="128"/>
      <c r="ADE27" s="127"/>
      <c r="ADF27" s="128"/>
      <c r="ADG27" s="127"/>
      <c r="ADH27" s="128"/>
      <c r="ADI27" s="127"/>
      <c r="ADJ27" s="128"/>
      <c r="ADK27" s="127"/>
      <c r="ADL27" s="128"/>
      <c r="ADM27" s="127"/>
      <c r="ADN27" s="128"/>
      <c r="ADO27" s="127"/>
      <c r="ADP27" s="128"/>
      <c r="ADQ27" s="127"/>
      <c r="ADR27" s="128"/>
      <c r="ADS27" s="127"/>
      <c r="ADT27" s="128"/>
      <c r="ADU27" s="127"/>
      <c r="ADV27" s="128"/>
      <c r="ADW27" s="127"/>
      <c r="ADX27" s="128"/>
      <c r="ADY27" s="127"/>
      <c r="ADZ27" s="128"/>
      <c r="AEA27" s="127"/>
      <c r="AEB27" s="128"/>
      <c r="AEC27" s="127"/>
      <c r="AED27" s="128"/>
      <c r="AEE27" s="127"/>
      <c r="AEF27" s="128"/>
      <c r="AEG27" s="127"/>
      <c r="AEH27" s="128"/>
      <c r="AEI27" s="127"/>
      <c r="AEJ27" s="128"/>
      <c r="AEK27" s="127"/>
      <c r="AEL27" s="128"/>
      <c r="AEM27" s="127"/>
      <c r="AEN27" s="128"/>
      <c r="AEO27" s="127"/>
      <c r="AEP27" s="128"/>
      <c r="AEQ27" s="127"/>
      <c r="AER27" s="128"/>
      <c r="AES27" s="127"/>
      <c r="AET27" s="128"/>
      <c r="AEU27" s="127"/>
      <c r="AEV27" s="128"/>
      <c r="AEW27" s="127"/>
      <c r="AEX27" s="128"/>
      <c r="AEY27" s="127"/>
      <c r="AEZ27" s="128"/>
      <c r="AFA27" s="127"/>
      <c r="AFB27" s="128"/>
      <c r="AFC27" s="127"/>
      <c r="AFD27" s="128"/>
      <c r="AFE27" s="127"/>
      <c r="AFF27" s="128"/>
      <c r="AFG27" s="127"/>
      <c r="AFH27" s="128"/>
      <c r="AFI27" s="127"/>
      <c r="AFJ27" s="128"/>
      <c r="AFK27" s="127"/>
      <c r="AFL27" s="128"/>
      <c r="AFM27" s="127"/>
      <c r="AFN27" s="128"/>
      <c r="AFO27" s="127"/>
      <c r="AFP27" s="128"/>
      <c r="AFQ27" s="127"/>
      <c r="AFR27" s="128"/>
      <c r="AFS27" s="127"/>
      <c r="AFT27" s="128"/>
      <c r="AFU27" s="127"/>
      <c r="AFV27" s="128"/>
      <c r="AFW27" s="127"/>
      <c r="AFX27" s="128"/>
      <c r="AFY27" s="127"/>
      <c r="AFZ27" s="128"/>
      <c r="AGA27" s="127"/>
      <c r="AGB27" s="128"/>
      <c r="AGC27" s="127"/>
      <c r="AGD27" s="128"/>
      <c r="AGE27" s="127"/>
      <c r="AGF27" s="128"/>
      <c r="AGG27" s="127"/>
      <c r="AGH27" s="128"/>
      <c r="AGI27" s="127"/>
      <c r="AGJ27" s="128"/>
      <c r="AGK27" s="127"/>
      <c r="AGL27" s="128"/>
      <c r="AGM27" s="127"/>
      <c r="AGN27" s="128"/>
      <c r="AGO27" s="127"/>
      <c r="AGP27" s="128"/>
      <c r="AGQ27" s="127"/>
      <c r="AGR27" s="128"/>
      <c r="AGS27" s="127"/>
      <c r="AGT27" s="128"/>
      <c r="AGU27" s="127"/>
      <c r="AGV27" s="128"/>
      <c r="AGW27" s="127"/>
      <c r="AGX27" s="128"/>
      <c r="AGY27" s="127"/>
      <c r="AGZ27" s="128"/>
      <c r="AHA27" s="127"/>
      <c r="AHB27" s="128"/>
      <c r="AHC27" s="127"/>
      <c r="AHD27" s="128"/>
      <c r="AHE27" s="127"/>
      <c r="AHF27" s="128"/>
      <c r="AHG27" s="127"/>
      <c r="AHH27" s="128"/>
      <c r="AHI27" s="127"/>
      <c r="AHJ27" s="128"/>
      <c r="AHK27" s="127"/>
      <c r="AHL27" s="128"/>
      <c r="AHM27" s="127"/>
      <c r="AHN27" s="128"/>
      <c r="AHO27" s="127"/>
      <c r="AHP27" s="128"/>
      <c r="AHQ27" s="127"/>
      <c r="AHR27" s="128"/>
      <c r="AHS27" s="127"/>
      <c r="AHT27" s="128"/>
      <c r="AHU27" s="127"/>
      <c r="AHV27" s="128"/>
      <c r="AHW27" s="127"/>
      <c r="AHX27" s="128"/>
      <c r="AHY27" s="127"/>
      <c r="AHZ27" s="128"/>
      <c r="AIA27" s="127"/>
      <c r="AIB27" s="128"/>
      <c r="AIC27" s="127"/>
      <c r="AID27" s="128"/>
      <c r="AIE27" s="127"/>
      <c r="AIF27" s="128"/>
      <c r="AIG27" s="127"/>
      <c r="AIH27" s="128"/>
      <c r="AII27" s="127"/>
      <c r="AIJ27" s="128"/>
      <c r="AIK27" s="127"/>
      <c r="AIL27" s="128"/>
      <c r="AIM27" s="127"/>
      <c r="AIN27" s="128"/>
      <c r="AIO27" s="127"/>
      <c r="AIP27" s="128"/>
      <c r="AIQ27" s="127"/>
      <c r="AIR27" s="128"/>
      <c r="AIS27" s="127"/>
      <c r="AIT27" s="128"/>
      <c r="AIU27" s="127"/>
      <c r="AIV27" s="128"/>
      <c r="AIW27" s="127"/>
      <c r="AIX27" s="128"/>
      <c r="AIY27" s="127"/>
      <c r="AIZ27" s="128"/>
      <c r="AJA27" s="127"/>
      <c r="AJB27" s="128"/>
      <c r="AJC27" s="127"/>
      <c r="AJD27" s="128"/>
      <c r="AJE27" s="127"/>
      <c r="AJF27" s="128"/>
      <c r="AJG27" s="127"/>
      <c r="AJH27" s="128"/>
      <c r="AJI27" s="127"/>
      <c r="AJJ27" s="128"/>
      <c r="AJK27" s="127"/>
      <c r="AJL27" s="128"/>
      <c r="AJM27" s="127"/>
      <c r="AJN27" s="128"/>
      <c r="AJO27" s="127"/>
      <c r="AJP27" s="128"/>
      <c r="AJQ27" s="127"/>
      <c r="AJR27" s="128"/>
      <c r="AJS27" s="127"/>
      <c r="AJT27" s="128"/>
      <c r="AJU27" s="127"/>
      <c r="AJV27" s="128"/>
      <c r="AJW27" s="127"/>
      <c r="AJX27" s="128"/>
      <c r="AJY27" s="127"/>
      <c r="AJZ27" s="128"/>
      <c r="AKA27" s="127"/>
      <c r="AKB27" s="128"/>
      <c r="AKC27" s="127"/>
      <c r="AKD27" s="128"/>
      <c r="AKE27" s="127"/>
      <c r="AKF27" s="128"/>
      <c r="AKG27" s="127"/>
      <c r="AKH27" s="128"/>
      <c r="AKI27" s="127"/>
      <c r="AKJ27" s="128"/>
      <c r="AKK27" s="127"/>
      <c r="AKL27" s="128"/>
      <c r="AKM27" s="127"/>
      <c r="AKN27" s="128"/>
      <c r="AKO27" s="127"/>
      <c r="AKP27" s="128"/>
      <c r="AKQ27" s="127"/>
      <c r="AKR27" s="128"/>
      <c r="AKS27" s="127"/>
      <c r="AKT27" s="128"/>
      <c r="AKU27" s="127"/>
      <c r="AKV27" s="128"/>
      <c r="AKW27" s="127"/>
      <c r="AKX27" s="128"/>
      <c r="AKY27" s="127"/>
      <c r="AKZ27" s="128"/>
      <c r="ALA27" s="127"/>
      <c r="ALB27" s="128"/>
      <c r="ALC27" s="127"/>
      <c r="ALD27" s="128"/>
      <c r="ALE27" s="127"/>
      <c r="ALF27" s="128"/>
      <c r="ALG27" s="127"/>
      <c r="ALH27" s="128"/>
      <c r="ALI27" s="127"/>
      <c r="ALJ27" s="128"/>
      <c r="ALK27" s="127"/>
      <c r="ALL27" s="128"/>
      <c r="ALM27" s="127"/>
      <c r="ALN27" s="128"/>
      <c r="ALO27" s="127"/>
      <c r="ALP27" s="128"/>
      <c r="ALQ27" s="127"/>
      <c r="ALR27" s="128"/>
      <c r="ALS27" s="127"/>
      <c r="ALT27" s="128"/>
      <c r="ALU27" s="127"/>
      <c r="ALV27" s="128"/>
      <c r="ALW27" s="127"/>
      <c r="ALX27" s="128"/>
      <c r="ALY27" s="127"/>
      <c r="ALZ27" s="128"/>
      <c r="AMA27" s="127"/>
      <c r="AMB27" s="128"/>
      <c r="AMC27" s="127"/>
      <c r="AMD27" s="128"/>
      <c r="AME27" s="127"/>
      <c r="AMF27" s="128"/>
      <c r="AMG27" s="127"/>
      <c r="AMH27" s="128"/>
      <c r="AMI27" s="127"/>
      <c r="AMJ27" s="128"/>
      <c r="AMK27" s="127"/>
      <c r="AML27" s="128"/>
      <c r="AMM27" s="127"/>
      <c r="AMN27" s="128"/>
      <c r="AMO27" s="127"/>
      <c r="AMP27" s="128"/>
      <c r="AMQ27" s="127"/>
      <c r="AMR27" s="128"/>
      <c r="AMS27" s="127"/>
      <c r="AMT27" s="128"/>
      <c r="AMU27" s="127"/>
      <c r="AMV27" s="128"/>
      <c r="AMW27" s="127"/>
      <c r="AMX27" s="128"/>
      <c r="AMY27" s="127"/>
      <c r="AMZ27" s="128"/>
      <c r="ANA27" s="127"/>
      <c r="ANB27" s="128"/>
      <c r="ANC27" s="127"/>
      <c r="AND27" s="128"/>
      <c r="ANE27" s="127"/>
      <c r="ANF27" s="128"/>
      <c r="ANG27" s="127"/>
      <c r="ANH27" s="128"/>
      <c r="ANI27" s="127"/>
      <c r="ANJ27" s="128"/>
      <c r="ANK27" s="127"/>
      <c r="ANL27" s="128"/>
      <c r="ANM27" s="127"/>
      <c r="ANN27" s="128"/>
      <c r="ANO27" s="127"/>
      <c r="ANP27" s="128"/>
      <c r="ANQ27" s="127"/>
      <c r="ANR27" s="128"/>
      <c r="ANS27" s="127"/>
      <c r="ANT27" s="128"/>
      <c r="ANU27" s="127"/>
      <c r="ANV27" s="128"/>
      <c r="ANW27" s="127"/>
      <c r="ANX27" s="128"/>
      <c r="ANY27" s="127"/>
      <c r="ANZ27" s="128"/>
      <c r="AOA27" s="127"/>
      <c r="AOB27" s="128"/>
      <c r="AOC27" s="127"/>
      <c r="AOD27" s="128"/>
      <c r="AOE27" s="127"/>
      <c r="AOF27" s="128"/>
      <c r="AOG27" s="127"/>
      <c r="AOH27" s="128"/>
      <c r="AOI27" s="127"/>
      <c r="AOJ27" s="128"/>
      <c r="AOK27" s="127"/>
      <c r="AOL27" s="128"/>
      <c r="AOM27" s="127"/>
      <c r="AON27" s="128"/>
      <c r="AOO27" s="127"/>
      <c r="AOP27" s="128"/>
      <c r="AOQ27" s="127"/>
      <c r="AOR27" s="128"/>
      <c r="AOS27" s="127"/>
      <c r="AOT27" s="128"/>
      <c r="AOU27" s="127"/>
      <c r="AOV27" s="128"/>
      <c r="AOW27" s="127"/>
      <c r="AOX27" s="128"/>
      <c r="AOY27" s="127"/>
      <c r="AOZ27" s="128"/>
      <c r="APA27" s="127"/>
      <c r="APB27" s="128"/>
      <c r="APC27" s="127"/>
      <c r="APD27" s="128"/>
      <c r="APE27" s="127"/>
      <c r="APF27" s="128"/>
      <c r="APG27" s="127"/>
      <c r="APH27" s="128"/>
      <c r="API27" s="127"/>
      <c r="APJ27" s="128"/>
      <c r="APK27" s="127"/>
      <c r="APL27" s="128"/>
      <c r="APM27" s="127"/>
      <c r="APN27" s="128"/>
      <c r="APO27" s="127"/>
      <c r="APP27" s="128"/>
      <c r="APQ27" s="127"/>
      <c r="APR27" s="128"/>
      <c r="APS27" s="127"/>
      <c r="APT27" s="128"/>
      <c r="APU27" s="127"/>
      <c r="APV27" s="128"/>
      <c r="APW27" s="127"/>
      <c r="APX27" s="128"/>
      <c r="APY27" s="127"/>
      <c r="APZ27" s="128"/>
      <c r="AQA27" s="127"/>
      <c r="AQB27" s="128"/>
      <c r="AQC27" s="127"/>
      <c r="AQD27" s="128"/>
      <c r="AQE27" s="127"/>
      <c r="AQF27" s="128"/>
      <c r="AQG27" s="127"/>
      <c r="AQH27" s="128"/>
      <c r="AQI27" s="127"/>
      <c r="AQJ27" s="128"/>
      <c r="AQK27" s="127"/>
      <c r="AQL27" s="128"/>
      <c r="AQM27" s="127"/>
      <c r="AQN27" s="128"/>
      <c r="AQO27" s="127"/>
      <c r="AQP27" s="128"/>
      <c r="AQQ27" s="127"/>
      <c r="AQR27" s="128"/>
      <c r="AQS27" s="127"/>
      <c r="AQT27" s="128"/>
      <c r="AQU27" s="127"/>
      <c r="AQV27" s="128"/>
      <c r="AQW27" s="127"/>
      <c r="AQX27" s="128"/>
      <c r="AQY27" s="127"/>
      <c r="AQZ27" s="128"/>
      <c r="ARA27" s="127"/>
      <c r="ARB27" s="128"/>
      <c r="ARC27" s="127"/>
      <c r="ARD27" s="128"/>
      <c r="ARE27" s="127"/>
      <c r="ARF27" s="128"/>
      <c r="ARG27" s="127"/>
      <c r="ARH27" s="128"/>
      <c r="ARI27" s="127"/>
      <c r="ARJ27" s="128"/>
      <c r="ARK27" s="127"/>
      <c r="ARL27" s="128"/>
      <c r="ARM27" s="127"/>
      <c r="ARN27" s="128"/>
      <c r="ARO27" s="127"/>
      <c r="ARP27" s="128"/>
      <c r="ARQ27" s="127"/>
      <c r="ARR27" s="128"/>
      <c r="ARS27" s="127"/>
      <c r="ART27" s="128"/>
      <c r="ARU27" s="127"/>
      <c r="ARV27" s="128"/>
      <c r="ARW27" s="127"/>
      <c r="ARX27" s="128"/>
      <c r="ARY27" s="127"/>
      <c r="ARZ27" s="128"/>
      <c r="ASA27" s="127"/>
      <c r="ASB27" s="128"/>
      <c r="ASC27" s="127"/>
      <c r="ASD27" s="128"/>
      <c r="ASE27" s="127"/>
      <c r="ASF27" s="128"/>
      <c r="ASG27" s="127"/>
      <c r="ASH27" s="128"/>
      <c r="ASI27" s="127"/>
      <c r="ASJ27" s="128"/>
      <c r="ASK27" s="127"/>
      <c r="ASL27" s="128"/>
      <c r="ASM27" s="127"/>
      <c r="ASN27" s="128"/>
      <c r="ASO27" s="127"/>
      <c r="ASP27" s="128"/>
      <c r="ASQ27" s="127"/>
      <c r="ASR27" s="128"/>
      <c r="ASS27" s="127"/>
      <c r="AST27" s="128"/>
      <c r="ASU27" s="127"/>
      <c r="ASV27" s="128"/>
      <c r="ASW27" s="127"/>
      <c r="ASX27" s="128"/>
      <c r="ASY27" s="127"/>
      <c r="ASZ27" s="128"/>
      <c r="ATA27" s="127"/>
      <c r="ATB27" s="128"/>
      <c r="ATC27" s="127"/>
      <c r="ATD27" s="128"/>
      <c r="ATE27" s="127"/>
      <c r="ATF27" s="128"/>
      <c r="ATG27" s="127"/>
      <c r="ATH27" s="128"/>
      <c r="ATI27" s="127"/>
      <c r="ATJ27" s="128"/>
      <c r="ATK27" s="127"/>
      <c r="ATL27" s="128"/>
      <c r="ATM27" s="127"/>
      <c r="ATN27" s="128"/>
      <c r="ATO27" s="127"/>
      <c r="ATP27" s="128"/>
      <c r="ATQ27" s="127"/>
      <c r="ATR27" s="128"/>
      <c r="ATS27" s="127"/>
      <c r="ATT27" s="128"/>
      <c r="ATU27" s="127"/>
      <c r="ATV27" s="128"/>
      <c r="ATW27" s="127"/>
      <c r="ATX27" s="128"/>
      <c r="ATY27" s="127"/>
      <c r="ATZ27" s="128"/>
      <c r="AUA27" s="127"/>
      <c r="AUB27" s="128"/>
      <c r="AUC27" s="127"/>
      <c r="AUD27" s="128"/>
      <c r="AUE27" s="127"/>
      <c r="AUF27" s="128"/>
      <c r="AUG27" s="127"/>
      <c r="AUH27" s="128"/>
      <c r="AUI27" s="127"/>
      <c r="AUJ27" s="128"/>
      <c r="AUK27" s="127"/>
      <c r="AUL27" s="128"/>
      <c r="AUM27" s="127"/>
      <c r="AUN27" s="128"/>
      <c r="AUO27" s="127"/>
      <c r="AUP27" s="128"/>
      <c r="AUQ27" s="127"/>
      <c r="AUR27" s="128"/>
      <c r="AUS27" s="127"/>
      <c r="AUT27" s="128"/>
      <c r="AUU27" s="127"/>
      <c r="AUV27" s="128"/>
      <c r="AUW27" s="127"/>
      <c r="AUX27" s="128"/>
      <c r="AUY27" s="127"/>
      <c r="AUZ27" s="128"/>
      <c r="AVA27" s="127"/>
      <c r="AVB27" s="128"/>
      <c r="AVC27" s="127"/>
      <c r="AVD27" s="128"/>
      <c r="AVE27" s="127"/>
      <c r="AVF27" s="128"/>
      <c r="AVG27" s="127"/>
      <c r="AVH27" s="128"/>
      <c r="AVI27" s="127"/>
      <c r="AVJ27" s="128"/>
      <c r="AVK27" s="127"/>
      <c r="AVL27" s="128"/>
      <c r="AVM27" s="127"/>
      <c r="AVN27" s="128"/>
      <c r="AVO27" s="127"/>
      <c r="AVP27" s="128"/>
      <c r="AVQ27" s="127"/>
      <c r="AVR27" s="128"/>
      <c r="AVS27" s="127"/>
      <c r="AVT27" s="128"/>
      <c r="AVU27" s="127"/>
      <c r="AVV27" s="128"/>
      <c r="AVW27" s="127"/>
      <c r="AVX27" s="128"/>
      <c r="AVY27" s="127"/>
      <c r="AVZ27" s="128"/>
      <c r="AWA27" s="127"/>
      <c r="AWB27" s="128"/>
      <c r="AWC27" s="127"/>
      <c r="AWD27" s="128"/>
      <c r="AWE27" s="127"/>
      <c r="AWF27" s="128"/>
      <c r="AWG27" s="127"/>
      <c r="AWH27" s="128"/>
      <c r="AWI27" s="127"/>
      <c r="AWJ27" s="128"/>
      <c r="AWK27" s="127"/>
      <c r="AWL27" s="128"/>
      <c r="AWM27" s="127"/>
      <c r="AWN27" s="128"/>
      <c r="AWO27" s="127"/>
      <c r="AWP27" s="128"/>
      <c r="AWQ27" s="127"/>
      <c r="AWR27" s="128"/>
      <c r="AWS27" s="127"/>
      <c r="AWT27" s="128"/>
      <c r="AWU27" s="127"/>
      <c r="AWV27" s="128"/>
      <c r="AWW27" s="127"/>
      <c r="AWX27" s="128"/>
      <c r="AWY27" s="127"/>
      <c r="AWZ27" s="128"/>
      <c r="AXA27" s="127"/>
      <c r="AXB27" s="128"/>
      <c r="AXC27" s="127"/>
      <c r="AXD27" s="128"/>
      <c r="AXE27" s="127"/>
      <c r="AXF27" s="128"/>
      <c r="AXG27" s="127"/>
      <c r="AXH27" s="128"/>
      <c r="AXI27" s="127"/>
      <c r="AXJ27" s="128"/>
      <c r="AXK27" s="127"/>
      <c r="AXL27" s="128"/>
      <c r="AXM27" s="127"/>
      <c r="AXN27" s="128"/>
      <c r="AXO27" s="127"/>
      <c r="AXP27" s="128"/>
      <c r="AXQ27" s="127"/>
      <c r="AXR27" s="128"/>
      <c r="AXS27" s="127"/>
      <c r="AXT27" s="128"/>
      <c r="AXU27" s="127"/>
      <c r="AXV27" s="128"/>
      <c r="AXW27" s="127"/>
      <c r="AXX27" s="128"/>
      <c r="AXY27" s="127"/>
      <c r="AXZ27" s="128"/>
      <c r="AYA27" s="127"/>
      <c r="AYB27" s="128"/>
      <c r="AYC27" s="127"/>
      <c r="AYD27" s="128"/>
      <c r="AYE27" s="127"/>
      <c r="AYF27" s="128"/>
      <c r="AYG27" s="127"/>
      <c r="AYH27" s="128"/>
      <c r="AYI27" s="127"/>
      <c r="AYJ27" s="128"/>
      <c r="AYK27" s="127"/>
      <c r="AYL27" s="128"/>
      <c r="AYM27" s="127"/>
      <c r="AYN27" s="128"/>
      <c r="AYO27" s="127"/>
      <c r="AYP27" s="128"/>
      <c r="AYQ27" s="127"/>
      <c r="AYR27" s="128"/>
      <c r="AYS27" s="127"/>
      <c r="AYT27" s="128"/>
      <c r="AYU27" s="127"/>
      <c r="AYV27" s="128"/>
      <c r="AYW27" s="127"/>
      <c r="AYX27" s="128"/>
      <c r="AYY27" s="127"/>
      <c r="AYZ27" s="128"/>
      <c r="AZA27" s="127"/>
      <c r="AZB27" s="128"/>
      <c r="AZC27" s="127"/>
      <c r="AZD27" s="128"/>
      <c r="AZE27" s="127"/>
      <c r="AZF27" s="128"/>
      <c r="AZG27" s="127"/>
      <c r="AZH27" s="128"/>
      <c r="AZI27" s="127"/>
      <c r="AZJ27" s="128"/>
      <c r="AZK27" s="127"/>
      <c r="AZL27" s="128"/>
      <c r="AZM27" s="127"/>
      <c r="AZN27" s="128"/>
      <c r="AZO27" s="127"/>
      <c r="AZP27" s="128"/>
      <c r="AZQ27" s="127"/>
      <c r="AZR27" s="128"/>
      <c r="AZS27" s="127"/>
      <c r="AZT27" s="128"/>
      <c r="AZU27" s="127"/>
      <c r="AZV27" s="128"/>
      <c r="AZW27" s="127"/>
      <c r="AZX27" s="128"/>
      <c r="AZY27" s="127"/>
      <c r="AZZ27" s="128"/>
      <c r="BAA27" s="127"/>
      <c r="BAB27" s="128"/>
      <c r="BAC27" s="127"/>
      <c r="BAD27" s="128"/>
      <c r="BAE27" s="127"/>
      <c r="BAF27" s="128"/>
      <c r="BAG27" s="127"/>
      <c r="BAH27" s="128"/>
      <c r="BAI27" s="127"/>
      <c r="BAJ27" s="128"/>
      <c r="BAK27" s="127"/>
      <c r="BAL27" s="128"/>
      <c r="BAM27" s="127"/>
      <c r="BAN27" s="128"/>
      <c r="BAO27" s="127"/>
      <c r="BAP27" s="128"/>
      <c r="BAQ27" s="127"/>
      <c r="BAR27" s="128"/>
      <c r="BAS27" s="127"/>
      <c r="BAT27" s="128"/>
      <c r="BAU27" s="127"/>
      <c r="BAV27" s="128"/>
      <c r="BAW27" s="127"/>
      <c r="BAX27" s="128"/>
      <c r="BAY27" s="127"/>
      <c r="BAZ27" s="128"/>
      <c r="BBA27" s="127"/>
      <c r="BBB27" s="128"/>
      <c r="BBC27" s="127"/>
      <c r="BBD27" s="128"/>
      <c r="BBE27" s="127"/>
      <c r="BBF27" s="128"/>
      <c r="BBG27" s="127"/>
      <c r="BBH27" s="128"/>
      <c r="BBI27" s="127"/>
      <c r="BBJ27" s="128"/>
      <c r="BBK27" s="127"/>
      <c r="BBL27" s="128"/>
      <c r="BBM27" s="127"/>
      <c r="BBN27" s="128"/>
      <c r="BBO27" s="127"/>
      <c r="BBP27" s="128"/>
      <c r="BBQ27" s="127"/>
      <c r="BBR27" s="128"/>
      <c r="BBS27" s="127"/>
      <c r="BBT27" s="128"/>
      <c r="BBU27" s="127"/>
      <c r="BBV27" s="128"/>
      <c r="BBW27" s="127"/>
      <c r="BBX27" s="128"/>
      <c r="BBY27" s="127"/>
      <c r="BBZ27" s="128"/>
      <c r="BCA27" s="127"/>
      <c r="BCB27" s="128"/>
      <c r="BCC27" s="127"/>
      <c r="BCD27" s="128"/>
      <c r="BCE27" s="127"/>
      <c r="BCF27" s="128"/>
      <c r="BCG27" s="127"/>
      <c r="BCH27" s="128"/>
      <c r="BCI27" s="127"/>
      <c r="BCJ27" s="128"/>
      <c r="BCK27" s="127"/>
      <c r="BCL27" s="128"/>
      <c r="BCM27" s="127"/>
      <c r="BCN27" s="128"/>
      <c r="BCO27" s="127"/>
      <c r="BCP27" s="128"/>
      <c r="BCQ27" s="127"/>
      <c r="BCR27" s="128"/>
      <c r="BCS27" s="127"/>
      <c r="BCT27" s="128"/>
      <c r="BCU27" s="127"/>
      <c r="BCV27" s="128"/>
      <c r="BCW27" s="127"/>
      <c r="BCX27" s="128"/>
      <c r="BCY27" s="127"/>
      <c r="BCZ27" s="128"/>
      <c r="BDA27" s="127"/>
      <c r="BDB27" s="128"/>
      <c r="BDC27" s="127"/>
      <c r="BDD27" s="128"/>
      <c r="BDE27" s="127"/>
      <c r="BDF27" s="128"/>
      <c r="BDG27" s="127"/>
      <c r="BDH27" s="128"/>
      <c r="BDI27" s="127"/>
      <c r="BDJ27" s="128"/>
      <c r="BDK27" s="127"/>
      <c r="BDL27" s="128"/>
      <c r="BDM27" s="127"/>
      <c r="BDN27" s="128"/>
      <c r="BDO27" s="127"/>
      <c r="BDP27" s="128"/>
      <c r="BDQ27" s="127"/>
      <c r="BDR27" s="128"/>
      <c r="BDS27" s="127"/>
      <c r="BDT27" s="128"/>
      <c r="BDU27" s="127"/>
      <c r="BDV27" s="128"/>
      <c r="BDW27" s="127"/>
      <c r="BDX27" s="128"/>
      <c r="BDY27" s="127"/>
      <c r="BDZ27" s="128"/>
      <c r="BEA27" s="127"/>
      <c r="BEB27" s="128"/>
      <c r="BEC27" s="127"/>
      <c r="BED27" s="128"/>
      <c r="BEE27" s="127"/>
      <c r="BEF27" s="128"/>
      <c r="BEG27" s="127"/>
      <c r="BEH27" s="128"/>
      <c r="BEI27" s="127"/>
      <c r="BEJ27" s="128"/>
      <c r="BEK27" s="127"/>
      <c r="BEL27" s="128"/>
      <c r="BEM27" s="127"/>
      <c r="BEN27" s="128"/>
      <c r="BEO27" s="127"/>
      <c r="BEP27" s="128"/>
      <c r="BEQ27" s="127"/>
      <c r="BER27" s="128"/>
      <c r="BES27" s="127"/>
      <c r="BET27" s="128"/>
      <c r="BEU27" s="127"/>
      <c r="BEV27" s="128"/>
      <c r="BEW27" s="127"/>
      <c r="BEX27" s="128"/>
      <c r="BEY27" s="127"/>
      <c r="BEZ27" s="128"/>
      <c r="BFA27" s="127"/>
      <c r="BFB27" s="128"/>
      <c r="BFC27" s="127"/>
      <c r="BFD27" s="128"/>
      <c r="BFE27" s="127"/>
      <c r="BFF27" s="128"/>
      <c r="BFG27" s="127"/>
      <c r="BFH27" s="128"/>
      <c r="BFI27" s="127"/>
      <c r="BFJ27" s="128"/>
      <c r="BFK27" s="127"/>
      <c r="BFL27" s="128"/>
      <c r="BFM27" s="127"/>
      <c r="BFN27" s="128"/>
      <c r="BFO27" s="127"/>
      <c r="BFP27" s="128"/>
      <c r="BFQ27" s="127"/>
      <c r="BFR27" s="128"/>
      <c r="BFS27" s="127"/>
      <c r="BFT27" s="128"/>
      <c r="BFU27" s="127"/>
      <c r="BFV27" s="128"/>
      <c r="BFW27" s="127"/>
      <c r="BFX27" s="128"/>
      <c r="BFY27" s="127"/>
      <c r="BFZ27" s="128"/>
      <c r="BGA27" s="127"/>
      <c r="BGB27" s="128"/>
      <c r="BGC27" s="127"/>
      <c r="BGD27" s="128"/>
      <c r="BGE27" s="127"/>
      <c r="BGF27" s="128"/>
      <c r="BGG27" s="127"/>
      <c r="BGH27" s="128"/>
      <c r="BGI27" s="127"/>
      <c r="BGJ27" s="128"/>
      <c r="BGK27" s="127"/>
      <c r="BGL27" s="128"/>
      <c r="BGM27" s="127"/>
      <c r="BGN27" s="128"/>
      <c r="BGO27" s="127"/>
      <c r="BGP27" s="128"/>
      <c r="BGQ27" s="127"/>
      <c r="BGR27" s="128"/>
      <c r="BGS27" s="127"/>
      <c r="BGT27" s="128"/>
      <c r="BGU27" s="127"/>
      <c r="BGV27" s="128"/>
      <c r="BGW27" s="127"/>
      <c r="BGX27" s="128"/>
      <c r="BGY27" s="127"/>
      <c r="BGZ27" s="128"/>
      <c r="BHA27" s="127"/>
      <c r="BHB27" s="128"/>
      <c r="BHC27" s="127"/>
      <c r="BHD27" s="128"/>
      <c r="BHE27" s="127"/>
      <c r="BHF27" s="128"/>
      <c r="BHG27" s="127"/>
      <c r="BHH27" s="128"/>
      <c r="BHI27" s="127"/>
      <c r="BHJ27" s="128"/>
      <c r="BHK27" s="127"/>
      <c r="BHL27" s="128"/>
      <c r="BHM27" s="127"/>
      <c r="BHN27" s="128"/>
      <c r="BHO27" s="127"/>
      <c r="BHP27" s="128"/>
      <c r="BHQ27" s="127"/>
      <c r="BHR27" s="128"/>
      <c r="BHS27" s="127"/>
      <c r="BHT27" s="128"/>
      <c r="BHU27" s="127"/>
      <c r="BHV27" s="128"/>
      <c r="BHW27" s="127"/>
      <c r="BHX27" s="128"/>
      <c r="BHY27" s="127"/>
      <c r="BHZ27" s="128"/>
      <c r="BIA27" s="127"/>
      <c r="BIB27" s="128"/>
      <c r="BIC27" s="127"/>
      <c r="BID27" s="128"/>
      <c r="BIE27" s="127"/>
      <c r="BIF27" s="128"/>
      <c r="BIG27" s="127"/>
      <c r="BIH27" s="128"/>
      <c r="BII27" s="127"/>
      <c r="BIJ27" s="128"/>
      <c r="BIK27" s="127"/>
      <c r="BIL27" s="128"/>
      <c r="BIM27" s="127"/>
      <c r="BIN27" s="128"/>
      <c r="BIO27" s="127"/>
      <c r="BIP27" s="128"/>
      <c r="BIQ27" s="127"/>
      <c r="BIR27" s="128"/>
      <c r="BIS27" s="127"/>
      <c r="BIT27" s="128"/>
      <c r="BIU27" s="127"/>
      <c r="BIV27" s="128"/>
      <c r="BIW27" s="127"/>
      <c r="BIX27" s="128"/>
      <c r="BIY27" s="127"/>
      <c r="BIZ27" s="128"/>
      <c r="BJA27" s="127"/>
      <c r="BJB27" s="128"/>
      <c r="BJC27" s="127"/>
      <c r="BJD27" s="128"/>
      <c r="BJE27" s="127"/>
      <c r="BJF27" s="128"/>
      <c r="BJG27" s="127"/>
      <c r="BJH27" s="128"/>
      <c r="BJI27" s="127"/>
      <c r="BJJ27" s="128"/>
      <c r="BJK27" s="127"/>
      <c r="BJL27" s="128"/>
      <c r="BJM27" s="127"/>
      <c r="BJN27" s="128"/>
      <c r="BJO27" s="127"/>
      <c r="BJP27" s="128"/>
      <c r="BJQ27" s="127"/>
      <c r="BJR27" s="128"/>
      <c r="BJS27" s="127"/>
      <c r="BJT27" s="128"/>
      <c r="BJU27" s="127"/>
      <c r="BJV27" s="128"/>
      <c r="BJW27" s="127"/>
      <c r="BJX27" s="128"/>
      <c r="BJY27" s="127"/>
      <c r="BJZ27" s="128"/>
      <c r="BKA27" s="127"/>
      <c r="BKB27" s="128"/>
      <c r="BKC27" s="127"/>
      <c r="BKD27" s="128"/>
      <c r="BKE27" s="127"/>
      <c r="BKF27" s="128"/>
      <c r="BKG27" s="127"/>
      <c r="BKH27" s="128"/>
      <c r="BKI27" s="127"/>
      <c r="BKJ27" s="128"/>
      <c r="BKK27" s="127"/>
      <c r="BKL27" s="128"/>
      <c r="BKM27" s="127"/>
      <c r="BKN27" s="128"/>
      <c r="BKO27" s="127"/>
      <c r="BKP27" s="128"/>
      <c r="BKQ27" s="127"/>
      <c r="BKR27" s="128"/>
      <c r="BKS27" s="127"/>
      <c r="BKT27" s="128"/>
      <c r="BKU27" s="127"/>
      <c r="BKV27" s="128"/>
      <c r="BKW27" s="127"/>
      <c r="BKX27" s="128"/>
      <c r="BKY27" s="127"/>
      <c r="BKZ27" s="128"/>
      <c r="BLA27" s="127"/>
      <c r="BLB27" s="128"/>
      <c r="BLC27" s="127"/>
      <c r="BLD27" s="128"/>
      <c r="BLE27" s="127"/>
      <c r="BLF27" s="128"/>
      <c r="BLG27" s="127"/>
      <c r="BLH27" s="128"/>
      <c r="BLI27" s="127"/>
      <c r="BLJ27" s="128"/>
      <c r="BLK27" s="127"/>
      <c r="BLL27" s="128"/>
      <c r="BLM27" s="127"/>
      <c r="BLN27" s="128"/>
      <c r="BLO27" s="127"/>
      <c r="BLP27" s="128"/>
      <c r="BLQ27" s="127"/>
      <c r="BLR27" s="128"/>
      <c r="BLS27" s="127"/>
      <c r="BLT27" s="128"/>
      <c r="BLU27" s="127"/>
      <c r="BLV27" s="128"/>
      <c r="BLW27" s="127"/>
      <c r="BLX27" s="128"/>
      <c r="BLY27" s="127"/>
      <c r="BLZ27" s="128"/>
      <c r="BMA27" s="127"/>
      <c r="BMB27" s="128"/>
      <c r="BMC27" s="127"/>
      <c r="BMD27" s="128"/>
      <c r="BME27" s="127"/>
      <c r="BMF27" s="128"/>
      <c r="BMG27" s="127"/>
      <c r="BMH27" s="128"/>
      <c r="BMI27" s="127"/>
      <c r="BMJ27" s="128"/>
      <c r="BMK27" s="127"/>
      <c r="BML27" s="128"/>
      <c r="BMM27" s="127"/>
      <c r="BMN27" s="128"/>
      <c r="BMO27" s="127"/>
      <c r="BMP27" s="128"/>
      <c r="BMQ27" s="127"/>
      <c r="BMR27" s="128"/>
      <c r="BMS27" s="127"/>
      <c r="BMT27" s="128"/>
      <c r="BMU27" s="127"/>
      <c r="BMV27" s="128"/>
      <c r="BMW27" s="127"/>
      <c r="BMX27" s="128"/>
      <c r="BMY27" s="127"/>
      <c r="BMZ27" s="128"/>
      <c r="BNA27" s="127"/>
      <c r="BNB27" s="128"/>
      <c r="BNC27" s="127"/>
      <c r="BND27" s="128"/>
      <c r="BNE27" s="127"/>
      <c r="BNF27" s="128"/>
      <c r="BNG27" s="127"/>
      <c r="BNH27" s="128"/>
      <c r="BNI27" s="127"/>
      <c r="BNJ27" s="128"/>
      <c r="BNK27" s="127"/>
      <c r="BNL27" s="128"/>
      <c r="BNM27" s="127"/>
      <c r="BNN27" s="128"/>
      <c r="BNO27" s="127"/>
      <c r="BNP27" s="128"/>
      <c r="BNQ27" s="127"/>
      <c r="BNR27" s="128"/>
      <c r="BNS27" s="127"/>
      <c r="BNT27" s="128"/>
      <c r="BNU27" s="127"/>
      <c r="BNV27" s="128"/>
      <c r="BNW27" s="127"/>
      <c r="BNX27" s="128"/>
      <c r="BNY27" s="127"/>
      <c r="BNZ27" s="128"/>
      <c r="BOA27" s="127"/>
      <c r="BOB27" s="128"/>
      <c r="BOC27" s="127"/>
      <c r="BOD27" s="128"/>
      <c r="BOE27" s="127"/>
      <c r="BOF27" s="128"/>
      <c r="BOG27" s="127"/>
      <c r="BOH27" s="128"/>
      <c r="BOI27" s="127"/>
      <c r="BOJ27" s="128"/>
      <c r="BOK27" s="127"/>
      <c r="BOL27" s="128"/>
      <c r="BOM27" s="127"/>
      <c r="BON27" s="128"/>
      <c r="BOO27" s="127"/>
      <c r="BOP27" s="128"/>
      <c r="BOQ27" s="127"/>
      <c r="BOR27" s="128"/>
      <c r="BOS27" s="127"/>
      <c r="BOT27" s="128"/>
      <c r="BOU27" s="127"/>
      <c r="BOV27" s="128"/>
      <c r="BOW27" s="127"/>
      <c r="BOX27" s="128"/>
      <c r="BOY27" s="127"/>
      <c r="BOZ27" s="128"/>
      <c r="BPA27" s="127"/>
      <c r="BPB27" s="128"/>
      <c r="BPC27" s="127"/>
      <c r="BPD27" s="128"/>
      <c r="BPE27" s="127"/>
      <c r="BPF27" s="128"/>
      <c r="BPG27" s="127"/>
      <c r="BPH27" s="128"/>
      <c r="BPI27" s="127"/>
      <c r="BPJ27" s="128"/>
      <c r="BPK27" s="127"/>
      <c r="BPL27" s="128"/>
      <c r="BPM27" s="127"/>
      <c r="BPN27" s="128"/>
      <c r="BPO27" s="127"/>
      <c r="BPP27" s="128"/>
      <c r="BPQ27" s="127"/>
      <c r="BPR27" s="128"/>
      <c r="BPS27" s="127"/>
      <c r="BPT27" s="128"/>
      <c r="BPU27" s="127"/>
      <c r="BPV27" s="128"/>
      <c r="BPW27" s="127"/>
      <c r="BPX27" s="128"/>
      <c r="BPY27" s="127"/>
      <c r="BPZ27" s="128"/>
      <c r="BQA27" s="127"/>
      <c r="BQB27" s="128"/>
      <c r="BQC27" s="127"/>
      <c r="BQD27" s="128"/>
      <c r="BQE27" s="127"/>
      <c r="BQF27" s="128"/>
      <c r="BQG27" s="127"/>
      <c r="BQH27" s="128"/>
      <c r="BQI27" s="127"/>
      <c r="BQJ27" s="128"/>
      <c r="BQK27" s="127"/>
      <c r="BQL27" s="128"/>
      <c r="BQM27" s="127"/>
      <c r="BQN27" s="128"/>
      <c r="BQO27" s="127"/>
      <c r="BQP27" s="128"/>
      <c r="BQQ27" s="127"/>
      <c r="BQR27" s="128"/>
      <c r="BQS27" s="127"/>
      <c r="BQT27" s="128"/>
      <c r="BQU27" s="127"/>
      <c r="BQV27" s="128"/>
      <c r="BQW27" s="127"/>
      <c r="BQX27" s="128"/>
      <c r="BQY27" s="127"/>
      <c r="BQZ27" s="128"/>
      <c r="BRA27" s="127"/>
      <c r="BRB27" s="128"/>
      <c r="BRC27" s="127"/>
      <c r="BRD27" s="128"/>
      <c r="BRE27" s="127"/>
      <c r="BRF27" s="128"/>
      <c r="BRG27" s="127"/>
      <c r="BRH27" s="128"/>
      <c r="BRI27" s="127"/>
      <c r="BRJ27" s="128"/>
      <c r="BRK27" s="127"/>
      <c r="BRL27" s="128"/>
      <c r="BRM27" s="127"/>
      <c r="BRN27" s="128"/>
      <c r="BRO27" s="127"/>
      <c r="BRP27" s="128"/>
      <c r="BRQ27" s="127"/>
      <c r="BRR27" s="128"/>
      <c r="BRS27" s="127"/>
      <c r="BRT27" s="128"/>
      <c r="BRU27" s="127"/>
      <c r="BRV27" s="128"/>
      <c r="BRW27" s="127"/>
      <c r="BRX27" s="128"/>
      <c r="BRY27" s="127"/>
      <c r="BRZ27" s="128"/>
      <c r="BSA27" s="127"/>
      <c r="BSB27" s="128"/>
      <c r="BSC27" s="127"/>
      <c r="BSD27" s="128"/>
      <c r="BSE27" s="127"/>
      <c r="BSF27" s="128"/>
      <c r="BSG27" s="127"/>
      <c r="BSH27" s="128"/>
      <c r="BSI27" s="127"/>
      <c r="BSJ27" s="128"/>
      <c r="BSK27" s="127"/>
      <c r="BSL27" s="128"/>
      <c r="BSM27" s="127"/>
      <c r="BSN27" s="128"/>
      <c r="BSO27" s="127"/>
      <c r="BSP27" s="128"/>
      <c r="BSQ27" s="127"/>
      <c r="BSR27" s="128"/>
      <c r="BSS27" s="127"/>
      <c r="BST27" s="128"/>
      <c r="BSU27" s="127"/>
      <c r="BSV27" s="128"/>
      <c r="BSW27" s="127"/>
      <c r="BSX27" s="128"/>
      <c r="BSY27" s="127"/>
      <c r="BSZ27" s="128"/>
      <c r="BTA27" s="127"/>
      <c r="BTB27" s="128"/>
      <c r="BTC27" s="127"/>
      <c r="BTD27" s="128"/>
      <c r="BTE27" s="127"/>
      <c r="BTF27" s="128"/>
      <c r="BTG27" s="127"/>
      <c r="BTH27" s="128"/>
      <c r="BTI27" s="127"/>
      <c r="BTJ27" s="128"/>
      <c r="BTK27" s="127"/>
      <c r="BTL27" s="128"/>
      <c r="BTM27" s="127"/>
      <c r="BTN27" s="128"/>
      <c r="BTO27" s="127"/>
      <c r="BTP27" s="128"/>
      <c r="BTQ27" s="127"/>
      <c r="BTR27" s="128"/>
      <c r="BTS27" s="127"/>
      <c r="BTT27" s="128"/>
      <c r="BTU27" s="127"/>
      <c r="BTV27" s="128"/>
      <c r="BTW27" s="127"/>
      <c r="BTX27" s="128"/>
      <c r="BTY27" s="127"/>
      <c r="BTZ27" s="128"/>
      <c r="BUA27" s="127"/>
      <c r="BUB27" s="128"/>
      <c r="BUC27" s="127"/>
      <c r="BUD27" s="128"/>
      <c r="BUE27" s="127"/>
      <c r="BUF27" s="128"/>
      <c r="BUG27" s="127"/>
      <c r="BUH27" s="128"/>
      <c r="BUI27" s="127"/>
      <c r="BUJ27" s="128"/>
      <c r="BUK27" s="127"/>
      <c r="BUL27" s="128"/>
      <c r="BUM27" s="127"/>
      <c r="BUN27" s="128"/>
      <c r="BUO27" s="127"/>
      <c r="BUP27" s="128"/>
      <c r="BUQ27" s="127"/>
      <c r="BUR27" s="128"/>
      <c r="BUS27" s="127"/>
      <c r="BUT27" s="128"/>
      <c r="BUU27" s="127"/>
      <c r="BUV27" s="128"/>
      <c r="BUW27" s="127"/>
      <c r="BUX27" s="128"/>
      <c r="BUY27" s="127"/>
      <c r="BUZ27" s="128"/>
      <c r="BVA27" s="127"/>
      <c r="BVB27" s="128"/>
      <c r="BVC27" s="127"/>
      <c r="BVD27" s="128"/>
      <c r="BVE27" s="127"/>
      <c r="BVF27" s="128"/>
      <c r="BVG27" s="127"/>
      <c r="BVH27" s="128"/>
      <c r="BVI27" s="127"/>
      <c r="BVJ27" s="128"/>
      <c r="BVK27" s="127"/>
      <c r="BVL27" s="128"/>
      <c r="BVM27" s="127"/>
      <c r="BVN27" s="128"/>
      <c r="BVO27" s="127"/>
      <c r="BVP27" s="128"/>
      <c r="BVQ27" s="127"/>
      <c r="BVR27" s="128"/>
      <c r="BVS27" s="127"/>
      <c r="BVT27" s="128"/>
      <c r="BVU27" s="127"/>
      <c r="BVV27" s="128"/>
      <c r="BVW27" s="127"/>
      <c r="BVX27" s="128"/>
      <c r="BVY27" s="127"/>
      <c r="BVZ27" s="128"/>
      <c r="BWA27" s="127"/>
      <c r="BWB27" s="128"/>
      <c r="BWC27" s="127"/>
      <c r="BWD27" s="128"/>
      <c r="BWE27" s="127"/>
      <c r="BWF27" s="128"/>
      <c r="BWG27" s="127"/>
      <c r="BWH27" s="128"/>
      <c r="BWI27" s="127"/>
      <c r="BWJ27" s="128"/>
      <c r="BWK27" s="127"/>
      <c r="BWL27" s="128"/>
      <c r="BWM27" s="127"/>
      <c r="BWN27" s="128"/>
      <c r="BWO27" s="127"/>
      <c r="BWP27" s="128"/>
      <c r="BWQ27" s="127"/>
      <c r="BWR27" s="128"/>
      <c r="BWS27" s="127"/>
      <c r="BWT27" s="128"/>
      <c r="BWU27" s="127"/>
      <c r="BWV27" s="128"/>
      <c r="BWW27" s="127"/>
      <c r="BWX27" s="128"/>
      <c r="BWY27" s="127"/>
      <c r="BWZ27" s="128"/>
      <c r="BXA27" s="127"/>
      <c r="BXB27" s="128"/>
      <c r="BXC27" s="127"/>
      <c r="BXD27" s="128"/>
      <c r="BXE27" s="127"/>
      <c r="BXF27" s="128"/>
      <c r="BXG27" s="127"/>
      <c r="BXH27" s="128"/>
      <c r="BXI27" s="127"/>
      <c r="BXJ27" s="128"/>
      <c r="BXK27" s="127"/>
      <c r="BXL27" s="128"/>
      <c r="BXM27" s="127"/>
      <c r="BXN27" s="128"/>
      <c r="BXO27" s="127"/>
      <c r="BXP27" s="128"/>
      <c r="BXQ27" s="127"/>
      <c r="BXR27" s="128"/>
      <c r="BXS27" s="127"/>
      <c r="BXT27" s="128"/>
      <c r="BXU27" s="127"/>
      <c r="BXV27" s="128"/>
      <c r="BXW27" s="127"/>
      <c r="BXX27" s="128"/>
      <c r="BXY27" s="127"/>
      <c r="BXZ27" s="128"/>
      <c r="BYA27" s="127"/>
      <c r="BYB27" s="128"/>
      <c r="BYC27" s="127"/>
      <c r="BYD27" s="128"/>
      <c r="BYE27" s="127"/>
      <c r="BYF27" s="128"/>
      <c r="BYG27" s="127"/>
      <c r="BYH27" s="128"/>
      <c r="BYI27" s="127"/>
      <c r="BYJ27" s="128"/>
      <c r="BYK27" s="127"/>
      <c r="BYL27" s="128"/>
      <c r="BYM27" s="127"/>
      <c r="BYN27" s="128"/>
      <c r="BYO27" s="127"/>
      <c r="BYP27" s="128"/>
      <c r="BYQ27" s="127"/>
      <c r="BYR27" s="128"/>
      <c r="BYS27" s="127"/>
      <c r="BYT27" s="128"/>
      <c r="BYU27" s="127"/>
      <c r="BYV27" s="128"/>
      <c r="BYW27" s="127"/>
      <c r="BYX27" s="128"/>
      <c r="BYY27" s="127"/>
      <c r="BYZ27" s="128"/>
      <c r="BZA27" s="127"/>
      <c r="BZB27" s="128"/>
      <c r="BZC27" s="127"/>
      <c r="BZD27" s="128"/>
      <c r="BZE27" s="127"/>
      <c r="BZF27" s="128"/>
      <c r="BZG27" s="127"/>
      <c r="BZH27" s="128"/>
      <c r="BZI27" s="127"/>
      <c r="BZJ27" s="128"/>
      <c r="BZK27" s="127"/>
      <c r="BZL27" s="128"/>
      <c r="BZM27" s="127"/>
      <c r="BZN27" s="128"/>
      <c r="BZO27" s="127"/>
      <c r="BZP27" s="128"/>
      <c r="BZQ27" s="127"/>
      <c r="BZR27" s="128"/>
      <c r="BZS27" s="127"/>
      <c r="BZT27" s="128"/>
      <c r="BZU27" s="127"/>
      <c r="BZV27" s="128"/>
      <c r="BZW27" s="127"/>
      <c r="BZX27" s="128"/>
      <c r="BZY27" s="127"/>
      <c r="BZZ27" s="128"/>
      <c r="CAA27" s="127"/>
      <c r="CAB27" s="128"/>
      <c r="CAC27" s="127"/>
      <c r="CAD27" s="128"/>
      <c r="CAE27" s="127"/>
      <c r="CAF27" s="128"/>
      <c r="CAG27" s="127"/>
      <c r="CAH27" s="128"/>
      <c r="CAI27" s="127"/>
      <c r="CAJ27" s="128"/>
      <c r="CAK27" s="127"/>
      <c r="CAL27" s="128"/>
      <c r="CAM27" s="127"/>
      <c r="CAN27" s="128"/>
      <c r="CAO27" s="127"/>
      <c r="CAP27" s="128"/>
      <c r="CAQ27" s="127"/>
      <c r="CAR27" s="128"/>
      <c r="CAS27" s="127"/>
      <c r="CAT27" s="128"/>
      <c r="CAU27" s="127"/>
      <c r="CAV27" s="128"/>
      <c r="CAW27" s="127"/>
      <c r="CAX27" s="128"/>
      <c r="CAY27" s="127"/>
      <c r="CAZ27" s="128"/>
      <c r="CBA27" s="127"/>
      <c r="CBB27" s="128"/>
      <c r="CBC27" s="127"/>
      <c r="CBD27" s="128"/>
      <c r="CBE27" s="127"/>
      <c r="CBF27" s="128"/>
      <c r="CBG27" s="127"/>
      <c r="CBH27" s="128"/>
      <c r="CBI27" s="127"/>
      <c r="CBJ27" s="128"/>
      <c r="CBK27" s="127"/>
      <c r="CBL27" s="128"/>
      <c r="CBM27" s="127"/>
      <c r="CBN27" s="128"/>
      <c r="CBO27" s="127"/>
      <c r="CBP27" s="128"/>
      <c r="CBQ27" s="127"/>
      <c r="CBR27" s="128"/>
      <c r="CBS27" s="127"/>
      <c r="CBT27" s="128"/>
      <c r="CBU27" s="127"/>
      <c r="CBV27" s="128"/>
      <c r="CBW27" s="127"/>
      <c r="CBX27" s="128"/>
      <c r="CBY27" s="127"/>
      <c r="CBZ27" s="128"/>
      <c r="CCA27" s="127"/>
      <c r="CCB27" s="128"/>
      <c r="CCC27" s="127"/>
      <c r="CCD27" s="128"/>
      <c r="CCE27" s="127"/>
      <c r="CCF27" s="128"/>
      <c r="CCG27" s="127"/>
      <c r="CCH27" s="128"/>
      <c r="CCI27" s="127"/>
      <c r="CCJ27" s="128"/>
      <c r="CCK27" s="127"/>
      <c r="CCL27" s="128"/>
      <c r="CCM27" s="127"/>
      <c r="CCN27" s="128"/>
      <c r="CCO27" s="127"/>
      <c r="CCP27" s="128"/>
      <c r="CCQ27" s="127"/>
      <c r="CCR27" s="128"/>
      <c r="CCS27" s="127"/>
      <c r="CCT27" s="128"/>
      <c r="CCU27" s="127"/>
      <c r="CCV27" s="128"/>
      <c r="CCW27" s="127"/>
      <c r="CCX27" s="128"/>
      <c r="CCY27" s="127"/>
      <c r="CCZ27" s="128"/>
      <c r="CDA27" s="127"/>
      <c r="CDB27" s="128"/>
      <c r="CDC27" s="127"/>
      <c r="CDD27" s="128"/>
      <c r="CDE27" s="127"/>
      <c r="CDF27" s="128"/>
      <c r="CDG27" s="127"/>
      <c r="CDH27" s="128"/>
      <c r="CDI27" s="127"/>
      <c r="CDJ27" s="128"/>
      <c r="CDK27" s="127"/>
      <c r="CDL27" s="128"/>
      <c r="CDM27" s="127"/>
      <c r="CDN27" s="128"/>
      <c r="CDO27" s="127"/>
      <c r="CDP27" s="128"/>
      <c r="CDQ27" s="127"/>
      <c r="CDR27" s="128"/>
      <c r="CDS27" s="127"/>
      <c r="CDT27" s="128"/>
      <c r="CDU27" s="127"/>
      <c r="CDV27" s="128"/>
      <c r="CDW27" s="127"/>
      <c r="CDX27" s="128"/>
      <c r="CDY27" s="127"/>
      <c r="CDZ27" s="128"/>
      <c r="CEA27" s="127"/>
      <c r="CEB27" s="128"/>
      <c r="CEC27" s="127"/>
      <c r="CED27" s="128"/>
      <c r="CEE27" s="127"/>
      <c r="CEF27" s="128"/>
      <c r="CEG27" s="127"/>
      <c r="CEH27" s="128"/>
      <c r="CEI27" s="127"/>
      <c r="CEJ27" s="128"/>
      <c r="CEK27" s="127"/>
      <c r="CEL27" s="128"/>
      <c r="CEM27" s="127"/>
      <c r="CEN27" s="128"/>
      <c r="CEO27" s="127"/>
      <c r="CEP27" s="128"/>
      <c r="CEQ27" s="127"/>
      <c r="CER27" s="128"/>
      <c r="CES27" s="127"/>
      <c r="CET27" s="128"/>
      <c r="CEU27" s="127"/>
      <c r="CEV27" s="128"/>
      <c r="CEW27" s="127"/>
      <c r="CEX27" s="128"/>
      <c r="CEY27" s="127"/>
      <c r="CEZ27" s="128"/>
      <c r="CFA27" s="127"/>
      <c r="CFB27" s="128"/>
      <c r="CFC27" s="127"/>
      <c r="CFD27" s="128"/>
      <c r="CFE27" s="127"/>
      <c r="CFF27" s="128"/>
      <c r="CFG27" s="127"/>
      <c r="CFH27" s="128"/>
      <c r="CFI27" s="127"/>
      <c r="CFJ27" s="128"/>
      <c r="CFK27" s="127"/>
      <c r="CFL27" s="128"/>
      <c r="CFM27" s="127"/>
      <c r="CFN27" s="128"/>
      <c r="CFO27" s="127"/>
      <c r="CFP27" s="128"/>
      <c r="CFQ27" s="127"/>
      <c r="CFR27" s="128"/>
      <c r="CFS27" s="127"/>
      <c r="CFT27" s="128"/>
      <c r="CFU27" s="127"/>
      <c r="CFV27" s="128"/>
      <c r="CFW27" s="127"/>
      <c r="CFX27" s="128"/>
      <c r="CFY27" s="127"/>
      <c r="CFZ27" s="128"/>
      <c r="CGA27" s="127"/>
      <c r="CGB27" s="128"/>
      <c r="CGC27" s="127"/>
      <c r="CGD27" s="128"/>
      <c r="CGE27" s="127"/>
      <c r="CGF27" s="128"/>
      <c r="CGG27" s="127"/>
      <c r="CGH27" s="128"/>
      <c r="CGI27" s="127"/>
      <c r="CGJ27" s="128"/>
      <c r="CGK27" s="127"/>
      <c r="CGL27" s="128"/>
      <c r="CGM27" s="127"/>
      <c r="CGN27" s="128"/>
      <c r="CGO27" s="127"/>
      <c r="CGP27" s="128"/>
      <c r="CGQ27" s="127"/>
      <c r="CGR27" s="128"/>
      <c r="CGS27" s="127"/>
      <c r="CGT27" s="128"/>
      <c r="CGU27" s="127"/>
      <c r="CGV27" s="128"/>
      <c r="CGW27" s="127"/>
      <c r="CGX27" s="128"/>
      <c r="CGY27" s="127"/>
      <c r="CGZ27" s="128"/>
      <c r="CHA27" s="127"/>
      <c r="CHB27" s="128"/>
      <c r="CHC27" s="127"/>
      <c r="CHD27" s="128"/>
      <c r="CHE27" s="127"/>
      <c r="CHF27" s="128"/>
      <c r="CHG27" s="127"/>
      <c r="CHH27" s="128"/>
      <c r="CHI27" s="127"/>
      <c r="CHJ27" s="128"/>
      <c r="CHK27" s="127"/>
      <c r="CHL27" s="128"/>
      <c r="CHM27" s="127"/>
      <c r="CHN27" s="128"/>
      <c r="CHO27" s="127"/>
      <c r="CHP27" s="128"/>
      <c r="CHQ27" s="127"/>
      <c r="CHR27" s="128"/>
      <c r="CHS27" s="127"/>
      <c r="CHT27" s="128"/>
      <c r="CHU27" s="127"/>
      <c r="CHV27" s="128"/>
      <c r="CHW27" s="127"/>
      <c r="CHX27" s="128"/>
      <c r="CHY27" s="127"/>
      <c r="CHZ27" s="128"/>
      <c r="CIA27" s="127"/>
      <c r="CIB27" s="128"/>
      <c r="CIC27" s="127"/>
      <c r="CID27" s="128"/>
      <c r="CIE27" s="127"/>
      <c r="CIF27" s="128"/>
      <c r="CIG27" s="127"/>
      <c r="CIH27" s="128"/>
      <c r="CII27" s="127"/>
      <c r="CIJ27" s="128"/>
      <c r="CIK27" s="127"/>
      <c r="CIL27" s="128"/>
      <c r="CIM27" s="127"/>
      <c r="CIN27" s="128"/>
      <c r="CIO27" s="127"/>
      <c r="CIP27" s="128"/>
      <c r="CIQ27" s="127"/>
      <c r="CIR27" s="128"/>
      <c r="CIS27" s="127"/>
      <c r="CIT27" s="128"/>
      <c r="CIU27" s="127"/>
      <c r="CIV27" s="128"/>
      <c r="CIW27" s="127"/>
      <c r="CIX27" s="128"/>
      <c r="CIY27" s="127"/>
      <c r="CIZ27" s="128"/>
      <c r="CJA27" s="127"/>
      <c r="CJB27" s="128"/>
      <c r="CJC27" s="127"/>
      <c r="CJD27" s="128"/>
      <c r="CJE27" s="127"/>
      <c r="CJF27" s="128"/>
      <c r="CJG27" s="127"/>
      <c r="CJH27" s="128"/>
      <c r="CJI27" s="127"/>
      <c r="CJJ27" s="128"/>
      <c r="CJK27" s="127"/>
      <c r="CJL27" s="128"/>
      <c r="CJM27" s="127"/>
      <c r="CJN27" s="128"/>
      <c r="CJO27" s="127"/>
      <c r="CJP27" s="128"/>
      <c r="CJQ27" s="127"/>
      <c r="CJR27" s="128"/>
      <c r="CJS27" s="127"/>
      <c r="CJT27" s="128"/>
      <c r="CJU27" s="127"/>
      <c r="CJV27" s="128"/>
      <c r="CJW27" s="127"/>
      <c r="CJX27" s="128"/>
      <c r="CJY27" s="127"/>
      <c r="CJZ27" s="128"/>
      <c r="CKA27" s="127"/>
      <c r="CKB27" s="128"/>
      <c r="CKC27" s="127"/>
      <c r="CKD27" s="128"/>
      <c r="CKE27" s="127"/>
      <c r="CKF27" s="128"/>
      <c r="CKG27" s="127"/>
      <c r="CKH27" s="128"/>
      <c r="CKI27" s="127"/>
      <c r="CKJ27" s="128"/>
      <c r="CKK27" s="127"/>
      <c r="CKL27" s="128"/>
      <c r="CKM27" s="127"/>
      <c r="CKN27" s="128"/>
      <c r="CKO27" s="127"/>
      <c r="CKP27" s="128"/>
      <c r="CKQ27" s="127"/>
      <c r="CKR27" s="128"/>
      <c r="CKS27" s="127"/>
      <c r="CKT27" s="128"/>
      <c r="CKU27" s="127"/>
      <c r="CKV27" s="128"/>
      <c r="CKW27" s="127"/>
      <c r="CKX27" s="128"/>
      <c r="CKY27" s="127"/>
      <c r="CKZ27" s="128"/>
      <c r="CLA27" s="127"/>
      <c r="CLB27" s="128"/>
      <c r="CLC27" s="127"/>
      <c r="CLD27" s="128"/>
      <c r="CLE27" s="127"/>
      <c r="CLF27" s="128"/>
      <c r="CLG27" s="127"/>
      <c r="CLH27" s="128"/>
      <c r="CLI27" s="127"/>
      <c r="CLJ27" s="128"/>
      <c r="CLK27" s="127"/>
      <c r="CLL27" s="128"/>
      <c r="CLM27" s="127"/>
      <c r="CLN27" s="128"/>
      <c r="CLO27" s="127"/>
      <c r="CLP27" s="128"/>
      <c r="CLQ27" s="127"/>
      <c r="CLR27" s="128"/>
      <c r="CLS27" s="127"/>
      <c r="CLT27" s="128"/>
      <c r="CLU27" s="127"/>
      <c r="CLV27" s="128"/>
      <c r="CLW27" s="127"/>
      <c r="CLX27" s="128"/>
      <c r="CLY27" s="127"/>
      <c r="CLZ27" s="128"/>
      <c r="CMA27" s="127"/>
      <c r="CMB27" s="128"/>
      <c r="CMC27" s="127"/>
      <c r="CMD27" s="128"/>
      <c r="CME27" s="127"/>
      <c r="CMF27" s="128"/>
      <c r="CMG27" s="127"/>
      <c r="CMH27" s="128"/>
      <c r="CMI27" s="127"/>
      <c r="CMJ27" s="128"/>
      <c r="CMK27" s="127"/>
      <c r="CML27" s="128"/>
      <c r="CMM27" s="127"/>
      <c r="CMN27" s="128"/>
      <c r="CMO27" s="127"/>
      <c r="CMP27" s="128"/>
      <c r="CMQ27" s="127"/>
      <c r="CMR27" s="128"/>
      <c r="CMS27" s="127"/>
      <c r="CMT27" s="128"/>
      <c r="CMU27" s="127"/>
      <c r="CMV27" s="128"/>
      <c r="CMW27" s="127"/>
      <c r="CMX27" s="128"/>
      <c r="CMY27" s="127"/>
      <c r="CMZ27" s="128"/>
      <c r="CNA27" s="127"/>
      <c r="CNB27" s="128"/>
      <c r="CNC27" s="127"/>
      <c r="CND27" s="128"/>
      <c r="CNE27" s="127"/>
      <c r="CNF27" s="128"/>
      <c r="CNG27" s="127"/>
      <c r="CNH27" s="128"/>
      <c r="CNI27" s="127"/>
      <c r="CNJ27" s="128"/>
      <c r="CNK27" s="127"/>
      <c r="CNL27" s="128"/>
      <c r="CNM27" s="127"/>
      <c r="CNN27" s="128"/>
      <c r="CNO27" s="127"/>
      <c r="CNP27" s="128"/>
      <c r="CNQ27" s="127"/>
      <c r="CNR27" s="128"/>
      <c r="CNS27" s="127"/>
      <c r="CNT27" s="128"/>
      <c r="CNU27" s="127"/>
      <c r="CNV27" s="128"/>
      <c r="CNW27" s="127"/>
      <c r="CNX27" s="128"/>
      <c r="CNY27" s="127"/>
      <c r="CNZ27" s="128"/>
      <c r="COA27" s="127"/>
      <c r="COB27" s="128"/>
      <c r="COC27" s="127"/>
      <c r="COD27" s="128"/>
      <c r="COE27" s="127"/>
      <c r="COF27" s="128"/>
      <c r="COG27" s="127"/>
      <c r="COH27" s="128"/>
      <c r="COI27" s="127"/>
      <c r="COJ27" s="128"/>
      <c r="COK27" s="127"/>
      <c r="COL27" s="128"/>
      <c r="COM27" s="127"/>
      <c r="CON27" s="128"/>
      <c r="COO27" s="127"/>
      <c r="COP27" s="128"/>
      <c r="COQ27" s="127"/>
      <c r="COR27" s="128"/>
      <c r="COS27" s="127"/>
      <c r="COT27" s="128"/>
      <c r="COU27" s="127"/>
      <c r="COV27" s="128"/>
      <c r="COW27" s="127"/>
      <c r="COX27" s="128"/>
      <c r="COY27" s="127"/>
      <c r="COZ27" s="128"/>
      <c r="CPA27" s="127"/>
      <c r="CPB27" s="128"/>
      <c r="CPC27" s="127"/>
      <c r="CPD27" s="128"/>
      <c r="CPE27" s="127"/>
      <c r="CPF27" s="128"/>
      <c r="CPG27" s="127"/>
      <c r="CPH27" s="128"/>
      <c r="CPI27" s="127"/>
      <c r="CPJ27" s="128"/>
      <c r="CPK27" s="127"/>
      <c r="CPL27" s="128"/>
      <c r="CPM27" s="127"/>
      <c r="CPN27" s="128"/>
      <c r="CPO27" s="127"/>
      <c r="CPP27" s="128"/>
      <c r="CPQ27" s="127"/>
      <c r="CPR27" s="128"/>
      <c r="CPS27" s="127"/>
      <c r="CPT27" s="128"/>
      <c r="CPU27" s="127"/>
      <c r="CPV27" s="128"/>
      <c r="CPW27" s="127"/>
      <c r="CPX27" s="128"/>
      <c r="CPY27" s="127"/>
      <c r="CPZ27" s="128"/>
      <c r="CQA27" s="127"/>
      <c r="CQB27" s="128"/>
      <c r="CQC27" s="127"/>
      <c r="CQD27" s="128"/>
      <c r="CQE27" s="127"/>
      <c r="CQF27" s="128"/>
      <c r="CQG27" s="127"/>
      <c r="CQH27" s="128"/>
      <c r="CQI27" s="127"/>
      <c r="CQJ27" s="128"/>
      <c r="CQK27" s="127"/>
      <c r="CQL27" s="128"/>
      <c r="CQM27" s="127"/>
      <c r="CQN27" s="128"/>
      <c r="CQO27" s="127"/>
      <c r="CQP27" s="128"/>
      <c r="CQQ27" s="127"/>
      <c r="CQR27" s="128"/>
      <c r="CQS27" s="127"/>
      <c r="CQT27" s="128"/>
      <c r="CQU27" s="127"/>
      <c r="CQV27" s="128"/>
      <c r="CQW27" s="127"/>
      <c r="CQX27" s="128"/>
      <c r="CQY27" s="127"/>
      <c r="CQZ27" s="128"/>
      <c r="CRA27" s="127"/>
      <c r="CRB27" s="128"/>
      <c r="CRC27" s="127"/>
      <c r="CRD27" s="128"/>
      <c r="CRE27" s="127"/>
      <c r="CRF27" s="128"/>
      <c r="CRG27" s="127"/>
      <c r="CRH27" s="128"/>
      <c r="CRI27" s="127"/>
      <c r="CRJ27" s="128"/>
      <c r="CRK27" s="127"/>
      <c r="CRL27" s="128"/>
      <c r="CRM27" s="127"/>
      <c r="CRN27" s="128"/>
      <c r="CRO27" s="127"/>
      <c r="CRP27" s="128"/>
      <c r="CRQ27" s="127"/>
      <c r="CRR27" s="128"/>
      <c r="CRS27" s="127"/>
      <c r="CRT27" s="128"/>
      <c r="CRU27" s="127"/>
      <c r="CRV27" s="128"/>
      <c r="CRW27" s="127"/>
      <c r="CRX27" s="128"/>
      <c r="CRY27" s="127"/>
      <c r="CRZ27" s="128"/>
      <c r="CSA27" s="127"/>
      <c r="CSB27" s="128"/>
      <c r="CSC27" s="127"/>
      <c r="CSD27" s="128"/>
      <c r="CSE27" s="127"/>
      <c r="CSF27" s="128"/>
      <c r="CSG27" s="127"/>
      <c r="CSH27" s="128"/>
      <c r="CSI27" s="127"/>
      <c r="CSJ27" s="128"/>
      <c r="CSK27" s="127"/>
      <c r="CSL27" s="128"/>
      <c r="CSM27" s="127"/>
      <c r="CSN27" s="128"/>
      <c r="CSO27" s="127"/>
      <c r="CSP27" s="128"/>
      <c r="CSQ27" s="127"/>
      <c r="CSR27" s="128"/>
      <c r="CSS27" s="127"/>
      <c r="CST27" s="128"/>
      <c r="CSU27" s="127"/>
      <c r="CSV27" s="128"/>
      <c r="CSW27" s="127"/>
      <c r="CSX27" s="128"/>
      <c r="CSY27" s="127"/>
      <c r="CSZ27" s="128"/>
      <c r="CTA27" s="127"/>
      <c r="CTB27" s="128"/>
      <c r="CTC27" s="127"/>
      <c r="CTD27" s="128"/>
      <c r="CTE27" s="127"/>
      <c r="CTF27" s="128"/>
      <c r="CTG27" s="127"/>
      <c r="CTH27" s="128"/>
      <c r="CTI27" s="127"/>
      <c r="CTJ27" s="128"/>
      <c r="CTK27" s="127"/>
      <c r="CTL27" s="128"/>
      <c r="CTM27" s="127"/>
      <c r="CTN27" s="128"/>
      <c r="CTO27" s="127"/>
      <c r="CTP27" s="128"/>
      <c r="CTQ27" s="127"/>
      <c r="CTR27" s="128"/>
      <c r="CTS27" s="127"/>
      <c r="CTT27" s="128"/>
      <c r="CTU27" s="127"/>
      <c r="CTV27" s="128"/>
      <c r="CTW27" s="127"/>
      <c r="CTX27" s="128"/>
      <c r="CTY27" s="127"/>
      <c r="CTZ27" s="128"/>
      <c r="CUA27" s="127"/>
      <c r="CUB27" s="128"/>
      <c r="CUC27" s="127"/>
      <c r="CUD27" s="128"/>
      <c r="CUE27" s="127"/>
      <c r="CUF27" s="128"/>
      <c r="CUG27" s="127"/>
      <c r="CUH27" s="128"/>
      <c r="CUI27" s="127"/>
      <c r="CUJ27" s="128"/>
      <c r="CUK27" s="127"/>
      <c r="CUL27" s="128"/>
      <c r="CUM27" s="127"/>
      <c r="CUN27" s="128"/>
      <c r="CUO27" s="127"/>
      <c r="CUP27" s="128"/>
      <c r="CUQ27" s="127"/>
      <c r="CUR27" s="128"/>
      <c r="CUS27" s="127"/>
      <c r="CUT27" s="128"/>
      <c r="CUU27" s="127"/>
      <c r="CUV27" s="128"/>
      <c r="CUW27" s="127"/>
      <c r="CUX27" s="128"/>
      <c r="CUY27" s="127"/>
      <c r="CUZ27" s="128"/>
      <c r="CVA27" s="127"/>
      <c r="CVB27" s="128"/>
      <c r="CVC27" s="127"/>
      <c r="CVD27" s="128"/>
      <c r="CVE27" s="127"/>
      <c r="CVF27" s="128"/>
      <c r="CVG27" s="127"/>
      <c r="CVH27" s="128"/>
      <c r="CVI27" s="127"/>
      <c r="CVJ27" s="128"/>
      <c r="CVK27" s="127"/>
      <c r="CVL27" s="128"/>
      <c r="CVM27" s="127"/>
      <c r="CVN27" s="128"/>
      <c r="CVO27" s="127"/>
      <c r="CVP27" s="128"/>
      <c r="CVQ27" s="127"/>
      <c r="CVR27" s="128"/>
      <c r="CVS27" s="127"/>
      <c r="CVT27" s="128"/>
      <c r="CVU27" s="127"/>
      <c r="CVV27" s="128"/>
      <c r="CVW27" s="127"/>
      <c r="CVX27" s="128"/>
      <c r="CVY27" s="127"/>
      <c r="CVZ27" s="128"/>
      <c r="CWA27" s="127"/>
      <c r="CWB27" s="128"/>
      <c r="CWC27" s="127"/>
      <c r="CWD27" s="128"/>
      <c r="CWE27" s="127"/>
      <c r="CWF27" s="128"/>
      <c r="CWG27" s="127"/>
      <c r="CWH27" s="128"/>
      <c r="CWI27" s="127"/>
      <c r="CWJ27" s="128"/>
      <c r="CWK27" s="127"/>
      <c r="CWL27" s="128"/>
      <c r="CWM27" s="127"/>
      <c r="CWN27" s="128"/>
      <c r="CWO27" s="127"/>
      <c r="CWP27" s="128"/>
      <c r="CWQ27" s="127"/>
      <c r="CWR27" s="128"/>
      <c r="CWS27" s="127"/>
      <c r="CWT27" s="128"/>
      <c r="CWU27" s="127"/>
      <c r="CWV27" s="128"/>
      <c r="CWW27" s="127"/>
      <c r="CWX27" s="128"/>
      <c r="CWY27" s="127"/>
      <c r="CWZ27" s="128"/>
      <c r="CXA27" s="127"/>
      <c r="CXB27" s="128"/>
      <c r="CXC27" s="127"/>
      <c r="CXD27" s="128"/>
      <c r="CXE27" s="127"/>
      <c r="CXF27" s="128"/>
      <c r="CXG27" s="127"/>
      <c r="CXH27" s="128"/>
      <c r="CXI27" s="127"/>
      <c r="CXJ27" s="128"/>
      <c r="CXK27" s="127"/>
      <c r="CXL27" s="128"/>
      <c r="CXM27" s="127"/>
      <c r="CXN27" s="128"/>
      <c r="CXO27" s="127"/>
      <c r="CXP27" s="128"/>
      <c r="CXQ27" s="127"/>
      <c r="CXR27" s="128"/>
      <c r="CXS27" s="127"/>
      <c r="CXT27" s="128"/>
      <c r="CXU27" s="127"/>
      <c r="CXV27" s="128"/>
      <c r="CXW27" s="127"/>
      <c r="CXX27" s="128"/>
      <c r="CXY27" s="127"/>
      <c r="CXZ27" s="128"/>
      <c r="CYA27" s="127"/>
      <c r="CYB27" s="128"/>
      <c r="CYC27" s="127"/>
      <c r="CYD27" s="128"/>
      <c r="CYE27" s="127"/>
      <c r="CYF27" s="128"/>
      <c r="CYG27" s="127"/>
      <c r="CYH27" s="128"/>
      <c r="CYI27" s="127"/>
      <c r="CYJ27" s="128"/>
      <c r="CYK27" s="127"/>
      <c r="CYL27" s="128"/>
      <c r="CYM27" s="127"/>
      <c r="CYN27" s="128"/>
      <c r="CYO27" s="127"/>
      <c r="CYP27" s="128"/>
      <c r="CYQ27" s="127"/>
      <c r="CYR27" s="128"/>
      <c r="CYS27" s="127"/>
      <c r="CYT27" s="128"/>
      <c r="CYU27" s="127"/>
      <c r="CYV27" s="128"/>
      <c r="CYW27" s="127"/>
      <c r="CYX27" s="128"/>
      <c r="CYY27" s="127"/>
      <c r="CYZ27" s="128"/>
      <c r="CZA27" s="127"/>
      <c r="CZB27" s="128"/>
      <c r="CZC27" s="127"/>
      <c r="CZD27" s="128"/>
      <c r="CZE27" s="127"/>
      <c r="CZF27" s="128"/>
      <c r="CZG27" s="127"/>
      <c r="CZH27" s="128"/>
      <c r="CZI27" s="127"/>
      <c r="CZJ27" s="128"/>
      <c r="CZK27" s="127"/>
      <c r="CZL27" s="128"/>
      <c r="CZM27" s="127"/>
      <c r="CZN27" s="128"/>
      <c r="CZO27" s="127"/>
      <c r="CZP27" s="128"/>
      <c r="CZQ27" s="127"/>
      <c r="CZR27" s="128"/>
      <c r="CZS27" s="127"/>
      <c r="CZT27" s="128"/>
      <c r="CZU27" s="127"/>
      <c r="CZV27" s="128"/>
      <c r="CZW27" s="127"/>
      <c r="CZX27" s="128"/>
      <c r="CZY27" s="127"/>
      <c r="CZZ27" s="128"/>
      <c r="DAA27" s="127"/>
      <c r="DAB27" s="128"/>
      <c r="DAC27" s="127"/>
      <c r="DAD27" s="128"/>
      <c r="DAE27" s="127"/>
      <c r="DAF27" s="128"/>
      <c r="DAG27" s="127"/>
      <c r="DAH27" s="128"/>
      <c r="DAI27" s="127"/>
      <c r="DAJ27" s="128"/>
      <c r="DAK27" s="127"/>
      <c r="DAL27" s="128"/>
      <c r="DAM27" s="127"/>
      <c r="DAN27" s="128"/>
      <c r="DAO27" s="127"/>
      <c r="DAP27" s="128"/>
      <c r="DAQ27" s="127"/>
      <c r="DAR27" s="128"/>
      <c r="DAS27" s="127"/>
      <c r="DAT27" s="128"/>
      <c r="DAU27" s="127"/>
      <c r="DAV27" s="128"/>
      <c r="DAW27" s="127"/>
      <c r="DAX27" s="128"/>
      <c r="DAY27" s="127"/>
      <c r="DAZ27" s="128"/>
      <c r="DBA27" s="127"/>
      <c r="DBB27" s="128"/>
      <c r="DBC27" s="127"/>
      <c r="DBD27" s="128"/>
      <c r="DBE27" s="127"/>
      <c r="DBF27" s="128"/>
      <c r="DBG27" s="127"/>
      <c r="DBH27" s="128"/>
      <c r="DBI27" s="127"/>
      <c r="DBJ27" s="128"/>
      <c r="DBK27" s="127"/>
      <c r="DBL27" s="128"/>
      <c r="DBM27" s="127"/>
      <c r="DBN27" s="128"/>
      <c r="DBO27" s="127"/>
      <c r="DBP27" s="128"/>
      <c r="DBQ27" s="127"/>
      <c r="DBR27" s="128"/>
      <c r="DBS27" s="127"/>
      <c r="DBT27" s="128"/>
      <c r="DBU27" s="127"/>
      <c r="DBV27" s="128"/>
      <c r="DBW27" s="127"/>
      <c r="DBX27" s="128"/>
      <c r="DBY27" s="127"/>
      <c r="DBZ27" s="128"/>
      <c r="DCA27" s="127"/>
      <c r="DCB27" s="128"/>
      <c r="DCC27" s="127"/>
      <c r="DCD27" s="128"/>
      <c r="DCE27" s="127"/>
      <c r="DCF27" s="128"/>
      <c r="DCG27" s="127"/>
      <c r="DCH27" s="128"/>
      <c r="DCI27" s="127"/>
      <c r="DCJ27" s="128"/>
      <c r="DCK27" s="127"/>
      <c r="DCL27" s="128"/>
      <c r="DCM27" s="127"/>
      <c r="DCN27" s="128"/>
      <c r="DCO27" s="127"/>
      <c r="DCP27" s="128"/>
      <c r="DCQ27" s="127"/>
      <c r="DCR27" s="128"/>
      <c r="DCS27" s="127"/>
      <c r="DCT27" s="128"/>
      <c r="DCU27" s="127"/>
      <c r="DCV27" s="128"/>
      <c r="DCW27" s="127"/>
      <c r="DCX27" s="128"/>
      <c r="DCY27" s="127"/>
      <c r="DCZ27" s="128"/>
      <c r="DDA27" s="127"/>
      <c r="DDB27" s="128"/>
      <c r="DDC27" s="127"/>
      <c r="DDD27" s="128"/>
      <c r="DDE27" s="127"/>
      <c r="DDF27" s="128"/>
      <c r="DDG27" s="127"/>
      <c r="DDH27" s="128"/>
      <c r="DDI27" s="127"/>
      <c r="DDJ27" s="128"/>
      <c r="DDK27" s="127"/>
      <c r="DDL27" s="128"/>
      <c r="DDM27" s="127"/>
      <c r="DDN27" s="128"/>
      <c r="DDO27" s="127"/>
      <c r="DDP27" s="128"/>
      <c r="DDQ27" s="127"/>
      <c r="DDR27" s="128"/>
      <c r="DDS27" s="127"/>
      <c r="DDT27" s="128"/>
      <c r="DDU27" s="127"/>
      <c r="DDV27" s="128"/>
      <c r="DDW27" s="127"/>
      <c r="DDX27" s="128"/>
      <c r="DDY27" s="127"/>
      <c r="DDZ27" s="128"/>
      <c r="DEA27" s="127"/>
      <c r="DEB27" s="128"/>
      <c r="DEC27" s="127"/>
      <c r="DED27" s="128"/>
      <c r="DEE27" s="127"/>
      <c r="DEF27" s="128"/>
      <c r="DEG27" s="127"/>
      <c r="DEH27" s="128"/>
      <c r="DEI27" s="127"/>
      <c r="DEJ27" s="128"/>
      <c r="DEK27" s="127"/>
      <c r="DEL27" s="128"/>
      <c r="DEM27" s="127"/>
      <c r="DEN27" s="128"/>
      <c r="DEO27" s="127"/>
      <c r="DEP27" s="128"/>
      <c r="DEQ27" s="127"/>
      <c r="DER27" s="128"/>
      <c r="DES27" s="127"/>
      <c r="DET27" s="128"/>
      <c r="DEU27" s="127"/>
      <c r="DEV27" s="128"/>
      <c r="DEW27" s="127"/>
      <c r="DEX27" s="128"/>
      <c r="DEY27" s="127"/>
      <c r="DEZ27" s="128"/>
      <c r="DFA27" s="127"/>
      <c r="DFB27" s="128"/>
      <c r="DFC27" s="127"/>
      <c r="DFD27" s="128"/>
      <c r="DFE27" s="127"/>
      <c r="DFF27" s="128"/>
      <c r="DFG27" s="127"/>
      <c r="DFH27" s="128"/>
      <c r="DFI27" s="127"/>
      <c r="DFJ27" s="128"/>
      <c r="DFK27" s="127"/>
      <c r="DFL27" s="128"/>
      <c r="DFM27" s="127"/>
      <c r="DFN27" s="128"/>
      <c r="DFO27" s="127"/>
      <c r="DFP27" s="128"/>
      <c r="DFQ27" s="127"/>
      <c r="DFR27" s="128"/>
      <c r="DFS27" s="127"/>
      <c r="DFT27" s="128"/>
      <c r="DFU27" s="127"/>
      <c r="DFV27" s="128"/>
      <c r="DFW27" s="127"/>
      <c r="DFX27" s="128"/>
      <c r="DFY27" s="127"/>
      <c r="DFZ27" s="128"/>
      <c r="DGA27" s="127"/>
      <c r="DGB27" s="128"/>
      <c r="DGC27" s="127"/>
      <c r="DGD27" s="128"/>
      <c r="DGE27" s="127"/>
      <c r="DGF27" s="128"/>
      <c r="DGG27" s="127"/>
      <c r="DGH27" s="128"/>
      <c r="DGI27" s="127"/>
      <c r="DGJ27" s="128"/>
      <c r="DGK27" s="127"/>
      <c r="DGL27" s="128"/>
      <c r="DGM27" s="127"/>
      <c r="DGN27" s="128"/>
      <c r="DGO27" s="127"/>
      <c r="DGP27" s="128"/>
      <c r="DGQ27" s="127"/>
      <c r="DGR27" s="128"/>
      <c r="DGS27" s="127"/>
      <c r="DGT27" s="128"/>
      <c r="DGU27" s="127"/>
      <c r="DGV27" s="128"/>
      <c r="DGW27" s="127"/>
      <c r="DGX27" s="128"/>
      <c r="DGY27" s="127"/>
      <c r="DGZ27" s="128"/>
      <c r="DHA27" s="127"/>
      <c r="DHB27" s="128"/>
      <c r="DHC27" s="127"/>
      <c r="DHD27" s="128"/>
      <c r="DHE27" s="127"/>
      <c r="DHF27" s="128"/>
      <c r="DHG27" s="127"/>
      <c r="DHH27" s="128"/>
      <c r="DHI27" s="127"/>
      <c r="DHJ27" s="128"/>
      <c r="DHK27" s="127"/>
      <c r="DHL27" s="128"/>
      <c r="DHM27" s="127"/>
      <c r="DHN27" s="128"/>
      <c r="DHO27" s="127"/>
      <c r="DHP27" s="128"/>
      <c r="DHQ27" s="127"/>
      <c r="DHR27" s="128"/>
      <c r="DHS27" s="127"/>
      <c r="DHT27" s="128"/>
      <c r="DHU27" s="127"/>
      <c r="DHV27" s="128"/>
      <c r="DHW27" s="127"/>
      <c r="DHX27" s="128"/>
      <c r="DHY27" s="127"/>
      <c r="DHZ27" s="128"/>
      <c r="DIA27" s="127"/>
      <c r="DIB27" s="128"/>
      <c r="DIC27" s="127"/>
      <c r="DID27" s="128"/>
      <c r="DIE27" s="127"/>
      <c r="DIF27" s="128"/>
      <c r="DIG27" s="127"/>
      <c r="DIH27" s="128"/>
      <c r="DII27" s="127"/>
      <c r="DIJ27" s="128"/>
      <c r="DIK27" s="127"/>
      <c r="DIL27" s="128"/>
      <c r="DIM27" s="127"/>
      <c r="DIN27" s="128"/>
      <c r="DIO27" s="127"/>
      <c r="DIP27" s="128"/>
      <c r="DIQ27" s="127"/>
      <c r="DIR27" s="128"/>
      <c r="DIS27" s="127"/>
      <c r="DIT27" s="128"/>
      <c r="DIU27" s="127"/>
      <c r="DIV27" s="128"/>
      <c r="DIW27" s="127"/>
      <c r="DIX27" s="128"/>
      <c r="DIY27" s="127"/>
      <c r="DIZ27" s="128"/>
      <c r="DJA27" s="127"/>
      <c r="DJB27" s="128"/>
      <c r="DJC27" s="127"/>
      <c r="DJD27" s="128"/>
      <c r="DJE27" s="127"/>
      <c r="DJF27" s="128"/>
      <c r="DJG27" s="127"/>
      <c r="DJH27" s="128"/>
      <c r="DJI27" s="127"/>
      <c r="DJJ27" s="128"/>
      <c r="DJK27" s="127"/>
      <c r="DJL27" s="128"/>
      <c r="DJM27" s="127"/>
      <c r="DJN27" s="128"/>
      <c r="DJO27" s="127"/>
      <c r="DJP27" s="128"/>
      <c r="DJQ27" s="127"/>
      <c r="DJR27" s="128"/>
      <c r="DJS27" s="127"/>
      <c r="DJT27" s="128"/>
      <c r="DJU27" s="127"/>
      <c r="DJV27" s="128"/>
      <c r="DJW27" s="127"/>
      <c r="DJX27" s="128"/>
      <c r="DJY27" s="127"/>
      <c r="DJZ27" s="128"/>
      <c r="DKA27" s="127"/>
      <c r="DKB27" s="128"/>
      <c r="DKC27" s="127"/>
      <c r="DKD27" s="128"/>
      <c r="DKE27" s="127"/>
      <c r="DKF27" s="128"/>
      <c r="DKG27" s="127"/>
      <c r="DKH27" s="128"/>
      <c r="DKI27" s="127"/>
      <c r="DKJ27" s="128"/>
      <c r="DKK27" s="127"/>
      <c r="DKL27" s="128"/>
      <c r="DKM27" s="127"/>
      <c r="DKN27" s="128"/>
      <c r="DKO27" s="127"/>
      <c r="DKP27" s="128"/>
      <c r="DKQ27" s="127"/>
      <c r="DKR27" s="128"/>
      <c r="DKS27" s="127"/>
      <c r="DKT27" s="128"/>
      <c r="DKU27" s="127"/>
      <c r="DKV27" s="128"/>
      <c r="DKW27" s="127"/>
      <c r="DKX27" s="128"/>
      <c r="DKY27" s="127"/>
      <c r="DKZ27" s="128"/>
      <c r="DLA27" s="127"/>
      <c r="DLB27" s="128"/>
      <c r="DLC27" s="127"/>
      <c r="DLD27" s="128"/>
      <c r="DLE27" s="127"/>
      <c r="DLF27" s="128"/>
      <c r="DLG27" s="127"/>
      <c r="DLH27" s="128"/>
      <c r="DLI27" s="127"/>
      <c r="DLJ27" s="128"/>
      <c r="DLK27" s="127"/>
      <c r="DLL27" s="128"/>
      <c r="DLM27" s="127"/>
      <c r="DLN27" s="128"/>
      <c r="DLO27" s="127"/>
      <c r="DLP27" s="128"/>
      <c r="DLQ27" s="127"/>
      <c r="DLR27" s="128"/>
      <c r="DLS27" s="127"/>
      <c r="DLT27" s="128"/>
      <c r="DLU27" s="127"/>
      <c r="DLV27" s="128"/>
      <c r="DLW27" s="127"/>
      <c r="DLX27" s="128"/>
      <c r="DLY27" s="127"/>
      <c r="DLZ27" s="128"/>
      <c r="DMA27" s="127"/>
      <c r="DMB27" s="128"/>
      <c r="DMC27" s="127"/>
      <c r="DMD27" s="128"/>
      <c r="DME27" s="127"/>
      <c r="DMF27" s="128"/>
      <c r="DMG27" s="127"/>
      <c r="DMH27" s="128"/>
      <c r="DMI27" s="127"/>
      <c r="DMJ27" s="128"/>
      <c r="DMK27" s="127"/>
      <c r="DML27" s="128"/>
      <c r="DMM27" s="127"/>
      <c r="DMN27" s="128"/>
      <c r="DMO27" s="127"/>
      <c r="DMP27" s="128"/>
      <c r="DMQ27" s="127"/>
      <c r="DMR27" s="128"/>
      <c r="DMS27" s="127"/>
      <c r="DMT27" s="128"/>
      <c r="DMU27" s="127"/>
      <c r="DMV27" s="128"/>
      <c r="DMW27" s="127"/>
      <c r="DMX27" s="128"/>
      <c r="DMY27" s="127"/>
      <c r="DMZ27" s="128"/>
      <c r="DNA27" s="127"/>
      <c r="DNB27" s="128"/>
      <c r="DNC27" s="127"/>
      <c r="DND27" s="128"/>
      <c r="DNE27" s="127"/>
      <c r="DNF27" s="128"/>
      <c r="DNG27" s="127"/>
      <c r="DNH27" s="128"/>
      <c r="DNI27" s="127"/>
      <c r="DNJ27" s="128"/>
      <c r="DNK27" s="127"/>
      <c r="DNL27" s="128"/>
      <c r="DNM27" s="127"/>
      <c r="DNN27" s="128"/>
      <c r="DNO27" s="127"/>
      <c r="DNP27" s="128"/>
      <c r="DNQ27" s="127"/>
      <c r="DNR27" s="128"/>
      <c r="DNS27" s="127"/>
      <c r="DNT27" s="128"/>
      <c r="DNU27" s="127"/>
      <c r="DNV27" s="128"/>
      <c r="DNW27" s="127"/>
      <c r="DNX27" s="128"/>
      <c r="DNY27" s="127"/>
      <c r="DNZ27" s="128"/>
      <c r="DOA27" s="127"/>
      <c r="DOB27" s="128"/>
      <c r="DOC27" s="127"/>
      <c r="DOD27" s="128"/>
      <c r="DOE27" s="127"/>
      <c r="DOF27" s="128"/>
      <c r="DOG27" s="127"/>
      <c r="DOH27" s="128"/>
      <c r="DOI27" s="127"/>
      <c r="DOJ27" s="128"/>
      <c r="DOK27" s="127"/>
      <c r="DOL27" s="128"/>
      <c r="DOM27" s="127"/>
      <c r="DON27" s="128"/>
      <c r="DOO27" s="127"/>
      <c r="DOP27" s="128"/>
      <c r="DOQ27" s="127"/>
      <c r="DOR27" s="128"/>
      <c r="DOS27" s="127"/>
      <c r="DOT27" s="128"/>
      <c r="DOU27" s="127"/>
      <c r="DOV27" s="128"/>
      <c r="DOW27" s="127"/>
      <c r="DOX27" s="128"/>
      <c r="DOY27" s="127"/>
      <c r="DOZ27" s="128"/>
      <c r="DPA27" s="127"/>
      <c r="DPB27" s="128"/>
      <c r="DPC27" s="127"/>
      <c r="DPD27" s="128"/>
      <c r="DPE27" s="127"/>
      <c r="DPF27" s="128"/>
      <c r="DPG27" s="127"/>
      <c r="DPH27" s="128"/>
      <c r="DPI27" s="127"/>
      <c r="DPJ27" s="128"/>
      <c r="DPK27" s="127"/>
      <c r="DPL27" s="128"/>
      <c r="DPM27" s="127"/>
      <c r="DPN27" s="128"/>
      <c r="DPO27" s="127"/>
      <c r="DPP27" s="128"/>
      <c r="DPQ27" s="127"/>
      <c r="DPR27" s="128"/>
      <c r="DPS27" s="127"/>
      <c r="DPT27" s="128"/>
      <c r="DPU27" s="127"/>
      <c r="DPV27" s="128"/>
      <c r="DPW27" s="127"/>
      <c r="DPX27" s="128"/>
      <c r="DPY27" s="127"/>
      <c r="DPZ27" s="128"/>
      <c r="DQA27" s="127"/>
      <c r="DQB27" s="128"/>
      <c r="DQC27" s="127"/>
      <c r="DQD27" s="128"/>
      <c r="DQE27" s="127"/>
      <c r="DQF27" s="128"/>
      <c r="DQG27" s="127"/>
      <c r="DQH27" s="128"/>
      <c r="DQI27" s="127"/>
      <c r="DQJ27" s="128"/>
      <c r="DQK27" s="127"/>
      <c r="DQL27" s="128"/>
      <c r="DQM27" s="127"/>
      <c r="DQN27" s="128"/>
      <c r="DQO27" s="127"/>
      <c r="DQP27" s="128"/>
      <c r="DQQ27" s="127"/>
      <c r="DQR27" s="128"/>
      <c r="DQS27" s="127"/>
      <c r="DQT27" s="128"/>
      <c r="DQU27" s="127"/>
      <c r="DQV27" s="128"/>
      <c r="DQW27" s="127"/>
      <c r="DQX27" s="128"/>
      <c r="DQY27" s="127"/>
      <c r="DQZ27" s="128"/>
      <c r="DRA27" s="127"/>
      <c r="DRB27" s="128"/>
      <c r="DRC27" s="127"/>
      <c r="DRD27" s="128"/>
      <c r="DRE27" s="127"/>
      <c r="DRF27" s="128"/>
      <c r="DRG27" s="127"/>
      <c r="DRH27" s="128"/>
      <c r="DRI27" s="127"/>
      <c r="DRJ27" s="128"/>
      <c r="DRK27" s="127"/>
      <c r="DRL27" s="128"/>
      <c r="DRM27" s="127"/>
      <c r="DRN27" s="128"/>
      <c r="DRO27" s="127"/>
      <c r="DRP27" s="128"/>
      <c r="DRQ27" s="127"/>
      <c r="DRR27" s="128"/>
      <c r="DRS27" s="127"/>
      <c r="DRT27" s="128"/>
      <c r="DRU27" s="127"/>
      <c r="DRV27" s="128"/>
      <c r="DRW27" s="127"/>
      <c r="DRX27" s="128"/>
      <c r="DRY27" s="127"/>
      <c r="DRZ27" s="128"/>
      <c r="DSA27" s="127"/>
      <c r="DSB27" s="128"/>
      <c r="DSC27" s="127"/>
      <c r="DSD27" s="128"/>
      <c r="DSE27" s="127"/>
      <c r="DSF27" s="128"/>
      <c r="DSG27" s="127"/>
      <c r="DSH27" s="128"/>
      <c r="DSI27" s="127"/>
      <c r="DSJ27" s="128"/>
      <c r="DSK27" s="127"/>
      <c r="DSL27" s="128"/>
      <c r="DSM27" s="127"/>
      <c r="DSN27" s="128"/>
      <c r="DSO27" s="127"/>
      <c r="DSP27" s="128"/>
      <c r="DSQ27" s="127"/>
      <c r="DSR27" s="128"/>
      <c r="DSS27" s="127"/>
      <c r="DST27" s="128"/>
      <c r="DSU27" s="127"/>
      <c r="DSV27" s="128"/>
      <c r="DSW27" s="127"/>
      <c r="DSX27" s="128"/>
      <c r="DSY27" s="127"/>
      <c r="DSZ27" s="128"/>
      <c r="DTA27" s="127"/>
      <c r="DTB27" s="128"/>
      <c r="DTC27" s="127"/>
      <c r="DTD27" s="128"/>
      <c r="DTE27" s="127"/>
      <c r="DTF27" s="128"/>
      <c r="DTG27" s="127"/>
      <c r="DTH27" s="128"/>
      <c r="DTI27" s="127"/>
      <c r="DTJ27" s="128"/>
      <c r="DTK27" s="127"/>
      <c r="DTL27" s="128"/>
      <c r="DTM27" s="127"/>
      <c r="DTN27" s="128"/>
      <c r="DTO27" s="127"/>
      <c r="DTP27" s="128"/>
      <c r="DTQ27" s="127"/>
      <c r="DTR27" s="128"/>
      <c r="DTS27" s="127"/>
      <c r="DTT27" s="128"/>
      <c r="DTU27" s="127"/>
      <c r="DTV27" s="128"/>
      <c r="DTW27" s="127"/>
      <c r="DTX27" s="128"/>
      <c r="DTY27" s="127"/>
      <c r="DTZ27" s="128"/>
      <c r="DUA27" s="127"/>
      <c r="DUB27" s="128"/>
      <c r="DUC27" s="127"/>
      <c r="DUD27" s="128"/>
      <c r="DUE27" s="127"/>
      <c r="DUF27" s="128"/>
      <c r="DUG27" s="127"/>
      <c r="DUH27" s="128"/>
      <c r="DUI27" s="127"/>
      <c r="DUJ27" s="128"/>
      <c r="DUK27" s="127"/>
      <c r="DUL27" s="128"/>
      <c r="DUM27" s="127"/>
      <c r="DUN27" s="128"/>
      <c r="DUO27" s="127"/>
      <c r="DUP27" s="128"/>
      <c r="DUQ27" s="127"/>
      <c r="DUR27" s="128"/>
      <c r="DUS27" s="127"/>
      <c r="DUT27" s="128"/>
      <c r="DUU27" s="127"/>
      <c r="DUV27" s="128"/>
      <c r="DUW27" s="127"/>
      <c r="DUX27" s="128"/>
      <c r="DUY27" s="127"/>
      <c r="DUZ27" s="128"/>
      <c r="DVA27" s="127"/>
      <c r="DVB27" s="128"/>
      <c r="DVC27" s="127"/>
      <c r="DVD27" s="128"/>
      <c r="DVE27" s="127"/>
      <c r="DVF27" s="128"/>
      <c r="DVG27" s="127"/>
      <c r="DVH27" s="128"/>
      <c r="DVI27" s="127"/>
      <c r="DVJ27" s="128"/>
      <c r="DVK27" s="127"/>
      <c r="DVL27" s="128"/>
      <c r="DVM27" s="127"/>
      <c r="DVN27" s="128"/>
      <c r="DVO27" s="127"/>
      <c r="DVP27" s="128"/>
      <c r="DVQ27" s="127"/>
      <c r="DVR27" s="128"/>
      <c r="DVS27" s="127"/>
      <c r="DVT27" s="128"/>
      <c r="DVU27" s="127"/>
      <c r="DVV27" s="128"/>
      <c r="DVW27" s="127"/>
      <c r="DVX27" s="128"/>
      <c r="DVY27" s="127"/>
      <c r="DVZ27" s="128"/>
      <c r="DWA27" s="127"/>
      <c r="DWB27" s="128"/>
      <c r="DWC27" s="127"/>
      <c r="DWD27" s="128"/>
      <c r="DWE27" s="127"/>
      <c r="DWF27" s="128"/>
      <c r="DWG27" s="127"/>
      <c r="DWH27" s="128"/>
      <c r="DWI27" s="127"/>
      <c r="DWJ27" s="128"/>
      <c r="DWK27" s="127"/>
      <c r="DWL27" s="128"/>
      <c r="DWM27" s="127"/>
      <c r="DWN27" s="128"/>
      <c r="DWO27" s="127"/>
      <c r="DWP27" s="128"/>
      <c r="DWQ27" s="127"/>
      <c r="DWR27" s="128"/>
      <c r="DWS27" s="127"/>
      <c r="DWT27" s="128"/>
      <c r="DWU27" s="127"/>
      <c r="DWV27" s="128"/>
      <c r="DWW27" s="127"/>
      <c r="DWX27" s="128"/>
      <c r="DWY27" s="127"/>
      <c r="DWZ27" s="128"/>
      <c r="DXA27" s="127"/>
      <c r="DXB27" s="128"/>
      <c r="DXC27" s="127"/>
      <c r="DXD27" s="128"/>
      <c r="DXE27" s="127"/>
      <c r="DXF27" s="128"/>
      <c r="DXG27" s="127"/>
      <c r="DXH27" s="128"/>
      <c r="DXI27" s="127"/>
      <c r="DXJ27" s="128"/>
      <c r="DXK27" s="127"/>
      <c r="DXL27" s="128"/>
      <c r="DXM27" s="127"/>
      <c r="DXN27" s="128"/>
      <c r="DXO27" s="127"/>
      <c r="DXP27" s="128"/>
      <c r="DXQ27" s="127"/>
      <c r="DXR27" s="128"/>
      <c r="DXS27" s="127"/>
      <c r="DXT27" s="128"/>
      <c r="DXU27" s="127"/>
      <c r="DXV27" s="128"/>
      <c r="DXW27" s="127"/>
      <c r="DXX27" s="128"/>
      <c r="DXY27" s="127"/>
      <c r="DXZ27" s="128"/>
      <c r="DYA27" s="127"/>
      <c r="DYB27" s="128"/>
      <c r="DYC27" s="127"/>
      <c r="DYD27" s="128"/>
      <c r="DYE27" s="127"/>
      <c r="DYF27" s="128"/>
      <c r="DYG27" s="127"/>
      <c r="DYH27" s="128"/>
      <c r="DYI27" s="127"/>
      <c r="DYJ27" s="128"/>
      <c r="DYK27" s="127"/>
      <c r="DYL27" s="128"/>
      <c r="DYM27" s="127"/>
      <c r="DYN27" s="128"/>
      <c r="DYO27" s="127"/>
      <c r="DYP27" s="128"/>
      <c r="DYQ27" s="127"/>
      <c r="DYR27" s="128"/>
      <c r="DYS27" s="127"/>
      <c r="DYT27" s="128"/>
      <c r="DYU27" s="127"/>
      <c r="DYV27" s="128"/>
      <c r="DYW27" s="127"/>
      <c r="DYX27" s="128"/>
      <c r="DYY27" s="127"/>
      <c r="DYZ27" s="128"/>
      <c r="DZA27" s="127"/>
      <c r="DZB27" s="128"/>
      <c r="DZC27" s="127"/>
      <c r="DZD27" s="128"/>
      <c r="DZE27" s="127"/>
      <c r="DZF27" s="128"/>
      <c r="DZG27" s="127"/>
      <c r="DZH27" s="128"/>
      <c r="DZI27" s="127"/>
      <c r="DZJ27" s="128"/>
      <c r="DZK27" s="127"/>
      <c r="DZL27" s="128"/>
      <c r="DZM27" s="127"/>
      <c r="DZN27" s="128"/>
      <c r="DZO27" s="127"/>
      <c r="DZP27" s="128"/>
      <c r="DZQ27" s="127"/>
      <c r="DZR27" s="128"/>
      <c r="DZS27" s="127"/>
      <c r="DZT27" s="128"/>
      <c r="DZU27" s="127"/>
      <c r="DZV27" s="128"/>
      <c r="DZW27" s="127"/>
      <c r="DZX27" s="128"/>
      <c r="DZY27" s="127"/>
      <c r="DZZ27" s="128"/>
      <c r="EAA27" s="127"/>
      <c r="EAB27" s="128"/>
      <c r="EAC27" s="127"/>
      <c r="EAD27" s="128"/>
      <c r="EAE27" s="127"/>
      <c r="EAF27" s="128"/>
      <c r="EAG27" s="127"/>
      <c r="EAH27" s="128"/>
      <c r="EAI27" s="127"/>
      <c r="EAJ27" s="128"/>
      <c r="EAK27" s="127"/>
      <c r="EAL27" s="128"/>
      <c r="EAM27" s="127"/>
      <c r="EAN27" s="128"/>
      <c r="EAO27" s="127"/>
      <c r="EAP27" s="128"/>
      <c r="EAQ27" s="127"/>
      <c r="EAR27" s="128"/>
      <c r="EAS27" s="127"/>
      <c r="EAT27" s="128"/>
      <c r="EAU27" s="127"/>
      <c r="EAV27" s="128"/>
      <c r="EAW27" s="127"/>
      <c r="EAX27" s="128"/>
      <c r="EAY27" s="127"/>
      <c r="EAZ27" s="128"/>
      <c r="EBA27" s="127"/>
      <c r="EBB27" s="128"/>
      <c r="EBC27" s="127"/>
      <c r="EBD27" s="128"/>
      <c r="EBE27" s="127"/>
      <c r="EBF27" s="128"/>
      <c r="EBG27" s="127"/>
      <c r="EBH27" s="128"/>
      <c r="EBI27" s="127"/>
      <c r="EBJ27" s="128"/>
      <c r="EBK27" s="127"/>
      <c r="EBL27" s="128"/>
      <c r="EBM27" s="127"/>
      <c r="EBN27" s="128"/>
      <c r="EBO27" s="127"/>
      <c r="EBP27" s="128"/>
      <c r="EBQ27" s="127"/>
      <c r="EBR27" s="128"/>
      <c r="EBS27" s="127"/>
      <c r="EBT27" s="128"/>
      <c r="EBU27" s="127"/>
      <c r="EBV27" s="128"/>
      <c r="EBW27" s="127"/>
      <c r="EBX27" s="128"/>
      <c r="EBY27" s="127"/>
      <c r="EBZ27" s="128"/>
      <c r="ECA27" s="127"/>
      <c r="ECB27" s="128"/>
      <c r="ECC27" s="127"/>
      <c r="ECD27" s="128"/>
      <c r="ECE27" s="127"/>
      <c r="ECF27" s="128"/>
      <c r="ECG27" s="127"/>
      <c r="ECH27" s="128"/>
      <c r="ECI27" s="127"/>
      <c r="ECJ27" s="128"/>
      <c r="ECK27" s="127"/>
      <c r="ECL27" s="128"/>
      <c r="ECM27" s="127"/>
      <c r="ECN27" s="128"/>
      <c r="ECO27" s="127"/>
      <c r="ECP27" s="128"/>
      <c r="ECQ27" s="127"/>
      <c r="ECR27" s="128"/>
      <c r="ECS27" s="127"/>
      <c r="ECT27" s="128"/>
      <c r="ECU27" s="127"/>
      <c r="ECV27" s="128"/>
      <c r="ECW27" s="127"/>
      <c r="ECX27" s="128"/>
      <c r="ECY27" s="127"/>
      <c r="ECZ27" s="128"/>
      <c r="EDA27" s="127"/>
      <c r="EDB27" s="128"/>
      <c r="EDC27" s="127"/>
      <c r="EDD27" s="128"/>
      <c r="EDE27" s="127"/>
      <c r="EDF27" s="128"/>
      <c r="EDG27" s="127"/>
      <c r="EDH27" s="128"/>
      <c r="EDI27" s="127"/>
      <c r="EDJ27" s="128"/>
      <c r="EDK27" s="127"/>
      <c r="EDL27" s="128"/>
      <c r="EDM27" s="127"/>
      <c r="EDN27" s="128"/>
      <c r="EDO27" s="127"/>
      <c r="EDP27" s="128"/>
      <c r="EDQ27" s="127"/>
      <c r="EDR27" s="128"/>
      <c r="EDS27" s="127"/>
      <c r="EDT27" s="128"/>
      <c r="EDU27" s="127"/>
      <c r="EDV27" s="128"/>
      <c r="EDW27" s="127"/>
      <c r="EDX27" s="128"/>
      <c r="EDY27" s="127"/>
      <c r="EDZ27" s="128"/>
      <c r="EEA27" s="127"/>
      <c r="EEB27" s="128"/>
      <c r="EEC27" s="127"/>
      <c r="EED27" s="128"/>
      <c r="EEE27" s="127"/>
      <c r="EEF27" s="128"/>
      <c r="EEG27" s="127"/>
      <c r="EEH27" s="128"/>
      <c r="EEI27" s="127"/>
      <c r="EEJ27" s="128"/>
      <c r="EEK27" s="127"/>
      <c r="EEL27" s="128"/>
      <c r="EEM27" s="127"/>
      <c r="EEN27" s="128"/>
      <c r="EEO27" s="127"/>
      <c r="EEP27" s="128"/>
      <c r="EEQ27" s="127"/>
      <c r="EER27" s="128"/>
      <c r="EES27" s="127"/>
      <c r="EET27" s="128"/>
      <c r="EEU27" s="127"/>
      <c r="EEV27" s="128"/>
      <c r="EEW27" s="127"/>
      <c r="EEX27" s="128"/>
      <c r="EEY27" s="127"/>
      <c r="EEZ27" s="128"/>
      <c r="EFA27" s="127"/>
      <c r="EFB27" s="128"/>
      <c r="EFC27" s="127"/>
      <c r="EFD27" s="128"/>
      <c r="EFE27" s="127"/>
      <c r="EFF27" s="128"/>
      <c r="EFG27" s="127"/>
      <c r="EFH27" s="128"/>
      <c r="EFI27" s="127"/>
      <c r="EFJ27" s="128"/>
      <c r="EFK27" s="127"/>
      <c r="EFL27" s="128"/>
      <c r="EFM27" s="127"/>
      <c r="EFN27" s="128"/>
      <c r="EFO27" s="127"/>
      <c r="EFP27" s="128"/>
      <c r="EFQ27" s="127"/>
      <c r="EFR27" s="128"/>
      <c r="EFS27" s="127"/>
      <c r="EFT27" s="128"/>
      <c r="EFU27" s="127"/>
      <c r="EFV27" s="128"/>
      <c r="EFW27" s="127"/>
      <c r="EFX27" s="128"/>
      <c r="EFY27" s="127"/>
      <c r="EFZ27" s="128"/>
      <c r="EGA27" s="127"/>
      <c r="EGB27" s="128"/>
      <c r="EGC27" s="127"/>
      <c r="EGD27" s="128"/>
      <c r="EGE27" s="127"/>
      <c r="EGF27" s="128"/>
      <c r="EGG27" s="127"/>
      <c r="EGH27" s="128"/>
      <c r="EGI27" s="127"/>
      <c r="EGJ27" s="128"/>
      <c r="EGK27" s="127"/>
      <c r="EGL27" s="128"/>
      <c r="EGM27" s="127"/>
      <c r="EGN27" s="128"/>
      <c r="EGO27" s="127"/>
      <c r="EGP27" s="128"/>
      <c r="EGQ27" s="127"/>
      <c r="EGR27" s="128"/>
      <c r="EGS27" s="127"/>
      <c r="EGT27" s="128"/>
      <c r="EGU27" s="127"/>
      <c r="EGV27" s="128"/>
      <c r="EGW27" s="127"/>
      <c r="EGX27" s="128"/>
      <c r="EGY27" s="127"/>
      <c r="EGZ27" s="128"/>
      <c r="EHA27" s="127"/>
      <c r="EHB27" s="128"/>
      <c r="EHC27" s="127"/>
      <c r="EHD27" s="128"/>
      <c r="EHE27" s="127"/>
      <c r="EHF27" s="128"/>
      <c r="EHG27" s="127"/>
      <c r="EHH27" s="128"/>
      <c r="EHI27" s="127"/>
      <c r="EHJ27" s="128"/>
      <c r="EHK27" s="127"/>
      <c r="EHL27" s="128"/>
      <c r="EHM27" s="127"/>
      <c r="EHN27" s="128"/>
      <c r="EHO27" s="127"/>
      <c r="EHP27" s="128"/>
      <c r="EHQ27" s="127"/>
      <c r="EHR27" s="128"/>
      <c r="EHS27" s="127"/>
      <c r="EHT27" s="128"/>
      <c r="EHU27" s="127"/>
      <c r="EHV27" s="128"/>
      <c r="EHW27" s="127"/>
      <c r="EHX27" s="128"/>
      <c r="EHY27" s="127"/>
      <c r="EHZ27" s="128"/>
      <c r="EIA27" s="127"/>
      <c r="EIB27" s="128"/>
      <c r="EIC27" s="127"/>
      <c r="EID27" s="128"/>
      <c r="EIE27" s="127"/>
      <c r="EIF27" s="128"/>
      <c r="EIG27" s="127"/>
      <c r="EIH27" s="128"/>
      <c r="EII27" s="127"/>
      <c r="EIJ27" s="128"/>
      <c r="EIK27" s="127"/>
      <c r="EIL27" s="128"/>
      <c r="EIM27" s="127"/>
      <c r="EIN27" s="128"/>
      <c r="EIO27" s="127"/>
      <c r="EIP27" s="128"/>
      <c r="EIQ27" s="127"/>
      <c r="EIR27" s="128"/>
      <c r="EIS27" s="127"/>
      <c r="EIT27" s="128"/>
      <c r="EIU27" s="127"/>
      <c r="EIV27" s="128"/>
      <c r="EIW27" s="127"/>
      <c r="EIX27" s="128"/>
      <c r="EIY27" s="127"/>
      <c r="EIZ27" s="128"/>
      <c r="EJA27" s="127"/>
      <c r="EJB27" s="128"/>
      <c r="EJC27" s="127"/>
      <c r="EJD27" s="128"/>
      <c r="EJE27" s="127"/>
      <c r="EJF27" s="128"/>
      <c r="EJG27" s="127"/>
      <c r="EJH27" s="128"/>
      <c r="EJI27" s="127"/>
      <c r="EJJ27" s="128"/>
      <c r="EJK27" s="127"/>
      <c r="EJL27" s="128"/>
      <c r="EJM27" s="127"/>
      <c r="EJN27" s="128"/>
      <c r="EJO27" s="127"/>
      <c r="EJP27" s="128"/>
      <c r="EJQ27" s="127"/>
      <c r="EJR27" s="128"/>
      <c r="EJS27" s="127"/>
      <c r="EJT27" s="128"/>
      <c r="EJU27" s="127"/>
      <c r="EJV27" s="128"/>
      <c r="EJW27" s="127"/>
      <c r="EJX27" s="128"/>
      <c r="EJY27" s="127"/>
      <c r="EJZ27" s="128"/>
      <c r="EKA27" s="127"/>
      <c r="EKB27" s="128"/>
      <c r="EKC27" s="127"/>
      <c r="EKD27" s="128"/>
      <c r="EKE27" s="127"/>
      <c r="EKF27" s="128"/>
      <c r="EKG27" s="127"/>
      <c r="EKH27" s="128"/>
      <c r="EKI27" s="127"/>
      <c r="EKJ27" s="128"/>
      <c r="EKK27" s="127"/>
      <c r="EKL27" s="128"/>
      <c r="EKM27" s="127"/>
      <c r="EKN27" s="128"/>
      <c r="EKO27" s="127"/>
      <c r="EKP27" s="128"/>
      <c r="EKQ27" s="127"/>
      <c r="EKR27" s="128"/>
      <c r="EKS27" s="127"/>
      <c r="EKT27" s="128"/>
      <c r="EKU27" s="127"/>
      <c r="EKV27" s="128"/>
      <c r="EKW27" s="127"/>
      <c r="EKX27" s="128"/>
      <c r="EKY27" s="127"/>
      <c r="EKZ27" s="128"/>
      <c r="ELA27" s="127"/>
      <c r="ELB27" s="128"/>
      <c r="ELC27" s="127"/>
      <c r="ELD27" s="128"/>
      <c r="ELE27" s="127"/>
      <c r="ELF27" s="128"/>
      <c r="ELG27" s="127"/>
      <c r="ELH27" s="128"/>
      <c r="ELI27" s="127"/>
      <c r="ELJ27" s="128"/>
      <c r="ELK27" s="127"/>
      <c r="ELL27" s="128"/>
      <c r="ELM27" s="127"/>
      <c r="ELN27" s="128"/>
      <c r="ELO27" s="127"/>
      <c r="ELP27" s="128"/>
      <c r="ELQ27" s="127"/>
      <c r="ELR27" s="128"/>
      <c r="ELS27" s="127"/>
      <c r="ELT27" s="128"/>
      <c r="ELU27" s="127"/>
      <c r="ELV27" s="128"/>
      <c r="ELW27" s="127"/>
      <c r="ELX27" s="128"/>
      <c r="ELY27" s="127"/>
      <c r="ELZ27" s="128"/>
      <c r="EMA27" s="127"/>
      <c r="EMB27" s="128"/>
      <c r="EMC27" s="127"/>
      <c r="EMD27" s="128"/>
      <c r="EME27" s="127"/>
      <c r="EMF27" s="128"/>
      <c r="EMG27" s="127"/>
      <c r="EMH27" s="128"/>
      <c r="EMI27" s="127"/>
      <c r="EMJ27" s="128"/>
      <c r="EMK27" s="127"/>
      <c r="EML27" s="128"/>
      <c r="EMM27" s="127"/>
      <c r="EMN27" s="128"/>
      <c r="EMO27" s="127"/>
      <c r="EMP27" s="128"/>
      <c r="EMQ27" s="127"/>
      <c r="EMR27" s="128"/>
      <c r="EMS27" s="127"/>
      <c r="EMT27" s="128"/>
      <c r="EMU27" s="127"/>
      <c r="EMV27" s="128"/>
      <c r="EMW27" s="127"/>
      <c r="EMX27" s="128"/>
      <c r="EMY27" s="127"/>
      <c r="EMZ27" s="128"/>
      <c r="ENA27" s="127"/>
      <c r="ENB27" s="128"/>
      <c r="ENC27" s="127"/>
      <c r="END27" s="128"/>
      <c r="ENE27" s="127"/>
      <c r="ENF27" s="128"/>
      <c r="ENG27" s="127"/>
      <c r="ENH27" s="128"/>
      <c r="ENI27" s="127"/>
      <c r="ENJ27" s="128"/>
      <c r="ENK27" s="127"/>
      <c r="ENL27" s="128"/>
      <c r="ENM27" s="127"/>
      <c r="ENN27" s="128"/>
      <c r="ENO27" s="127"/>
      <c r="ENP27" s="128"/>
      <c r="ENQ27" s="127"/>
      <c r="ENR27" s="128"/>
      <c r="ENS27" s="127"/>
      <c r="ENT27" s="128"/>
      <c r="ENU27" s="127"/>
      <c r="ENV27" s="128"/>
      <c r="ENW27" s="127"/>
      <c r="ENX27" s="128"/>
      <c r="ENY27" s="127"/>
      <c r="ENZ27" s="128"/>
      <c r="EOA27" s="127"/>
      <c r="EOB27" s="128"/>
      <c r="EOC27" s="127"/>
      <c r="EOD27" s="128"/>
      <c r="EOE27" s="127"/>
      <c r="EOF27" s="128"/>
      <c r="EOG27" s="127"/>
      <c r="EOH27" s="128"/>
      <c r="EOI27" s="127"/>
      <c r="EOJ27" s="128"/>
      <c r="EOK27" s="127"/>
      <c r="EOL27" s="128"/>
      <c r="EOM27" s="127"/>
      <c r="EON27" s="128"/>
      <c r="EOO27" s="127"/>
      <c r="EOP27" s="128"/>
      <c r="EOQ27" s="127"/>
      <c r="EOR27" s="128"/>
      <c r="EOS27" s="127"/>
      <c r="EOT27" s="128"/>
      <c r="EOU27" s="127"/>
      <c r="EOV27" s="128"/>
      <c r="EOW27" s="127"/>
      <c r="EOX27" s="128"/>
      <c r="EOY27" s="127"/>
      <c r="EOZ27" s="128"/>
      <c r="EPA27" s="127"/>
      <c r="EPB27" s="128"/>
      <c r="EPC27" s="127"/>
      <c r="EPD27" s="128"/>
      <c r="EPE27" s="127"/>
      <c r="EPF27" s="128"/>
      <c r="EPG27" s="127"/>
      <c r="EPH27" s="128"/>
      <c r="EPI27" s="127"/>
      <c r="EPJ27" s="128"/>
      <c r="EPK27" s="127"/>
      <c r="EPL27" s="128"/>
      <c r="EPM27" s="127"/>
      <c r="EPN27" s="128"/>
      <c r="EPO27" s="127"/>
      <c r="EPP27" s="128"/>
      <c r="EPQ27" s="127"/>
      <c r="EPR27" s="128"/>
      <c r="EPS27" s="127"/>
      <c r="EPT27" s="128"/>
      <c r="EPU27" s="127"/>
      <c r="EPV27" s="128"/>
      <c r="EPW27" s="127"/>
      <c r="EPX27" s="128"/>
      <c r="EPY27" s="127"/>
      <c r="EPZ27" s="128"/>
      <c r="EQA27" s="127"/>
      <c r="EQB27" s="128"/>
      <c r="EQC27" s="127"/>
      <c r="EQD27" s="128"/>
      <c r="EQE27" s="127"/>
      <c r="EQF27" s="128"/>
      <c r="EQG27" s="127"/>
      <c r="EQH27" s="128"/>
      <c r="EQI27" s="127"/>
      <c r="EQJ27" s="128"/>
      <c r="EQK27" s="127"/>
      <c r="EQL27" s="128"/>
      <c r="EQM27" s="127"/>
      <c r="EQN27" s="128"/>
      <c r="EQO27" s="127"/>
      <c r="EQP27" s="128"/>
      <c r="EQQ27" s="127"/>
      <c r="EQR27" s="128"/>
      <c r="EQS27" s="127"/>
      <c r="EQT27" s="128"/>
      <c r="EQU27" s="127"/>
      <c r="EQV27" s="128"/>
      <c r="EQW27" s="127"/>
      <c r="EQX27" s="128"/>
      <c r="EQY27" s="127"/>
      <c r="EQZ27" s="128"/>
      <c r="ERA27" s="127"/>
      <c r="ERB27" s="128"/>
      <c r="ERC27" s="127"/>
      <c r="ERD27" s="128"/>
      <c r="ERE27" s="127"/>
      <c r="ERF27" s="128"/>
      <c r="ERG27" s="127"/>
      <c r="ERH27" s="128"/>
      <c r="ERI27" s="127"/>
      <c r="ERJ27" s="128"/>
      <c r="ERK27" s="127"/>
      <c r="ERL27" s="128"/>
      <c r="ERM27" s="127"/>
      <c r="ERN27" s="128"/>
      <c r="ERO27" s="127"/>
      <c r="ERP27" s="128"/>
      <c r="ERQ27" s="127"/>
      <c r="ERR27" s="128"/>
      <c r="ERS27" s="127"/>
      <c r="ERT27" s="128"/>
      <c r="ERU27" s="127"/>
      <c r="ERV27" s="128"/>
      <c r="ERW27" s="127"/>
      <c r="ERX27" s="128"/>
      <c r="ERY27" s="127"/>
      <c r="ERZ27" s="128"/>
      <c r="ESA27" s="127"/>
      <c r="ESB27" s="128"/>
      <c r="ESC27" s="127"/>
      <c r="ESD27" s="128"/>
      <c r="ESE27" s="127"/>
      <c r="ESF27" s="128"/>
      <c r="ESG27" s="127"/>
      <c r="ESH27" s="128"/>
      <c r="ESI27" s="127"/>
      <c r="ESJ27" s="128"/>
      <c r="ESK27" s="127"/>
      <c r="ESL27" s="128"/>
      <c r="ESM27" s="127"/>
      <c r="ESN27" s="128"/>
      <c r="ESO27" s="127"/>
      <c r="ESP27" s="128"/>
      <c r="ESQ27" s="127"/>
      <c r="ESR27" s="128"/>
      <c r="ESS27" s="127"/>
      <c r="EST27" s="128"/>
      <c r="ESU27" s="127"/>
      <c r="ESV27" s="128"/>
      <c r="ESW27" s="127"/>
      <c r="ESX27" s="128"/>
      <c r="ESY27" s="127"/>
      <c r="ESZ27" s="128"/>
      <c r="ETA27" s="127"/>
      <c r="ETB27" s="128"/>
      <c r="ETC27" s="127"/>
      <c r="ETD27" s="128"/>
      <c r="ETE27" s="127"/>
      <c r="ETF27" s="128"/>
      <c r="ETG27" s="127"/>
      <c r="ETH27" s="128"/>
      <c r="ETI27" s="127"/>
      <c r="ETJ27" s="128"/>
      <c r="ETK27" s="127"/>
      <c r="ETL27" s="128"/>
      <c r="ETM27" s="127"/>
      <c r="ETN27" s="128"/>
      <c r="ETO27" s="127"/>
      <c r="ETP27" s="128"/>
      <c r="ETQ27" s="127"/>
      <c r="ETR27" s="128"/>
      <c r="ETS27" s="127"/>
      <c r="ETT27" s="128"/>
      <c r="ETU27" s="127"/>
      <c r="ETV27" s="128"/>
      <c r="ETW27" s="127"/>
      <c r="ETX27" s="128"/>
      <c r="ETY27" s="127"/>
      <c r="ETZ27" s="128"/>
      <c r="EUA27" s="127"/>
      <c r="EUB27" s="128"/>
      <c r="EUC27" s="127"/>
      <c r="EUD27" s="128"/>
      <c r="EUE27" s="127"/>
      <c r="EUF27" s="128"/>
      <c r="EUG27" s="127"/>
      <c r="EUH27" s="128"/>
      <c r="EUI27" s="127"/>
      <c r="EUJ27" s="128"/>
      <c r="EUK27" s="127"/>
      <c r="EUL27" s="128"/>
      <c r="EUM27" s="127"/>
      <c r="EUN27" s="128"/>
      <c r="EUO27" s="127"/>
      <c r="EUP27" s="128"/>
      <c r="EUQ27" s="127"/>
      <c r="EUR27" s="128"/>
      <c r="EUS27" s="127"/>
      <c r="EUT27" s="128"/>
      <c r="EUU27" s="127"/>
      <c r="EUV27" s="128"/>
      <c r="EUW27" s="127"/>
      <c r="EUX27" s="128"/>
      <c r="EUY27" s="127"/>
      <c r="EUZ27" s="128"/>
      <c r="EVA27" s="127"/>
      <c r="EVB27" s="128"/>
      <c r="EVC27" s="127"/>
      <c r="EVD27" s="128"/>
      <c r="EVE27" s="127"/>
      <c r="EVF27" s="128"/>
      <c r="EVG27" s="127"/>
      <c r="EVH27" s="128"/>
      <c r="EVI27" s="127"/>
      <c r="EVJ27" s="128"/>
      <c r="EVK27" s="127"/>
      <c r="EVL27" s="128"/>
      <c r="EVM27" s="127"/>
      <c r="EVN27" s="128"/>
      <c r="EVO27" s="127"/>
      <c r="EVP27" s="128"/>
      <c r="EVQ27" s="127"/>
      <c r="EVR27" s="128"/>
      <c r="EVS27" s="127"/>
      <c r="EVT27" s="128"/>
      <c r="EVU27" s="127"/>
      <c r="EVV27" s="128"/>
      <c r="EVW27" s="127"/>
      <c r="EVX27" s="128"/>
      <c r="EVY27" s="127"/>
      <c r="EVZ27" s="128"/>
      <c r="EWA27" s="127"/>
      <c r="EWB27" s="128"/>
      <c r="EWC27" s="127"/>
      <c r="EWD27" s="128"/>
      <c r="EWE27" s="127"/>
      <c r="EWF27" s="128"/>
      <c r="EWG27" s="127"/>
      <c r="EWH27" s="128"/>
      <c r="EWI27" s="127"/>
      <c r="EWJ27" s="128"/>
      <c r="EWK27" s="127"/>
      <c r="EWL27" s="128"/>
      <c r="EWM27" s="127"/>
      <c r="EWN27" s="128"/>
      <c r="EWO27" s="127"/>
      <c r="EWP27" s="128"/>
      <c r="EWQ27" s="127"/>
      <c r="EWR27" s="128"/>
      <c r="EWS27" s="127"/>
      <c r="EWT27" s="128"/>
      <c r="EWU27" s="127"/>
      <c r="EWV27" s="128"/>
      <c r="EWW27" s="127"/>
      <c r="EWX27" s="128"/>
      <c r="EWY27" s="127"/>
      <c r="EWZ27" s="128"/>
      <c r="EXA27" s="127"/>
      <c r="EXB27" s="128"/>
      <c r="EXC27" s="127"/>
      <c r="EXD27" s="128"/>
      <c r="EXE27" s="127"/>
      <c r="EXF27" s="128"/>
      <c r="EXG27" s="127"/>
      <c r="EXH27" s="128"/>
      <c r="EXI27" s="127"/>
      <c r="EXJ27" s="128"/>
      <c r="EXK27" s="127"/>
      <c r="EXL27" s="128"/>
      <c r="EXM27" s="127"/>
      <c r="EXN27" s="128"/>
      <c r="EXO27" s="127"/>
      <c r="EXP27" s="128"/>
      <c r="EXQ27" s="127"/>
      <c r="EXR27" s="128"/>
      <c r="EXS27" s="127"/>
      <c r="EXT27" s="128"/>
      <c r="EXU27" s="127"/>
      <c r="EXV27" s="128"/>
      <c r="EXW27" s="127"/>
      <c r="EXX27" s="128"/>
      <c r="EXY27" s="127"/>
      <c r="EXZ27" s="128"/>
      <c r="EYA27" s="127"/>
      <c r="EYB27" s="128"/>
      <c r="EYC27" s="127"/>
      <c r="EYD27" s="128"/>
      <c r="EYE27" s="127"/>
      <c r="EYF27" s="128"/>
      <c r="EYG27" s="127"/>
      <c r="EYH27" s="128"/>
      <c r="EYI27" s="127"/>
      <c r="EYJ27" s="128"/>
      <c r="EYK27" s="127"/>
      <c r="EYL27" s="128"/>
      <c r="EYM27" s="127"/>
      <c r="EYN27" s="128"/>
      <c r="EYO27" s="127"/>
      <c r="EYP27" s="128"/>
      <c r="EYQ27" s="127"/>
      <c r="EYR27" s="128"/>
      <c r="EYS27" s="127"/>
      <c r="EYT27" s="128"/>
      <c r="EYU27" s="127"/>
      <c r="EYV27" s="128"/>
      <c r="EYW27" s="127"/>
      <c r="EYX27" s="128"/>
      <c r="EYY27" s="127"/>
      <c r="EYZ27" s="128"/>
      <c r="EZA27" s="127"/>
      <c r="EZB27" s="128"/>
      <c r="EZC27" s="127"/>
      <c r="EZD27" s="128"/>
      <c r="EZE27" s="127"/>
      <c r="EZF27" s="128"/>
      <c r="EZG27" s="127"/>
      <c r="EZH27" s="128"/>
      <c r="EZI27" s="127"/>
      <c r="EZJ27" s="128"/>
      <c r="EZK27" s="127"/>
      <c r="EZL27" s="128"/>
      <c r="EZM27" s="127"/>
      <c r="EZN27" s="128"/>
      <c r="EZO27" s="127"/>
      <c r="EZP27" s="128"/>
      <c r="EZQ27" s="127"/>
      <c r="EZR27" s="128"/>
      <c r="EZS27" s="127"/>
      <c r="EZT27" s="128"/>
      <c r="EZU27" s="127"/>
      <c r="EZV27" s="128"/>
      <c r="EZW27" s="127"/>
      <c r="EZX27" s="128"/>
      <c r="EZY27" s="127"/>
      <c r="EZZ27" s="128"/>
      <c r="FAA27" s="127"/>
      <c r="FAB27" s="128"/>
      <c r="FAC27" s="127"/>
      <c r="FAD27" s="128"/>
      <c r="FAE27" s="127"/>
      <c r="FAF27" s="128"/>
      <c r="FAG27" s="127"/>
      <c r="FAH27" s="128"/>
      <c r="FAI27" s="127"/>
      <c r="FAJ27" s="128"/>
      <c r="FAK27" s="127"/>
      <c r="FAL27" s="128"/>
      <c r="FAM27" s="127"/>
      <c r="FAN27" s="128"/>
      <c r="FAO27" s="127"/>
      <c r="FAP27" s="128"/>
      <c r="FAQ27" s="127"/>
      <c r="FAR27" s="128"/>
      <c r="FAS27" s="127"/>
      <c r="FAT27" s="128"/>
      <c r="FAU27" s="127"/>
      <c r="FAV27" s="128"/>
      <c r="FAW27" s="127"/>
      <c r="FAX27" s="128"/>
      <c r="FAY27" s="127"/>
      <c r="FAZ27" s="128"/>
      <c r="FBA27" s="127"/>
      <c r="FBB27" s="128"/>
      <c r="FBC27" s="127"/>
      <c r="FBD27" s="128"/>
      <c r="FBE27" s="127"/>
      <c r="FBF27" s="128"/>
      <c r="FBG27" s="127"/>
      <c r="FBH27" s="128"/>
      <c r="FBI27" s="127"/>
      <c r="FBJ27" s="128"/>
      <c r="FBK27" s="127"/>
      <c r="FBL27" s="128"/>
      <c r="FBM27" s="127"/>
      <c r="FBN27" s="128"/>
      <c r="FBO27" s="127"/>
      <c r="FBP27" s="128"/>
      <c r="FBQ27" s="127"/>
      <c r="FBR27" s="128"/>
      <c r="FBS27" s="127"/>
      <c r="FBT27" s="128"/>
      <c r="FBU27" s="127"/>
      <c r="FBV27" s="128"/>
      <c r="FBW27" s="127"/>
      <c r="FBX27" s="128"/>
      <c r="FBY27" s="127"/>
      <c r="FBZ27" s="128"/>
      <c r="FCA27" s="127"/>
      <c r="FCB27" s="128"/>
      <c r="FCC27" s="127"/>
      <c r="FCD27" s="128"/>
      <c r="FCE27" s="127"/>
      <c r="FCF27" s="128"/>
      <c r="FCG27" s="127"/>
      <c r="FCH27" s="128"/>
      <c r="FCI27" s="127"/>
      <c r="FCJ27" s="128"/>
      <c r="FCK27" s="127"/>
      <c r="FCL27" s="128"/>
      <c r="FCM27" s="127"/>
      <c r="FCN27" s="128"/>
      <c r="FCO27" s="127"/>
      <c r="FCP27" s="128"/>
      <c r="FCQ27" s="127"/>
      <c r="FCR27" s="128"/>
      <c r="FCS27" s="127"/>
      <c r="FCT27" s="128"/>
      <c r="FCU27" s="127"/>
      <c r="FCV27" s="128"/>
      <c r="FCW27" s="127"/>
      <c r="FCX27" s="128"/>
      <c r="FCY27" s="127"/>
      <c r="FCZ27" s="128"/>
      <c r="FDA27" s="127"/>
      <c r="FDB27" s="128"/>
      <c r="FDC27" s="127"/>
      <c r="FDD27" s="128"/>
      <c r="FDE27" s="127"/>
      <c r="FDF27" s="128"/>
      <c r="FDG27" s="127"/>
      <c r="FDH27" s="128"/>
      <c r="FDI27" s="127"/>
      <c r="FDJ27" s="128"/>
      <c r="FDK27" s="127"/>
      <c r="FDL27" s="128"/>
      <c r="FDM27" s="127"/>
      <c r="FDN27" s="128"/>
      <c r="FDO27" s="127"/>
      <c r="FDP27" s="128"/>
      <c r="FDQ27" s="127"/>
      <c r="FDR27" s="128"/>
      <c r="FDS27" s="127"/>
      <c r="FDT27" s="128"/>
      <c r="FDU27" s="127"/>
      <c r="FDV27" s="128"/>
      <c r="FDW27" s="127"/>
      <c r="FDX27" s="128"/>
      <c r="FDY27" s="127"/>
      <c r="FDZ27" s="128"/>
      <c r="FEA27" s="127"/>
      <c r="FEB27" s="128"/>
      <c r="FEC27" s="127"/>
      <c r="FED27" s="128"/>
      <c r="FEE27" s="127"/>
      <c r="FEF27" s="128"/>
      <c r="FEG27" s="127"/>
      <c r="FEH27" s="128"/>
      <c r="FEI27" s="127"/>
      <c r="FEJ27" s="128"/>
      <c r="FEK27" s="127"/>
      <c r="FEL27" s="128"/>
      <c r="FEM27" s="127"/>
      <c r="FEN27" s="128"/>
      <c r="FEO27" s="127"/>
      <c r="FEP27" s="128"/>
      <c r="FEQ27" s="127"/>
      <c r="FER27" s="128"/>
      <c r="FES27" s="127"/>
      <c r="FET27" s="128"/>
      <c r="FEU27" s="127"/>
      <c r="FEV27" s="128"/>
      <c r="FEW27" s="127"/>
      <c r="FEX27" s="128"/>
      <c r="FEY27" s="127"/>
      <c r="FEZ27" s="128"/>
      <c r="FFA27" s="127"/>
      <c r="FFB27" s="128"/>
      <c r="FFC27" s="127"/>
      <c r="FFD27" s="128"/>
      <c r="FFE27" s="127"/>
      <c r="FFF27" s="128"/>
      <c r="FFG27" s="127"/>
      <c r="FFH27" s="128"/>
      <c r="FFI27" s="127"/>
      <c r="FFJ27" s="128"/>
      <c r="FFK27" s="127"/>
      <c r="FFL27" s="128"/>
      <c r="FFM27" s="127"/>
      <c r="FFN27" s="128"/>
      <c r="FFO27" s="127"/>
      <c r="FFP27" s="128"/>
      <c r="FFQ27" s="127"/>
      <c r="FFR27" s="128"/>
      <c r="FFS27" s="127"/>
      <c r="FFT27" s="128"/>
      <c r="FFU27" s="127"/>
      <c r="FFV27" s="128"/>
      <c r="FFW27" s="127"/>
      <c r="FFX27" s="128"/>
      <c r="FFY27" s="127"/>
      <c r="FFZ27" s="128"/>
      <c r="FGA27" s="127"/>
      <c r="FGB27" s="128"/>
      <c r="FGC27" s="127"/>
      <c r="FGD27" s="128"/>
      <c r="FGE27" s="127"/>
      <c r="FGF27" s="128"/>
      <c r="FGG27" s="127"/>
      <c r="FGH27" s="128"/>
      <c r="FGI27" s="127"/>
      <c r="FGJ27" s="128"/>
      <c r="FGK27" s="127"/>
      <c r="FGL27" s="128"/>
      <c r="FGM27" s="127"/>
      <c r="FGN27" s="128"/>
      <c r="FGO27" s="127"/>
      <c r="FGP27" s="128"/>
      <c r="FGQ27" s="127"/>
      <c r="FGR27" s="128"/>
      <c r="FGS27" s="127"/>
      <c r="FGT27" s="128"/>
      <c r="FGU27" s="127"/>
      <c r="FGV27" s="128"/>
      <c r="FGW27" s="127"/>
      <c r="FGX27" s="128"/>
      <c r="FGY27" s="127"/>
      <c r="FGZ27" s="128"/>
      <c r="FHA27" s="127"/>
      <c r="FHB27" s="128"/>
      <c r="FHC27" s="127"/>
      <c r="FHD27" s="128"/>
      <c r="FHE27" s="127"/>
      <c r="FHF27" s="128"/>
      <c r="FHG27" s="127"/>
      <c r="FHH27" s="128"/>
      <c r="FHI27" s="127"/>
      <c r="FHJ27" s="128"/>
      <c r="FHK27" s="127"/>
      <c r="FHL27" s="128"/>
      <c r="FHM27" s="127"/>
      <c r="FHN27" s="128"/>
      <c r="FHO27" s="127"/>
      <c r="FHP27" s="128"/>
      <c r="FHQ27" s="127"/>
      <c r="FHR27" s="128"/>
      <c r="FHS27" s="127"/>
      <c r="FHT27" s="128"/>
      <c r="FHU27" s="127"/>
      <c r="FHV27" s="128"/>
      <c r="FHW27" s="127"/>
      <c r="FHX27" s="128"/>
      <c r="FHY27" s="127"/>
      <c r="FHZ27" s="128"/>
      <c r="FIA27" s="127"/>
      <c r="FIB27" s="128"/>
      <c r="FIC27" s="127"/>
      <c r="FID27" s="128"/>
      <c r="FIE27" s="127"/>
      <c r="FIF27" s="128"/>
      <c r="FIG27" s="127"/>
      <c r="FIH27" s="128"/>
      <c r="FII27" s="127"/>
      <c r="FIJ27" s="128"/>
      <c r="FIK27" s="127"/>
      <c r="FIL27" s="128"/>
      <c r="FIM27" s="127"/>
      <c r="FIN27" s="128"/>
      <c r="FIO27" s="127"/>
      <c r="FIP27" s="128"/>
      <c r="FIQ27" s="127"/>
      <c r="FIR27" s="128"/>
      <c r="FIS27" s="127"/>
      <c r="FIT27" s="128"/>
      <c r="FIU27" s="127"/>
      <c r="FIV27" s="128"/>
      <c r="FIW27" s="127"/>
      <c r="FIX27" s="128"/>
      <c r="FIY27" s="127"/>
      <c r="FIZ27" s="128"/>
      <c r="FJA27" s="127"/>
      <c r="FJB27" s="128"/>
      <c r="FJC27" s="127"/>
      <c r="FJD27" s="128"/>
      <c r="FJE27" s="127"/>
      <c r="FJF27" s="128"/>
      <c r="FJG27" s="127"/>
      <c r="FJH27" s="128"/>
      <c r="FJI27" s="127"/>
      <c r="FJJ27" s="128"/>
      <c r="FJK27" s="127"/>
      <c r="FJL27" s="128"/>
      <c r="FJM27" s="127"/>
      <c r="FJN27" s="128"/>
      <c r="FJO27" s="127"/>
      <c r="FJP27" s="128"/>
      <c r="FJQ27" s="127"/>
      <c r="FJR27" s="128"/>
      <c r="FJS27" s="127"/>
      <c r="FJT27" s="128"/>
      <c r="FJU27" s="127"/>
      <c r="FJV27" s="128"/>
      <c r="FJW27" s="127"/>
      <c r="FJX27" s="128"/>
      <c r="FJY27" s="127"/>
      <c r="FJZ27" s="128"/>
      <c r="FKA27" s="127"/>
      <c r="FKB27" s="128"/>
      <c r="FKC27" s="127"/>
      <c r="FKD27" s="128"/>
      <c r="FKE27" s="127"/>
      <c r="FKF27" s="128"/>
      <c r="FKG27" s="127"/>
      <c r="FKH27" s="128"/>
      <c r="FKI27" s="127"/>
      <c r="FKJ27" s="128"/>
      <c r="FKK27" s="127"/>
      <c r="FKL27" s="128"/>
      <c r="FKM27" s="127"/>
      <c r="FKN27" s="128"/>
      <c r="FKO27" s="127"/>
      <c r="FKP27" s="128"/>
      <c r="FKQ27" s="127"/>
      <c r="FKR27" s="128"/>
      <c r="FKS27" s="127"/>
      <c r="FKT27" s="128"/>
      <c r="FKU27" s="127"/>
      <c r="FKV27" s="128"/>
      <c r="FKW27" s="127"/>
      <c r="FKX27" s="128"/>
      <c r="FKY27" s="127"/>
      <c r="FKZ27" s="128"/>
      <c r="FLA27" s="127"/>
      <c r="FLB27" s="128"/>
      <c r="FLC27" s="127"/>
      <c r="FLD27" s="128"/>
      <c r="FLE27" s="127"/>
      <c r="FLF27" s="128"/>
      <c r="FLG27" s="127"/>
      <c r="FLH27" s="128"/>
      <c r="FLI27" s="127"/>
      <c r="FLJ27" s="128"/>
      <c r="FLK27" s="127"/>
      <c r="FLL27" s="128"/>
      <c r="FLM27" s="127"/>
      <c r="FLN27" s="128"/>
      <c r="FLO27" s="127"/>
      <c r="FLP27" s="128"/>
      <c r="FLQ27" s="127"/>
      <c r="FLR27" s="128"/>
      <c r="FLS27" s="127"/>
      <c r="FLT27" s="128"/>
      <c r="FLU27" s="127"/>
      <c r="FLV27" s="128"/>
      <c r="FLW27" s="127"/>
      <c r="FLX27" s="128"/>
      <c r="FLY27" s="127"/>
      <c r="FLZ27" s="128"/>
      <c r="FMA27" s="127"/>
      <c r="FMB27" s="128"/>
      <c r="FMC27" s="127"/>
      <c r="FMD27" s="128"/>
      <c r="FME27" s="127"/>
      <c r="FMF27" s="128"/>
      <c r="FMG27" s="127"/>
      <c r="FMH27" s="128"/>
      <c r="FMI27" s="127"/>
      <c r="FMJ27" s="128"/>
      <c r="FMK27" s="127"/>
      <c r="FML27" s="128"/>
      <c r="FMM27" s="127"/>
      <c r="FMN27" s="128"/>
      <c r="FMO27" s="127"/>
      <c r="FMP27" s="128"/>
      <c r="FMQ27" s="127"/>
      <c r="FMR27" s="128"/>
      <c r="FMS27" s="127"/>
      <c r="FMT27" s="128"/>
      <c r="FMU27" s="127"/>
      <c r="FMV27" s="128"/>
      <c r="FMW27" s="127"/>
      <c r="FMX27" s="128"/>
      <c r="FMY27" s="127"/>
      <c r="FMZ27" s="128"/>
      <c r="FNA27" s="127"/>
      <c r="FNB27" s="128"/>
      <c r="FNC27" s="127"/>
      <c r="FND27" s="128"/>
      <c r="FNE27" s="127"/>
      <c r="FNF27" s="128"/>
      <c r="FNG27" s="127"/>
      <c r="FNH27" s="128"/>
      <c r="FNI27" s="127"/>
      <c r="FNJ27" s="128"/>
      <c r="FNK27" s="127"/>
      <c r="FNL27" s="128"/>
      <c r="FNM27" s="127"/>
      <c r="FNN27" s="128"/>
      <c r="FNO27" s="127"/>
      <c r="FNP27" s="128"/>
      <c r="FNQ27" s="127"/>
      <c r="FNR27" s="128"/>
      <c r="FNS27" s="127"/>
      <c r="FNT27" s="128"/>
      <c r="FNU27" s="127"/>
      <c r="FNV27" s="128"/>
      <c r="FNW27" s="127"/>
      <c r="FNX27" s="128"/>
      <c r="FNY27" s="127"/>
      <c r="FNZ27" s="128"/>
      <c r="FOA27" s="127"/>
      <c r="FOB27" s="128"/>
      <c r="FOC27" s="127"/>
      <c r="FOD27" s="128"/>
      <c r="FOE27" s="127"/>
      <c r="FOF27" s="128"/>
      <c r="FOG27" s="127"/>
      <c r="FOH27" s="128"/>
      <c r="FOI27" s="127"/>
      <c r="FOJ27" s="128"/>
      <c r="FOK27" s="127"/>
      <c r="FOL27" s="128"/>
      <c r="FOM27" s="127"/>
      <c r="FON27" s="128"/>
      <c r="FOO27" s="127"/>
      <c r="FOP27" s="128"/>
      <c r="FOQ27" s="127"/>
      <c r="FOR27" s="128"/>
      <c r="FOS27" s="127"/>
      <c r="FOT27" s="128"/>
      <c r="FOU27" s="127"/>
      <c r="FOV27" s="128"/>
      <c r="FOW27" s="127"/>
      <c r="FOX27" s="128"/>
      <c r="FOY27" s="127"/>
      <c r="FOZ27" s="128"/>
      <c r="FPA27" s="127"/>
      <c r="FPB27" s="128"/>
      <c r="FPC27" s="127"/>
      <c r="FPD27" s="128"/>
      <c r="FPE27" s="127"/>
      <c r="FPF27" s="128"/>
      <c r="FPG27" s="127"/>
      <c r="FPH27" s="128"/>
      <c r="FPI27" s="127"/>
      <c r="FPJ27" s="128"/>
      <c r="FPK27" s="127"/>
      <c r="FPL27" s="128"/>
      <c r="FPM27" s="127"/>
      <c r="FPN27" s="128"/>
      <c r="FPO27" s="127"/>
      <c r="FPP27" s="128"/>
      <c r="FPQ27" s="127"/>
      <c r="FPR27" s="128"/>
      <c r="FPS27" s="127"/>
      <c r="FPT27" s="128"/>
      <c r="FPU27" s="127"/>
      <c r="FPV27" s="128"/>
      <c r="FPW27" s="127"/>
      <c r="FPX27" s="128"/>
      <c r="FPY27" s="127"/>
      <c r="FPZ27" s="128"/>
      <c r="FQA27" s="127"/>
      <c r="FQB27" s="128"/>
      <c r="FQC27" s="127"/>
      <c r="FQD27" s="128"/>
      <c r="FQE27" s="127"/>
      <c r="FQF27" s="128"/>
      <c r="FQG27" s="127"/>
      <c r="FQH27" s="128"/>
      <c r="FQI27" s="127"/>
      <c r="FQJ27" s="128"/>
      <c r="FQK27" s="127"/>
      <c r="FQL27" s="128"/>
      <c r="FQM27" s="127"/>
      <c r="FQN27" s="128"/>
      <c r="FQO27" s="127"/>
      <c r="FQP27" s="128"/>
      <c r="FQQ27" s="127"/>
      <c r="FQR27" s="128"/>
      <c r="FQS27" s="127"/>
      <c r="FQT27" s="128"/>
      <c r="FQU27" s="127"/>
      <c r="FQV27" s="128"/>
      <c r="FQW27" s="127"/>
      <c r="FQX27" s="128"/>
      <c r="FQY27" s="127"/>
      <c r="FQZ27" s="128"/>
      <c r="FRA27" s="127"/>
      <c r="FRB27" s="128"/>
      <c r="FRC27" s="127"/>
      <c r="FRD27" s="128"/>
      <c r="FRE27" s="127"/>
      <c r="FRF27" s="128"/>
      <c r="FRG27" s="127"/>
      <c r="FRH27" s="128"/>
      <c r="FRI27" s="127"/>
      <c r="FRJ27" s="128"/>
      <c r="FRK27" s="127"/>
      <c r="FRL27" s="128"/>
      <c r="FRM27" s="127"/>
      <c r="FRN27" s="128"/>
      <c r="FRO27" s="127"/>
      <c r="FRP27" s="128"/>
      <c r="FRQ27" s="127"/>
      <c r="FRR27" s="128"/>
      <c r="FRS27" s="127"/>
      <c r="FRT27" s="128"/>
      <c r="FRU27" s="127"/>
      <c r="FRV27" s="128"/>
      <c r="FRW27" s="127"/>
      <c r="FRX27" s="128"/>
      <c r="FRY27" s="127"/>
      <c r="FRZ27" s="128"/>
      <c r="FSA27" s="127"/>
      <c r="FSB27" s="128"/>
      <c r="FSC27" s="127"/>
      <c r="FSD27" s="128"/>
      <c r="FSE27" s="127"/>
      <c r="FSF27" s="128"/>
      <c r="FSG27" s="127"/>
      <c r="FSH27" s="128"/>
      <c r="FSI27" s="127"/>
      <c r="FSJ27" s="128"/>
      <c r="FSK27" s="127"/>
      <c r="FSL27" s="128"/>
      <c r="FSM27" s="127"/>
      <c r="FSN27" s="128"/>
      <c r="FSO27" s="127"/>
      <c r="FSP27" s="128"/>
      <c r="FSQ27" s="127"/>
      <c r="FSR27" s="128"/>
      <c r="FSS27" s="127"/>
      <c r="FST27" s="128"/>
      <c r="FSU27" s="127"/>
      <c r="FSV27" s="128"/>
      <c r="FSW27" s="127"/>
      <c r="FSX27" s="128"/>
      <c r="FSY27" s="127"/>
      <c r="FSZ27" s="128"/>
      <c r="FTA27" s="127"/>
      <c r="FTB27" s="128"/>
      <c r="FTC27" s="127"/>
      <c r="FTD27" s="128"/>
      <c r="FTE27" s="127"/>
      <c r="FTF27" s="128"/>
      <c r="FTG27" s="127"/>
      <c r="FTH27" s="128"/>
      <c r="FTI27" s="127"/>
      <c r="FTJ27" s="128"/>
      <c r="FTK27" s="127"/>
      <c r="FTL27" s="128"/>
      <c r="FTM27" s="127"/>
      <c r="FTN27" s="128"/>
      <c r="FTO27" s="127"/>
      <c r="FTP27" s="128"/>
      <c r="FTQ27" s="127"/>
      <c r="FTR27" s="128"/>
      <c r="FTS27" s="127"/>
      <c r="FTT27" s="128"/>
      <c r="FTU27" s="127"/>
      <c r="FTV27" s="128"/>
      <c r="FTW27" s="127"/>
      <c r="FTX27" s="128"/>
      <c r="FTY27" s="127"/>
      <c r="FTZ27" s="128"/>
      <c r="FUA27" s="127"/>
      <c r="FUB27" s="128"/>
      <c r="FUC27" s="127"/>
      <c r="FUD27" s="128"/>
      <c r="FUE27" s="127"/>
      <c r="FUF27" s="128"/>
      <c r="FUG27" s="127"/>
      <c r="FUH27" s="128"/>
      <c r="FUI27" s="127"/>
      <c r="FUJ27" s="128"/>
      <c r="FUK27" s="127"/>
      <c r="FUL27" s="128"/>
      <c r="FUM27" s="127"/>
      <c r="FUN27" s="128"/>
      <c r="FUO27" s="127"/>
      <c r="FUP27" s="128"/>
      <c r="FUQ27" s="127"/>
      <c r="FUR27" s="128"/>
      <c r="FUS27" s="127"/>
      <c r="FUT27" s="128"/>
      <c r="FUU27" s="127"/>
      <c r="FUV27" s="128"/>
      <c r="FUW27" s="127"/>
      <c r="FUX27" s="128"/>
      <c r="FUY27" s="127"/>
      <c r="FUZ27" s="128"/>
      <c r="FVA27" s="127"/>
      <c r="FVB27" s="128"/>
      <c r="FVC27" s="127"/>
      <c r="FVD27" s="128"/>
      <c r="FVE27" s="127"/>
      <c r="FVF27" s="128"/>
      <c r="FVG27" s="127"/>
      <c r="FVH27" s="128"/>
      <c r="FVI27" s="127"/>
      <c r="FVJ27" s="128"/>
      <c r="FVK27" s="127"/>
      <c r="FVL27" s="128"/>
      <c r="FVM27" s="127"/>
      <c r="FVN27" s="128"/>
      <c r="FVO27" s="127"/>
      <c r="FVP27" s="128"/>
      <c r="FVQ27" s="127"/>
      <c r="FVR27" s="128"/>
      <c r="FVS27" s="127"/>
      <c r="FVT27" s="128"/>
      <c r="FVU27" s="127"/>
      <c r="FVV27" s="128"/>
      <c r="FVW27" s="127"/>
      <c r="FVX27" s="128"/>
      <c r="FVY27" s="127"/>
      <c r="FVZ27" s="128"/>
      <c r="FWA27" s="127"/>
      <c r="FWB27" s="128"/>
      <c r="FWC27" s="127"/>
      <c r="FWD27" s="128"/>
      <c r="FWE27" s="127"/>
      <c r="FWF27" s="128"/>
      <c r="FWG27" s="127"/>
      <c r="FWH27" s="128"/>
      <c r="FWI27" s="127"/>
      <c r="FWJ27" s="128"/>
      <c r="FWK27" s="127"/>
      <c r="FWL27" s="128"/>
      <c r="FWM27" s="127"/>
      <c r="FWN27" s="128"/>
      <c r="FWO27" s="127"/>
      <c r="FWP27" s="128"/>
      <c r="FWQ27" s="127"/>
      <c r="FWR27" s="128"/>
      <c r="FWS27" s="127"/>
      <c r="FWT27" s="128"/>
      <c r="FWU27" s="127"/>
      <c r="FWV27" s="128"/>
      <c r="FWW27" s="127"/>
      <c r="FWX27" s="128"/>
      <c r="FWY27" s="127"/>
      <c r="FWZ27" s="128"/>
      <c r="FXA27" s="127"/>
      <c r="FXB27" s="128"/>
      <c r="FXC27" s="127"/>
      <c r="FXD27" s="128"/>
      <c r="FXE27" s="127"/>
      <c r="FXF27" s="128"/>
      <c r="FXG27" s="127"/>
      <c r="FXH27" s="128"/>
      <c r="FXI27" s="127"/>
      <c r="FXJ27" s="128"/>
      <c r="FXK27" s="127"/>
      <c r="FXL27" s="128"/>
      <c r="FXM27" s="127"/>
      <c r="FXN27" s="128"/>
      <c r="FXO27" s="127"/>
      <c r="FXP27" s="128"/>
      <c r="FXQ27" s="127"/>
      <c r="FXR27" s="128"/>
      <c r="FXS27" s="127"/>
      <c r="FXT27" s="128"/>
      <c r="FXU27" s="127"/>
      <c r="FXV27" s="128"/>
      <c r="FXW27" s="127"/>
      <c r="FXX27" s="128"/>
      <c r="FXY27" s="127"/>
      <c r="FXZ27" s="128"/>
      <c r="FYA27" s="127"/>
      <c r="FYB27" s="128"/>
      <c r="FYC27" s="127"/>
      <c r="FYD27" s="128"/>
      <c r="FYE27" s="127"/>
      <c r="FYF27" s="128"/>
      <c r="FYG27" s="127"/>
      <c r="FYH27" s="128"/>
      <c r="FYI27" s="127"/>
      <c r="FYJ27" s="128"/>
      <c r="FYK27" s="127"/>
      <c r="FYL27" s="128"/>
      <c r="FYM27" s="127"/>
      <c r="FYN27" s="128"/>
      <c r="FYO27" s="127"/>
      <c r="FYP27" s="128"/>
      <c r="FYQ27" s="127"/>
      <c r="FYR27" s="128"/>
      <c r="FYS27" s="127"/>
      <c r="FYT27" s="128"/>
      <c r="FYU27" s="127"/>
      <c r="FYV27" s="128"/>
      <c r="FYW27" s="127"/>
      <c r="FYX27" s="128"/>
      <c r="FYY27" s="127"/>
      <c r="FYZ27" s="128"/>
      <c r="FZA27" s="127"/>
      <c r="FZB27" s="128"/>
      <c r="FZC27" s="127"/>
      <c r="FZD27" s="128"/>
      <c r="FZE27" s="127"/>
      <c r="FZF27" s="128"/>
      <c r="FZG27" s="127"/>
      <c r="FZH27" s="128"/>
      <c r="FZI27" s="127"/>
      <c r="FZJ27" s="128"/>
      <c r="FZK27" s="127"/>
      <c r="FZL27" s="128"/>
      <c r="FZM27" s="127"/>
      <c r="FZN27" s="128"/>
      <c r="FZO27" s="127"/>
      <c r="FZP27" s="128"/>
      <c r="FZQ27" s="127"/>
      <c r="FZR27" s="128"/>
      <c r="FZS27" s="127"/>
      <c r="FZT27" s="128"/>
      <c r="FZU27" s="127"/>
      <c r="FZV27" s="128"/>
      <c r="FZW27" s="127"/>
      <c r="FZX27" s="128"/>
      <c r="FZY27" s="127"/>
      <c r="FZZ27" s="128"/>
      <c r="GAA27" s="127"/>
      <c r="GAB27" s="128"/>
      <c r="GAC27" s="127"/>
      <c r="GAD27" s="128"/>
      <c r="GAE27" s="127"/>
      <c r="GAF27" s="128"/>
      <c r="GAG27" s="127"/>
      <c r="GAH27" s="128"/>
      <c r="GAI27" s="127"/>
      <c r="GAJ27" s="128"/>
      <c r="GAK27" s="127"/>
      <c r="GAL27" s="128"/>
      <c r="GAM27" s="127"/>
      <c r="GAN27" s="128"/>
      <c r="GAO27" s="127"/>
      <c r="GAP27" s="128"/>
      <c r="GAQ27" s="127"/>
      <c r="GAR27" s="128"/>
      <c r="GAS27" s="127"/>
      <c r="GAT27" s="128"/>
      <c r="GAU27" s="127"/>
      <c r="GAV27" s="128"/>
      <c r="GAW27" s="127"/>
      <c r="GAX27" s="128"/>
      <c r="GAY27" s="127"/>
      <c r="GAZ27" s="128"/>
      <c r="GBA27" s="127"/>
      <c r="GBB27" s="128"/>
      <c r="GBC27" s="127"/>
      <c r="GBD27" s="128"/>
      <c r="GBE27" s="127"/>
      <c r="GBF27" s="128"/>
      <c r="GBG27" s="127"/>
      <c r="GBH27" s="128"/>
      <c r="GBI27" s="127"/>
      <c r="GBJ27" s="128"/>
      <c r="GBK27" s="127"/>
      <c r="GBL27" s="128"/>
      <c r="GBM27" s="127"/>
      <c r="GBN27" s="128"/>
      <c r="GBO27" s="127"/>
      <c r="GBP27" s="128"/>
      <c r="GBQ27" s="127"/>
      <c r="GBR27" s="128"/>
      <c r="GBS27" s="127"/>
      <c r="GBT27" s="128"/>
      <c r="GBU27" s="127"/>
      <c r="GBV27" s="128"/>
      <c r="GBW27" s="127"/>
      <c r="GBX27" s="128"/>
      <c r="GBY27" s="127"/>
      <c r="GBZ27" s="128"/>
      <c r="GCA27" s="127"/>
      <c r="GCB27" s="128"/>
      <c r="GCC27" s="127"/>
      <c r="GCD27" s="128"/>
      <c r="GCE27" s="127"/>
      <c r="GCF27" s="128"/>
      <c r="GCG27" s="127"/>
      <c r="GCH27" s="128"/>
      <c r="GCI27" s="127"/>
      <c r="GCJ27" s="128"/>
      <c r="GCK27" s="127"/>
      <c r="GCL27" s="128"/>
      <c r="GCM27" s="127"/>
      <c r="GCN27" s="128"/>
      <c r="GCO27" s="127"/>
      <c r="GCP27" s="128"/>
      <c r="GCQ27" s="127"/>
      <c r="GCR27" s="128"/>
      <c r="GCS27" s="127"/>
      <c r="GCT27" s="128"/>
      <c r="GCU27" s="127"/>
      <c r="GCV27" s="128"/>
      <c r="GCW27" s="127"/>
      <c r="GCX27" s="128"/>
      <c r="GCY27" s="127"/>
      <c r="GCZ27" s="128"/>
      <c r="GDA27" s="127"/>
      <c r="GDB27" s="128"/>
      <c r="GDC27" s="127"/>
      <c r="GDD27" s="128"/>
      <c r="GDE27" s="127"/>
      <c r="GDF27" s="128"/>
      <c r="GDG27" s="127"/>
      <c r="GDH27" s="128"/>
      <c r="GDI27" s="127"/>
      <c r="GDJ27" s="128"/>
      <c r="GDK27" s="127"/>
      <c r="GDL27" s="128"/>
      <c r="GDM27" s="127"/>
      <c r="GDN27" s="128"/>
      <c r="GDO27" s="127"/>
      <c r="GDP27" s="128"/>
      <c r="GDQ27" s="127"/>
      <c r="GDR27" s="128"/>
      <c r="GDS27" s="127"/>
      <c r="GDT27" s="128"/>
      <c r="GDU27" s="127"/>
      <c r="GDV27" s="128"/>
      <c r="GDW27" s="127"/>
      <c r="GDX27" s="128"/>
      <c r="GDY27" s="127"/>
      <c r="GDZ27" s="128"/>
      <c r="GEA27" s="127"/>
      <c r="GEB27" s="128"/>
      <c r="GEC27" s="127"/>
      <c r="GED27" s="128"/>
      <c r="GEE27" s="127"/>
      <c r="GEF27" s="128"/>
      <c r="GEG27" s="127"/>
      <c r="GEH27" s="128"/>
      <c r="GEI27" s="127"/>
      <c r="GEJ27" s="128"/>
      <c r="GEK27" s="127"/>
      <c r="GEL27" s="128"/>
      <c r="GEM27" s="127"/>
      <c r="GEN27" s="128"/>
      <c r="GEO27" s="127"/>
      <c r="GEP27" s="128"/>
      <c r="GEQ27" s="127"/>
      <c r="GER27" s="128"/>
      <c r="GES27" s="127"/>
      <c r="GET27" s="128"/>
      <c r="GEU27" s="127"/>
      <c r="GEV27" s="128"/>
      <c r="GEW27" s="127"/>
      <c r="GEX27" s="128"/>
      <c r="GEY27" s="127"/>
      <c r="GEZ27" s="128"/>
      <c r="GFA27" s="127"/>
      <c r="GFB27" s="128"/>
      <c r="GFC27" s="127"/>
      <c r="GFD27" s="128"/>
      <c r="GFE27" s="127"/>
      <c r="GFF27" s="128"/>
      <c r="GFG27" s="127"/>
      <c r="GFH27" s="128"/>
      <c r="GFI27" s="127"/>
      <c r="GFJ27" s="128"/>
      <c r="GFK27" s="127"/>
      <c r="GFL27" s="128"/>
      <c r="GFM27" s="127"/>
      <c r="GFN27" s="128"/>
      <c r="GFO27" s="127"/>
      <c r="GFP27" s="128"/>
      <c r="GFQ27" s="127"/>
      <c r="GFR27" s="128"/>
      <c r="GFS27" s="127"/>
      <c r="GFT27" s="128"/>
      <c r="GFU27" s="127"/>
      <c r="GFV27" s="128"/>
      <c r="GFW27" s="127"/>
      <c r="GFX27" s="128"/>
      <c r="GFY27" s="127"/>
      <c r="GFZ27" s="128"/>
      <c r="GGA27" s="127"/>
      <c r="GGB27" s="128"/>
      <c r="GGC27" s="127"/>
      <c r="GGD27" s="128"/>
      <c r="GGE27" s="127"/>
      <c r="GGF27" s="128"/>
      <c r="GGG27" s="127"/>
      <c r="GGH27" s="128"/>
      <c r="GGI27" s="127"/>
      <c r="GGJ27" s="128"/>
      <c r="GGK27" s="127"/>
      <c r="GGL27" s="128"/>
      <c r="GGM27" s="127"/>
      <c r="GGN27" s="128"/>
      <c r="GGO27" s="127"/>
      <c r="GGP27" s="128"/>
      <c r="GGQ27" s="127"/>
      <c r="GGR27" s="128"/>
      <c r="GGS27" s="127"/>
      <c r="GGT27" s="128"/>
      <c r="GGU27" s="127"/>
      <c r="GGV27" s="128"/>
      <c r="GGW27" s="127"/>
      <c r="GGX27" s="128"/>
      <c r="GGY27" s="127"/>
      <c r="GGZ27" s="128"/>
      <c r="GHA27" s="127"/>
      <c r="GHB27" s="128"/>
      <c r="GHC27" s="127"/>
      <c r="GHD27" s="128"/>
      <c r="GHE27" s="127"/>
      <c r="GHF27" s="128"/>
      <c r="GHG27" s="127"/>
      <c r="GHH27" s="128"/>
      <c r="GHI27" s="127"/>
      <c r="GHJ27" s="128"/>
      <c r="GHK27" s="127"/>
      <c r="GHL27" s="128"/>
      <c r="GHM27" s="127"/>
      <c r="GHN27" s="128"/>
      <c r="GHO27" s="127"/>
      <c r="GHP27" s="128"/>
      <c r="GHQ27" s="127"/>
      <c r="GHR27" s="128"/>
      <c r="GHS27" s="127"/>
      <c r="GHT27" s="128"/>
      <c r="GHU27" s="127"/>
      <c r="GHV27" s="128"/>
      <c r="GHW27" s="127"/>
      <c r="GHX27" s="128"/>
      <c r="GHY27" s="127"/>
      <c r="GHZ27" s="128"/>
      <c r="GIA27" s="127"/>
      <c r="GIB27" s="128"/>
      <c r="GIC27" s="127"/>
      <c r="GID27" s="128"/>
      <c r="GIE27" s="127"/>
      <c r="GIF27" s="128"/>
      <c r="GIG27" s="127"/>
      <c r="GIH27" s="128"/>
      <c r="GII27" s="127"/>
      <c r="GIJ27" s="128"/>
      <c r="GIK27" s="127"/>
      <c r="GIL27" s="128"/>
      <c r="GIM27" s="127"/>
      <c r="GIN27" s="128"/>
      <c r="GIO27" s="127"/>
      <c r="GIP27" s="128"/>
      <c r="GIQ27" s="127"/>
      <c r="GIR27" s="128"/>
      <c r="GIS27" s="127"/>
      <c r="GIT27" s="128"/>
      <c r="GIU27" s="127"/>
      <c r="GIV27" s="128"/>
      <c r="GIW27" s="127"/>
      <c r="GIX27" s="128"/>
      <c r="GIY27" s="127"/>
      <c r="GIZ27" s="128"/>
      <c r="GJA27" s="127"/>
      <c r="GJB27" s="128"/>
      <c r="GJC27" s="127"/>
      <c r="GJD27" s="128"/>
      <c r="GJE27" s="127"/>
      <c r="GJF27" s="128"/>
      <c r="GJG27" s="127"/>
      <c r="GJH27" s="128"/>
      <c r="GJI27" s="127"/>
      <c r="GJJ27" s="128"/>
      <c r="GJK27" s="127"/>
      <c r="GJL27" s="128"/>
      <c r="GJM27" s="127"/>
      <c r="GJN27" s="128"/>
      <c r="GJO27" s="127"/>
      <c r="GJP27" s="128"/>
      <c r="GJQ27" s="127"/>
      <c r="GJR27" s="128"/>
      <c r="GJS27" s="127"/>
      <c r="GJT27" s="128"/>
      <c r="GJU27" s="127"/>
      <c r="GJV27" s="128"/>
      <c r="GJW27" s="127"/>
      <c r="GJX27" s="128"/>
      <c r="GJY27" s="127"/>
      <c r="GJZ27" s="128"/>
      <c r="GKA27" s="127"/>
      <c r="GKB27" s="128"/>
      <c r="GKC27" s="127"/>
      <c r="GKD27" s="128"/>
      <c r="GKE27" s="127"/>
      <c r="GKF27" s="128"/>
      <c r="GKG27" s="127"/>
      <c r="GKH27" s="128"/>
      <c r="GKI27" s="127"/>
      <c r="GKJ27" s="128"/>
      <c r="GKK27" s="127"/>
      <c r="GKL27" s="128"/>
      <c r="GKM27" s="127"/>
      <c r="GKN27" s="128"/>
      <c r="GKO27" s="127"/>
      <c r="GKP27" s="128"/>
      <c r="GKQ27" s="127"/>
      <c r="GKR27" s="128"/>
      <c r="GKS27" s="127"/>
      <c r="GKT27" s="128"/>
      <c r="GKU27" s="127"/>
      <c r="GKV27" s="128"/>
      <c r="GKW27" s="127"/>
      <c r="GKX27" s="128"/>
      <c r="GKY27" s="127"/>
      <c r="GKZ27" s="128"/>
      <c r="GLA27" s="127"/>
      <c r="GLB27" s="128"/>
      <c r="GLC27" s="127"/>
      <c r="GLD27" s="128"/>
      <c r="GLE27" s="127"/>
      <c r="GLF27" s="128"/>
      <c r="GLG27" s="127"/>
      <c r="GLH27" s="128"/>
      <c r="GLI27" s="127"/>
      <c r="GLJ27" s="128"/>
      <c r="GLK27" s="127"/>
      <c r="GLL27" s="128"/>
      <c r="GLM27" s="127"/>
      <c r="GLN27" s="128"/>
      <c r="GLO27" s="127"/>
      <c r="GLP27" s="128"/>
      <c r="GLQ27" s="127"/>
      <c r="GLR27" s="128"/>
      <c r="GLS27" s="127"/>
      <c r="GLT27" s="128"/>
      <c r="GLU27" s="127"/>
      <c r="GLV27" s="128"/>
      <c r="GLW27" s="127"/>
      <c r="GLX27" s="128"/>
      <c r="GLY27" s="127"/>
      <c r="GLZ27" s="128"/>
      <c r="GMA27" s="127"/>
      <c r="GMB27" s="128"/>
      <c r="GMC27" s="127"/>
      <c r="GMD27" s="128"/>
      <c r="GME27" s="127"/>
      <c r="GMF27" s="128"/>
      <c r="GMG27" s="127"/>
      <c r="GMH27" s="128"/>
      <c r="GMI27" s="127"/>
      <c r="GMJ27" s="128"/>
      <c r="GMK27" s="127"/>
      <c r="GML27" s="128"/>
      <c r="GMM27" s="127"/>
      <c r="GMN27" s="128"/>
      <c r="GMO27" s="127"/>
      <c r="GMP27" s="128"/>
      <c r="GMQ27" s="127"/>
      <c r="GMR27" s="128"/>
      <c r="GMS27" s="127"/>
      <c r="GMT27" s="128"/>
      <c r="GMU27" s="127"/>
      <c r="GMV27" s="128"/>
      <c r="GMW27" s="127"/>
      <c r="GMX27" s="128"/>
      <c r="GMY27" s="127"/>
      <c r="GMZ27" s="128"/>
      <c r="GNA27" s="127"/>
      <c r="GNB27" s="128"/>
      <c r="GNC27" s="127"/>
      <c r="GND27" s="128"/>
      <c r="GNE27" s="127"/>
      <c r="GNF27" s="128"/>
      <c r="GNG27" s="127"/>
      <c r="GNH27" s="128"/>
      <c r="GNI27" s="127"/>
      <c r="GNJ27" s="128"/>
      <c r="GNK27" s="127"/>
      <c r="GNL27" s="128"/>
      <c r="GNM27" s="127"/>
      <c r="GNN27" s="128"/>
      <c r="GNO27" s="127"/>
      <c r="GNP27" s="128"/>
      <c r="GNQ27" s="127"/>
      <c r="GNR27" s="128"/>
      <c r="GNS27" s="127"/>
      <c r="GNT27" s="128"/>
      <c r="GNU27" s="127"/>
      <c r="GNV27" s="128"/>
      <c r="GNW27" s="127"/>
      <c r="GNX27" s="128"/>
      <c r="GNY27" s="127"/>
      <c r="GNZ27" s="128"/>
      <c r="GOA27" s="127"/>
      <c r="GOB27" s="128"/>
      <c r="GOC27" s="127"/>
      <c r="GOD27" s="128"/>
      <c r="GOE27" s="127"/>
      <c r="GOF27" s="128"/>
      <c r="GOG27" s="127"/>
      <c r="GOH27" s="128"/>
      <c r="GOI27" s="127"/>
      <c r="GOJ27" s="128"/>
      <c r="GOK27" s="127"/>
      <c r="GOL27" s="128"/>
      <c r="GOM27" s="127"/>
      <c r="GON27" s="128"/>
      <c r="GOO27" s="127"/>
      <c r="GOP27" s="128"/>
      <c r="GOQ27" s="127"/>
      <c r="GOR27" s="128"/>
      <c r="GOS27" s="127"/>
      <c r="GOT27" s="128"/>
      <c r="GOU27" s="127"/>
      <c r="GOV27" s="128"/>
      <c r="GOW27" s="127"/>
      <c r="GOX27" s="128"/>
      <c r="GOY27" s="127"/>
      <c r="GOZ27" s="128"/>
      <c r="GPA27" s="127"/>
      <c r="GPB27" s="128"/>
      <c r="GPC27" s="127"/>
      <c r="GPD27" s="128"/>
      <c r="GPE27" s="127"/>
      <c r="GPF27" s="128"/>
      <c r="GPG27" s="127"/>
      <c r="GPH27" s="128"/>
      <c r="GPI27" s="127"/>
      <c r="GPJ27" s="128"/>
      <c r="GPK27" s="127"/>
      <c r="GPL27" s="128"/>
      <c r="GPM27" s="127"/>
      <c r="GPN27" s="128"/>
      <c r="GPO27" s="127"/>
      <c r="GPP27" s="128"/>
      <c r="GPQ27" s="127"/>
      <c r="GPR27" s="128"/>
      <c r="GPS27" s="127"/>
      <c r="GPT27" s="128"/>
      <c r="GPU27" s="127"/>
      <c r="GPV27" s="128"/>
      <c r="GPW27" s="127"/>
      <c r="GPX27" s="128"/>
      <c r="GPY27" s="127"/>
      <c r="GPZ27" s="128"/>
      <c r="GQA27" s="127"/>
      <c r="GQB27" s="128"/>
      <c r="GQC27" s="127"/>
      <c r="GQD27" s="128"/>
      <c r="GQE27" s="127"/>
      <c r="GQF27" s="128"/>
      <c r="GQG27" s="127"/>
      <c r="GQH27" s="128"/>
      <c r="GQI27" s="127"/>
      <c r="GQJ27" s="128"/>
      <c r="GQK27" s="127"/>
      <c r="GQL27" s="128"/>
      <c r="GQM27" s="127"/>
      <c r="GQN27" s="128"/>
      <c r="GQO27" s="127"/>
      <c r="GQP27" s="128"/>
      <c r="GQQ27" s="127"/>
      <c r="GQR27" s="128"/>
      <c r="GQS27" s="127"/>
      <c r="GQT27" s="128"/>
      <c r="GQU27" s="127"/>
      <c r="GQV27" s="128"/>
      <c r="GQW27" s="127"/>
      <c r="GQX27" s="128"/>
      <c r="GQY27" s="127"/>
      <c r="GQZ27" s="128"/>
      <c r="GRA27" s="127"/>
      <c r="GRB27" s="128"/>
      <c r="GRC27" s="127"/>
      <c r="GRD27" s="128"/>
      <c r="GRE27" s="127"/>
      <c r="GRF27" s="128"/>
      <c r="GRG27" s="127"/>
      <c r="GRH27" s="128"/>
      <c r="GRI27" s="127"/>
      <c r="GRJ27" s="128"/>
      <c r="GRK27" s="127"/>
      <c r="GRL27" s="128"/>
      <c r="GRM27" s="127"/>
      <c r="GRN27" s="128"/>
      <c r="GRO27" s="127"/>
      <c r="GRP27" s="128"/>
      <c r="GRQ27" s="127"/>
      <c r="GRR27" s="128"/>
      <c r="GRS27" s="127"/>
      <c r="GRT27" s="128"/>
      <c r="GRU27" s="127"/>
      <c r="GRV27" s="128"/>
      <c r="GRW27" s="127"/>
      <c r="GRX27" s="128"/>
      <c r="GRY27" s="127"/>
      <c r="GRZ27" s="128"/>
      <c r="GSA27" s="127"/>
      <c r="GSB27" s="128"/>
      <c r="GSC27" s="127"/>
      <c r="GSD27" s="128"/>
      <c r="GSE27" s="127"/>
      <c r="GSF27" s="128"/>
      <c r="GSG27" s="127"/>
      <c r="GSH27" s="128"/>
      <c r="GSI27" s="127"/>
      <c r="GSJ27" s="128"/>
      <c r="GSK27" s="127"/>
      <c r="GSL27" s="128"/>
      <c r="GSM27" s="127"/>
      <c r="GSN27" s="128"/>
      <c r="GSO27" s="127"/>
      <c r="GSP27" s="128"/>
      <c r="GSQ27" s="127"/>
      <c r="GSR27" s="128"/>
      <c r="GSS27" s="127"/>
      <c r="GST27" s="128"/>
      <c r="GSU27" s="127"/>
      <c r="GSV27" s="128"/>
      <c r="GSW27" s="127"/>
      <c r="GSX27" s="128"/>
      <c r="GSY27" s="127"/>
      <c r="GSZ27" s="128"/>
      <c r="GTA27" s="127"/>
      <c r="GTB27" s="128"/>
      <c r="GTC27" s="127"/>
      <c r="GTD27" s="128"/>
      <c r="GTE27" s="127"/>
      <c r="GTF27" s="128"/>
      <c r="GTG27" s="127"/>
      <c r="GTH27" s="128"/>
      <c r="GTI27" s="127"/>
      <c r="GTJ27" s="128"/>
      <c r="GTK27" s="127"/>
      <c r="GTL27" s="128"/>
      <c r="GTM27" s="127"/>
      <c r="GTN27" s="128"/>
      <c r="GTO27" s="127"/>
      <c r="GTP27" s="128"/>
      <c r="GTQ27" s="127"/>
      <c r="GTR27" s="128"/>
      <c r="GTS27" s="127"/>
      <c r="GTT27" s="128"/>
      <c r="GTU27" s="127"/>
      <c r="GTV27" s="128"/>
      <c r="GTW27" s="127"/>
      <c r="GTX27" s="128"/>
      <c r="GTY27" s="127"/>
      <c r="GTZ27" s="128"/>
      <c r="GUA27" s="127"/>
      <c r="GUB27" s="128"/>
      <c r="GUC27" s="127"/>
      <c r="GUD27" s="128"/>
      <c r="GUE27" s="127"/>
      <c r="GUF27" s="128"/>
      <c r="GUG27" s="127"/>
      <c r="GUH27" s="128"/>
      <c r="GUI27" s="127"/>
      <c r="GUJ27" s="128"/>
      <c r="GUK27" s="127"/>
      <c r="GUL27" s="128"/>
      <c r="GUM27" s="127"/>
      <c r="GUN27" s="128"/>
      <c r="GUO27" s="127"/>
      <c r="GUP27" s="128"/>
      <c r="GUQ27" s="127"/>
      <c r="GUR27" s="128"/>
      <c r="GUS27" s="127"/>
      <c r="GUT27" s="128"/>
      <c r="GUU27" s="127"/>
      <c r="GUV27" s="128"/>
      <c r="GUW27" s="127"/>
      <c r="GUX27" s="128"/>
      <c r="GUY27" s="127"/>
      <c r="GUZ27" s="128"/>
      <c r="GVA27" s="127"/>
      <c r="GVB27" s="128"/>
      <c r="GVC27" s="127"/>
      <c r="GVD27" s="128"/>
      <c r="GVE27" s="127"/>
      <c r="GVF27" s="128"/>
      <c r="GVG27" s="127"/>
      <c r="GVH27" s="128"/>
      <c r="GVI27" s="127"/>
      <c r="GVJ27" s="128"/>
      <c r="GVK27" s="127"/>
      <c r="GVL27" s="128"/>
      <c r="GVM27" s="127"/>
      <c r="GVN27" s="128"/>
      <c r="GVO27" s="127"/>
      <c r="GVP27" s="128"/>
      <c r="GVQ27" s="127"/>
      <c r="GVR27" s="128"/>
      <c r="GVS27" s="127"/>
      <c r="GVT27" s="128"/>
      <c r="GVU27" s="127"/>
      <c r="GVV27" s="128"/>
      <c r="GVW27" s="127"/>
      <c r="GVX27" s="128"/>
      <c r="GVY27" s="127"/>
      <c r="GVZ27" s="128"/>
      <c r="GWA27" s="127"/>
      <c r="GWB27" s="128"/>
      <c r="GWC27" s="127"/>
      <c r="GWD27" s="128"/>
      <c r="GWE27" s="127"/>
      <c r="GWF27" s="128"/>
      <c r="GWG27" s="127"/>
      <c r="GWH27" s="128"/>
      <c r="GWI27" s="127"/>
      <c r="GWJ27" s="128"/>
      <c r="GWK27" s="127"/>
      <c r="GWL27" s="128"/>
      <c r="GWM27" s="127"/>
      <c r="GWN27" s="128"/>
      <c r="GWO27" s="127"/>
      <c r="GWP27" s="128"/>
      <c r="GWQ27" s="127"/>
      <c r="GWR27" s="128"/>
      <c r="GWS27" s="127"/>
      <c r="GWT27" s="128"/>
      <c r="GWU27" s="127"/>
      <c r="GWV27" s="128"/>
      <c r="GWW27" s="127"/>
      <c r="GWX27" s="128"/>
      <c r="GWY27" s="127"/>
      <c r="GWZ27" s="128"/>
      <c r="GXA27" s="127"/>
      <c r="GXB27" s="128"/>
      <c r="GXC27" s="127"/>
      <c r="GXD27" s="128"/>
      <c r="GXE27" s="127"/>
      <c r="GXF27" s="128"/>
      <c r="GXG27" s="127"/>
      <c r="GXH27" s="128"/>
      <c r="GXI27" s="127"/>
      <c r="GXJ27" s="128"/>
      <c r="GXK27" s="127"/>
      <c r="GXL27" s="128"/>
      <c r="GXM27" s="127"/>
      <c r="GXN27" s="128"/>
      <c r="GXO27" s="127"/>
      <c r="GXP27" s="128"/>
      <c r="GXQ27" s="127"/>
      <c r="GXR27" s="128"/>
      <c r="GXS27" s="127"/>
      <c r="GXT27" s="128"/>
      <c r="GXU27" s="127"/>
      <c r="GXV27" s="128"/>
      <c r="GXW27" s="127"/>
      <c r="GXX27" s="128"/>
      <c r="GXY27" s="127"/>
      <c r="GXZ27" s="128"/>
      <c r="GYA27" s="127"/>
      <c r="GYB27" s="128"/>
      <c r="GYC27" s="127"/>
      <c r="GYD27" s="128"/>
      <c r="GYE27" s="127"/>
      <c r="GYF27" s="128"/>
      <c r="GYG27" s="127"/>
      <c r="GYH27" s="128"/>
      <c r="GYI27" s="127"/>
      <c r="GYJ27" s="128"/>
      <c r="GYK27" s="127"/>
      <c r="GYL27" s="128"/>
      <c r="GYM27" s="127"/>
      <c r="GYN27" s="128"/>
      <c r="GYO27" s="127"/>
      <c r="GYP27" s="128"/>
      <c r="GYQ27" s="127"/>
      <c r="GYR27" s="128"/>
      <c r="GYS27" s="127"/>
      <c r="GYT27" s="128"/>
      <c r="GYU27" s="127"/>
      <c r="GYV27" s="128"/>
      <c r="GYW27" s="127"/>
      <c r="GYX27" s="128"/>
      <c r="GYY27" s="127"/>
      <c r="GYZ27" s="128"/>
      <c r="GZA27" s="127"/>
      <c r="GZB27" s="128"/>
      <c r="GZC27" s="127"/>
      <c r="GZD27" s="128"/>
      <c r="GZE27" s="127"/>
      <c r="GZF27" s="128"/>
      <c r="GZG27" s="127"/>
      <c r="GZH27" s="128"/>
      <c r="GZI27" s="127"/>
      <c r="GZJ27" s="128"/>
      <c r="GZK27" s="127"/>
      <c r="GZL27" s="128"/>
      <c r="GZM27" s="127"/>
      <c r="GZN27" s="128"/>
      <c r="GZO27" s="127"/>
      <c r="GZP27" s="128"/>
      <c r="GZQ27" s="127"/>
      <c r="GZR27" s="128"/>
      <c r="GZS27" s="127"/>
      <c r="GZT27" s="128"/>
      <c r="GZU27" s="127"/>
      <c r="GZV27" s="128"/>
      <c r="GZW27" s="127"/>
      <c r="GZX27" s="128"/>
      <c r="GZY27" s="127"/>
      <c r="GZZ27" s="128"/>
      <c r="HAA27" s="127"/>
      <c r="HAB27" s="128"/>
      <c r="HAC27" s="127"/>
      <c r="HAD27" s="128"/>
      <c r="HAE27" s="127"/>
      <c r="HAF27" s="128"/>
      <c r="HAG27" s="127"/>
      <c r="HAH27" s="128"/>
      <c r="HAI27" s="127"/>
      <c r="HAJ27" s="128"/>
      <c r="HAK27" s="127"/>
      <c r="HAL27" s="128"/>
      <c r="HAM27" s="127"/>
      <c r="HAN27" s="128"/>
      <c r="HAO27" s="127"/>
      <c r="HAP27" s="128"/>
      <c r="HAQ27" s="127"/>
      <c r="HAR27" s="128"/>
      <c r="HAS27" s="127"/>
      <c r="HAT27" s="128"/>
      <c r="HAU27" s="127"/>
      <c r="HAV27" s="128"/>
      <c r="HAW27" s="127"/>
      <c r="HAX27" s="128"/>
      <c r="HAY27" s="127"/>
      <c r="HAZ27" s="128"/>
      <c r="HBA27" s="127"/>
      <c r="HBB27" s="128"/>
      <c r="HBC27" s="127"/>
      <c r="HBD27" s="128"/>
      <c r="HBE27" s="127"/>
      <c r="HBF27" s="128"/>
      <c r="HBG27" s="127"/>
      <c r="HBH27" s="128"/>
      <c r="HBI27" s="127"/>
      <c r="HBJ27" s="128"/>
      <c r="HBK27" s="127"/>
      <c r="HBL27" s="128"/>
      <c r="HBM27" s="127"/>
      <c r="HBN27" s="128"/>
      <c r="HBO27" s="127"/>
      <c r="HBP27" s="128"/>
      <c r="HBQ27" s="127"/>
      <c r="HBR27" s="128"/>
      <c r="HBS27" s="127"/>
      <c r="HBT27" s="128"/>
      <c r="HBU27" s="127"/>
      <c r="HBV27" s="128"/>
      <c r="HBW27" s="127"/>
      <c r="HBX27" s="128"/>
      <c r="HBY27" s="127"/>
      <c r="HBZ27" s="128"/>
      <c r="HCA27" s="127"/>
      <c r="HCB27" s="128"/>
      <c r="HCC27" s="127"/>
      <c r="HCD27" s="128"/>
      <c r="HCE27" s="127"/>
      <c r="HCF27" s="128"/>
      <c r="HCG27" s="127"/>
      <c r="HCH27" s="128"/>
      <c r="HCI27" s="127"/>
      <c r="HCJ27" s="128"/>
      <c r="HCK27" s="127"/>
      <c r="HCL27" s="128"/>
      <c r="HCM27" s="127"/>
      <c r="HCN27" s="128"/>
      <c r="HCO27" s="127"/>
      <c r="HCP27" s="128"/>
      <c r="HCQ27" s="127"/>
      <c r="HCR27" s="128"/>
      <c r="HCS27" s="127"/>
      <c r="HCT27" s="128"/>
      <c r="HCU27" s="127"/>
      <c r="HCV27" s="128"/>
      <c r="HCW27" s="127"/>
      <c r="HCX27" s="128"/>
      <c r="HCY27" s="127"/>
      <c r="HCZ27" s="128"/>
      <c r="HDA27" s="127"/>
      <c r="HDB27" s="128"/>
      <c r="HDC27" s="127"/>
      <c r="HDD27" s="128"/>
      <c r="HDE27" s="127"/>
      <c r="HDF27" s="128"/>
      <c r="HDG27" s="127"/>
      <c r="HDH27" s="128"/>
      <c r="HDI27" s="127"/>
      <c r="HDJ27" s="128"/>
      <c r="HDK27" s="127"/>
      <c r="HDL27" s="128"/>
      <c r="HDM27" s="127"/>
      <c r="HDN27" s="128"/>
      <c r="HDO27" s="127"/>
      <c r="HDP27" s="128"/>
      <c r="HDQ27" s="127"/>
      <c r="HDR27" s="128"/>
      <c r="HDS27" s="127"/>
      <c r="HDT27" s="128"/>
      <c r="HDU27" s="127"/>
      <c r="HDV27" s="128"/>
      <c r="HDW27" s="127"/>
      <c r="HDX27" s="128"/>
      <c r="HDY27" s="127"/>
      <c r="HDZ27" s="128"/>
      <c r="HEA27" s="127"/>
      <c r="HEB27" s="128"/>
      <c r="HEC27" s="127"/>
      <c r="HED27" s="128"/>
      <c r="HEE27" s="127"/>
      <c r="HEF27" s="128"/>
      <c r="HEG27" s="127"/>
      <c r="HEH27" s="128"/>
      <c r="HEI27" s="127"/>
      <c r="HEJ27" s="128"/>
      <c r="HEK27" s="127"/>
      <c r="HEL27" s="128"/>
      <c r="HEM27" s="127"/>
      <c r="HEN27" s="128"/>
      <c r="HEO27" s="127"/>
      <c r="HEP27" s="128"/>
      <c r="HEQ27" s="127"/>
      <c r="HER27" s="128"/>
      <c r="HES27" s="127"/>
      <c r="HET27" s="128"/>
      <c r="HEU27" s="127"/>
      <c r="HEV27" s="128"/>
      <c r="HEW27" s="127"/>
      <c r="HEX27" s="128"/>
      <c r="HEY27" s="127"/>
      <c r="HEZ27" s="128"/>
      <c r="HFA27" s="127"/>
      <c r="HFB27" s="128"/>
      <c r="HFC27" s="127"/>
      <c r="HFD27" s="128"/>
      <c r="HFE27" s="127"/>
      <c r="HFF27" s="128"/>
      <c r="HFG27" s="127"/>
      <c r="HFH27" s="128"/>
      <c r="HFI27" s="127"/>
      <c r="HFJ27" s="128"/>
      <c r="HFK27" s="127"/>
      <c r="HFL27" s="128"/>
      <c r="HFM27" s="127"/>
      <c r="HFN27" s="128"/>
      <c r="HFO27" s="127"/>
      <c r="HFP27" s="128"/>
      <c r="HFQ27" s="127"/>
      <c r="HFR27" s="128"/>
      <c r="HFS27" s="127"/>
      <c r="HFT27" s="128"/>
      <c r="HFU27" s="127"/>
      <c r="HFV27" s="128"/>
      <c r="HFW27" s="127"/>
      <c r="HFX27" s="128"/>
      <c r="HFY27" s="127"/>
      <c r="HFZ27" s="128"/>
      <c r="HGA27" s="127"/>
      <c r="HGB27" s="128"/>
      <c r="HGC27" s="127"/>
      <c r="HGD27" s="128"/>
      <c r="HGE27" s="127"/>
      <c r="HGF27" s="128"/>
      <c r="HGG27" s="127"/>
      <c r="HGH27" s="128"/>
      <c r="HGI27" s="127"/>
      <c r="HGJ27" s="128"/>
      <c r="HGK27" s="127"/>
      <c r="HGL27" s="128"/>
      <c r="HGM27" s="127"/>
      <c r="HGN27" s="128"/>
      <c r="HGO27" s="127"/>
      <c r="HGP27" s="128"/>
      <c r="HGQ27" s="127"/>
      <c r="HGR27" s="128"/>
      <c r="HGS27" s="127"/>
      <c r="HGT27" s="128"/>
      <c r="HGU27" s="127"/>
      <c r="HGV27" s="128"/>
      <c r="HGW27" s="127"/>
      <c r="HGX27" s="128"/>
      <c r="HGY27" s="127"/>
      <c r="HGZ27" s="128"/>
      <c r="HHA27" s="127"/>
      <c r="HHB27" s="128"/>
      <c r="HHC27" s="127"/>
      <c r="HHD27" s="128"/>
      <c r="HHE27" s="127"/>
      <c r="HHF27" s="128"/>
      <c r="HHG27" s="127"/>
      <c r="HHH27" s="128"/>
      <c r="HHI27" s="127"/>
      <c r="HHJ27" s="128"/>
      <c r="HHK27" s="127"/>
      <c r="HHL27" s="128"/>
      <c r="HHM27" s="127"/>
      <c r="HHN27" s="128"/>
      <c r="HHO27" s="127"/>
      <c r="HHP27" s="128"/>
      <c r="HHQ27" s="127"/>
      <c r="HHR27" s="128"/>
      <c r="HHS27" s="127"/>
      <c r="HHT27" s="128"/>
      <c r="HHU27" s="127"/>
      <c r="HHV27" s="128"/>
      <c r="HHW27" s="127"/>
      <c r="HHX27" s="128"/>
      <c r="HHY27" s="127"/>
      <c r="HHZ27" s="128"/>
      <c r="HIA27" s="127"/>
      <c r="HIB27" s="128"/>
      <c r="HIC27" s="127"/>
      <c r="HID27" s="128"/>
      <c r="HIE27" s="127"/>
      <c r="HIF27" s="128"/>
      <c r="HIG27" s="127"/>
      <c r="HIH27" s="128"/>
      <c r="HII27" s="127"/>
      <c r="HIJ27" s="128"/>
      <c r="HIK27" s="127"/>
      <c r="HIL27" s="128"/>
      <c r="HIM27" s="127"/>
      <c r="HIN27" s="128"/>
      <c r="HIO27" s="127"/>
      <c r="HIP27" s="128"/>
      <c r="HIQ27" s="127"/>
      <c r="HIR27" s="128"/>
      <c r="HIS27" s="127"/>
      <c r="HIT27" s="128"/>
      <c r="HIU27" s="127"/>
      <c r="HIV27" s="128"/>
      <c r="HIW27" s="127"/>
      <c r="HIX27" s="128"/>
      <c r="HIY27" s="127"/>
      <c r="HIZ27" s="128"/>
      <c r="HJA27" s="127"/>
      <c r="HJB27" s="128"/>
      <c r="HJC27" s="127"/>
      <c r="HJD27" s="128"/>
      <c r="HJE27" s="127"/>
      <c r="HJF27" s="128"/>
      <c r="HJG27" s="127"/>
      <c r="HJH27" s="128"/>
      <c r="HJI27" s="127"/>
      <c r="HJJ27" s="128"/>
      <c r="HJK27" s="127"/>
      <c r="HJL27" s="128"/>
      <c r="HJM27" s="127"/>
      <c r="HJN27" s="128"/>
      <c r="HJO27" s="127"/>
      <c r="HJP27" s="128"/>
      <c r="HJQ27" s="127"/>
      <c r="HJR27" s="128"/>
      <c r="HJS27" s="127"/>
      <c r="HJT27" s="128"/>
      <c r="HJU27" s="127"/>
      <c r="HJV27" s="128"/>
      <c r="HJW27" s="127"/>
      <c r="HJX27" s="128"/>
      <c r="HJY27" s="127"/>
      <c r="HJZ27" s="128"/>
      <c r="HKA27" s="127"/>
      <c r="HKB27" s="128"/>
      <c r="HKC27" s="127"/>
      <c r="HKD27" s="128"/>
      <c r="HKE27" s="127"/>
      <c r="HKF27" s="128"/>
      <c r="HKG27" s="127"/>
      <c r="HKH27" s="128"/>
      <c r="HKI27" s="127"/>
      <c r="HKJ27" s="128"/>
      <c r="HKK27" s="127"/>
      <c r="HKL27" s="128"/>
      <c r="HKM27" s="127"/>
      <c r="HKN27" s="128"/>
      <c r="HKO27" s="127"/>
      <c r="HKP27" s="128"/>
      <c r="HKQ27" s="127"/>
      <c r="HKR27" s="128"/>
      <c r="HKS27" s="127"/>
      <c r="HKT27" s="128"/>
      <c r="HKU27" s="127"/>
      <c r="HKV27" s="128"/>
      <c r="HKW27" s="127"/>
      <c r="HKX27" s="128"/>
      <c r="HKY27" s="127"/>
      <c r="HKZ27" s="128"/>
      <c r="HLA27" s="127"/>
      <c r="HLB27" s="128"/>
      <c r="HLC27" s="127"/>
      <c r="HLD27" s="128"/>
      <c r="HLE27" s="127"/>
      <c r="HLF27" s="128"/>
      <c r="HLG27" s="127"/>
      <c r="HLH27" s="128"/>
      <c r="HLI27" s="127"/>
      <c r="HLJ27" s="128"/>
      <c r="HLK27" s="127"/>
      <c r="HLL27" s="128"/>
      <c r="HLM27" s="127"/>
      <c r="HLN27" s="128"/>
      <c r="HLO27" s="127"/>
      <c r="HLP27" s="128"/>
      <c r="HLQ27" s="127"/>
      <c r="HLR27" s="128"/>
      <c r="HLS27" s="127"/>
      <c r="HLT27" s="128"/>
      <c r="HLU27" s="127"/>
      <c r="HLV27" s="128"/>
      <c r="HLW27" s="127"/>
      <c r="HLX27" s="128"/>
      <c r="HLY27" s="127"/>
      <c r="HLZ27" s="128"/>
      <c r="HMA27" s="127"/>
      <c r="HMB27" s="128"/>
      <c r="HMC27" s="127"/>
      <c r="HMD27" s="128"/>
      <c r="HME27" s="127"/>
      <c r="HMF27" s="128"/>
      <c r="HMG27" s="127"/>
      <c r="HMH27" s="128"/>
      <c r="HMI27" s="127"/>
      <c r="HMJ27" s="128"/>
      <c r="HMK27" s="127"/>
      <c r="HML27" s="128"/>
      <c r="HMM27" s="127"/>
      <c r="HMN27" s="128"/>
      <c r="HMO27" s="127"/>
      <c r="HMP27" s="128"/>
      <c r="HMQ27" s="127"/>
      <c r="HMR27" s="128"/>
      <c r="HMS27" s="127"/>
      <c r="HMT27" s="128"/>
      <c r="HMU27" s="127"/>
      <c r="HMV27" s="128"/>
      <c r="HMW27" s="127"/>
      <c r="HMX27" s="128"/>
      <c r="HMY27" s="127"/>
      <c r="HMZ27" s="128"/>
      <c r="HNA27" s="127"/>
      <c r="HNB27" s="128"/>
      <c r="HNC27" s="127"/>
      <c r="HND27" s="128"/>
      <c r="HNE27" s="127"/>
      <c r="HNF27" s="128"/>
      <c r="HNG27" s="127"/>
      <c r="HNH27" s="128"/>
      <c r="HNI27" s="127"/>
      <c r="HNJ27" s="128"/>
      <c r="HNK27" s="127"/>
      <c r="HNL27" s="128"/>
      <c r="HNM27" s="127"/>
      <c r="HNN27" s="128"/>
      <c r="HNO27" s="127"/>
      <c r="HNP27" s="128"/>
      <c r="HNQ27" s="127"/>
      <c r="HNR27" s="128"/>
      <c r="HNS27" s="127"/>
      <c r="HNT27" s="128"/>
      <c r="HNU27" s="127"/>
      <c r="HNV27" s="128"/>
      <c r="HNW27" s="127"/>
      <c r="HNX27" s="128"/>
      <c r="HNY27" s="127"/>
      <c r="HNZ27" s="128"/>
      <c r="HOA27" s="127"/>
      <c r="HOB27" s="128"/>
      <c r="HOC27" s="127"/>
      <c r="HOD27" s="128"/>
      <c r="HOE27" s="127"/>
      <c r="HOF27" s="128"/>
      <c r="HOG27" s="127"/>
      <c r="HOH27" s="128"/>
      <c r="HOI27" s="127"/>
      <c r="HOJ27" s="128"/>
      <c r="HOK27" s="127"/>
      <c r="HOL27" s="128"/>
      <c r="HOM27" s="127"/>
      <c r="HON27" s="128"/>
      <c r="HOO27" s="127"/>
      <c r="HOP27" s="128"/>
      <c r="HOQ27" s="127"/>
      <c r="HOR27" s="128"/>
      <c r="HOS27" s="127"/>
      <c r="HOT27" s="128"/>
      <c r="HOU27" s="127"/>
      <c r="HOV27" s="128"/>
      <c r="HOW27" s="127"/>
      <c r="HOX27" s="128"/>
      <c r="HOY27" s="127"/>
      <c r="HOZ27" s="128"/>
      <c r="HPA27" s="127"/>
      <c r="HPB27" s="128"/>
      <c r="HPC27" s="127"/>
      <c r="HPD27" s="128"/>
      <c r="HPE27" s="127"/>
      <c r="HPF27" s="128"/>
      <c r="HPG27" s="127"/>
      <c r="HPH27" s="128"/>
      <c r="HPI27" s="127"/>
      <c r="HPJ27" s="128"/>
      <c r="HPK27" s="127"/>
      <c r="HPL27" s="128"/>
      <c r="HPM27" s="127"/>
      <c r="HPN27" s="128"/>
      <c r="HPO27" s="127"/>
      <c r="HPP27" s="128"/>
      <c r="HPQ27" s="127"/>
      <c r="HPR27" s="128"/>
      <c r="HPS27" s="127"/>
      <c r="HPT27" s="128"/>
      <c r="HPU27" s="127"/>
      <c r="HPV27" s="128"/>
      <c r="HPW27" s="127"/>
      <c r="HPX27" s="128"/>
      <c r="HPY27" s="127"/>
      <c r="HPZ27" s="128"/>
      <c r="HQA27" s="127"/>
      <c r="HQB27" s="128"/>
      <c r="HQC27" s="127"/>
      <c r="HQD27" s="128"/>
      <c r="HQE27" s="127"/>
      <c r="HQF27" s="128"/>
      <c r="HQG27" s="127"/>
      <c r="HQH27" s="128"/>
      <c r="HQI27" s="127"/>
      <c r="HQJ27" s="128"/>
      <c r="HQK27" s="127"/>
      <c r="HQL27" s="128"/>
      <c r="HQM27" s="127"/>
      <c r="HQN27" s="128"/>
      <c r="HQO27" s="127"/>
      <c r="HQP27" s="128"/>
      <c r="HQQ27" s="127"/>
      <c r="HQR27" s="128"/>
      <c r="HQS27" s="127"/>
      <c r="HQT27" s="128"/>
      <c r="HQU27" s="127"/>
      <c r="HQV27" s="128"/>
      <c r="HQW27" s="127"/>
      <c r="HQX27" s="128"/>
      <c r="HQY27" s="127"/>
      <c r="HQZ27" s="128"/>
      <c r="HRA27" s="127"/>
      <c r="HRB27" s="128"/>
      <c r="HRC27" s="127"/>
      <c r="HRD27" s="128"/>
      <c r="HRE27" s="127"/>
      <c r="HRF27" s="128"/>
      <c r="HRG27" s="127"/>
      <c r="HRH27" s="128"/>
      <c r="HRI27" s="127"/>
      <c r="HRJ27" s="128"/>
      <c r="HRK27" s="127"/>
      <c r="HRL27" s="128"/>
      <c r="HRM27" s="127"/>
      <c r="HRN27" s="128"/>
      <c r="HRO27" s="127"/>
      <c r="HRP27" s="128"/>
      <c r="HRQ27" s="127"/>
      <c r="HRR27" s="128"/>
      <c r="HRS27" s="127"/>
      <c r="HRT27" s="128"/>
      <c r="HRU27" s="127"/>
      <c r="HRV27" s="128"/>
      <c r="HRW27" s="127"/>
      <c r="HRX27" s="128"/>
      <c r="HRY27" s="127"/>
      <c r="HRZ27" s="128"/>
      <c r="HSA27" s="127"/>
      <c r="HSB27" s="128"/>
      <c r="HSC27" s="127"/>
      <c r="HSD27" s="128"/>
      <c r="HSE27" s="127"/>
      <c r="HSF27" s="128"/>
      <c r="HSG27" s="127"/>
      <c r="HSH27" s="128"/>
      <c r="HSI27" s="127"/>
      <c r="HSJ27" s="128"/>
      <c r="HSK27" s="127"/>
      <c r="HSL27" s="128"/>
      <c r="HSM27" s="127"/>
      <c r="HSN27" s="128"/>
      <c r="HSO27" s="127"/>
      <c r="HSP27" s="128"/>
      <c r="HSQ27" s="127"/>
      <c r="HSR27" s="128"/>
      <c r="HSS27" s="127"/>
      <c r="HST27" s="128"/>
      <c r="HSU27" s="127"/>
      <c r="HSV27" s="128"/>
      <c r="HSW27" s="127"/>
      <c r="HSX27" s="128"/>
      <c r="HSY27" s="127"/>
      <c r="HSZ27" s="128"/>
      <c r="HTA27" s="127"/>
      <c r="HTB27" s="128"/>
      <c r="HTC27" s="127"/>
      <c r="HTD27" s="128"/>
      <c r="HTE27" s="127"/>
      <c r="HTF27" s="128"/>
      <c r="HTG27" s="127"/>
      <c r="HTH27" s="128"/>
      <c r="HTI27" s="127"/>
      <c r="HTJ27" s="128"/>
      <c r="HTK27" s="127"/>
      <c r="HTL27" s="128"/>
      <c r="HTM27" s="127"/>
      <c r="HTN27" s="128"/>
      <c r="HTO27" s="127"/>
      <c r="HTP27" s="128"/>
      <c r="HTQ27" s="127"/>
      <c r="HTR27" s="128"/>
      <c r="HTS27" s="127"/>
      <c r="HTT27" s="128"/>
      <c r="HTU27" s="127"/>
      <c r="HTV27" s="128"/>
      <c r="HTW27" s="127"/>
      <c r="HTX27" s="128"/>
      <c r="HTY27" s="127"/>
      <c r="HTZ27" s="128"/>
      <c r="HUA27" s="127"/>
      <c r="HUB27" s="128"/>
      <c r="HUC27" s="127"/>
      <c r="HUD27" s="128"/>
      <c r="HUE27" s="127"/>
      <c r="HUF27" s="128"/>
      <c r="HUG27" s="127"/>
      <c r="HUH27" s="128"/>
      <c r="HUI27" s="127"/>
      <c r="HUJ27" s="128"/>
      <c r="HUK27" s="127"/>
      <c r="HUL27" s="128"/>
      <c r="HUM27" s="127"/>
      <c r="HUN27" s="128"/>
      <c r="HUO27" s="127"/>
      <c r="HUP27" s="128"/>
      <c r="HUQ27" s="127"/>
      <c r="HUR27" s="128"/>
      <c r="HUS27" s="127"/>
      <c r="HUT27" s="128"/>
      <c r="HUU27" s="127"/>
      <c r="HUV27" s="128"/>
      <c r="HUW27" s="127"/>
      <c r="HUX27" s="128"/>
      <c r="HUY27" s="127"/>
      <c r="HUZ27" s="128"/>
      <c r="HVA27" s="127"/>
      <c r="HVB27" s="128"/>
      <c r="HVC27" s="127"/>
      <c r="HVD27" s="128"/>
      <c r="HVE27" s="127"/>
      <c r="HVF27" s="128"/>
      <c r="HVG27" s="127"/>
      <c r="HVH27" s="128"/>
      <c r="HVI27" s="127"/>
      <c r="HVJ27" s="128"/>
      <c r="HVK27" s="127"/>
      <c r="HVL27" s="128"/>
      <c r="HVM27" s="127"/>
      <c r="HVN27" s="128"/>
      <c r="HVO27" s="127"/>
      <c r="HVP27" s="128"/>
      <c r="HVQ27" s="127"/>
      <c r="HVR27" s="128"/>
      <c r="HVS27" s="127"/>
      <c r="HVT27" s="128"/>
      <c r="HVU27" s="127"/>
      <c r="HVV27" s="128"/>
      <c r="HVW27" s="127"/>
      <c r="HVX27" s="128"/>
      <c r="HVY27" s="127"/>
      <c r="HVZ27" s="128"/>
      <c r="HWA27" s="127"/>
      <c r="HWB27" s="128"/>
      <c r="HWC27" s="127"/>
      <c r="HWD27" s="128"/>
      <c r="HWE27" s="127"/>
      <c r="HWF27" s="128"/>
      <c r="HWG27" s="127"/>
      <c r="HWH27" s="128"/>
      <c r="HWI27" s="127"/>
      <c r="HWJ27" s="128"/>
      <c r="HWK27" s="127"/>
      <c r="HWL27" s="128"/>
      <c r="HWM27" s="127"/>
      <c r="HWN27" s="128"/>
      <c r="HWO27" s="127"/>
      <c r="HWP27" s="128"/>
      <c r="HWQ27" s="127"/>
      <c r="HWR27" s="128"/>
      <c r="HWS27" s="127"/>
      <c r="HWT27" s="128"/>
      <c r="HWU27" s="127"/>
      <c r="HWV27" s="128"/>
      <c r="HWW27" s="127"/>
      <c r="HWX27" s="128"/>
      <c r="HWY27" s="127"/>
      <c r="HWZ27" s="128"/>
      <c r="HXA27" s="127"/>
      <c r="HXB27" s="128"/>
      <c r="HXC27" s="127"/>
      <c r="HXD27" s="128"/>
      <c r="HXE27" s="127"/>
      <c r="HXF27" s="128"/>
      <c r="HXG27" s="127"/>
      <c r="HXH27" s="128"/>
      <c r="HXI27" s="127"/>
      <c r="HXJ27" s="128"/>
      <c r="HXK27" s="127"/>
      <c r="HXL27" s="128"/>
      <c r="HXM27" s="127"/>
      <c r="HXN27" s="128"/>
      <c r="HXO27" s="127"/>
      <c r="HXP27" s="128"/>
      <c r="HXQ27" s="127"/>
      <c r="HXR27" s="128"/>
      <c r="HXS27" s="127"/>
      <c r="HXT27" s="128"/>
      <c r="HXU27" s="127"/>
      <c r="HXV27" s="128"/>
      <c r="HXW27" s="127"/>
      <c r="HXX27" s="128"/>
      <c r="HXY27" s="127"/>
      <c r="HXZ27" s="128"/>
      <c r="HYA27" s="127"/>
      <c r="HYB27" s="128"/>
      <c r="HYC27" s="127"/>
      <c r="HYD27" s="128"/>
      <c r="HYE27" s="127"/>
      <c r="HYF27" s="128"/>
      <c r="HYG27" s="127"/>
      <c r="HYH27" s="128"/>
      <c r="HYI27" s="127"/>
      <c r="HYJ27" s="128"/>
      <c r="HYK27" s="127"/>
      <c r="HYL27" s="128"/>
      <c r="HYM27" s="127"/>
      <c r="HYN27" s="128"/>
      <c r="HYO27" s="127"/>
      <c r="HYP27" s="128"/>
      <c r="HYQ27" s="127"/>
      <c r="HYR27" s="128"/>
      <c r="HYS27" s="127"/>
      <c r="HYT27" s="128"/>
      <c r="HYU27" s="127"/>
      <c r="HYV27" s="128"/>
      <c r="HYW27" s="127"/>
      <c r="HYX27" s="128"/>
      <c r="HYY27" s="127"/>
      <c r="HYZ27" s="128"/>
      <c r="HZA27" s="127"/>
      <c r="HZB27" s="128"/>
      <c r="HZC27" s="127"/>
      <c r="HZD27" s="128"/>
      <c r="HZE27" s="127"/>
      <c r="HZF27" s="128"/>
      <c r="HZG27" s="127"/>
      <c r="HZH27" s="128"/>
      <c r="HZI27" s="127"/>
      <c r="HZJ27" s="128"/>
      <c r="HZK27" s="127"/>
      <c r="HZL27" s="128"/>
      <c r="HZM27" s="127"/>
      <c r="HZN27" s="128"/>
      <c r="HZO27" s="127"/>
      <c r="HZP27" s="128"/>
      <c r="HZQ27" s="127"/>
      <c r="HZR27" s="128"/>
      <c r="HZS27" s="127"/>
      <c r="HZT27" s="128"/>
      <c r="HZU27" s="127"/>
      <c r="HZV27" s="128"/>
      <c r="HZW27" s="127"/>
      <c r="HZX27" s="128"/>
      <c r="HZY27" s="127"/>
      <c r="HZZ27" s="128"/>
      <c r="IAA27" s="127"/>
      <c r="IAB27" s="128"/>
      <c r="IAC27" s="127"/>
      <c r="IAD27" s="128"/>
      <c r="IAE27" s="127"/>
      <c r="IAF27" s="128"/>
      <c r="IAG27" s="127"/>
      <c r="IAH27" s="128"/>
      <c r="IAI27" s="127"/>
      <c r="IAJ27" s="128"/>
      <c r="IAK27" s="127"/>
      <c r="IAL27" s="128"/>
      <c r="IAM27" s="127"/>
      <c r="IAN27" s="128"/>
      <c r="IAO27" s="127"/>
      <c r="IAP27" s="128"/>
      <c r="IAQ27" s="127"/>
      <c r="IAR27" s="128"/>
      <c r="IAS27" s="127"/>
      <c r="IAT27" s="128"/>
      <c r="IAU27" s="127"/>
      <c r="IAV27" s="128"/>
      <c r="IAW27" s="127"/>
      <c r="IAX27" s="128"/>
      <c r="IAY27" s="127"/>
      <c r="IAZ27" s="128"/>
      <c r="IBA27" s="127"/>
      <c r="IBB27" s="128"/>
      <c r="IBC27" s="127"/>
      <c r="IBD27" s="128"/>
      <c r="IBE27" s="127"/>
      <c r="IBF27" s="128"/>
      <c r="IBG27" s="127"/>
      <c r="IBH27" s="128"/>
      <c r="IBI27" s="127"/>
      <c r="IBJ27" s="128"/>
      <c r="IBK27" s="127"/>
      <c r="IBL27" s="128"/>
      <c r="IBM27" s="127"/>
      <c r="IBN27" s="128"/>
      <c r="IBO27" s="127"/>
      <c r="IBP27" s="128"/>
      <c r="IBQ27" s="127"/>
      <c r="IBR27" s="128"/>
      <c r="IBS27" s="127"/>
      <c r="IBT27" s="128"/>
      <c r="IBU27" s="127"/>
      <c r="IBV27" s="128"/>
      <c r="IBW27" s="127"/>
      <c r="IBX27" s="128"/>
      <c r="IBY27" s="127"/>
      <c r="IBZ27" s="128"/>
      <c r="ICA27" s="127"/>
      <c r="ICB27" s="128"/>
      <c r="ICC27" s="127"/>
      <c r="ICD27" s="128"/>
      <c r="ICE27" s="127"/>
      <c r="ICF27" s="128"/>
      <c r="ICG27" s="127"/>
      <c r="ICH27" s="128"/>
      <c r="ICI27" s="127"/>
      <c r="ICJ27" s="128"/>
      <c r="ICK27" s="127"/>
      <c r="ICL27" s="128"/>
      <c r="ICM27" s="127"/>
      <c r="ICN27" s="128"/>
      <c r="ICO27" s="127"/>
      <c r="ICP27" s="128"/>
      <c r="ICQ27" s="127"/>
      <c r="ICR27" s="128"/>
      <c r="ICS27" s="127"/>
      <c r="ICT27" s="128"/>
      <c r="ICU27" s="127"/>
      <c r="ICV27" s="128"/>
      <c r="ICW27" s="127"/>
      <c r="ICX27" s="128"/>
      <c r="ICY27" s="127"/>
      <c r="ICZ27" s="128"/>
      <c r="IDA27" s="127"/>
      <c r="IDB27" s="128"/>
      <c r="IDC27" s="127"/>
      <c r="IDD27" s="128"/>
      <c r="IDE27" s="127"/>
      <c r="IDF27" s="128"/>
      <c r="IDG27" s="127"/>
      <c r="IDH27" s="128"/>
      <c r="IDI27" s="127"/>
      <c r="IDJ27" s="128"/>
      <c r="IDK27" s="127"/>
      <c r="IDL27" s="128"/>
      <c r="IDM27" s="127"/>
      <c r="IDN27" s="128"/>
      <c r="IDO27" s="127"/>
      <c r="IDP27" s="128"/>
      <c r="IDQ27" s="127"/>
      <c r="IDR27" s="128"/>
      <c r="IDS27" s="127"/>
      <c r="IDT27" s="128"/>
      <c r="IDU27" s="127"/>
      <c r="IDV27" s="128"/>
      <c r="IDW27" s="127"/>
      <c r="IDX27" s="128"/>
      <c r="IDY27" s="127"/>
      <c r="IDZ27" s="128"/>
      <c r="IEA27" s="127"/>
      <c r="IEB27" s="128"/>
      <c r="IEC27" s="127"/>
      <c r="IED27" s="128"/>
      <c r="IEE27" s="127"/>
      <c r="IEF27" s="128"/>
      <c r="IEG27" s="127"/>
      <c r="IEH27" s="128"/>
      <c r="IEI27" s="127"/>
      <c r="IEJ27" s="128"/>
      <c r="IEK27" s="127"/>
      <c r="IEL27" s="128"/>
      <c r="IEM27" s="127"/>
      <c r="IEN27" s="128"/>
      <c r="IEO27" s="127"/>
      <c r="IEP27" s="128"/>
      <c r="IEQ27" s="127"/>
      <c r="IER27" s="128"/>
      <c r="IES27" s="127"/>
      <c r="IET27" s="128"/>
      <c r="IEU27" s="127"/>
      <c r="IEV27" s="128"/>
      <c r="IEW27" s="127"/>
      <c r="IEX27" s="128"/>
      <c r="IEY27" s="127"/>
      <c r="IEZ27" s="128"/>
      <c r="IFA27" s="127"/>
      <c r="IFB27" s="128"/>
      <c r="IFC27" s="127"/>
      <c r="IFD27" s="128"/>
      <c r="IFE27" s="127"/>
      <c r="IFF27" s="128"/>
      <c r="IFG27" s="127"/>
      <c r="IFH27" s="128"/>
      <c r="IFI27" s="127"/>
      <c r="IFJ27" s="128"/>
      <c r="IFK27" s="127"/>
      <c r="IFL27" s="128"/>
      <c r="IFM27" s="127"/>
      <c r="IFN27" s="128"/>
      <c r="IFO27" s="127"/>
      <c r="IFP27" s="128"/>
      <c r="IFQ27" s="127"/>
      <c r="IFR27" s="128"/>
      <c r="IFS27" s="127"/>
      <c r="IFT27" s="128"/>
      <c r="IFU27" s="127"/>
      <c r="IFV27" s="128"/>
      <c r="IFW27" s="127"/>
      <c r="IFX27" s="128"/>
      <c r="IFY27" s="127"/>
      <c r="IFZ27" s="128"/>
      <c r="IGA27" s="127"/>
      <c r="IGB27" s="128"/>
      <c r="IGC27" s="127"/>
      <c r="IGD27" s="128"/>
      <c r="IGE27" s="127"/>
      <c r="IGF27" s="128"/>
      <c r="IGG27" s="127"/>
      <c r="IGH27" s="128"/>
      <c r="IGI27" s="127"/>
      <c r="IGJ27" s="128"/>
      <c r="IGK27" s="127"/>
      <c r="IGL27" s="128"/>
      <c r="IGM27" s="127"/>
      <c r="IGN27" s="128"/>
      <c r="IGO27" s="127"/>
      <c r="IGP27" s="128"/>
      <c r="IGQ27" s="127"/>
      <c r="IGR27" s="128"/>
      <c r="IGS27" s="127"/>
      <c r="IGT27" s="128"/>
      <c r="IGU27" s="127"/>
      <c r="IGV27" s="128"/>
      <c r="IGW27" s="127"/>
      <c r="IGX27" s="128"/>
      <c r="IGY27" s="127"/>
      <c r="IGZ27" s="128"/>
      <c r="IHA27" s="127"/>
      <c r="IHB27" s="128"/>
      <c r="IHC27" s="127"/>
      <c r="IHD27" s="128"/>
      <c r="IHE27" s="127"/>
      <c r="IHF27" s="128"/>
      <c r="IHG27" s="127"/>
      <c r="IHH27" s="128"/>
      <c r="IHI27" s="127"/>
      <c r="IHJ27" s="128"/>
      <c r="IHK27" s="127"/>
      <c r="IHL27" s="128"/>
      <c r="IHM27" s="127"/>
      <c r="IHN27" s="128"/>
      <c r="IHO27" s="127"/>
      <c r="IHP27" s="128"/>
      <c r="IHQ27" s="127"/>
      <c r="IHR27" s="128"/>
      <c r="IHS27" s="127"/>
      <c r="IHT27" s="128"/>
      <c r="IHU27" s="127"/>
      <c r="IHV27" s="128"/>
      <c r="IHW27" s="127"/>
      <c r="IHX27" s="128"/>
      <c r="IHY27" s="127"/>
      <c r="IHZ27" s="128"/>
      <c r="IIA27" s="127"/>
      <c r="IIB27" s="128"/>
      <c r="IIC27" s="127"/>
      <c r="IID27" s="128"/>
      <c r="IIE27" s="127"/>
      <c r="IIF27" s="128"/>
      <c r="IIG27" s="127"/>
      <c r="IIH27" s="128"/>
      <c r="III27" s="127"/>
      <c r="IIJ27" s="128"/>
      <c r="IIK27" s="127"/>
      <c r="IIL27" s="128"/>
      <c r="IIM27" s="127"/>
      <c r="IIN27" s="128"/>
      <c r="IIO27" s="127"/>
      <c r="IIP27" s="128"/>
      <c r="IIQ27" s="127"/>
      <c r="IIR27" s="128"/>
      <c r="IIS27" s="127"/>
      <c r="IIT27" s="128"/>
      <c r="IIU27" s="127"/>
      <c r="IIV27" s="128"/>
      <c r="IIW27" s="127"/>
      <c r="IIX27" s="128"/>
      <c r="IIY27" s="127"/>
      <c r="IIZ27" s="128"/>
      <c r="IJA27" s="127"/>
      <c r="IJB27" s="128"/>
      <c r="IJC27" s="127"/>
      <c r="IJD27" s="128"/>
      <c r="IJE27" s="127"/>
      <c r="IJF27" s="128"/>
      <c r="IJG27" s="127"/>
      <c r="IJH27" s="128"/>
      <c r="IJI27" s="127"/>
      <c r="IJJ27" s="128"/>
      <c r="IJK27" s="127"/>
      <c r="IJL27" s="128"/>
      <c r="IJM27" s="127"/>
      <c r="IJN27" s="128"/>
      <c r="IJO27" s="127"/>
      <c r="IJP27" s="128"/>
      <c r="IJQ27" s="127"/>
      <c r="IJR27" s="128"/>
      <c r="IJS27" s="127"/>
      <c r="IJT27" s="128"/>
      <c r="IJU27" s="127"/>
      <c r="IJV27" s="128"/>
      <c r="IJW27" s="127"/>
      <c r="IJX27" s="128"/>
      <c r="IJY27" s="127"/>
      <c r="IJZ27" s="128"/>
      <c r="IKA27" s="127"/>
      <c r="IKB27" s="128"/>
      <c r="IKC27" s="127"/>
      <c r="IKD27" s="128"/>
      <c r="IKE27" s="127"/>
      <c r="IKF27" s="128"/>
      <c r="IKG27" s="127"/>
      <c r="IKH27" s="128"/>
      <c r="IKI27" s="127"/>
      <c r="IKJ27" s="128"/>
      <c r="IKK27" s="127"/>
      <c r="IKL27" s="128"/>
      <c r="IKM27" s="127"/>
      <c r="IKN27" s="128"/>
      <c r="IKO27" s="127"/>
      <c r="IKP27" s="128"/>
      <c r="IKQ27" s="127"/>
      <c r="IKR27" s="128"/>
      <c r="IKS27" s="127"/>
      <c r="IKT27" s="128"/>
      <c r="IKU27" s="127"/>
      <c r="IKV27" s="128"/>
      <c r="IKW27" s="127"/>
      <c r="IKX27" s="128"/>
      <c r="IKY27" s="127"/>
      <c r="IKZ27" s="128"/>
      <c r="ILA27" s="127"/>
      <c r="ILB27" s="128"/>
      <c r="ILC27" s="127"/>
      <c r="ILD27" s="128"/>
      <c r="ILE27" s="127"/>
      <c r="ILF27" s="128"/>
      <c r="ILG27" s="127"/>
      <c r="ILH27" s="128"/>
      <c r="ILI27" s="127"/>
      <c r="ILJ27" s="128"/>
      <c r="ILK27" s="127"/>
      <c r="ILL27" s="128"/>
      <c r="ILM27" s="127"/>
      <c r="ILN27" s="128"/>
      <c r="ILO27" s="127"/>
      <c r="ILP27" s="128"/>
      <c r="ILQ27" s="127"/>
      <c r="ILR27" s="128"/>
      <c r="ILS27" s="127"/>
      <c r="ILT27" s="128"/>
      <c r="ILU27" s="127"/>
      <c r="ILV27" s="128"/>
      <c r="ILW27" s="127"/>
      <c r="ILX27" s="128"/>
      <c r="ILY27" s="127"/>
      <c r="ILZ27" s="128"/>
      <c r="IMA27" s="127"/>
      <c r="IMB27" s="128"/>
      <c r="IMC27" s="127"/>
      <c r="IMD27" s="128"/>
      <c r="IME27" s="127"/>
      <c r="IMF27" s="128"/>
      <c r="IMG27" s="127"/>
      <c r="IMH27" s="128"/>
      <c r="IMI27" s="127"/>
      <c r="IMJ27" s="128"/>
      <c r="IMK27" s="127"/>
      <c r="IML27" s="128"/>
      <c r="IMM27" s="127"/>
      <c r="IMN27" s="128"/>
      <c r="IMO27" s="127"/>
      <c r="IMP27" s="128"/>
      <c r="IMQ27" s="127"/>
      <c r="IMR27" s="128"/>
      <c r="IMS27" s="127"/>
      <c r="IMT27" s="128"/>
      <c r="IMU27" s="127"/>
      <c r="IMV27" s="128"/>
      <c r="IMW27" s="127"/>
      <c r="IMX27" s="128"/>
      <c r="IMY27" s="127"/>
      <c r="IMZ27" s="128"/>
      <c r="INA27" s="127"/>
      <c r="INB27" s="128"/>
      <c r="INC27" s="127"/>
      <c r="IND27" s="128"/>
      <c r="INE27" s="127"/>
      <c r="INF27" s="128"/>
      <c r="ING27" s="127"/>
      <c r="INH27" s="128"/>
      <c r="INI27" s="127"/>
      <c r="INJ27" s="128"/>
      <c r="INK27" s="127"/>
      <c r="INL27" s="128"/>
      <c r="INM27" s="127"/>
      <c r="INN27" s="128"/>
      <c r="INO27" s="127"/>
      <c r="INP27" s="128"/>
      <c r="INQ27" s="127"/>
      <c r="INR27" s="128"/>
      <c r="INS27" s="127"/>
      <c r="INT27" s="128"/>
      <c r="INU27" s="127"/>
      <c r="INV27" s="128"/>
      <c r="INW27" s="127"/>
      <c r="INX27" s="128"/>
      <c r="INY27" s="127"/>
      <c r="INZ27" s="128"/>
      <c r="IOA27" s="127"/>
      <c r="IOB27" s="128"/>
      <c r="IOC27" s="127"/>
      <c r="IOD27" s="128"/>
      <c r="IOE27" s="127"/>
      <c r="IOF27" s="128"/>
      <c r="IOG27" s="127"/>
      <c r="IOH27" s="128"/>
      <c r="IOI27" s="127"/>
      <c r="IOJ27" s="128"/>
      <c r="IOK27" s="127"/>
      <c r="IOL27" s="128"/>
      <c r="IOM27" s="127"/>
      <c r="ION27" s="128"/>
      <c r="IOO27" s="127"/>
      <c r="IOP27" s="128"/>
      <c r="IOQ27" s="127"/>
      <c r="IOR27" s="128"/>
      <c r="IOS27" s="127"/>
      <c r="IOT27" s="128"/>
      <c r="IOU27" s="127"/>
      <c r="IOV27" s="128"/>
      <c r="IOW27" s="127"/>
      <c r="IOX27" s="128"/>
      <c r="IOY27" s="127"/>
      <c r="IOZ27" s="128"/>
      <c r="IPA27" s="127"/>
      <c r="IPB27" s="128"/>
      <c r="IPC27" s="127"/>
      <c r="IPD27" s="128"/>
      <c r="IPE27" s="127"/>
      <c r="IPF27" s="128"/>
      <c r="IPG27" s="127"/>
      <c r="IPH27" s="128"/>
      <c r="IPI27" s="127"/>
      <c r="IPJ27" s="128"/>
      <c r="IPK27" s="127"/>
      <c r="IPL27" s="128"/>
      <c r="IPM27" s="127"/>
      <c r="IPN27" s="128"/>
      <c r="IPO27" s="127"/>
      <c r="IPP27" s="128"/>
      <c r="IPQ27" s="127"/>
      <c r="IPR27" s="128"/>
      <c r="IPS27" s="127"/>
      <c r="IPT27" s="128"/>
      <c r="IPU27" s="127"/>
      <c r="IPV27" s="128"/>
      <c r="IPW27" s="127"/>
      <c r="IPX27" s="128"/>
      <c r="IPY27" s="127"/>
      <c r="IPZ27" s="128"/>
      <c r="IQA27" s="127"/>
      <c r="IQB27" s="128"/>
      <c r="IQC27" s="127"/>
      <c r="IQD27" s="128"/>
      <c r="IQE27" s="127"/>
      <c r="IQF27" s="128"/>
      <c r="IQG27" s="127"/>
      <c r="IQH27" s="128"/>
      <c r="IQI27" s="127"/>
      <c r="IQJ27" s="128"/>
      <c r="IQK27" s="127"/>
      <c r="IQL27" s="128"/>
      <c r="IQM27" s="127"/>
      <c r="IQN27" s="128"/>
      <c r="IQO27" s="127"/>
      <c r="IQP27" s="128"/>
      <c r="IQQ27" s="127"/>
      <c r="IQR27" s="128"/>
      <c r="IQS27" s="127"/>
      <c r="IQT27" s="128"/>
      <c r="IQU27" s="127"/>
      <c r="IQV27" s="128"/>
      <c r="IQW27" s="127"/>
      <c r="IQX27" s="128"/>
      <c r="IQY27" s="127"/>
      <c r="IQZ27" s="128"/>
      <c r="IRA27" s="127"/>
      <c r="IRB27" s="128"/>
      <c r="IRC27" s="127"/>
      <c r="IRD27" s="128"/>
      <c r="IRE27" s="127"/>
      <c r="IRF27" s="128"/>
      <c r="IRG27" s="127"/>
      <c r="IRH27" s="128"/>
      <c r="IRI27" s="127"/>
      <c r="IRJ27" s="128"/>
      <c r="IRK27" s="127"/>
      <c r="IRL27" s="128"/>
      <c r="IRM27" s="127"/>
      <c r="IRN27" s="128"/>
      <c r="IRO27" s="127"/>
      <c r="IRP27" s="128"/>
      <c r="IRQ27" s="127"/>
      <c r="IRR27" s="128"/>
      <c r="IRS27" s="127"/>
      <c r="IRT27" s="128"/>
      <c r="IRU27" s="127"/>
      <c r="IRV27" s="128"/>
      <c r="IRW27" s="127"/>
      <c r="IRX27" s="128"/>
      <c r="IRY27" s="127"/>
      <c r="IRZ27" s="128"/>
      <c r="ISA27" s="127"/>
      <c r="ISB27" s="128"/>
      <c r="ISC27" s="127"/>
      <c r="ISD27" s="128"/>
      <c r="ISE27" s="127"/>
      <c r="ISF27" s="128"/>
      <c r="ISG27" s="127"/>
      <c r="ISH27" s="128"/>
      <c r="ISI27" s="127"/>
      <c r="ISJ27" s="128"/>
      <c r="ISK27" s="127"/>
      <c r="ISL27" s="128"/>
      <c r="ISM27" s="127"/>
      <c r="ISN27" s="128"/>
      <c r="ISO27" s="127"/>
      <c r="ISP27" s="128"/>
      <c r="ISQ27" s="127"/>
      <c r="ISR27" s="128"/>
      <c r="ISS27" s="127"/>
      <c r="IST27" s="128"/>
      <c r="ISU27" s="127"/>
      <c r="ISV27" s="128"/>
      <c r="ISW27" s="127"/>
      <c r="ISX27" s="128"/>
      <c r="ISY27" s="127"/>
      <c r="ISZ27" s="128"/>
      <c r="ITA27" s="127"/>
      <c r="ITB27" s="128"/>
      <c r="ITC27" s="127"/>
      <c r="ITD27" s="128"/>
      <c r="ITE27" s="127"/>
      <c r="ITF27" s="128"/>
      <c r="ITG27" s="127"/>
      <c r="ITH27" s="128"/>
      <c r="ITI27" s="127"/>
      <c r="ITJ27" s="128"/>
      <c r="ITK27" s="127"/>
      <c r="ITL27" s="128"/>
      <c r="ITM27" s="127"/>
      <c r="ITN27" s="128"/>
      <c r="ITO27" s="127"/>
      <c r="ITP27" s="128"/>
      <c r="ITQ27" s="127"/>
      <c r="ITR27" s="128"/>
      <c r="ITS27" s="127"/>
      <c r="ITT27" s="128"/>
      <c r="ITU27" s="127"/>
      <c r="ITV27" s="128"/>
      <c r="ITW27" s="127"/>
      <c r="ITX27" s="128"/>
      <c r="ITY27" s="127"/>
      <c r="ITZ27" s="128"/>
      <c r="IUA27" s="127"/>
      <c r="IUB27" s="128"/>
      <c r="IUC27" s="127"/>
      <c r="IUD27" s="128"/>
      <c r="IUE27" s="127"/>
      <c r="IUF27" s="128"/>
      <c r="IUG27" s="127"/>
      <c r="IUH27" s="128"/>
      <c r="IUI27" s="127"/>
      <c r="IUJ27" s="128"/>
      <c r="IUK27" s="127"/>
      <c r="IUL27" s="128"/>
      <c r="IUM27" s="127"/>
      <c r="IUN27" s="128"/>
      <c r="IUO27" s="127"/>
      <c r="IUP27" s="128"/>
      <c r="IUQ27" s="127"/>
      <c r="IUR27" s="128"/>
      <c r="IUS27" s="127"/>
      <c r="IUT27" s="128"/>
      <c r="IUU27" s="127"/>
      <c r="IUV27" s="128"/>
      <c r="IUW27" s="127"/>
      <c r="IUX27" s="128"/>
      <c r="IUY27" s="127"/>
      <c r="IUZ27" s="128"/>
      <c r="IVA27" s="127"/>
      <c r="IVB27" s="128"/>
      <c r="IVC27" s="127"/>
      <c r="IVD27" s="128"/>
      <c r="IVE27" s="127"/>
      <c r="IVF27" s="128"/>
      <c r="IVG27" s="127"/>
      <c r="IVH27" s="128"/>
      <c r="IVI27" s="127"/>
      <c r="IVJ27" s="128"/>
      <c r="IVK27" s="127"/>
      <c r="IVL27" s="128"/>
      <c r="IVM27" s="127"/>
      <c r="IVN27" s="128"/>
      <c r="IVO27" s="127"/>
      <c r="IVP27" s="128"/>
      <c r="IVQ27" s="127"/>
      <c r="IVR27" s="128"/>
      <c r="IVS27" s="127"/>
      <c r="IVT27" s="128"/>
      <c r="IVU27" s="127"/>
      <c r="IVV27" s="128"/>
      <c r="IVW27" s="127"/>
      <c r="IVX27" s="128"/>
      <c r="IVY27" s="127"/>
      <c r="IVZ27" s="128"/>
      <c r="IWA27" s="127"/>
      <c r="IWB27" s="128"/>
      <c r="IWC27" s="127"/>
      <c r="IWD27" s="128"/>
      <c r="IWE27" s="127"/>
      <c r="IWF27" s="128"/>
      <c r="IWG27" s="127"/>
      <c r="IWH27" s="128"/>
      <c r="IWI27" s="127"/>
      <c r="IWJ27" s="128"/>
      <c r="IWK27" s="127"/>
      <c r="IWL27" s="128"/>
      <c r="IWM27" s="127"/>
      <c r="IWN27" s="128"/>
      <c r="IWO27" s="127"/>
      <c r="IWP27" s="128"/>
      <c r="IWQ27" s="127"/>
      <c r="IWR27" s="128"/>
      <c r="IWS27" s="127"/>
      <c r="IWT27" s="128"/>
      <c r="IWU27" s="127"/>
      <c r="IWV27" s="128"/>
      <c r="IWW27" s="127"/>
      <c r="IWX27" s="128"/>
      <c r="IWY27" s="127"/>
      <c r="IWZ27" s="128"/>
      <c r="IXA27" s="127"/>
      <c r="IXB27" s="128"/>
      <c r="IXC27" s="127"/>
      <c r="IXD27" s="128"/>
      <c r="IXE27" s="127"/>
      <c r="IXF27" s="128"/>
      <c r="IXG27" s="127"/>
      <c r="IXH27" s="128"/>
      <c r="IXI27" s="127"/>
      <c r="IXJ27" s="128"/>
      <c r="IXK27" s="127"/>
      <c r="IXL27" s="128"/>
      <c r="IXM27" s="127"/>
      <c r="IXN27" s="128"/>
      <c r="IXO27" s="127"/>
      <c r="IXP27" s="128"/>
      <c r="IXQ27" s="127"/>
      <c r="IXR27" s="128"/>
      <c r="IXS27" s="127"/>
      <c r="IXT27" s="128"/>
      <c r="IXU27" s="127"/>
      <c r="IXV27" s="128"/>
      <c r="IXW27" s="127"/>
      <c r="IXX27" s="128"/>
      <c r="IXY27" s="127"/>
      <c r="IXZ27" s="128"/>
      <c r="IYA27" s="127"/>
      <c r="IYB27" s="128"/>
      <c r="IYC27" s="127"/>
      <c r="IYD27" s="128"/>
      <c r="IYE27" s="127"/>
      <c r="IYF27" s="128"/>
      <c r="IYG27" s="127"/>
      <c r="IYH27" s="128"/>
      <c r="IYI27" s="127"/>
      <c r="IYJ27" s="128"/>
      <c r="IYK27" s="127"/>
      <c r="IYL27" s="128"/>
      <c r="IYM27" s="127"/>
      <c r="IYN27" s="128"/>
      <c r="IYO27" s="127"/>
      <c r="IYP27" s="128"/>
      <c r="IYQ27" s="127"/>
      <c r="IYR27" s="128"/>
      <c r="IYS27" s="127"/>
      <c r="IYT27" s="128"/>
      <c r="IYU27" s="127"/>
      <c r="IYV27" s="128"/>
      <c r="IYW27" s="127"/>
      <c r="IYX27" s="128"/>
      <c r="IYY27" s="127"/>
      <c r="IYZ27" s="128"/>
      <c r="IZA27" s="127"/>
      <c r="IZB27" s="128"/>
      <c r="IZC27" s="127"/>
      <c r="IZD27" s="128"/>
      <c r="IZE27" s="127"/>
      <c r="IZF27" s="128"/>
      <c r="IZG27" s="127"/>
      <c r="IZH27" s="128"/>
      <c r="IZI27" s="127"/>
      <c r="IZJ27" s="128"/>
      <c r="IZK27" s="127"/>
      <c r="IZL27" s="128"/>
      <c r="IZM27" s="127"/>
      <c r="IZN27" s="128"/>
      <c r="IZO27" s="127"/>
      <c r="IZP27" s="128"/>
      <c r="IZQ27" s="127"/>
      <c r="IZR27" s="128"/>
      <c r="IZS27" s="127"/>
      <c r="IZT27" s="128"/>
      <c r="IZU27" s="127"/>
      <c r="IZV27" s="128"/>
      <c r="IZW27" s="127"/>
      <c r="IZX27" s="128"/>
      <c r="IZY27" s="127"/>
      <c r="IZZ27" s="128"/>
      <c r="JAA27" s="127"/>
      <c r="JAB27" s="128"/>
      <c r="JAC27" s="127"/>
      <c r="JAD27" s="128"/>
      <c r="JAE27" s="127"/>
      <c r="JAF27" s="128"/>
      <c r="JAG27" s="127"/>
      <c r="JAH27" s="128"/>
      <c r="JAI27" s="127"/>
      <c r="JAJ27" s="128"/>
      <c r="JAK27" s="127"/>
      <c r="JAL27" s="128"/>
      <c r="JAM27" s="127"/>
      <c r="JAN27" s="128"/>
      <c r="JAO27" s="127"/>
      <c r="JAP27" s="128"/>
      <c r="JAQ27" s="127"/>
      <c r="JAR27" s="128"/>
      <c r="JAS27" s="127"/>
      <c r="JAT27" s="128"/>
      <c r="JAU27" s="127"/>
      <c r="JAV27" s="128"/>
      <c r="JAW27" s="127"/>
      <c r="JAX27" s="128"/>
      <c r="JAY27" s="127"/>
      <c r="JAZ27" s="128"/>
      <c r="JBA27" s="127"/>
      <c r="JBB27" s="128"/>
      <c r="JBC27" s="127"/>
      <c r="JBD27" s="128"/>
      <c r="JBE27" s="127"/>
      <c r="JBF27" s="128"/>
      <c r="JBG27" s="127"/>
      <c r="JBH27" s="128"/>
      <c r="JBI27" s="127"/>
      <c r="JBJ27" s="128"/>
      <c r="JBK27" s="127"/>
      <c r="JBL27" s="128"/>
      <c r="JBM27" s="127"/>
      <c r="JBN27" s="128"/>
      <c r="JBO27" s="127"/>
      <c r="JBP27" s="128"/>
      <c r="JBQ27" s="127"/>
      <c r="JBR27" s="128"/>
      <c r="JBS27" s="127"/>
      <c r="JBT27" s="128"/>
      <c r="JBU27" s="127"/>
      <c r="JBV27" s="128"/>
      <c r="JBW27" s="127"/>
      <c r="JBX27" s="128"/>
      <c r="JBY27" s="127"/>
      <c r="JBZ27" s="128"/>
      <c r="JCA27" s="127"/>
      <c r="JCB27" s="128"/>
      <c r="JCC27" s="127"/>
      <c r="JCD27" s="128"/>
      <c r="JCE27" s="127"/>
      <c r="JCF27" s="128"/>
      <c r="JCG27" s="127"/>
      <c r="JCH27" s="128"/>
      <c r="JCI27" s="127"/>
      <c r="JCJ27" s="128"/>
      <c r="JCK27" s="127"/>
      <c r="JCL27" s="128"/>
      <c r="JCM27" s="127"/>
      <c r="JCN27" s="128"/>
      <c r="JCO27" s="127"/>
      <c r="JCP27" s="128"/>
      <c r="JCQ27" s="127"/>
      <c r="JCR27" s="128"/>
      <c r="JCS27" s="127"/>
      <c r="JCT27" s="128"/>
      <c r="JCU27" s="127"/>
      <c r="JCV27" s="128"/>
      <c r="JCW27" s="127"/>
      <c r="JCX27" s="128"/>
      <c r="JCY27" s="127"/>
      <c r="JCZ27" s="128"/>
      <c r="JDA27" s="127"/>
      <c r="JDB27" s="128"/>
      <c r="JDC27" s="127"/>
      <c r="JDD27" s="128"/>
      <c r="JDE27" s="127"/>
      <c r="JDF27" s="128"/>
      <c r="JDG27" s="127"/>
      <c r="JDH27" s="128"/>
      <c r="JDI27" s="127"/>
      <c r="JDJ27" s="128"/>
      <c r="JDK27" s="127"/>
      <c r="JDL27" s="128"/>
      <c r="JDM27" s="127"/>
      <c r="JDN27" s="128"/>
      <c r="JDO27" s="127"/>
      <c r="JDP27" s="128"/>
      <c r="JDQ27" s="127"/>
      <c r="JDR27" s="128"/>
      <c r="JDS27" s="127"/>
      <c r="JDT27" s="128"/>
      <c r="JDU27" s="127"/>
      <c r="JDV27" s="128"/>
      <c r="JDW27" s="127"/>
      <c r="JDX27" s="128"/>
      <c r="JDY27" s="127"/>
      <c r="JDZ27" s="128"/>
      <c r="JEA27" s="127"/>
      <c r="JEB27" s="128"/>
      <c r="JEC27" s="127"/>
      <c r="JED27" s="128"/>
      <c r="JEE27" s="127"/>
      <c r="JEF27" s="128"/>
      <c r="JEG27" s="127"/>
      <c r="JEH27" s="128"/>
      <c r="JEI27" s="127"/>
      <c r="JEJ27" s="128"/>
      <c r="JEK27" s="127"/>
      <c r="JEL27" s="128"/>
      <c r="JEM27" s="127"/>
      <c r="JEN27" s="128"/>
      <c r="JEO27" s="127"/>
      <c r="JEP27" s="128"/>
      <c r="JEQ27" s="127"/>
      <c r="JER27" s="128"/>
      <c r="JES27" s="127"/>
      <c r="JET27" s="128"/>
      <c r="JEU27" s="127"/>
      <c r="JEV27" s="128"/>
      <c r="JEW27" s="127"/>
      <c r="JEX27" s="128"/>
      <c r="JEY27" s="127"/>
      <c r="JEZ27" s="128"/>
      <c r="JFA27" s="127"/>
      <c r="JFB27" s="128"/>
      <c r="JFC27" s="127"/>
      <c r="JFD27" s="128"/>
      <c r="JFE27" s="127"/>
      <c r="JFF27" s="128"/>
      <c r="JFG27" s="127"/>
      <c r="JFH27" s="128"/>
      <c r="JFI27" s="127"/>
      <c r="JFJ27" s="128"/>
      <c r="JFK27" s="127"/>
      <c r="JFL27" s="128"/>
      <c r="JFM27" s="127"/>
      <c r="JFN27" s="128"/>
      <c r="JFO27" s="127"/>
      <c r="JFP27" s="128"/>
      <c r="JFQ27" s="127"/>
      <c r="JFR27" s="128"/>
      <c r="JFS27" s="127"/>
      <c r="JFT27" s="128"/>
      <c r="JFU27" s="127"/>
      <c r="JFV27" s="128"/>
      <c r="JFW27" s="127"/>
      <c r="JFX27" s="128"/>
      <c r="JFY27" s="127"/>
      <c r="JFZ27" s="128"/>
      <c r="JGA27" s="127"/>
      <c r="JGB27" s="128"/>
      <c r="JGC27" s="127"/>
      <c r="JGD27" s="128"/>
      <c r="JGE27" s="127"/>
      <c r="JGF27" s="128"/>
      <c r="JGG27" s="127"/>
      <c r="JGH27" s="128"/>
      <c r="JGI27" s="127"/>
      <c r="JGJ27" s="128"/>
      <c r="JGK27" s="127"/>
      <c r="JGL27" s="128"/>
      <c r="JGM27" s="127"/>
      <c r="JGN27" s="128"/>
      <c r="JGO27" s="127"/>
      <c r="JGP27" s="128"/>
      <c r="JGQ27" s="127"/>
      <c r="JGR27" s="128"/>
      <c r="JGS27" s="127"/>
      <c r="JGT27" s="128"/>
      <c r="JGU27" s="127"/>
      <c r="JGV27" s="128"/>
      <c r="JGW27" s="127"/>
      <c r="JGX27" s="128"/>
      <c r="JGY27" s="127"/>
      <c r="JGZ27" s="128"/>
      <c r="JHA27" s="127"/>
      <c r="JHB27" s="128"/>
      <c r="JHC27" s="127"/>
      <c r="JHD27" s="128"/>
      <c r="JHE27" s="127"/>
      <c r="JHF27" s="128"/>
      <c r="JHG27" s="127"/>
      <c r="JHH27" s="128"/>
      <c r="JHI27" s="127"/>
      <c r="JHJ27" s="128"/>
      <c r="JHK27" s="127"/>
      <c r="JHL27" s="128"/>
      <c r="JHM27" s="127"/>
      <c r="JHN27" s="128"/>
      <c r="JHO27" s="127"/>
      <c r="JHP27" s="128"/>
      <c r="JHQ27" s="127"/>
      <c r="JHR27" s="128"/>
      <c r="JHS27" s="127"/>
      <c r="JHT27" s="128"/>
      <c r="JHU27" s="127"/>
      <c r="JHV27" s="128"/>
      <c r="JHW27" s="127"/>
      <c r="JHX27" s="128"/>
      <c r="JHY27" s="127"/>
      <c r="JHZ27" s="128"/>
      <c r="JIA27" s="127"/>
      <c r="JIB27" s="128"/>
      <c r="JIC27" s="127"/>
      <c r="JID27" s="128"/>
      <c r="JIE27" s="127"/>
      <c r="JIF27" s="128"/>
      <c r="JIG27" s="127"/>
      <c r="JIH27" s="128"/>
      <c r="JII27" s="127"/>
      <c r="JIJ27" s="128"/>
      <c r="JIK27" s="127"/>
      <c r="JIL27" s="128"/>
      <c r="JIM27" s="127"/>
      <c r="JIN27" s="128"/>
      <c r="JIO27" s="127"/>
      <c r="JIP27" s="128"/>
      <c r="JIQ27" s="127"/>
      <c r="JIR27" s="128"/>
      <c r="JIS27" s="127"/>
      <c r="JIT27" s="128"/>
      <c r="JIU27" s="127"/>
      <c r="JIV27" s="128"/>
      <c r="JIW27" s="127"/>
      <c r="JIX27" s="128"/>
      <c r="JIY27" s="127"/>
      <c r="JIZ27" s="128"/>
      <c r="JJA27" s="127"/>
      <c r="JJB27" s="128"/>
      <c r="JJC27" s="127"/>
      <c r="JJD27" s="128"/>
      <c r="JJE27" s="127"/>
      <c r="JJF27" s="128"/>
      <c r="JJG27" s="127"/>
      <c r="JJH27" s="128"/>
      <c r="JJI27" s="127"/>
      <c r="JJJ27" s="128"/>
      <c r="JJK27" s="127"/>
      <c r="JJL27" s="128"/>
      <c r="JJM27" s="127"/>
      <c r="JJN27" s="128"/>
      <c r="JJO27" s="127"/>
      <c r="JJP27" s="128"/>
      <c r="JJQ27" s="127"/>
      <c r="JJR27" s="128"/>
      <c r="JJS27" s="127"/>
      <c r="JJT27" s="128"/>
      <c r="JJU27" s="127"/>
      <c r="JJV27" s="128"/>
      <c r="JJW27" s="127"/>
      <c r="JJX27" s="128"/>
      <c r="JJY27" s="127"/>
      <c r="JJZ27" s="128"/>
      <c r="JKA27" s="127"/>
      <c r="JKB27" s="128"/>
      <c r="JKC27" s="127"/>
      <c r="JKD27" s="128"/>
      <c r="JKE27" s="127"/>
      <c r="JKF27" s="128"/>
      <c r="JKG27" s="127"/>
      <c r="JKH27" s="128"/>
      <c r="JKI27" s="127"/>
      <c r="JKJ27" s="128"/>
      <c r="JKK27" s="127"/>
      <c r="JKL27" s="128"/>
      <c r="JKM27" s="127"/>
      <c r="JKN27" s="128"/>
      <c r="JKO27" s="127"/>
      <c r="JKP27" s="128"/>
      <c r="JKQ27" s="127"/>
      <c r="JKR27" s="128"/>
      <c r="JKS27" s="127"/>
      <c r="JKT27" s="128"/>
      <c r="JKU27" s="127"/>
      <c r="JKV27" s="128"/>
      <c r="JKW27" s="127"/>
      <c r="JKX27" s="128"/>
      <c r="JKY27" s="127"/>
      <c r="JKZ27" s="128"/>
      <c r="JLA27" s="127"/>
      <c r="JLB27" s="128"/>
      <c r="JLC27" s="127"/>
      <c r="JLD27" s="128"/>
      <c r="JLE27" s="127"/>
      <c r="JLF27" s="128"/>
      <c r="JLG27" s="127"/>
      <c r="JLH27" s="128"/>
      <c r="JLI27" s="127"/>
      <c r="JLJ27" s="128"/>
      <c r="JLK27" s="127"/>
      <c r="JLL27" s="128"/>
      <c r="JLM27" s="127"/>
      <c r="JLN27" s="128"/>
      <c r="JLO27" s="127"/>
      <c r="JLP27" s="128"/>
      <c r="JLQ27" s="127"/>
      <c r="JLR27" s="128"/>
      <c r="JLS27" s="127"/>
      <c r="JLT27" s="128"/>
      <c r="JLU27" s="127"/>
      <c r="JLV27" s="128"/>
      <c r="JLW27" s="127"/>
      <c r="JLX27" s="128"/>
      <c r="JLY27" s="127"/>
      <c r="JLZ27" s="128"/>
      <c r="JMA27" s="127"/>
      <c r="JMB27" s="128"/>
      <c r="JMC27" s="127"/>
      <c r="JMD27" s="128"/>
      <c r="JME27" s="127"/>
      <c r="JMF27" s="128"/>
      <c r="JMG27" s="127"/>
      <c r="JMH27" s="128"/>
      <c r="JMI27" s="127"/>
      <c r="JMJ27" s="128"/>
      <c r="JMK27" s="127"/>
      <c r="JML27" s="128"/>
      <c r="JMM27" s="127"/>
      <c r="JMN27" s="128"/>
      <c r="JMO27" s="127"/>
      <c r="JMP27" s="128"/>
      <c r="JMQ27" s="127"/>
      <c r="JMR27" s="128"/>
      <c r="JMS27" s="127"/>
      <c r="JMT27" s="128"/>
      <c r="JMU27" s="127"/>
      <c r="JMV27" s="128"/>
      <c r="JMW27" s="127"/>
      <c r="JMX27" s="128"/>
      <c r="JMY27" s="127"/>
      <c r="JMZ27" s="128"/>
      <c r="JNA27" s="127"/>
      <c r="JNB27" s="128"/>
      <c r="JNC27" s="127"/>
      <c r="JND27" s="128"/>
      <c r="JNE27" s="127"/>
      <c r="JNF27" s="128"/>
      <c r="JNG27" s="127"/>
      <c r="JNH27" s="128"/>
      <c r="JNI27" s="127"/>
      <c r="JNJ27" s="128"/>
      <c r="JNK27" s="127"/>
      <c r="JNL27" s="128"/>
      <c r="JNM27" s="127"/>
      <c r="JNN27" s="128"/>
      <c r="JNO27" s="127"/>
      <c r="JNP27" s="128"/>
      <c r="JNQ27" s="127"/>
      <c r="JNR27" s="128"/>
      <c r="JNS27" s="127"/>
      <c r="JNT27" s="128"/>
      <c r="JNU27" s="127"/>
      <c r="JNV27" s="128"/>
      <c r="JNW27" s="127"/>
      <c r="JNX27" s="128"/>
      <c r="JNY27" s="127"/>
      <c r="JNZ27" s="128"/>
      <c r="JOA27" s="127"/>
      <c r="JOB27" s="128"/>
      <c r="JOC27" s="127"/>
      <c r="JOD27" s="128"/>
      <c r="JOE27" s="127"/>
      <c r="JOF27" s="128"/>
      <c r="JOG27" s="127"/>
      <c r="JOH27" s="128"/>
      <c r="JOI27" s="127"/>
      <c r="JOJ27" s="128"/>
      <c r="JOK27" s="127"/>
      <c r="JOL27" s="128"/>
      <c r="JOM27" s="127"/>
      <c r="JON27" s="128"/>
      <c r="JOO27" s="127"/>
      <c r="JOP27" s="128"/>
      <c r="JOQ27" s="127"/>
      <c r="JOR27" s="128"/>
      <c r="JOS27" s="127"/>
      <c r="JOT27" s="128"/>
      <c r="JOU27" s="127"/>
      <c r="JOV27" s="128"/>
      <c r="JOW27" s="127"/>
      <c r="JOX27" s="128"/>
      <c r="JOY27" s="127"/>
      <c r="JOZ27" s="128"/>
      <c r="JPA27" s="127"/>
      <c r="JPB27" s="128"/>
      <c r="JPC27" s="127"/>
      <c r="JPD27" s="128"/>
      <c r="JPE27" s="127"/>
      <c r="JPF27" s="128"/>
      <c r="JPG27" s="127"/>
      <c r="JPH27" s="128"/>
      <c r="JPI27" s="127"/>
      <c r="JPJ27" s="128"/>
      <c r="JPK27" s="127"/>
      <c r="JPL27" s="128"/>
      <c r="JPM27" s="127"/>
      <c r="JPN27" s="128"/>
      <c r="JPO27" s="127"/>
      <c r="JPP27" s="128"/>
      <c r="JPQ27" s="127"/>
      <c r="JPR27" s="128"/>
      <c r="JPS27" s="127"/>
      <c r="JPT27" s="128"/>
      <c r="JPU27" s="127"/>
      <c r="JPV27" s="128"/>
      <c r="JPW27" s="127"/>
      <c r="JPX27" s="128"/>
      <c r="JPY27" s="127"/>
      <c r="JPZ27" s="128"/>
      <c r="JQA27" s="127"/>
      <c r="JQB27" s="128"/>
      <c r="JQC27" s="127"/>
      <c r="JQD27" s="128"/>
      <c r="JQE27" s="127"/>
      <c r="JQF27" s="128"/>
      <c r="JQG27" s="127"/>
      <c r="JQH27" s="128"/>
      <c r="JQI27" s="127"/>
      <c r="JQJ27" s="128"/>
      <c r="JQK27" s="127"/>
      <c r="JQL27" s="128"/>
      <c r="JQM27" s="127"/>
      <c r="JQN27" s="128"/>
      <c r="JQO27" s="127"/>
      <c r="JQP27" s="128"/>
      <c r="JQQ27" s="127"/>
      <c r="JQR27" s="128"/>
      <c r="JQS27" s="127"/>
      <c r="JQT27" s="128"/>
      <c r="JQU27" s="127"/>
      <c r="JQV27" s="128"/>
      <c r="JQW27" s="127"/>
      <c r="JQX27" s="128"/>
      <c r="JQY27" s="127"/>
      <c r="JQZ27" s="128"/>
      <c r="JRA27" s="127"/>
      <c r="JRB27" s="128"/>
      <c r="JRC27" s="127"/>
      <c r="JRD27" s="128"/>
      <c r="JRE27" s="127"/>
      <c r="JRF27" s="128"/>
      <c r="JRG27" s="127"/>
      <c r="JRH27" s="128"/>
      <c r="JRI27" s="127"/>
      <c r="JRJ27" s="128"/>
      <c r="JRK27" s="127"/>
      <c r="JRL27" s="128"/>
      <c r="JRM27" s="127"/>
      <c r="JRN27" s="128"/>
      <c r="JRO27" s="127"/>
      <c r="JRP27" s="128"/>
      <c r="JRQ27" s="127"/>
      <c r="JRR27" s="128"/>
      <c r="JRS27" s="127"/>
      <c r="JRT27" s="128"/>
      <c r="JRU27" s="127"/>
      <c r="JRV27" s="128"/>
      <c r="JRW27" s="127"/>
      <c r="JRX27" s="128"/>
      <c r="JRY27" s="127"/>
      <c r="JRZ27" s="128"/>
      <c r="JSA27" s="127"/>
      <c r="JSB27" s="128"/>
      <c r="JSC27" s="127"/>
      <c r="JSD27" s="128"/>
      <c r="JSE27" s="127"/>
      <c r="JSF27" s="128"/>
      <c r="JSG27" s="127"/>
      <c r="JSH27" s="128"/>
      <c r="JSI27" s="127"/>
      <c r="JSJ27" s="128"/>
      <c r="JSK27" s="127"/>
      <c r="JSL27" s="128"/>
      <c r="JSM27" s="127"/>
      <c r="JSN27" s="128"/>
      <c r="JSO27" s="127"/>
      <c r="JSP27" s="128"/>
      <c r="JSQ27" s="127"/>
      <c r="JSR27" s="128"/>
      <c r="JSS27" s="127"/>
      <c r="JST27" s="128"/>
      <c r="JSU27" s="127"/>
      <c r="JSV27" s="128"/>
      <c r="JSW27" s="127"/>
      <c r="JSX27" s="128"/>
      <c r="JSY27" s="127"/>
      <c r="JSZ27" s="128"/>
      <c r="JTA27" s="127"/>
      <c r="JTB27" s="128"/>
      <c r="JTC27" s="127"/>
      <c r="JTD27" s="128"/>
      <c r="JTE27" s="127"/>
      <c r="JTF27" s="128"/>
      <c r="JTG27" s="127"/>
      <c r="JTH27" s="128"/>
      <c r="JTI27" s="127"/>
      <c r="JTJ27" s="128"/>
      <c r="JTK27" s="127"/>
      <c r="JTL27" s="128"/>
      <c r="JTM27" s="127"/>
      <c r="JTN27" s="128"/>
      <c r="JTO27" s="127"/>
      <c r="JTP27" s="128"/>
      <c r="JTQ27" s="127"/>
      <c r="JTR27" s="128"/>
      <c r="JTS27" s="127"/>
      <c r="JTT27" s="128"/>
      <c r="JTU27" s="127"/>
      <c r="JTV27" s="128"/>
      <c r="JTW27" s="127"/>
      <c r="JTX27" s="128"/>
      <c r="JTY27" s="127"/>
      <c r="JTZ27" s="128"/>
      <c r="JUA27" s="127"/>
      <c r="JUB27" s="128"/>
      <c r="JUC27" s="127"/>
      <c r="JUD27" s="128"/>
      <c r="JUE27" s="127"/>
      <c r="JUF27" s="128"/>
      <c r="JUG27" s="127"/>
      <c r="JUH27" s="128"/>
      <c r="JUI27" s="127"/>
      <c r="JUJ27" s="128"/>
      <c r="JUK27" s="127"/>
      <c r="JUL27" s="128"/>
      <c r="JUM27" s="127"/>
      <c r="JUN27" s="128"/>
      <c r="JUO27" s="127"/>
      <c r="JUP27" s="128"/>
      <c r="JUQ27" s="127"/>
      <c r="JUR27" s="128"/>
      <c r="JUS27" s="127"/>
      <c r="JUT27" s="128"/>
      <c r="JUU27" s="127"/>
      <c r="JUV27" s="128"/>
      <c r="JUW27" s="127"/>
      <c r="JUX27" s="128"/>
      <c r="JUY27" s="127"/>
      <c r="JUZ27" s="128"/>
      <c r="JVA27" s="127"/>
      <c r="JVB27" s="128"/>
      <c r="JVC27" s="127"/>
      <c r="JVD27" s="128"/>
      <c r="JVE27" s="127"/>
      <c r="JVF27" s="128"/>
      <c r="JVG27" s="127"/>
      <c r="JVH27" s="128"/>
      <c r="JVI27" s="127"/>
      <c r="JVJ27" s="128"/>
      <c r="JVK27" s="127"/>
      <c r="JVL27" s="128"/>
      <c r="JVM27" s="127"/>
      <c r="JVN27" s="128"/>
      <c r="JVO27" s="127"/>
      <c r="JVP27" s="128"/>
      <c r="JVQ27" s="127"/>
      <c r="JVR27" s="128"/>
      <c r="JVS27" s="127"/>
      <c r="JVT27" s="128"/>
      <c r="JVU27" s="127"/>
      <c r="JVV27" s="128"/>
      <c r="JVW27" s="127"/>
      <c r="JVX27" s="128"/>
      <c r="JVY27" s="127"/>
      <c r="JVZ27" s="128"/>
      <c r="JWA27" s="127"/>
      <c r="JWB27" s="128"/>
      <c r="JWC27" s="127"/>
      <c r="JWD27" s="128"/>
      <c r="JWE27" s="127"/>
      <c r="JWF27" s="128"/>
      <c r="JWG27" s="127"/>
      <c r="JWH27" s="128"/>
      <c r="JWI27" s="127"/>
      <c r="JWJ27" s="128"/>
      <c r="JWK27" s="127"/>
      <c r="JWL27" s="128"/>
      <c r="JWM27" s="127"/>
      <c r="JWN27" s="128"/>
      <c r="JWO27" s="127"/>
      <c r="JWP27" s="128"/>
      <c r="JWQ27" s="127"/>
      <c r="JWR27" s="128"/>
      <c r="JWS27" s="127"/>
      <c r="JWT27" s="128"/>
      <c r="JWU27" s="127"/>
      <c r="JWV27" s="128"/>
      <c r="JWW27" s="127"/>
      <c r="JWX27" s="128"/>
      <c r="JWY27" s="127"/>
      <c r="JWZ27" s="128"/>
      <c r="JXA27" s="127"/>
      <c r="JXB27" s="128"/>
      <c r="JXC27" s="127"/>
      <c r="JXD27" s="128"/>
      <c r="JXE27" s="127"/>
      <c r="JXF27" s="128"/>
      <c r="JXG27" s="127"/>
      <c r="JXH27" s="128"/>
      <c r="JXI27" s="127"/>
      <c r="JXJ27" s="128"/>
      <c r="JXK27" s="127"/>
      <c r="JXL27" s="128"/>
      <c r="JXM27" s="127"/>
      <c r="JXN27" s="128"/>
      <c r="JXO27" s="127"/>
      <c r="JXP27" s="128"/>
      <c r="JXQ27" s="127"/>
      <c r="JXR27" s="128"/>
      <c r="JXS27" s="127"/>
      <c r="JXT27" s="128"/>
      <c r="JXU27" s="127"/>
      <c r="JXV27" s="128"/>
      <c r="JXW27" s="127"/>
      <c r="JXX27" s="128"/>
      <c r="JXY27" s="127"/>
      <c r="JXZ27" s="128"/>
      <c r="JYA27" s="127"/>
      <c r="JYB27" s="128"/>
      <c r="JYC27" s="127"/>
      <c r="JYD27" s="128"/>
      <c r="JYE27" s="127"/>
      <c r="JYF27" s="128"/>
      <c r="JYG27" s="127"/>
      <c r="JYH27" s="128"/>
      <c r="JYI27" s="127"/>
      <c r="JYJ27" s="128"/>
      <c r="JYK27" s="127"/>
      <c r="JYL27" s="128"/>
      <c r="JYM27" s="127"/>
      <c r="JYN27" s="128"/>
      <c r="JYO27" s="127"/>
      <c r="JYP27" s="128"/>
      <c r="JYQ27" s="127"/>
      <c r="JYR27" s="128"/>
      <c r="JYS27" s="127"/>
      <c r="JYT27" s="128"/>
      <c r="JYU27" s="127"/>
      <c r="JYV27" s="128"/>
      <c r="JYW27" s="127"/>
      <c r="JYX27" s="128"/>
      <c r="JYY27" s="127"/>
      <c r="JYZ27" s="128"/>
      <c r="JZA27" s="127"/>
      <c r="JZB27" s="128"/>
      <c r="JZC27" s="127"/>
      <c r="JZD27" s="128"/>
      <c r="JZE27" s="127"/>
      <c r="JZF27" s="128"/>
      <c r="JZG27" s="127"/>
      <c r="JZH27" s="128"/>
      <c r="JZI27" s="127"/>
      <c r="JZJ27" s="128"/>
      <c r="JZK27" s="127"/>
      <c r="JZL27" s="128"/>
      <c r="JZM27" s="127"/>
      <c r="JZN27" s="128"/>
      <c r="JZO27" s="127"/>
      <c r="JZP27" s="128"/>
      <c r="JZQ27" s="127"/>
      <c r="JZR27" s="128"/>
      <c r="JZS27" s="127"/>
      <c r="JZT27" s="128"/>
      <c r="JZU27" s="127"/>
      <c r="JZV27" s="128"/>
      <c r="JZW27" s="127"/>
      <c r="JZX27" s="128"/>
      <c r="JZY27" s="127"/>
      <c r="JZZ27" s="128"/>
      <c r="KAA27" s="127"/>
      <c r="KAB27" s="128"/>
      <c r="KAC27" s="127"/>
      <c r="KAD27" s="128"/>
      <c r="KAE27" s="127"/>
      <c r="KAF27" s="128"/>
      <c r="KAG27" s="127"/>
      <c r="KAH27" s="128"/>
      <c r="KAI27" s="127"/>
      <c r="KAJ27" s="128"/>
      <c r="KAK27" s="127"/>
      <c r="KAL27" s="128"/>
      <c r="KAM27" s="127"/>
      <c r="KAN27" s="128"/>
      <c r="KAO27" s="127"/>
      <c r="KAP27" s="128"/>
      <c r="KAQ27" s="127"/>
      <c r="KAR27" s="128"/>
      <c r="KAS27" s="127"/>
      <c r="KAT27" s="128"/>
      <c r="KAU27" s="127"/>
      <c r="KAV27" s="128"/>
      <c r="KAW27" s="127"/>
      <c r="KAX27" s="128"/>
      <c r="KAY27" s="127"/>
      <c r="KAZ27" s="128"/>
      <c r="KBA27" s="127"/>
      <c r="KBB27" s="128"/>
      <c r="KBC27" s="127"/>
      <c r="KBD27" s="128"/>
      <c r="KBE27" s="127"/>
      <c r="KBF27" s="128"/>
      <c r="KBG27" s="127"/>
      <c r="KBH27" s="128"/>
      <c r="KBI27" s="127"/>
      <c r="KBJ27" s="128"/>
      <c r="KBK27" s="127"/>
      <c r="KBL27" s="128"/>
      <c r="KBM27" s="127"/>
      <c r="KBN27" s="128"/>
      <c r="KBO27" s="127"/>
      <c r="KBP27" s="128"/>
      <c r="KBQ27" s="127"/>
      <c r="KBR27" s="128"/>
      <c r="KBS27" s="127"/>
      <c r="KBT27" s="128"/>
      <c r="KBU27" s="127"/>
      <c r="KBV27" s="128"/>
      <c r="KBW27" s="127"/>
      <c r="KBX27" s="128"/>
      <c r="KBY27" s="127"/>
      <c r="KBZ27" s="128"/>
      <c r="KCA27" s="127"/>
      <c r="KCB27" s="128"/>
      <c r="KCC27" s="127"/>
      <c r="KCD27" s="128"/>
      <c r="KCE27" s="127"/>
      <c r="KCF27" s="128"/>
      <c r="KCG27" s="127"/>
      <c r="KCH27" s="128"/>
      <c r="KCI27" s="127"/>
      <c r="KCJ27" s="128"/>
      <c r="KCK27" s="127"/>
      <c r="KCL27" s="128"/>
      <c r="KCM27" s="127"/>
      <c r="KCN27" s="128"/>
      <c r="KCO27" s="127"/>
      <c r="KCP27" s="128"/>
      <c r="KCQ27" s="127"/>
      <c r="KCR27" s="128"/>
      <c r="KCS27" s="127"/>
      <c r="KCT27" s="128"/>
      <c r="KCU27" s="127"/>
      <c r="KCV27" s="128"/>
      <c r="KCW27" s="127"/>
      <c r="KCX27" s="128"/>
      <c r="KCY27" s="127"/>
      <c r="KCZ27" s="128"/>
      <c r="KDA27" s="127"/>
      <c r="KDB27" s="128"/>
      <c r="KDC27" s="127"/>
      <c r="KDD27" s="128"/>
      <c r="KDE27" s="127"/>
      <c r="KDF27" s="128"/>
      <c r="KDG27" s="127"/>
      <c r="KDH27" s="128"/>
      <c r="KDI27" s="127"/>
      <c r="KDJ27" s="128"/>
      <c r="KDK27" s="127"/>
      <c r="KDL27" s="128"/>
      <c r="KDM27" s="127"/>
      <c r="KDN27" s="128"/>
      <c r="KDO27" s="127"/>
      <c r="KDP27" s="128"/>
      <c r="KDQ27" s="127"/>
      <c r="KDR27" s="128"/>
      <c r="KDS27" s="127"/>
      <c r="KDT27" s="128"/>
      <c r="KDU27" s="127"/>
      <c r="KDV27" s="128"/>
      <c r="KDW27" s="127"/>
      <c r="KDX27" s="128"/>
      <c r="KDY27" s="127"/>
      <c r="KDZ27" s="128"/>
      <c r="KEA27" s="127"/>
      <c r="KEB27" s="128"/>
      <c r="KEC27" s="127"/>
      <c r="KED27" s="128"/>
      <c r="KEE27" s="127"/>
      <c r="KEF27" s="128"/>
      <c r="KEG27" s="127"/>
      <c r="KEH27" s="128"/>
      <c r="KEI27" s="127"/>
      <c r="KEJ27" s="128"/>
      <c r="KEK27" s="127"/>
      <c r="KEL27" s="128"/>
      <c r="KEM27" s="127"/>
      <c r="KEN27" s="128"/>
      <c r="KEO27" s="127"/>
      <c r="KEP27" s="128"/>
      <c r="KEQ27" s="127"/>
      <c r="KER27" s="128"/>
      <c r="KES27" s="127"/>
      <c r="KET27" s="128"/>
      <c r="KEU27" s="127"/>
      <c r="KEV27" s="128"/>
      <c r="KEW27" s="127"/>
      <c r="KEX27" s="128"/>
      <c r="KEY27" s="127"/>
      <c r="KEZ27" s="128"/>
      <c r="KFA27" s="127"/>
      <c r="KFB27" s="128"/>
      <c r="KFC27" s="127"/>
      <c r="KFD27" s="128"/>
      <c r="KFE27" s="127"/>
      <c r="KFF27" s="128"/>
      <c r="KFG27" s="127"/>
      <c r="KFH27" s="128"/>
      <c r="KFI27" s="127"/>
      <c r="KFJ27" s="128"/>
      <c r="KFK27" s="127"/>
      <c r="KFL27" s="128"/>
      <c r="KFM27" s="127"/>
      <c r="KFN27" s="128"/>
      <c r="KFO27" s="127"/>
      <c r="KFP27" s="128"/>
      <c r="KFQ27" s="127"/>
      <c r="KFR27" s="128"/>
      <c r="KFS27" s="127"/>
      <c r="KFT27" s="128"/>
      <c r="KFU27" s="127"/>
      <c r="KFV27" s="128"/>
      <c r="KFW27" s="127"/>
      <c r="KFX27" s="128"/>
      <c r="KFY27" s="127"/>
      <c r="KFZ27" s="128"/>
      <c r="KGA27" s="127"/>
      <c r="KGB27" s="128"/>
      <c r="KGC27" s="127"/>
      <c r="KGD27" s="128"/>
      <c r="KGE27" s="127"/>
      <c r="KGF27" s="128"/>
      <c r="KGG27" s="127"/>
      <c r="KGH27" s="128"/>
      <c r="KGI27" s="127"/>
      <c r="KGJ27" s="128"/>
      <c r="KGK27" s="127"/>
      <c r="KGL27" s="128"/>
      <c r="KGM27" s="127"/>
      <c r="KGN27" s="128"/>
      <c r="KGO27" s="127"/>
      <c r="KGP27" s="128"/>
      <c r="KGQ27" s="127"/>
      <c r="KGR27" s="128"/>
      <c r="KGS27" s="127"/>
      <c r="KGT27" s="128"/>
      <c r="KGU27" s="127"/>
      <c r="KGV27" s="128"/>
      <c r="KGW27" s="127"/>
      <c r="KGX27" s="128"/>
      <c r="KGY27" s="127"/>
      <c r="KGZ27" s="128"/>
      <c r="KHA27" s="127"/>
      <c r="KHB27" s="128"/>
      <c r="KHC27" s="127"/>
      <c r="KHD27" s="128"/>
      <c r="KHE27" s="127"/>
      <c r="KHF27" s="128"/>
      <c r="KHG27" s="127"/>
      <c r="KHH27" s="128"/>
      <c r="KHI27" s="127"/>
      <c r="KHJ27" s="128"/>
      <c r="KHK27" s="127"/>
      <c r="KHL27" s="128"/>
      <c r="KHM27" s="127"/>
      <c r="KHN27" s="128"/>
      <c r="KHO27" s="127"/>
      <c r="KHP27" s="128"/>
      <c r="KHQ27" s="127"/>
      <c r="KHR27" s="128"/>
      <c r="KHS27" s="127"/>
      <c r="KHT27" s="128"/>
      <c r="KHU27" s="127"/>
      <c r="KHV27" s="128"/>
      <c r="KHW27" s="127"/>
      <c r="KHX27" s="128"/>
      <c r="KHY27" s="127"/>
      <c r="KHZ27" s="128"/>
      <c r="KIA27" s="127"/>
      <c r="KIB27" s="128"/>
      <c r="KIC27" s="127"/>
      <c r="KID27" s="128"/>
      <c r="KIE27" s="127"/>
      <c r="KIF27" s="128"/>
      <c r="KIG27" s="127"/>
      <c r="KIH27" s="128"/>
      <c r="KII27" s="127"/>
      <c r="KIJ27" s="128"/>
      <c r="KIK27" s="127"/>
      <c r="KIL27" s="128"/>
      <c r="KIM27" s="127"/>
      <c r="KIN27" s="128"/>
      <c r="KIO27" s="127"/>
      <c r="KIP27" s="128"/>
      <c r="KIQ27" s="127"/>
      <c r="KIR27" s="128"/>
      <c r="KIS27" s="127"/>
      <c r="KIT27" s="128"/>
      <c r="KIU27" s="127"/>
      <c r="KIV27" s="128"/>
      <c r="KIW27" s="127"/>
      <c r="KIX27" s="128"/>
      <c r="KIY27" s="127"/>
      <c r="KIZ27" s="128"/>
      <c r="KJA27" s="127"/>
      <c r="KJB27" s="128"/>
      <c r="KJC27" s="127"/>
      <c r="KJD27" s="128"/>
      <c r="KJE27" s="127"/>
      <c r="KJF27" s="128"/>
      <c r="KJG27" s="127"/>
      <c r="KJH27" s="128"/>
      <c r="KJI27" s="127"/>
      <c r="KJJ27" s="128"/>
      <c r="KJK27" s="127"/>
      <c r="KJL27" s="128"/>
      <c r="KJM27" s="127"/>
      <c r="KJN27" s="128"/>
      <c r="KJO27" s="127"/>
      <c r="KJP27" s="128"/>
      <c r="KJQ27" s="127"/>
      <c r="KJR27" s="128"/>
      <c r="KJS27" s="127"/>
      <c r="KJT27" s="128"/>
      <c r="KJU27" s="127"/>
      <c r="KJV27" s="128"/>
      <c r="KJW27" s="127"/>
      <c r="KJX27" s="128"/>
      <c r="KJY27" s="127"/>
      <c r="KJZ27" s="128"/>
      <c r="KKA27" s="127"/>
      <c r="KKB27" s="128"/>
      <c r="KKC27" s="127"/>
      <c r="KKD27" s="128"/>
      <c r="KKE27" s="127"/>
      <c r="KKF27" s="128"/>
      <c r="KKG27" s="127"/>
      <c r="KKH27" s="128"/>
      <c r="KKI27" s="127"/>
      <c r="KKJ27" s="128"/>
      <c r="KKK27" s="127"/>
      <c r="KKL27" s="128"/>
      <c r="KKM27" s="127"/>
      <c r="KKN27" s="128"/>
      <c r="KKO27" s="127"/>
      <c r="KKP27" s="128"/>
      <c r="KKQ27" s="127"/>
      <c r="KKR27" s="128"/>
      <c r="KKS27" s="127"/>
      <c r="KKT27" s="128"/>
      <c r="KKU27" s="127"/>
      <c r="KKV27" s="128"/>
      <c r="KKW27" s="127"/>
      <c r="KKX27" s="128"/>
      <c r="KKY27" s="127"/>
      <c r="KKZ27" s="128"/>
      <c r="KLA27" s="127"/>
      <c r="KLB27" s="128"/>
      <c r="KLC27" s="127"/>
      <c r="KLD27" s="128"/>
      <c r="KLE27" s="127"/>
      <c r="KLF27" s="128"/>
      <c r="KLG27" s="127"/>
      <c r="KLH27" s="128"/>
      <c r="KLI27" s="127"/>
      <c r="KLJ27" s="128"/>
      <c r="KLK27" s="127"/>
      <c r="KLL27" s="128"/>
      <c r="KLM27" s="127"/>
      <c r="KLN27" s="128"/>
      <c r="KLO27" s="127"/>
      <c r="KLP27" s="128"/>
      <c r="KLQ27" s="127"/>
      <c r="KLR27" s="128"/>
      <c r="KLS27" s="127"/>
      <c r="KLT27" s="128"/>
      <c r="KLU27" s="127"/>
      <c r="KLV27" s="128"/>
      <c r="KLW27" s="127"/>
      <c r="KLX27" s="128"/>
      <c r="KLY27" s="127"/>
      <c r="KLZ27" s="128"/>
      <c r="KMA27" s="127"/>
      <c r="KMB27" s="128"/>
      <c r="KMC27" s="127"/>
      <c r="KMD27" s="128"/>
      <c r="KME27" s="127"/>
      <c r="KMF27" s="128"/>
      <c r="KMG27" s="127"/>
      <c r="KMH27" s="128"/>
      <c r="KMI27" s="127"/>
      <c r="KMJ27" s="128"/>
      <c r="KMK27" s="127"/>
      <c r="KML27" s="128"/>
      <c r="KMM27" s="127"/>
      <c r="KMN27" s="128"/>
      <c r="KMO27" s="127"/>
      <c r="KMP27" s="128"/>
      <c r="KMQ27" s="127"/>
      <c r="KMR27" s="128"/>
      <c r="KMS27" s="127"/>
      <c r="KMT27" s="128"/>
      <c r="KMU27" s="127"/>
      <c r="KMV27" s="128"/>
      <c r="KMW27" s="127"/>
      <c r="KMX27" s="128"/>
      <c r="KMY27" s="127"/>
      <c r="KMZ27" s="128"/>
      <c r="KNA27" s="127"/>
      <c r="KNB27" s="128"/>
      <c r="KNC27" s="127"/>
      <c r="KND27" s="128"/>
      <c r="KNE27" s="127"/>
      <c r="KNF27" s="128"/>
      <c r="KNG27" s="127"/>
      <c r="KNH27" s="128"/>
      <c r="KNI27" s="127"/>
      <c r="KNJ27" s="128"/>
      <c r="KNK27" s="127"/>
      <c r="KNL27" s="128"/>
      <c r="KNM27" s="127"/>
      <c r="KNN27" s="128"/>
      <c r="KNO27" s="127"/>
      <c r="KNP27" s="128"/>
      <c r="KNQ27" s="127"/>
      <c r="KNR27" s="128"/>
      <c r="KNS27" s="127"/>
      <c r="KNT27" s="128"/>
      <c r="KNU27" s="127"/>
      <c r="KNV27" s="128"/>
      <c r="KNW27" s="127"/>
      <c r="KNX27" s="128"/>
      <c r="KNY27" s="127"/>
      <c r="KNZ27" s="128"/>
      <c r="KOA27" s="127"/>
      <c r="KOB27" s="128"/>
      <c r="KOC27" s="127"/>
      <c r="KOD27" s="128"/>
      <c r="KOE27" s="127"/>
      <c r="KOF27" s="128"/>
      <c r="KOG27" s="127"/>
      <c r="KOH27" s="128"/>
      <c r="KOI27" s="127"/>
      <c r="KOJ27" s="128"/>
      <c r="KOK27" s="127"/>
      <c r="KOL27" s="128"/>
      <c r="KOM27" s="127"/>
      <c r="KON27" s="128"/>
      <c r="KOO27" s="127"/>
      <c r="KOP27" s="128"/>
      <c r="KOQ27" s="127"/>
      <c r="KOR27" s="128"/>
      <c r="KOS27" s="127"/>
      <c r="KOT27" s="128"/>
      <c r="KOU27" s="127"/>
      <c r="KOV27" s="128"/>
      <c r="KOW27" s="127"/>
      <c r="KOX27" s="128"/>
      <c r="KOY27" s="127"/>
      <c r="KOZ27" s="128"/>
      <c r="KPA27" s="127"/>
      <c r="KPB27" s="128"/>
      <c r="KPC27" s="127"/>
      <c r="KPD27" s="128"/>
      <c r="KPE27" s="127"/>
      <c r="KPF27" s="128"/>
      <c r="KPG27" s="127"/>
      <c r="KPH27" s="128"/>
      <c r="KPI27" s="127"/>
      <c r="KPJ27" s="128"/>
      <c r="KPK27" s="127"/>
      <c r="KPL27" s="128"/>
      <c r="KPM27" s="127"/>
      <c r="KPN27" s="128"/>
      <c r="KPO27" s="127"/>
      <c r="KPP27" s="128"/>
      <c r="KPQ27" s="127"/>
      <c r="KPR27" s="128"/>
      <c r="KPS27" s="127"/>
      <c r="KPT27" s="128"/>
      <c r="KPU27" s="127"/>
      <c r="KPV27" s="128"/>
      <c r="KPW27" s="127"/>
      <c r="KPX27" s="128"/>
      <c r="KPY27" s="127"/>
      <c r="KPZ27" s="128"/>
      <c r="KQA27" s="127"/>
      <c r="KQB27" s="128"/>
      <c r="KQC27" s="127"/>
      <c r="KQD27" s="128"/>
      <c r="KQE27" s="127"/>
      <c r="KQF27" s="128"/>
      <c r="KQG27" s="127"/>
      <c r="KQH27" s="128"/>
      <c r="KQI27" s="127"/>
      <c r="KQJ27" s="128"/>
      <c r="KQK27" s="127"/>
      <c r="KQL27" s="128"/>
      <c r="KQM27" s="127"/>
      <c r="KQN27" s="128"/>
      <c r="KQO27" s="127"/>
      <c r="KQP27" s="128"/>
      <c r="KQQ27" s="127"/>
      <c r="KQR27" s="128"/>
      <c r="KQS27" s="127"/>
      <c r="KQT27" s="128"/>
      <c r="KQU27" s="127"/>
      <c r="KQV27" s="128"/>
      <c r="KQW27" s="127"/>
      <c r="KQX27" s="128"/>
      <c r="KQY27" s="127"/>
      <c r="KQZ27" s="128"/>
      <c r="KRA27" s="127"/>
      <c r="KRB27" s="128"/>
      <c r="KRC27" s="127"/>
      <c r="KRD27" s="128"/>
      <c r="KRE27" s="127"/>
      <c r="KRF27" s="128"/>
      <c r="KRG27" s="127"/>
      <c r="KRH27" s="128"/>
      <c r="KRI27" s="127"/>
      <c r="KRJ27" s="128"/>
      <c r="KRK27" s="127"/>
      <c r="KRL27" s="128"/>
      <c r="KRM27" s="127"/>
      <c r="KRN27" s="128"/>
      <c r="KRO27" s="127"/>
      <c r="KRP27" s="128"/>
      <c r="KRQ27" s="127"/>
      <c r="KRR27" s="128"/>
      <c r="KRS27" s="127"/>
      <c r="KRT27" s="128"/>
      <c r="KRU27" s="127"/>
      <c r="KRV27" s="128"/>
      <c r="KRW27" s="127"/>
      <c r="KRX27" s="128"/>
      <c r="KRY27" s="127"/>
      <c r="KRZ27" s="128"/>
      <c r="KSA27" s="127"/>
      <c r="KSB27" s="128"/>
      <c r="KSC27" s="127"/>
      <c r="KSD27" s="128"/>
      <c r="KSE27" s="127"/>
      <c r="KSF27" s="128"/>
      <c r="KSG27" s="127"/>
      <c r="KSH27" s="128"/>
      <c r="KSI27" s="127"/>
      <c r="KSJ27" s="128"/>
      <c r="KSK27" s="127"/>
      <c r="KSL27" s="128"/>
      <c r="KSM27" s="127"/>
      <c r="KSN27" s="128"/>
      <c r="KSO27" s="127"/>
      <c r="KSP27" s="128"/>
      <c r="KSQ27" s="127"/>
      <c r="KSR27" s="128"/>
      <c r="KSS27" s="127"/>
      <c r="KST27" s="128"/>
      <c r="KSU27" s="127"/>
      <c r="KSV27" s="128"/>
      <c r="KSW27" s="127"/>
      <c r="KSX27" s="128"/>
      <c r="KSY27" s="127"/>
      <c r="KSZ27" s="128"/>
      <c r="KTA27" s="127"/>
      <c r="KTB27" s="128"/>
      <c r="KTC27" s="127"/>
      <c r="KTD27" s="128"/>
      <c r="KTE27" s="127"/>
      <c r="KTF27" s="128"/>
      <c r="KTG27" s="127"/>
      <c r="KTH27" s="128"/>
      <c r="KTI27" s="127"/>
      <c r="KTJ27" s="128"/>
      <c r="KTK27" s="127"/>
      <c r="KTL27" s="128"/>
      <c r="KTM27" s="127"/>
      <c r="KTN27" s="128"/>
      <c r="KTO27" s="127"/>
      <c r="KTP27" s="128"/>
      <c r="KTQ27" s="127"/>
      <c r="KTR27" s="128"/>
      <c r="KTS27" s="127"/>
      <c r="KTT27" s="128"/>
      <c r="KTU27" s="127"/>
      <c r="KTV27" s="128"/>
      <c r="KTW27" s="127"/>
      <c r="KTX27" s="128"/>
      <c r="KTY27" s="127"/>
      <c r="KTZ27" s="128"/>
      <c r="KUA27" s="127"/>
      <c r="KUB27" s="128"/>
      <c r="KUC27" s="127"/>
      <c r="KUD27" s="128"/>
      <c r="KUE27" s="127"/>
      <c r="KUF27" s="128"/>
      <c r="KUG27" s="127"/>
      <c r="KUH27" s="128"/>
      <c r="KUI27" s="127"/>
      <c r="KUJ27" s="128"/>
      <c r="KUK27" s="127"/>
      <c r="KUL27" s="128"/>
      <c r="KUM27" s="127"/>
      <c r="KUN27" s="128"/>
      <c r="KUO27" s="127"/>
      <c r="KUP27" s="128"/>
      <c r="KUQ27" s="127"/>
      <c r="KUR27" s="128"/>
      <c r="KUS27" s="127"/>
      <c r="KUT27" s="128"/>
      <c r="KUU27" s="127"/>
      <c r="KUV27" s="128"/>
      <c r="KUW27" s="127"/>
      <c r="KUX27" s="128"/>
      <c r="KUY27" s="127"/>
      <c r="KUZ27" s="128"/>
      <c r="KVA27" s="127"/>
      <c r="KVB27" s="128"/>
      <c r="KVC27" s="127"/>
      <c r="KVD27" s="128"/>
      <c r="KVE27" s="127"/>
      <c r="KVF27" s="128"/>
      <c r="KVG27" s="127"/>
      <c r="KVH27" s="128"/>
      <c r="KVI27" s="127"/>
      <c r="KVJ27" s="128"/>
      <c r="KVK27" s="127"/>
      <c r="KVL27" s="128"/>
      <c r="KVM27" s="127"/>
      <c r="KVN27" s="128"/>
      <c r="KVO27" s="127"/>
      <c r="KVP27" s="128"/>
      <c r="KVQ27" s="127"/>
      <c r="KVR27" s="128"/>
      <c r="KVS27" s="127"/>
      <c r="KVT27" s="128"/>
      <c r="KVU27" s="127"/>
      <c r="KVV27" s="128"/>
      <c r="KVW27" s="127"/>
      <c r="KVX27" s="128"/>
      <c r="KVY27" s="127"/>
      <c r="KVZ27" s="128"/>
      <c r="KWA27" s="127"/>
      <c r="KWB27" s="128"/>
      <c r="KWC27" s="127"/>
      <c r="KWD27" s="128"/>
      <c r="KWE27" s="127"/>
      <c r="KWF27" s="128"/>
      <c r="KWG27" s="127"/>
      <c r="KWH27" s="128"/>
      <c r="KWI27" s="127"/>
      <c r="KWJ27" s="128"/>
      <c r="KWK27" s="127"/>
      <c r="KWL27" s="128"/>
      <c r="KWM27" s="127"/>
      <c r="KWN27" s="128"/>
      <c r="KWO27" s="127"/>
      <c r="KWP27" s="128"/>
      <c r="KWQ27" s="127"/>
      <c r="KWR27" s="128"/>
      <c r="KWS27" s="127"/>
      <c r="KWT27" s="128"/>
      <c r="KWU27" s="127"/>
      <c r="KWV27" s="128"/>
      <c r="KWW27" s="127"/>
      <c r="KWX27" s="128"/>
      <c r="KWY27" s="127"/>
      <c r="KWZ27" s="128"/>
      <c r="KXA27" s="127"/>
      <c r="KXB27" s="128"/>
      <c r="KXC27" s="127"/>
      <c r="KXD27" s="128"/>
      <c r="KXE27" s="127"/>
      <c r="KXF27" s="128"/>
      <c r="KXG27" s="127"/>
      <c r="KXH27" s="128"/>
      <c r="KXI27" s="127"/>
      <c r="KXJ27" s="128"/>
      <c r="KXK27" s="127"/>
      <c r="KXL27" s="128"/>
      <c r="KXM27" s="127"/>
      <c r="KXN27" s="128"/>
      <c r="KXO27" s="127"/>
      <c r="KXP27" s="128"/>
      <c r="KXQ27" s="127"/>
      <c r="KXR27" s="128"/>
      <c r="KXS27" s="127"/>
      <c r="KXT27" s="128"/>
      <c r="KXU27" s="127"/>
      <c r="KXV27" s="128"/>
      <c r="KXW27" s="127"/>
      <c r="KXX27" s="128"/>
      <c r="KXY27" s="127"/>
      <c r="KXZ27" s="128"/>
      <c r="KYA27" s="127"/>
      <c r="KYB27" s="128"/>
      <c r="KYC27" s="127"/>
      <c r="KYD27" s="128"/>
      <c r="KYE27" s="127"/>
      <c r="KYF27" s="128"/>
      <c r="KYG27" s="127"/>
      <c r="KYH27" s="128"/>
      <c r="KYI27" s="127"/>
      <c r="KYJ27" s="128"/>
      <c r="KYK27" s="127"/>
      <c r="KYL27" s="128"/>
      <c r="KYM27" s="127"/>
      <c r="KYN27" s="128"/>
      <c r="KYO27" s="127"/>
      <c r="KYP27" s="128"/>
      <c r="KYQ27" s="127"/>
      <c r="KYR27" s="128"/>
      <c r="KYS27" s="127"/>
      <c r="KYT27" s="128"/>
      <c r="KYU27" s="127"/>
      <c r="KYV27" s="128"/>
      <c r="KYW27" s="127"/>
      <c r="KYX27" s="128"/>
      <c r="KYY27" s="127"/>
      <c r="KYZ27" s="128"/>
      <c r="KZA27" s="127"/>
      <c r="KZB27" s="128"/>
      <c r="KZC27" s="127"/>
      <c r="KZD27" s="128"/>
      <c r="KZE27" s="127"/>
      <c r="KZF27" s="128"/>
      <c r="KZG27" s="127"/>
      <c r="KZH27" s="128"/>
      <c r="KZI27" s="127"/>
      <c r="KZJ27" s="128"/>
      <c r="KZK27" s="127"/>
      <c r="KZL27" s="128"/>
      <c r="KZM27" s="127"/>
      <c r="KZN27" s="128"/>
      <c r="KZO27" s="127"/>
      <c r="KZP27" s="128"/>
      <c r="KZQ27" s="127"/>
      <c r="KZR27" s="128"/>
      <c r="KZS27" s="127"/>
      <c r="KZT27" s="128"/>
      <c r="KZU27" s="127"/>
      <c r="KZV27" s="128"/>
      <c r="KZW27" s="127"/>
      <c r="KZX27" s="128"/>
      <c r="KZY27" s="127"/>
      <c r="KZZ27" s="128"/>
      <c r="LAA27" s="127"/>
      <c r="LAB27" s="128"/>
      <c r="LAC27" s="127"/>
      <c r="LAD27" s="128"/>
      <c r="LAE27" s="127"/>
      <c r="LAF27" s="128"/>
      <c r="LAG27" s="127"/>
      <c r="LAH27" s="128"/>
      <c r="LAI27" s="127"/>
      <c r="LAJ27" s="128"/>
      <c r="LAK27" s="127"/>
      <c r="LAL27" s="128"/>
      <c r="LAM27" s="127"/>
      <c r="LAN27" s="128"/>
      <c r="LAO27" s="127"/>
      <c r="LAP27" s="128"/>
      <c r="LAQ27" s="127"/>
      <c r="LAR27" s="128"/>
      <c r="LAS27" s="127"/>
      <c r="LAT27" s="128"/>
      <c r="LAU27" s="127"/>
      <c r="LAV27" s="128"/>
      <c r="LAW27" s="127"/>
      <c r="LAX27" s="128"/>
      <c r="LAY27" s="127"/>
      <c r="LAZ27" s="128"/>
      <c r="LBA27" s="127"/>
      <c r="LBB27" s="128"/>
      <c r="LBC27" s="127"/>
      <c r="LBD27" s="128"/>
      <c r="LBE27" s="127"/>
      <c r="LBF27" s="128"/>
      <c r="LBG27" s="127"/>
      <c r="LBH27" s="128"/>
      <c r="LBI27" s="127"/>
      <c r="LBJ27" s="128"/>
      <c r="LBK27" s="127"/>
      <c r="LBL27" s="128"/>
      <c r="LBM27" s="127"/>
      <c r="LBN27" s="128"/>
      <c r="LBO27" s="127"/>
      <c r="LBP27" s="128"/>
      <c r="LBQ27" s="127"/>
      <c r="LBR27" s="128"/>
      <c r="LBS27" s="127"/>
      <c r="LBT27" s="128"/>
      <c r="LBU27" s="127"/>
      <c r="LBV27" s="128"/>
      <c r="LBW27" s="127"/>
      <c r="LBX27" s="128"/>
      <c r="LBY27" s="127"/>
      <c r="LBZ27" s="128"/>
      <c r="LCA27" s="127"/>
      <c r="LCB27" s="128"/>
      <c r="LCC27" s="127"/>
      <c r="LCD27" s="128"/>
      <c r="LCE27" s="127"/>
      <c r="LCF27" s="128"/>
      <c r="LCG27" s="127"/>
      <c r="LCH27" s="128"/>
      <c r="LCI27" s="127"/>
      <c r="LCJ27" s="128"/>
      <c r="LCK27" s="127"/>
      <c r="LCL27" s="128"/>
      <c r="LCM27" s="127"/>
      <c r="LCN27" s="128"/>
      <c r="LCO27" s="127"/>
      <c r="LCP27" s="128"/>
      <c r="LCQ27" s="127"/>
      <c r="LCR27" s="128"/>
      <c r="LCS27" s="127"/>
      <c r="LCT27" s="128"/>
      <c r="LCU27" s="127"/>
      <c r="LCV27" s="128"/>
      <c r="LCW27" s="127"/>
      <c r="LCX27" s="128"/>
      <c r="LCY27" s="127"/>
      <c r="LCZ27" s="128"/>
      <c r="LDA27" s="127"/>
      <c r="LDB27" s="128"/>
      <c r="LDC27" s="127"/>
      <c r="LDD27" s="128"/>
      <c r="LDE27" s="127"/>
      <c r="LDF27" s="128"/>
      <c r="LDG27" s="127"/>
      <c r="LDH27" s="128"/>
      <c r="LDI27" s="127"/>
      <c r="LDJ27" s="128"/>
      <c r="LDK27" s="127"/>
      <c r="LDL27" s="128"/>
      <c r="LDM27" s="127"/>
      <c r="LDN27" s="128"/>
      <c r="LDO27" s="127"/>
      <c r="LDP27" s="128"/>
      <c r="LDQ27" s="127"/>
      <c r="LDR27" s="128"/>
      <c r="LDS27" s="127"/>
      <c r="LDT27" s="128"/>
      <c r="LDU27" s="127"/>
      <c r="LDV27" s="128"/>
      <c r="LDW27" s="127"/>
      <c r="LDX27" s="128"/>
      <c r="LDY27" s="127"/>
      <c r="LDZ27" s="128"/>
      <c r="LEA27" s="127"/>
      <c r="LEB27" s="128"/>
      <c r="LEC27" s="127"/>
      <c r="LED27" s="128"/>
      <c r="LEE27" s="127"/>
      <c r="LEF27" s="128"/>
      <c r="LEG27" s="127"/>
      <c r="LEH27" s="128"/>
      <c r="LEI27" s="127"/>
      <c r="LEJ27" s="128"/>
      <c r="LEK27" s="127"/>
      <c r="LEL27" s="128"/>
      <c r="LEM27" s="127"/>
      <c r="LEN27" s="128"/>
      <c r="LEO27" s="127"/>
      <c r="LEP27" s="128"/>
      <c r="LEQ27" s="127"/>
      <c r="LER27" s="128"/>
      <c r="LES27" s="127"/>
      <c r="LET27" s="128"/>
      <c r="LEU27" s="127"/>
      <c r="LEV27" s="128"/>
      <c r="LEW27" s="127"/>
      <c r="LEX27" s="128"/>
      <c r="LEY27" s="127"/>
      <c r="LEZ27" s="128"/>
      <c r="LFA27" s="127"/>
      <c r="LFB27" s="128"/>
      <c r="LFC27" s="127"/>
      <c r="LFD27" s="128"/>
      <c r="LFE27" s="127"/>
      <c r="LFF27" s="128"/>
      <c r="LFG27" s="127"/>
      <c r="LFH27" s="128"/>
      <c r="LFI27" s="127"/>
      <c r="LFJ27" s="128"/>
      <c r="LFK27" s="127"/>
      <c r="LFL27" s="128"/>
      <c r="LFM27" s="127"/>
      <c r="LFN27" s="128"/>
      <c r="LFO27" s="127"/>
      <c r="LFP27" s="128"/>
      <c r="LFQ27" s="127"/>
      <c r="LFR27" s="128"/>
      <c r="LFS27" s="127"/>
      <c r="LFT27" s="128"/>
      <c r="LFU27" s="127"/>
      <c r="LFV27" s="128"/>
      <c r="LFW27" s="127"/>
      <c r="LFX27" s="128"/>
      <c r="LFY27" s="127"/>
      <c r="LFZ27" s="128"/>
      <c r="LGA27" s="127"/>
      <c r="LGB27" s="128"/>
      <c r="LGC27" s="127"/>
      <c r="LGD27" s="128"/>
      <c r="LGE27" s="127"/>
      <c r="LGF27" s="128"/>
      <c r="LGG27" s="127"/>
      <c r="LGH27" s="128"/>
      <c r="LGI27" s="127"/>
      <c r="LGJ27" s="128"/>
      <c r="LGK27" s="127"/>
      <c r="LGL27" s="128"/>
      <c r="LGM27" s="127"/>
      <c r="LGN27" s="128"/>
      <c r="LGO27" s="127"/>
      <c r="LGP27" s="128"/>
      <c r="LGQ27" s="127"/>
      <c r="LGR27" s="128"/>
      <c r="LGS27" s="127"/>
      <c r="LGT27" s="128"/>
      <c r="LGU27" s="127"/>
      <c r="LGV27" s="128"/>
      <c r="LGW27" s="127"/>
      <c r="LGX27" s="128"/>
      <c r="LGY27" s="127"/>
      <c r="LGZ27" s="128"/>
      <c r="LHA27" s="127"/>
      <c r="LHB27" s="128"/>
      <c r="LHC27" s="127"/>
      <c r="LHD27" s="128"/>
      <c r="LHE27" s="127"/>
      <c r="LHF27" s="128"/>
      <c r="LHG27" s="127"/>
      <c r="LHH27" s="128"/>
      <c r="LHI27" s="127"/>
      <c r="LHJ27" s="128"/>
      <c r="LHK27" s="127"/>
      <c r="LHL27" s="128"/>
      <c r="LHM27" s="127"/>
      <c r="LHN27" s="128"/>
      <c r="LHO27" s="127"/>
      <c r="LHP27" s="128"/>
      <c r="LHQ27" s="127"/>
      <c r="LHR27" s="128"/>
      <c r="LHS27" s="127"/>
      <c r="LHT27" s="128"/>
      <c r="LHU27" s="127"/>
      <c r="LHV27" s="128"/>
      <c r="LHW27" s="127"/>
      <c r="LHX27" s="128"/>
      <c r="LHY27" s="127"/>
      <c r="LHZ27" s="128"/>
      <c r="LIA27" s="127"/>
      <c r="LIB27" s="128"/>
      <c r="LIC27" s="127"/>
      <c r="LID27" s="128"/>
      <c r="LIE27" s="127"/>
      <c r="LIF27" s="128"/>
      <c r="LIG27" s="127"/>
      <c r="LIH27" s="128"/>
      <c r="LII27" s="127"/>
      <c r="LIJ27" s="128"/>
      <c r="LIK27" s="127"/>
      <c r="LIL27" s="128"/>
      <c r="LIM27" s="127"/>
      <c r="LIN27" s="128"/>
      <c r="LIO27" s="127"/>
      <c r="LIP27" s="128"/>
      <c r="LIQ27" s="127"/>
      <c r="LIR27" s="128"/>
      <c r="LIS27" s="127"/>
      <c r="LIT27" s="128"/>
      <c r="LIU27" s="127"/>
      <c r="LIV27" s="128"/>
      <c r="LIW27" s="127"/>
      <c r="LIX27" s="128"/>
      <c r="LIY27" s="127"/>
      <c r="LIZ27" s="128"/>
      <c r="LJA27" s="127"/>
      <c r="LJB27" s="128"/>
      <c r="LJC27" s="127"/>
      <c r="LJD27" s="128"/>
      <c r="LJE27" s="127"/>
      <c r="LJF27" s="128"/>
      <c r="LJG27" s="127"/>
      <c r="LJH27" s="128"/>
      <c r="LJI27" s="127"/>
      <c r="LJJ27" s="128"/>
      <c r="LJK27" s="127"/>
      <c r="LJL27" s="128"/>
      <c r="LJM27" s="127"/>
      <c r="LJN27" s="128"/>
      <c r="LJO27" s="127"/>
      <c r="LJP27" s="128"/>
      <c r="LJQ27" s="127"/>
      <c r="LJR27" s="128"/>
      <c r="LJS27" s="127"/>
      <c r="LJT27" s="128"/>
      <c r="LJU27" s="127"/>
      <c r="LJV27" s="128"/>
      <c r="LJW27" s="127"/>
      <c r="LJX27" s="128"/>
      <c r="LJY27" s="127"/>
      <c r="LJZ27" s="128"/>
      <c r="LKA27" s="127"/>
      <c r="LKB27" s="128"/>
      <c r="LKC27" s="127"/>
      <c r="LKD27" s="128"/>
      <c r="LKE27" s="127"/>
      <c r="LKF27" s="128"/>
      <c r="LKG27" s="127"/>
      <c r="LKH27" s="128"/>
      <c r="LKI27" s="127"/>
      <c r="LKJ27" s="128"/>
      <c r="LKK27" s="127"/>
      <c r="LKL27" s="128"/>
      <c r="LKM27" s="127"/>
      <c r="LKN27" s="128"/>
      <c r="LKO27" s="127"/>
      <c r="LKP27" s="128"/>
      <c r="LKQ27" s="127"/>
      <c r="LKR27" s="128"/>
      <c r="LKS27" s="127"/>
      <c r="LKT27" s="128"/>
      <c r="LKU27" s="127"/>
      <c r="LKV27" s="128"/>
      <c r="LKW27" s="127"/>
      <c r="LKX27" s="128"/>
      <c r="LKY27" s="127"/>
      <c r="LKZ27" s="128"/>
      <c r="LLA27" s="127"/>
      <c r="LLB27" s="128"/>
      <c r="LLC27" s="127"/>
      <c r="LLD27" s="128"/>
      <c r="LLE27" s="127"/>
      <c r="LLF27" s="128"/>
      <c r="LLG27" s="127"/>
      <c r="LLH27" s="128"/>
      <c r="LLI27" s="127"/>
      <c r="LLJ27" s="128"/>
      <c r="LLK27" s="127"/>
      <c r="LLL27" s="128"/>
      <c r="LLM27" s="127"/>
      <c r="LLN27" s="128"/>
      <c r="LLO27" s="127"/>
      <c r="LLP27" s="128"/>
      <c r="LLQ27" s="127"/>
      <c r="LLR27" s="128"/>
      <c r="LLS27" s="127"/>
      <c r="LLT27" s="128"/>
      <c r="LLU27" s="127"/>
      <c r="LLV27" s="128"/>
      <c r="LLW27" s="127"/>
      <c r="LLX27" s="128"/>
      <c r="LLY27" s="127"/>
      <c r="LLZ27" s="128"/>
      <c r="LMA27" s="127"/>
      <c r="LMB27" s="128"/>
      <c r="LMC27" s="127"/>
      <c r="LMD27" s="128"/>
      <c r="LME27" s="127"/>
      <c r="LMF27" s="128"/>
      <c r="LMG27" s="127"/>
      <c r="LMH27" s="128"/>
      <c r="LMI27" s="127"/>
      <c r="LMJ27" s="128"/>
      <c r="LMK27" s="127"/>
      <c r="LML27" s="128"/>
      <c r="LMM27" s="127"/>
      <c r="LMN27" s="128"/>
      <c r="LMO27" s="127"/>
      <c r="LMP27" s="128"/>
      <c r="LMQ27" s="127"/>
      <c r="LMR27" s="128"/>
      <c r="LMS27" s="127"/>
      <c r="LMT27" s="128"/>
      <c r="LMU27" s="127"/>
      <c r="LMV27" s="128"/>
      <c r="LMW27" s="127"/>
      <c r="LMX27" s="128"/>
      <c r="LMY27" s="127"/>
      <c r="LMZ27" s="128"/>
      <c r="LNA27" s="127"/>
      <c r="LNB27" s="128"/>
      <c r="LNC27" s="127"/>
      <c r="LND27" s="128"/>
      <c r="LNE27" s="127"/>
      <c r="LNF27" s="128"/>
      <c r="LNG27" s="127"/>
      <c r="LNH27" s="128"/>
      <c r="LNI27" s="127"/>
      <c r="LNJ27" s="128"/>
      <c r="LNK27" s="127"/>
      <c r="LNL27" s="128"/>
      <c r="LNM27" s="127"/>
      <c r="LNN27" s="128"/>
      <c r="LNO27" s="127"/>
      <c r="LNP27" s="128"/>
      <c r="LNQ27" s="127"/>
      <c r="LNR27" s="128"/>
      <c r="LNS27" s="127"/>
      <c r="LNT27" s="128"/>
      <c r="LNU27" s="127"/>
      <c r="LNV27" s="128"/>
      <c r="LNW27" s="127"/>
      <c r="LNX27" s="128"/>
      <c r="LNY27" s="127"/>
      <c r="LNZ27" s="128"/>
      <c r="LOA27" s="127"/>
      <c r="LOB27" s="128"/>
      <c r="LOC27" s="127"/>
      <c r="LOD27" s="128"/>
      <c r="LOE27" s="127"/>
      <c r="LOF27" s="128"/>
      <c r="LOG27" s="127"/>
      <c r="LOH27" s="128"/>
      <c r="LOI27" s="127"/>
      <c r="LOJ27" s="128"/>
      <c r="LOK27" s="127"/>
      <c r="LOL27" s="128"/>
      <c r="LOM27" s="127"/>
      <c r="LON27" s="128"/>
      <c r="LOO27" s="127"/>
      <c r="LOP27" s="128"/>
      <c r="LOQ27" s="127"/>
      <c r="LOR27" s="128"/>
      <c r="LOS27" s="127"/>
      <c r="LOT27" s="128"/>
      <c r="LOU27" s="127"/>
      <c r="LOV27" s="128"/>
      <c r="LOW27" s="127"/>
      <c r="LOX27" s="128"/>
      <c r="LOY27" s="127"/>
      <c r="LOZ27" s="128"/>
      <c r="LPA27" s="127"/>
      <c r="LPB27" s="128"/>
      <c r="LPC27" s="127"/>
      <c r="LPD27" s="128"/>
      <c r="LPE27" s="127"/>
      <c r="LPF27" s="128"/>
      <c r="LPG27" s="127"/>
      <c r="LPH27" s="128"/>
      <c r="LPI27" s="127"/>
      <c r="LPJ27" s="128"/>
      <c r="LPK27" s="127"/>
      <c r="LPL27" s="128"/>
      <c r="LPM27" s="127"/>
      <c r="LPN27" s="128"/>
      <c r="LPO27" s="127"/>
      <c r="LPP27" s="128"/>
      <c r="LPQ27" s="127"/>
      <c r="LPR27" s="128"/>
      <c r="LPS27" s="127"/>
      <c r="LPT27" s="128"/>
      <c r="LPU27" s="127"/>
      <c r="LPV27" s="128"/>
      <c r="LPW27" s="127"/>
      <c r="LPX27" s="128"/>
      <c r="LPY27" s="127"/>
      <c r="LPZ27" s="128"/>
      <c r="LQA27" s="127"/>
      <c r="LQB27" s="128"/>
      <c r="LQC27" s="127"/>
      <c r="LQD27" s="128"/>
      <c r="LQE27" s="127"/>
      <c r="LQF27" s="128"/>
      <c r="LQG27" s="127"/>
      <c r="LQH27" s="128"/>
      <c r="LQI27" s="127"/>
      <c r="LQJ27" s="128"/>
      <c r="LQK27" s="127"/>
      <c r="LQL27" s="128"/>
      <c r="LQM27" s="127"/>
      <c r="LQN27" s="128"/>
      <c r="LQO27" s="127"/>
      <c r="LQP27" s="128"/>
      <c r="LQQ27" s="127"/>
      <c r="LQR27" s="128"/>
      <c r="LQS27" s="127"/>
      <c r="LQT27" s="128"/>
      <c r="LQU27" s="127"/>
      <c r="LQV27" s="128"/>
      <c r="LQW27" s="127"/>
      <c r="LQX27" s="128"/>
      <c r="LQY27" s="127"/>
      <c r="LQZ27" s="128"/>
      <c r="LRA27" s="127"/>
      <c r="LRB27" s="128"/>
      <c r="LRC27" s="127"/>
      <c r="LRD27" s="128"/>
      <c r="LRE27" s="127"/>
      <c r="LRF27" s="128"/>
      <c r="LRG27" s="127"/>
      <c r="LRH27" s="128"/>
      <c r="LRI27" s="127"/>
      <c r="LRJ27" s="128"/>
      <c r="LRK27" s="127"/>
      <c r="LRL27" s="128"/>
      <c r="LRM27" s="127"/>
      <c r="LRN27" s="128"/>
      <c r="LRO27" s="127"/>
      <c r="LRP27" s="128"/>
      <c r="LRQ27" s="127"/>
      <c r="LRR27" s="128"/>
      <c r="LRS27" s="127"/>
      <c r="LRT27" s="128"/>
      <c r="LRU27" s="127"/>
      <c r="LRV27" s="128"/>
      <c r="LRW27" s="127"/>
      <c r="LRX27" s="128"/>
      <c r="LRY27" s="127"/>
      <c r="LRZ27" s="128"/>
      <c r="LSA27" s="127"/>
      <c r="LSB27" s="128"/>
      <c r="LSC27" s="127"/>
      <c r="LSD27" s="128"/>
      <c r="LSE27" s="127"/>
      <c r="LSF27" s="128"/>
      <c r="LSG27" s="127"/>
      <c r="LSH27" s="128"/>
      <c r="LSI27" s="127"/>
      <c r="LSJ27" s="128"/>
      <c r="LSK27" s="127"/>
      <c r="LSL27" s="128"/>
      <c r="LSM27" s="127"/>
      <c r="LSN27" s="128"/>
      <c r="LSO27" s="127"/>
      <c r="LSP27" s="128"/>
      <c r="LSQ27" s="127"/>
      <c r="LSR27" s="128"/>
      <c r="LSS27" s="127"/>
      <c r="LST27" s="128"/>
      <c r="LSU27" s="127"/>
      <c r="LSV27" s="128"/>
      <c r="LSW27" s="127"/>
      <c r="LSX27" s="128"/>
      <c r="LSY27" s="127"/>
      <c r="LSZ27" s="128"/>
      <c r="LTA27" s="127"/>
      <c r="LTB27" s="128"/>
      <c r="LTC27" s="127"/>
      <c r="LTD27" s="128"/>
      <c r="LTE27" s="127"/>
      <c r="LTF27" s="128"/>
      <c r="LTG27" s="127"/>
      <c r="LTH27" s="128"/>
      <c r="LTI27" s="127"/>
      <c r="LTJ27" s="128"/>
      <c r="LTK27" s="127"/>
      <c r="LTL27" s="128"/>
      <c r="LTM27" s="127"/>
      <c r="LTN27" s="128"/>
      <c r="LTO27" s="127"/>
      <c r="LTP27" s="128"/>
      <c r="LTQ27" s="127"/>
      <c r="LTR27" s="128"/>
      <c r="LTS27" s="127"/>
      <c r="LTT27" s="128"/>
      <c r="LTU27" s="127"/>
      <c r="LTV27" s="128"/>
      <c r="LTW27" s="127"/>
      <c r="LTX27" s="128"/>
      <c r="LTY27" s="127"/>
      <c r="LTZ27" s="128"/>
      <c r="LUA27" s="127"/>
      <c r="LUB27" s="128"/>
      <c r="LUC27" s="127"/>
      <c r="LUD27" s="128"/>
      <c r="LUE27" s="127"/>
      <c r="LUF27" s="128"/>
      <c r="LUG27" s="127"/>
      <c r="LUH27" s="128"/>
      <c r="LUI27" s="127"/>
      <c r="LUJ27" s="128"/>
      <c r="LUK27" s="127"/>
      <c r="LUL27" s="128"/>
      <c r="LUM27" s="127"/>
      <c r="LUN27" s="128"/>
      <c r="LUO27" s="127"/>
      <c r="LUP27" s="128"/>
      <c r="LUQ27" s="127"/>
      <c r="LUR27" s="128"/>
      <c r="LUS27" s="127"/>
      <c r="LUT27" s="128"/>
      <c r="LUU27" s="127"/>
      <c r="LUV27" s="128"/>
      <c r="LUW27" s="127"/>
      <c r="LUX27" s="128"/>
      <c r="LUY27" s="127"/>
      <c r="LUZ27" s="128"/>
      <c r="LVA27" s="127"/>
      <c r="LVB27" s="128"/>
      <c r="LVC27" s="127"/>
      <c r="LVD27" s="128"/>
      <c r="LVE27" s="127"/>
      <c r="LVF27" s="128"/>
      <c r="LVG27" s="127"/>
      <c r="LVH27" s="128"/>
      <c r="LVI27" s="127"/>
      <c r="LVJ27" s="128"/>
      <c r="LVK27" s="127"/>
      <c r="LVL27" s="128"/>
      <c r="LVM27" s="127"/>
      <c r="LVN27" s="128"/>
      <c r="LVO27" s="127"/>
      <c r="LVP27" s="128"/>
      <c r="LVQ27" s="127"/>
      <c r="LVR27" s="128"/>
      <c r="LVS27" s="127"/>
      <c r="LVT27" s="128"/>
      <c r="LVU27" s="127"/>
      <c r="LVV27" s="128"/>
      <c r="LVW27" s="127"/>
      <c r="LVX27" s="128"/>
      <c r="LVY27" s="127"/>
      <c r="LVZ27" s="128"/>
      <c r="LWA27" s="127"/>
      <c r="LWB27" s="128"/>
      <c r="LWC27" s="127"/>
      <c r="LWD27" s="128"/>
      <c r="LWE27" s="127"/>
      <c r="LWF27" s="128"/>
      <c r="LWG27" s="127"/>
      <c r="LWH27" s="128"/>
      <c r="LWI27" s="127"/>
      <c r="LWJ27" s="128"/>
      <c r="LWK27" s="127"/>
      <c r="LWL27" s="128"/>
      <c r="LWM27" s="127"/>
      <c r="LWN27" s="128"/>
      <c r="LWO27" s="127"/>
      <c r="LWP27" s="128"/>
      <c r="LWQ27" s="127"/>
      <c r="LWR27" s="128"/>
      <c r="LWS27" s="127"/>
      <c r="LWT27" s="128"/>
      <c r="LWU27" s="127"/>
      <c r="LWV27" s="128"/>
      <c r="LWW27" s="127"/>
      <c r="LWX27" s="128"/>
      <c r="LWY27" s="127"/>
      <c r="LWZ27" s="128"/>
      <c r="LXA27" s="127"/>
      <c r="LXB27" s="128"/>
      <c r="LXC27" s="127"/>
      <c r="LXD27" s="128"/>
      <c r="LXE27" s="127"/>
      <c r="LXF27" s="128"/>
      <c r="LXG27" s="127"/>
      <c r="LXH27" s="128"/>
      <c r="LXI27" s="127"/>
      <c r="LXJ27" s="128"/>
      <c r="LXK27" s="127"/>
      <c r="LXL27" s="128"/>
      <c r="LXM27" s="127"/>
      <c r="LXN27" s="128"/>
      <c r="LXO27" s="127"/>
      <c r="LXP27" s="128"/>
      <c r="LXQ27" s="127"/>
      <c r="LXR27" s="128"/>
      <c r="LXS27" s="127"/>
      <c r="LXT27" s="128"/>
      <c r="LXU27" s="127"/>
      <c r="LXV27" s="128"/>
      <c r="LXW27" s="127"/>
      <c r="LXX27" s="128"/>
      <c r="LXY27" s="127"/>
      <c r="LXZ27" s="128"/>
      <c r="LYA27" s="127"/>
      <c r="LYB27" s="128"/>
      <c r="LYC27" s="127"/>
      <c r="LYD27" s="128"/>
      <c r="LYE27" s="127"/>
      <c r="LYF27" s="128"/>
      <c r="LYG27" s="127"/>
      <c r="LYH27" s="128"/>
      <c r="LYI27" s="127"/>
      <c r="LYJ27" s="128"/>
      <c r="LYK27" s="127"/>
      <c r="LYL27" s="128"/>
      <c r="LYM27" s="127"/>
      <c r="LYN27" s="128"/>
      <c r="LYO27" s="127"/>
      <c r="LYP27" s="128"/>
      <c r="LYQ27" s="127"/>
      <c r="LYR27" s="128"/>
      <c r="LYS27" s="127"/>
      <c r="LYT27" s="128"/>
      <c r="LYU27" s="127"/>
      <c r="LYV27" s="128"/>
      <c r="LYW27" s="127"/>
      <c r="LYX27" s="128"/>
      <c r="LYY27" s="127"/>
      <c r="LYZ27" s="128"/>
      <c r="LZA27" s="127"/>
      <c r="LZB27" s="128"/>
      <c r="LZC27" s="127"/>
      <c r="LZD27" s="128"/>
      <c r="LZE27" s="127"/>
      <c r="LZF27" s="128"/>
      <c r="LZG27" s="127"/>
      <c r="LZH27" s="128"/>
      <c r="LZI27" s="127"/>
      <c r="LZJ27" s="128"/>
      <c r="LZK27" s="127"/>
      <c r="LZL27" s="128"/>
      <c r="LZM27" s="127"/>
      <c r="LZN27" s="128"/>
      <c r="LZO27" s="127"/>
      <c r="LZP27" s="128"/>
      <c r="LZQ27" s="127"/>
      <c r="LZR27" s="128"/>
      <c r="LZS27" s="127"/>
      <c r="LZT27" s="128"/>
      <c r="LZU27" s="127"/>
      <c r="LZV27" s="128"/>
      <c r="LZW27" s="127"/>
      <c r="LZX27" s="128"/>
      <c r="LZY27" s="127"/>
      <c r="LZZ27" s="128"/>
      <c r="MAA27" s="127"/>
      <c r="MAB27" s="128"/>
      <c r="MAC27" s="127"/>
      <c r="MAD27" s="128"/>
      <c r="MAE27" s="127"/>
      <c r="MAF27" s="128"/>
      <c r="MAG27" s="127"/>
      <c r="MAH27" s="128"/>
      <c r="MAI27" s="127"/>
      <c r="MAJ27" s="128"/>
      <c r="MAK27" s="127"/>
      <c r="MAL27" s="128"/>
      <c r="MAM27" s="127"/>
      <c r="MAN27" s="128"/>
      <c r="MAO27" s="127"/>
      <c r="MAP27" s="128"/>
      <c r="MAQ27" s="127"/>
      <c r="MAR27" s="128"/>
      <c r="MAS27" s="127"/>
      <c r="MAT27" s="128"/>
      <c r="MAU27" s="127"/>
      <c r="MAV27" s="128"/>
      <c r="MAW27" s="127"/>
      <c r="MAX27" s="128"/>
      <c r="MAY27" s="127"/>
      <c r="MAZ27" s="128"/>
      <c r="MBA27" s="127"/>
      <c r="MBB27" s="128"/>
      <c r="MBC27" s="127"/>
      <c r="MBD27" s="128"/>
      <c r="MBE27" s="127"/>
      <c r="MBF27" s="128"/>
      <c r="MBG27" s="127"/>
      <c r="MBH27" s="128"/>
      <c r="MBI27" s="127"/>
      <c r="MBJ27" s="128"/>
      <c r="MBK27" s="127"/>
      <c r="MBL27" s="128"/>
      <c r="MBM27" s="127"/>
      <c r="MBN27" s="128"/>
      <c r="MBO27" s="127"/>
      <c r="MBP27" s="128"/>
      <c r="MBQ27" s="127"/>
      <c r="MBR27" s="128"/>
      <c r="MBS27" s="127"/>
      <c r="MBT27" s="128"/>
      <c r="MBU27" s="127"/>
      <c r="MBV27" s="128"/>
      <c r="MBW27" s="127"/>
      <c r="MBX27" s="128"/>
      <c r="MBY27" s="127"/>
      <c r="MBZ27" s="128"/>
      <c r="MCA27" s="127"/>
      <c r="MCB27" s="128"/>
      <c r="MCC27" s="127"/>
      <c r="MCD27" s="128"/>
      <c r="MCE27" s="127"/>
      <c r="MCF27" s="128"/>
      <c r="MCG27" s="127"/>
      <c r="MCH27" s="128"/>
      <c r="MCI27" s="127"/>
      <c r="MCJ27" s="128"/>
      <c r="MCK27" s="127"/>
      <c r="MCL27" s="128"/>
      <c r="MCM27" s="127"/>
      <c r="MCN27" s="128"/>
      <c r="MCO27" s="127"/>
      <c r="MCP27" s="128"/>
      <c r="MCQ27" s="127"/>
      <c r="MCR27" s="128"/>
      <c r="MCS27" s="127"/>
      <c r="MCT27" s="128"/>
      <c r="MCU27" s="127"/>
      <c r="MCV27" s="128"/>
      <c r="MCW27" s="127"/>
      <c r="MCX27" s="128"/>
      <c r="MCY27" s="127"/>
      <c r="MCZ27" s="128"/>
      <c r="MDA27" s="127"/>
      <c r="MDB27" s="128"/>
      <c r="MDC27" s="127"/>
      <c r="MDD27" s="128"/>
      <c r="MDE27" s="127"/>
      <c r="MDF27" s="128"/>
      <c r="MDG27" s="127"/>
      <c r="MDH27" s="128"/>
      <c r="MDI27" s="127"/>
      <c r="MDJ27" s="128"/>
      <c r="MDK27" s="127"/>
      <c r="MDL27" s="128"/>
      <c r="MDM27" s="127"/>
      <c r="MDN27" s="128"/>
      <c r="MDO27" s="127"/>
      <c r="MDP27" s="128"/>
      <c r="MDQ27" s="127"/>
      <c r="MDR27" s="128"/>
      <c r="MDS27" s="127"/>
      <c r="MDT27" s="128"/>
      <c r="MDU27" s="127"/>
      <c r="MDV27" s="128"/>
      <c r="MDW27" s="127"/>
      <c r="MDX27" s="128"/>
      <c r="MDY27" s="127"/>
      <c r="MDZ27" s="128"/>
      <c r="MEA27" s="127"/>
      <c r="MEB27" s="128"/>
      <c r="MEC27" s="127"/>
      <c r="MED27" s="128"/>
      <c r="MEE27" s="127"/>
      <c r="MEF27" s="128"/>
      <c r="MEG27" s="127"/>
      <c r="MEH27" s="128"/>
      <c r="MEI27" s="127"/>
      <c r="MEJ27" s="128"/>
      <c r="MEK27" s="127"/>
      <c r="MEL27" s="128"/>
      <c r="MEM27" s="127"/>
      <c r="MEN27" s="128"/>
      <c r="MEO27" s="127"/>
      <c r="MEP27" s="128"/>
      <c r="MEQ27" s="127"/>
      <c r="MER27" s="128"/>
      <c r="MES27" s="127"/>
      <c r="MET27" s="128"/>
      <c r="MEU27" s="127"/>
      <c r="MEV27" s="128"/>
      <c r="MEW27" s="127"/>
      <c r="MEX27" s="128"/>
      <c r="MEY27" s="127"/>
      <c r="MEZ27" s="128"/>
      <c r="MFA27" s="127"/>
      <c r="MFB27" s="128"/>
      <c r="MFC27" s="127"/>
      <c r="MFD27" s="128"/>
      <c r="MFE27" s="127"/>
      <c r="MFF27" s="128"/>
      <c r="MFG27" s="127"/>
      <c r="MFH27" s="128"/>
      <c r="MFI27" s="127"/>
      <c r="MFJ27" s="128"/>
      <c r="MFK27" s="127"/>
      <c r="MFL27" s="128"/>
      <c r="MFM27" s="127"/>
      <c r="MFN27" s="128"/>
      <c r="MFO27" s="127"/>
      <c r="MFP27" s="128"/>
      <c r="MFQ27" s="127"/>
      <c r="MFR27" s="128"/>
      <c r="MFS27" s="127"/>
      <c r="MFT27" s="128"/>
      <c r="MFU27" s="127"/>
      <c r="MFV27" s="128"/>
      <c r="MFW27" s="127"/>
      <c r="MFX27" s="128"/>
      <c r="MFY27" s="127"/>
      <c r="MFZ27" s="128"/>
      <c r="MGA27" s="127"/>
      <c r="MGB27" s="128"/>
      <c r="MGC27" s="127"/>
      <c r="MGD27" s="128"/>
      <c r="MGE27" s="127"/>
      <c r="MGF27" s="128"/>
      <c r="MGG27" s="127"/>
      <c r="MGH27" s="128"/>
      <c r="MGI27" s="127"/>
      <c r="MGJ27" s="128"/>
      <c r="MGK27" s="127"/>
      <c r="MGL27" s="128"/>
      <c r="MGM27" s="127"/>
      <c r="MGN27" s="128"/>
      <c r="MGO27" s="127"/>
      <c r="MGP27" s="128"/>
      <c r="MGQ27" s="127"/>
      <c r="MGR27" s="128"/>
      <c r="MGS27" s="127"/>
      <c r="MGT27" s="128"/>
      <c r="MGU27" s="127"/>
      <c r="MGV27" s="128"/>
      <c r="MGW27" s="127"/>
      <c r="MGX27" s="128"/>
      <c r="MGY27" s="127"/>
      <c r="MGZ27" s="128"/>
      <c r="MHA27" s="127"/>
      <c r="MHB27" s="128"/>
      <c r="MHC27" s="127"/>
      <c r="MHD27" s="128"/>
      <c r="MHE27" s="127"/>
      <c r="MHF27" s="128"/>
      <c r="MHG27" s="127"/>
      <c r="MHH27" s="128"/>
      <c r="MHI27" s="127"/>
      <c r="MHJ27" s="128"/>
      <c r="MHK27" s="127"/>
      <c r="MHL27" s="128"/>
      <c r="MHM27" s="127"/>
      <c r="MHN27" s="128"/>
      <c r="MHO27" s="127"/>
      <c r="MHP27" s="128"/>
      <c r="MHQ27" s="127"/>
      <c r="MHR27" s="128"/>
      <c r="MHS27" s="127"/>
      <c r="MHT27" s="128"/>
      <c r="MHU27" s="127"/>
      <c r="MHV27" s="128"/>
      <c r="MHW27" s="127"/>
      <c r="MHX27" s="128"/>
      <c r="MHY27" s="127"/>
      <c r="MHZ27" s="128"/>
      <c r="MIA27" s="127"/>
      <c r="MIB27" s="128"/>
      <c r="MIC27" s="127"/>
      <c r="MID27" s="128"/>
      <c r="MIE27" s="127"/>
      <c r="MIF27" s="128"/>
      <c r="MIG27" s="127"/>
      <c r="MIH27" s="128"/>
      <c r="MII27" s="127"/>
      <c r="MIJ27" s="128"/>
      <c r="MIK27" s="127"/>
      <c r="MIL27" s="128"/>
      <c r="MIM27" s="127"/>
      <c r="MIN27" s="128"/>
      <c r="MIO27" s="127"/>
      <c r="MIP27" s="128"/>
      <c r="MIQ27" s="127"/>
      <c r="MIR27" s="128"/>
      <c r="MIS27" s="127"/>
      <c r="MIT27" s="128"/>
      <c r="MIU27" s="127"/>
      <c r="MIV27" s="128"/>
      <c r="MIW27" s="127"/>
      <c r="MIX27" s="128"/>
      <c r="MIY27" s="127"/>
      <c r="MIZ27" s="128"/>
      <c r="MJA27" s="127"/>
      <c r="MJB27" s="128"/>
      <c r="MJC27" s="127"/>
      <c r="MJD27" s="128"/>
      <c r="MJE27" s="127"/>
      <c r="MJF27" s="128"/>
      <c r="MJG27" s="127"/>
      <c r="MJH27" s="128"/>
      <c r="MJI27" s="127"/>
      <c r="MJJ27" s="128"/>
      <c r="MJK27" s="127"/>
      <c r="MJL27" s="128"/>
      <c r="MJM27" s="127"/>
      <c r="MJN27" s="128"/>
      <c r="MJO27" s="127"/>
      <c r="MJP27" s="128"/>
      <c r="MJQ27" s="127"/>
      <c r="MJR27" s="128"/>
      <c r="MJS27" s="127"/>
      <c r="MJT27" s="128"/>
      <c r="MJU27" s="127"/>
      <c r="MJV27" s="128"/>
      <c r="MJW27" s="127"/>
      <c r="MJX27" s="128"/>
      <c r="MJY27" s="127"/>
      <c r="MJZ27" s="128"/>
      <c r="MKA27" s="127"/>
      <c r="MKB27" s="128"/>
      <c r="MKC27" s="127"/>
      <c r="MKD27" s="128"/>
      <c r="MKE27" s="127"/>
      <c r="MKF27" s="128"/>
      <c r="MKG27" s="127"/>
      <c r="MKH27" s="128"/>
      <c r="MKI27" s="127"/>
      <c r="MKJ27" s="128"/>
      <c r="MKK27" s="127"/>
      <c r="MKL27" s="128"/>
      <c r="MKM27" s="127"/>
      <c r="MKN27" s="128"/>
      <c r="MKO27" s="127"/>
      <c r="MKP27" s="128"/>
      <c r="MKQ27" s="127"/>
      <c r="MKR27" s="128"/>
      <c r="MKS27" s="127"/>
      <c r="MKT27" s="128"/>
      <c r="MKU27" s="127"/>
      <c r="MKV27" s="128"/>
      <c r="MKW27" s="127"/>
      <c r="MKX27" s="128"/>
      <c r="MKY27" s="127"/>
      <c r="MKZ27" s="128"/>
      <c r="MLA27" s="127"/>
      <c r="MLB27" s="128"/>
      <c r="MLC27" s="127"/>
      <c r="MLD27" s="128"/>
      <c r="MLE27" s="127"/>
      <c r="MLF27" s="128"/>
      <c r="MLG27" s="127"/>
      <c r="MLH27" s="128"/>
      <c r="MLI27" s="127"/>
      <c r="MLJ27" s="128"/>
      <c r="MLK27" s="127"/>
      <c r="MLL27" s="128"/>
      <c r="MLM27" s="127"/>
      <c r="MLN27" s="128"/>
      <c r="MLO27" s="127"/>
      <c r="MLP27" s="128"/>
      <c r="MLQ27" s="127"/>
      <c r="MLR27" s="128"/>
      <c r="MLS27" s="127"/>
      <c r="MLT27" s="128"/>
      <c r="MLU27" s="127"/>
      <c r="MLV27" s="128"/>
      <c r="MLW27" s="127"/>
      <c r="MLX27" s="128"/>
      <c r="MLY27" s="127"/>
      <c r="MLZ27" s="128"/>
      <c r="MMA27" s="127"/>
      <c r="MMB27" s="128"/>
      <c r="MMC27" s="127"/>
      <c r="MMD27" s="128"/>
      <c r="MME27" s="127"/>
      <c r="MMF27" s="128"/>
      <c r="MMG27" s="127"/>
      <c r="MMH27" s="128"/>
      <c r="MMI27" s="127"/>
      <c r="MMJ27" s="128"/>
      <c r="MMK27" s="127"/>
      <c r="MML27" s="128"/>
      <c r="MMM27" s="127"/>
      <c r="MMN27" s="128"/>
      <c r="MMO27" s="127"/>
      <c r="MMP27" s="128"/>
      <c r="MMQ27" s="127"/>
      <c r="MMR27" s="128"/>
      <c r="MMS27" s="127"/>
      <c r="MMT27" s="128"/>
      <c r="MMU27" s="127"/>
      <c r="MMV27" s="128"/>
      <c r="MMW27" s="127"/>
      <c r="MMX27" s="128"/>
      <c r="MMY27" s="127"/>
      <c r="MMZ27" s="128"/>
      <c r="MNA27" s="127"/>
      <c r="MNB27" s="128"/>
      <c r="MNC27" s="127"/>
      <c r="MND27" s="128"/>
      <c r="MNE27" s="127"/>
      <c r="MNF27" s="128"/>
      <c r="MNG27" s="127"/>
      <c r="MNH27" s="128"/>
      <c r="MNI27" s="127"/>
      <c r="MNJ27" s="128"/>
      <c r="MNK27" s="127"/>
      <c r="MNL27" s="128"/>
      <c r="MNM27" s="127"/>
      <c r="MNN27" s="128"/>
      <c r="MNO27" s="127"/>
      <c r="MNP27" s="128"/>
      <c r="MNQ27" s="127"/>
      <c r="MNR27" s="128"/>
      <c r="MNS27" s="127"/>
      <c r="MNT27" s="128"/>
      <c r="MNU27" s="127"/>
      <c r="MNV27" s="128"/>
      <c r="MNW27" s="127"/>
      <c r="MNX27" s="128"/>
      <c r="MNY27" s="127"/>
      <c r="MNZ27" s="128"/>
      <c r="MOA27" s="127"/>
      <c r="MOB27" s="128"/>
      <c r="MOC27" s="127"/>
      <c r="MOD27" s="128"/>
      <c r="MOE27" s="127"/>
      <c r="MOF27" s="128"/>
      <c r="MOG27" s="127"/>
      <c r="MOH27" s="128"/>
      <c r="MOI27" s="127"/>
      <c r="MOJ27" s="128"/>
      <c r="MOK27" s="127"/>
      <c r="MOL27" s="128"/>
      <c r="MOM27" s="127"/>
      <c r="MON27" s="128"/>
      <c r="MOO27" s="127"/>
      <c r="MOP27" s="128"/>
      <c r="MOQ27" s="127"/>
      <c r="MOR27" s="128"/>
      <c r="MOS27" s="127"/>
      <c r="MOT27" s="128"/>
      <c r="MOU27" s="127"/>
      <c r="MOV27" s="128"/>
      <c r="MOW27" s="127"/>
      <c r="MOX27" s="128"/>
      <c r="MOY27" s="127"/>
      <c r="MOZ27" s="128"/>
      <c r="MPA27" s="127"/>
      <c r="MPB27" s="128"/>
      <c r="MPC27" s="127"/>
      <c r="MPD27" s="128"/>
      <c r="MPE27" s="127"/>
      <c r="MPF27" s="128"/>
      <c r="MPG27" s="127"/>
      <c r="MPH27" s="128"/>
      <c r="MPI27" s="127"/>
      <c r="MPJ27" s="128"/>
      <c r="MPK27" s="127"/>
      <c r="MPL27" s="128"/>
      <c r="MPM27" s="127"/>
      <c r="MPN27" s="128"/>
      <c r="MPO27" s="127"/>
      <c r="MPP27" s="128"/>
      <c r="MPQ27" s="127"/>
      <c r="MPR27" s="128"/>
      <c r="MPS27" s="127"/>
      <c r="MPT27" s="128"/>
      <c r="MPU27" s="127"/>
      <c r="MPV27" s="128"/>
      <c r="MPW27" s="127"/>
      <c r="MPX27" s="128"/>
      <c r="MPY27" s="127"/>
      <c r="MPZ27" s="128"/>
      <c r="MQA27" s="127"/>
      <c r="MQB27" s="128"/>
      <c r="MQC27" s="127"/>
      <c r="MQD27" s="128"/>
      <c r="MQE27" s="127"/>
      <c r="MQF27" s="128"/>
      <c r="MQG27" s="127"/>
      <c r="MQH27" s="128"/>
      <c r="MQI27" s="127"/>
      <c r="MQJ27" s="128"/>
      <c r="MQK27" s="127"/>
      <c r="MQL27" s="128"/>
      <c r="MQM27" s="127"/>
      <c r="MQN27" s="128"/>
      <c r="MQO27" s="127"/>
      <c r="MQP27" s="128"/>
      <c r="MQQ27" s="127"/>
      <c r="MQR27" s="128"/>
      <c r="MQS27" s="127"/>
      <c r="MQT27" s="128"/>
      <c r="MQU27" s="127"/>
      <c r="MQV27" s="128"/>
      <c r="MQW27" s="127"/>
      <c r="MQX27" s="128"/>
      <c r="MQY27" s="127"/>
      <c r="MQZ27" s="128"/>
      <c r="MRA27" s="127"/>
      <c r="MRB27" s="128"/>
      <c r="MRC27" s="127"/>
      <c r="MRD27" s="128"/>
      <c r="MRE27" s="127"/>
      <c r="MRF27" s="128"/>
      <c r="MRG27" s="127"/>
      <c r="MRH27" s="128"/>
      <c r="MRI27" s="127"/>
      <c r="MRJ27" s="128"/>
      <c r="MRK27" s="127"/>
      <c r="MRL27" s="128"/>
      <c r="MRM27" s="127"/>
      <c r="MRN27" s="128"/>
      <c r="MRO27" s="127"/>
      <c r="MRP27" s="128"/>
      <c r="MRQ27" s="127"/>
      <c r="MRR27" s="128"/>
      <c r="MRS27" s="127"/>
      <c r="MRT27" s="128"/>
      <c r="MRU27" s="127"/>
      <c r="MRV27" s="128"/>
      <c r="MRW27" s="127"/>
      <c r="MRX27" s="128"/>
      <c r="MRY27" s="127"/>
      <c r="MRZ27" s="128"/>
      <c r="MSA27" s="127"/>
      <c r="MSB27" s="128"/>
      <c r="MSC27" s="127"/>
      <c r="MSD27" s="128"/>
      <c r="MSE27" s="127"/>
      <c r="MSF27" s="128"/>
      <c r="MSG27" s="127"/>
      <c r="MSH27" s="128"/>
      <c r="MSI27" s="127"/>
      <c r="MSJ27" s="128"/>
      <c r="MSK27" s="127"/>
      <c r="MSL27" s="128"/>
      <c r="MSM27" s="127"/>
      <c r="MSN27" s="128"/>
      <c r="MSO27" s="127"/>
      <c r="MSP27" s="128"/>
      <c r="MSQ27" s="127"/>
      <c r="MSR27" s="128"/>
      <c r="MSS27" s="127"/>
      <c r="MST27" s="128"/>
      <c r="MSU27" s="127"/>
      <c r="MSV27" s="128"/>
      <c r="MSW27" s="127"/>
      <c r="MSX27" s="128"/>
      <c r="MSY27" s="127"/>
      <c r="MSZ27" s="128"/>
      <c r="MTA27" s="127"/>
      <c r="MTB27" s="128"/>
      <c r="MTC27" s="127"/>
      <c r="MTD27" s="128"/>
      <c r="MTE27" s="127"/>
      <c r="MTF27" s="128"/>
      <c r="MTG27" s="127"/>
      <c r="MTH27" s="128"/>
      <c r="MTI27" s="127"/>
      <c r="MTJ27" s="128"/>
      <c r="MTK27" s="127"/>
      <c r="MTL27" s="128"/>
      <c r="MTM27" s="127"/>
      <c r="MTN27" s="128"/>
      <c r="MTO27" s="127"/>
      <c r="MTP27" s="128"/>
      <c r="MTQ27" s="127"/>
      <c r="MTR27" s="128"/>
      <c r="MTS27" s="127"/>
      <c r="MTT27" s="128"/>
      <c r="MTU27" s="127"/>
      <c r="MTV27" s="128"/>
      <c r="MTW27" s="127"/>
      <c r="MTX27" s="128"/>
      <c r="MTY27" s="127"/>
      <c r="MTZ27" s="128"/>
      <c r="MUA27" s="127"/>
      <c r="MUB27" s="128"/>
      <c r="MUC27" s="127"/>
      <c r="MUD27" s="128"/>
      <c r="MUE27" s="127"/>
      <c r="MUF27" s="128"/>
      <c r="MUG27" s="127"/>
      <c r="MUH27" s="128"/>
      <c r="MUI27" s="127"/>
      <c r="MUJ27" s="128"/>
      <c r="MUK27" s="127"/>
      <c r="MUL27" s="128"/>
      <c r="MUM27" s="127"/>
      <c r="MUN27" s="128"/>
      <c r="MUO27" s="127"/>
      <c r="MUP27" s="128"/>
      <c r="MUQ27" s="127"/>
      <c r="MUR27" s="128"/>
      <c r="MUS27" s="127"/>
      <c r="MUT27" s="128"/>
      <c r="MUU27" s="127"/>
      <c r="MUV27" s="128"/>
      <c r="MUW27" s="127"/>
      <c r="MUX27" s="128"/>
      <c r="MUY27" s="127"/>
      <c r="MUZ27" s="128"/>
      <c r="MVA27" s="127"/>
      <c r="MVB27" s="128"/>
      <c r="MVC27" s="127"/>
      <c r="MVD27" s="128"/>
      <c r="MVE27" s="127"/>
      <c r="MVF27" s="128"/>
      <c r="MVG27" s="127"/>
      <c r="MVH27" s="128"/>
      <c r="MVI27" s="127"/>
      <c r="MVJ27" s="128"/>
      <c r="MVK27" s="127"/>
      <c r="MVL27" s="128"/>
      <c r="MVM27" s="127"/>
      <c r="MVN27" s="128"/>
      <c r="MVO27" s="127"/>
      <c r="MVP27" s="128"/>
      <c r="MVQ27" s="127"/>
      <c r="MVR27" s="128"/>
      <c r="MVS27" s="127"/>
      <c r="MVT27" s="128"/>
      <c r="MVU27" s="127"/>
      <c r="MVV27" s="128"/>
      <c r="MVW27" s="127"/>
      <c r="MVX27" s="128"/>
      <c r="MVY27" s="127"/>
      <c r="MVZ27" s="128"/>
      <c r="MWA27" s="127"/>
      <c r="MWB27" s="128"/>
      <c r="MWC27" s="127"/>
      <c r="MWD27" s="128"/>
      <c r="MWE27" s="127"/>
      <c r="MWF27" s="128"/>
      <c r="MWG27" s="127"/>
      <c r="MWH27" s="128"/>
      <c r="MWI27" s="127"/>
      <c r="MWJ27" s="128"/>
      <c r="MWK27" s="127"/>
      <c r="MWL27" s="128"/>
      <c r="MWM27" s="127"/>
      <c r="MWN27" s="128"/>
      <c r="MWO27" s="127"/>
      <c r="MWP27" s="128"/>
      <c r="MWQ27" s="127"/>
      <c r="MWR27" s="128"/>
      <c r="MWS27" s="127"/>
      <c r="MWT27" s="128"/>
      <c r="MWU27" s="127"/>
      <c r="MWV27" s="128"/>
      <c r="MWW27" s="127"/>
      <c r="MWX27" s="128"/>
      <c r="MWY27" s="127"/>
      <c r="MWZ27" s="128"/>
      <c r="MXA27" s="127"/>
      <c r="MXB27" s="128"/>
      <c r="MXC27" s="127"/>
      <c r="MXD27" s="128"/>
      <c r="MXE27" s="127"/>
      <c r="MXF27" s="128"/>
      <c r="MXG27" s="127"/>
      <c r="MXH27" s="128"/>
      <c r="MXI27" s="127"/>
      <c r="MXJ27" s="128"/>
      <c r="MXK27" s="127"/>
      <c r="MXL27" s="128"/>
      <c r="MXM27" s="127"/>
      <c r="MXN27" s="128"/>
      <c r="MXO27" s="127"/>
      <c r="MXP27" s="128"/>
      <c r="MXQ27" s="127"/>
      <c r="MXR27" s="128"/>
      <c r="MXS27" s="127"/>
      <c r="MXT27" s="128"/>
      <c r="MXU27" s="127"/>
      <c r="MXV27" s="128"/>
      <c r="MXW27" s="127"/>
      <c r="MXX27" s="128"/>
      <c r="MXY27" s="127"/>
      <c r="MXZ27" s="128"/>
      <c r="MYA27" s="127"/>
      <c r="MYB27" s="128"/>
      <c r="MYC27" s="127"/>
      <c r="MYD27" s="128"/>
      <c r="MYE27" s="127"/>
      <c r="MYF27" s="128"/>
      <c r="MYG27" s="127"/>
      <c r="MYH27" s="128"/>
      <c r="MYI27" s="127"/>
      <c r="MYJ27" s="128"/>
      <c r="MYK27" s="127"/>
      <c r="MYL27" s="128"/>
      <c r="MYM27" s="127"/>
      <c r="MYN27" s="128"/>
      <c r="MYO27" s="127"/>
      <c r="MYP27" s="128"/>
      <c r="MYQ27" s="127"/>
      <c r="MYR27" s="128"/>
      <c r="MYS27" s="127"/>
      <c r="MYT27" s="128"/>
      <c r="MYU27" s="127"/>
      <c r="MYV27" s="128"/>
      <c r="MYW27" s="127"/>
      <c r="MYX27" s="128"/>
      <c r="MYY27" s="127"/>
      <c r="MYZ27" s="128"/>
      <c r="MZA27" s="127"/>
      <c r="MZB27" s="128"/>
      <c r="MZC27" s="127"/>
      <c r="MZD27" s="128"/>
      <c r="MZE27" s="127"/>
      <c r="MZF27" s="128"/>
      <c r="MZG27" s="127"/>
      <c r="MZH27" s="128"/>
      <c r="MZI27" s="127"/>
      <c r="MZJ27" s="128"/>
      <c r="MZK27" s="127"/>
      <c r="MZL27" s="128"/>
      <c r="MZM27" s="127"/>
      <c r="MZN27" s="128"/>
      <c r="MZO27" s="127"/>
      <c r="MZP27" s="128"/>
      <c r="MZQ27" s="127"/>
      <c r="MZR27" s="128"/>
      <c r="MZS27" s="127"/>
      <c r="MZT27" s="128"/>
      <c r="MZU27" s="127"/>
      <c r="MZV27" s="128"/>
      <c r="MZW27" s="127"/>
      <c r="MZX27" s="128"/>
      <c r="MZY27" s="127"/>
      <c r="MZZ27" s="128"/>
      <c r="NAA27" s="127"/>
      <c r="NAB27" s="128"/>
      <c r="NAC27" s="127"/>
      <c r="NAD27" s="128"/>
      <c r="NAE27" s="127"/>
      <c r="NAF27" s="128"/>
      <c r="NAG27" s="127"/>
      <c r="NAH27" s="128"/>
      <c r="NAI27" s="127"/>
      <c r="NAJ27" s="128"/>
      <c r="NAK27" s="127"/>
      <c r="NAL27" s="128"/>
      <c r="NAM27" s="127"/>
      <c r="NAN27" s="128"/>
      <c r="NAO27" s="127"/>
      <c r="NAP27" s="128"/>
      <c r="NAQ27" s="127"/>
      <c r="NAR27" s="128"/>
      <c r="NAS27" s="127"/>
      <c r="NAT27" s="128"/>
      <c r="NAU27" s="127"/>
      <c r="NAV27" s="128"/>
      <c r="NAW27" s="127"/>
      <c r="NAX27" s="128"/>
      <c r="NAY27" s="127"/>
      <c r="NAZ27" s="128"/>
      <c r="NBA27" s="127"/>
      <c r="NBB27" s="128"/>
      <c r="NBC27" s="127"/>
      <c r="NBD27" s="128"/>
      <c r="NBE27" s="127"/>
      <c r="NBF27" s="128"/>
      <c r="NBG27" s="127"/>
      <c r="NBH27" s="128"/>
      <c r="NBI27" s="127"/>
      <c r="NBJ27" s="128"/>
      <c r="NBK27" s="127"/>
      <c r="NBL27" s="128"/>
      <c r="NBM27" s="127"/>
      <c r="NBN27" s="128"/>
      <c r="NBO27" s="127"/>
      <c r="NBP27" s="128"/>
      <c r="NBQ27" s="127"/>
      <c r="NBR27" s="128"/>
      <c r="NBS27" s="127"/>
      <c r="NBT27" s="128"/>
      <c r="NBU27" s="127"/>
      <c r="NBV27" s="128"/>
      <c r="NBW27" s="127"/>
      <c r="NBX27" s="128"/>
      <c r="NBY27" s="127"/>
      <c r="NBZ27" s="128"/>
      <c r="NCA27" s="127"/>
      <c r="NCB27" s="128"/>
      <c r="NCC27" s="127"/>
      <c r="NCD27" s="128"/>
      <c r="NCE27" s="127"/>
      <c r="NCF27" s="128"/>
      <c r="NCG27" s="127"/>
      <c r="NCH27" s="128"/>
      <c r="NCI27" s="127"/>
      <c r="NCJ27" s="128"/>
      <c r="NCK27" s="127"/>
      <c r="NCL27" s="128"/>
      <c r="NCM27" s="127"/>
      <c r="NCN27" s="128"/>
      <c r="NCO27" s="127"/>
      <c r="NCP27" s="128"/>
      <c r="NCQ27" s="127"/>
      <c r="NCR27" s="128"/>
      <c r="NCS27" s="127"/>
      <c r="NCT27" s="128"/>
      <c r="NCU27" s="127"/>
      <c r="NCV27" s="128"/>
      <c r="NCW27" s="127"/>
      <c r="NCX27" s="128"/>
      <c r="NCY27" s="127"/>
      <c r="NCZ27" s="128"/>
      <c r="NDA27" s="127"/>
      <c r="NDB27" s="128"/>
      <c r="NDC27" s="127"/>
      <c r="NDD27" s="128"/>
      <c r="NDE27" s="127"/>
      <c r="NDF27" s="128"/>
      <c r="NDG27" s="127"/>
      <c r="NDH27" s="128"/>
      <c r="NDI27" s="127"/>
      <c r="NDJ27" s="128"/>
      <c r="NDK27" s="127"/>
      <c r="NDL27" s="128"/>
      <c r="NDM27" s="127"/>
      <c r="NDN27" s="128"/>
      <c r="NDO27" s="127"/>
      <c r="NDP27" s="128"/>
      <c r="NDQ27" s="127"/>
      <c r="NDR27" s="128"/>
      <c r="NDS27" s="127"/>
      <c r="NDT27" s="128"/>
      <c r="NDU27" s="127"/>
      <c r="NDV27" s="128"/>
      <c r="NDW27" s="127"/>
      <c r="NDX27" s="128"/>
      <c r="NDY27" s="127"/>
      <c r="NDZ27" s="128"/>
      <c r="NEA27" s="127"/>
      <c r="NEB27" s="128"/>
      <c r="NEC27" s="127"/>
      <c r="NED27" s="128"/>
      <c r="NEE27" s="127"/>
      <c r="NEF27" s="128"/>
      <c r="NEG27" s="127"/>
      <c r="NEH27" s="128"/>
      <c r="NEI27" s="127"/>
      <c r="NEJ27" s="128"/>
      <c r="NEK27" s="127"/>
      <c r="NEL27" s="128"/>
      <c r="NEM27" s="127"/>
      <c r="NEN27" s="128"/>
      <c r="NEO27" s="127"/>
      <c r="NEP27" s="128"/>
      <c r="NEQ27" s="127"/>
      <c r="NER27" s="128"/>
      <c r="NES27" s="127"/>
      <c r="NET27" s="128"/>
      <c r="NEU27" s="127"/>
      <c r="NEV27" s="128"/>
      <c r="NEW27" s="127"/>
      <c r="NEX27" s="128"/>
      <c r="NEY27" s="127"/>
      <c r="NEZ27" s="128"/>
      <c r="NFA27" s="127"/>
      <c r="NFB27" s="128"/>
      <c r="NFC27" s="127"/>
      <c r="NFD27" s="128"/>
      <c r="NFE27" s="127"/>
      <c r="NFF27" s="128"/>
      <c r="NFG27" s="127"/>
      <c r="NFH27" s="128"/>
      <c r="NFI27" s="127"/>
      <c r="NFJ27" s="128"/>
      <c r="NFK27" s="127"/>
      <c r="NFL27" s="128"/>
      <c r="NFM27" s="127"/>
      <c r="NFN27" s="128"/>
      <c r="NFO27" s="127"/>
      <c r="NFP27" s="128"/>
      <c r="NFQ27" s="127"/>
      <c r="NFR27" s="128"/>
      <c r="NFS27" s="127"/>
      <c r="NFT27" s="128"/>
      <c r="NFU27" s="127"/>
      <c r="NFV27" s="128"/>
      <c r="NFW27" s="127"/>
      <c r="NFX27" s="128"/>
      <c r="NFY27" s="127"/>
      <c r="NFZ27" s="128"/>
      <c r="NGA27" s="127"/>
      <c r="NGB27" s="128"/>
      <c r="NGC27" s="127"/>
      <c r="NGD27" s="128"/>
      <c r="NGE27" s="127"/>
      <c r="NGF27" s="128"/>
      <c r="NGG27" s="127"/>
      <c r="NGH27" s="128"/>
      <c r="NGI27" s="127"/>
      <c r="NGJ27" s="128"/>
      <c r="NGK27" s="127"/>
      <c r="NGL27" s="128"/>
      <c r="NGM27" s="127"/>
      <c r="NGN27" s="128"/>
      <c r="NGO27" s="127"/>
      <c r="NGP27" s="128"/>
      <c r="NGQ27" s="127"/>
      <c r="NGR27" s="128"/>
      <c r="NGS27" s="127"/>
      <c r="NGT27" s="128"/>
      <c r="NGU27" s="127"/>
      <c r="NGV27" s="128"/>
      <c r="NGW27" s="127"/>
      <c r="NGX27" s="128"/>
      <c r="NGY27" s="127"/>
      <c r="NGZ27" s="128"/>
      <c r="NHA27" s="127"/>
      <c r="NHB27" s="128"/>
      <c r="NHC27" s="127"/>
      <c r="NHD27" s="128"/>
      <c r="NHE27" s="127"/>
      <c r="NHF27" s="128"/>
      <c r="NHG27" s="127"/>
      <c r="NHH27" s="128"/>
      <c r="NHI27" s="127"/>
      <c r="NHJ27" s="128"/>
      <c r="NHK27" s="127"/>
      <c r="NHL27" s="128"/>
      <c r="NHM27" s="127"/>
      <c r="NHN27" s="128"/>
      <c r="NHO27" s="127"/>
      <c r="NHP27" s="128"/>
      <c r="NHQ27" s="127"/>
      <c r="NHR27" s="128"/>
      <c r="NHS27" s="127"/>
      <c r="NHT27" s="128"/>
      <c r="NHU27" s="127"/>
      <c r="NHV27" s="128"/>
      <c r="NHW27" s="127"/>
      <c r="NHX27" s="128"/>
      <c r="NHY27" s="127"/>
      <c r="NHZ27" s="128"/>
      <c r="NIA27" s="127"/>
      <c r="NIB27" s="128"/>
      <c r="NIC27" s="127"/>
      <c r="NID27" s="128"/>
      <c r="NIE27" s="127"/>
      <c r="NIF27" s="128"/>
      <c r="NIG27" s="127"/>
      <c r="NIH27" s="128"/>
      <c r="NII27" s="127"/>
      <c r="NIJ27" s="128"/>
      <c r="NIK27" s="127"/>
      <c r="NIL27" s="128"/>
      <c r="NIM27" s="127"/>
      <c r="NIN27" s="128"/>
      <c r="NIO27" s="127"/>
      <c r="NIP27" s="128"/>
      <c r="NIQ27" s="127"/>
      <c r="NIR27" s="128"/>
      <c r="NIS27" s="127"/>
      <c r="NIT27" s="128"/>
      <c r="NIU27" s="127"/>
      <c r="NIV27" s="128"/>
      <c r="NIW27" s="127"/>
      <c r="NIX27" s="128"/>
      <c r="NIY27" s="127"/>
      <c r="NIZ27" s="128"/>
      <c r="NJA27" s="127"/>
      <c r="NJB27" s="128"/>
      <c r="NJC27" s="127"/>
      <c r="NJD27" s="128"/>
      <c r="NJE27" s="127"/>
      <c r="NJF27" s="128"/>
      <c r="NJG27" s="127"/>
      <c r="NJH27" s="128"/>
      <c r="NJI27" s="127"/>
      <c r="NJJ27" s="128"/>
      <c r="NJK27" s="127"/>
      <c r="NJL27" s="128"/>
      <c r="NJM27" s="127"/>
      <c r="NJN27" s="128"/>
      <c r="NJO27" s="127"/>
      <c r="NJP27" s="128"/>
      <c r="NJQ27" s="127"/>
      <c r="NJR27" s="128"/>
      <c r="NJS27" s="127"/>
      <c r="NJT27" s="128"/>
      <c r="NJU27" s="127"/>
      <c r="NJV27" s="128"/>
      <c r="NJW27" s="127"/>
      <c r="NJX27" s="128"/>
      <c r="NJY27" s="127"/>
      <c r="NJZ27" s="128"/>
      <c r="NKA27" s="127"/>
      <c r="NKB27" s="128"/>
      <c r="NKC27" s="127"/>
      <c r="NKD27" s="128"/>
      <c r="NKE27" s="127"/>
      <c r="NKF27" s="128"/>
      <c r="NKG27" s="127"/>
      <c r="NKH27" s="128"/>
      <c r="NKI27" s="127"/>
      <c r="NKJ27" s="128"/>
      <c r="NKK27" s="127"/>
      <c r="NKL27" s="128"/>
      <c r="NKM27" s="127"/>
      <c r="NKN27" s="128"/>
      <c r="NKO27" s="127"/>
      <c r="NKP27" s="128"/>
      <c r="NKQ27" s="127"/>
      <c r="NKR27" s="128"/>
      <c r="NKS27" s="127"/>
      <c r="NKT27" s="128"/>
      <c r="NKU27" s="127"/>
      <c r="NKV27" s="128"/>
      <c r="NKW27" s="127"/>
      <c r="NKX27" s="128"/>
      <c r="NKY27" s="127"/>
      <c r="NKZ27" s="128"/>
      <c r="NLA27" s="127"/>
      <c r="NLB27" s="128"/>
      <c r="NLC27" s="127"/>
      <c r="NLD27" s="128"/>
      <c r="NLE27" s="127"/>
      <c r="NLF27" s="128"/>
      <c r="NLG27" s="127"/>
      <c r="NLH27" s="128"/>
      <c r="NLI27" s="127"/>
      <c r="NLJ27" s="128"/>
      <c r="NLK27" s="127"/>
      <c r="NLL27" s="128"/>
      <c r="NLM27" s="127"/>
      <c r="NLN27" s="128"/>
      <c r="NLO27" s="127"/>
      <c r="NLP27" s="128"/>
      <c r="NLQ27" s="127"/>
      <c r="NLR27" s="128"/>
      <c r="NLS27" s="127"/>
      <c r="NLT27" s="128"/>
      <c r="NLU27" s="127"/>
      <c r="NLV27" s="128"/>
      <c r="NLW27" s="127"/>
      <c r="NLX27" s="128"/>
      <c r="NLY27" s="127"/>
      <c r="NLZ27" s="128"/>
      <c r="NMA27" s="127"/>
      <c r="NMB27" s="128"/>
      <c r="NMC27" s="127"/>
      <c r="NMD27" s="128"/>
      <c r="NME27" s="127"/>
      <c r="NMF27" s="128"/>
      <c r="NMG27" s="127"/>
      <c r="NMH27" s="128"/>
      <c r="NMI27" s="127"/>
      <c r="NMJ27" s="128"/>
      <c r="NMK27" s="127"/>
      <c r="NML27" s="128"/>
      <c r="NMM27" s="127"/>
      <c r="NMN27" s="128"/>
      <c r="NMO27" s="127"/>
      <c r="NMP27" s="128"/>
      <c r="NMQ27" s="127"/>
      <c r="NMR27" s="128"/>
      <c r="NMS27" s="127"/>
      <c r="NMT27" s="128"/>
      <c r="NMU27" s="127"/>
      <c r="NMV27" s="128"/>
      <c r="NMW27" s="127"/>
      <c r="NMX27" s="128"/>
      <c r="NMY27" s="127"/>
      <c r="NMZ27" s="128"/>
      <c r="NNA27" s="127"/>
      <c r="NNB27" s="128"/>
      <c r="NNC27" s="127"/>
      <c r="NND27" s="128"/>
      <c r="NNE27" s="127"/>
      <c r="NNF27" s="128"/>
      <c r="NNG27" s="127"/>
      <c r="NNH27" s="128"/>
      <c r="NNI27" s="127"/>
      <c r="NNJ27" s="128"/>
      <c r="NNK27" s="127"/>
      <c r="NNL27" s="128"/>
      <c r="NNM27" s="127"/>
      <c r="NNN27" s="128"/>
      <c r="NNO27" s="127"/>
      <c r="NNP27" s="128"/>
      <c r="NNQ27" s="127"/>
      <c r="NNR27" s="128"/>
      <c r="NNS27" s="127"/>
      <c r="NNT27" s="128"/>
      <c r="NNU27" s="127"/>
      <c r="NNV27" s="128"/>
      <c r="NNW27" s="127"/>
      <c r="NNX27" s="128"/>
      <c r="NNY27" s="127"/>
      <c r="NNZ27" s="128"/>
      <c r="NOA27" s="127"/>
      <c r="NOB27" s="128"/>
      <c r="NOC27" s="127"/>
      <c r="NOD27" s="128"/>
      <c r="NOE27" s="127"/>
      <c r="NOF27" s="128"/>
      <c r="NOG27" s="127"/>
      <c r="NOH27" s="128"/>
      <c r="NOI27" s="127"/>
      <c r="NOJ27" s="128"/>
      <c r="NOK27" s="127"/>
      <c r="NOL27" s="128"/>
      <c r="NOM27" s="127"/>
      <c r="NON27" s="128"/>
      <c r="NOO27" s="127"/>
      <c r="NOP27" s="128"/>
      <c r="NOQ27" s="127"/>
      <c r="NOR27" s="128"/>
      <c r="NOS27" s="127"/>
      <c r="NOT27" s="128"/>
      <c r="NOU27" s="127"/>
      <c r="NOV27" s="128"/>
      <c r="NOW27" s="127"/>
      <c r="NOX27" s="128"/>
      <c r="NOY27" s="127"/>
      <c r="NOZ27" s="128"/>
      <c r="NPA27" s="127"/>
      <c r="NPB27" s="128"/>
      <c r="NPC27" s="127"/>
      <c r="NPD27" s="128"/>
      <c r="NPE27" s="127"/>
      <c r="NPF27" s="128"/>
      <c r="NPG27" s="127"/>
      <c r="NPH27" s="128"/>
      <c r="NPI27" s="127"/>
      <c r="NPJ27" s="128"/>
      <c r="NPK27" s="127"/>
      <c r="NPL27" s="128"/>
      <c r="NPM27" s="127"/>
      <c r="NPN27" s="128"/>
      <c r="NPO27" s="127"/>
      <c r="NPP27" s="128"/>
      <c r="NPQ27" s="127"/>
      <c r="NPR27" s="128"/>
      <c r="NPS27" s="127"/>
      <c r="NPT27" s="128"/>
      <c r="NPU27" s="127"/>
      <c r="NPV27" s="128"/>
      <c r="NPW27" s="127"/>
      <c r="NPX27" s="128"/>
      <c r="NPY27" s="127"/>
      <c r="NPZ27" s="128"/>
      <c r="NQA27" s="127"/>
      <c r="NQB27" s="128"/>
      <c r="NQC27" s="127"/>
      <c r="NQD27" s="128"/>
      <c r="NQE27" s="127"/>
      <c r="NQF27" s="128"/>
      <c r="NQG27" s="127"/>
      <c r="NQH27" s="128"/>
      <c r="NQI27" s="127"/>
      <c r="NQJ27" s="128"/>
      <c r="NQK27" s="127"/>
      <c r="NQL27" s="128"/>
      <c r="NQM27" s="127"/>
      <c r="NQN27" s="128"/>
      <c r="NQO27" s="127"/>
      <c r="NQP27" s="128"/>
      <c r="NQQ27" s="127"/>
      <c r="NQR27" s="128"/>
      <c r="NQS27" s="127"/>
      <c r="NQT27" s="128"/>
      <c r="NQU27" s="127"/>
      <c r="NQV27" s="128"/>
      <c r="NQW27" s="127"/>
      <c r="NQX27" s="128"/>
      <c r="NQY27" s="127"/>
      <c r="NQZ27" s="128"/>
      <c r="NRA27" s="127"/>
      <c r="NRB27" s="128"/>
      <c r="NRC27" s="127"/>
      <c r="NRD27" s="128"/>
      <c r="NRE27" s="127"/>
      <c r="NRF27" s="128"/>
      <c r="NRG27" s="127"/>
      <c r="NRH27" s="128"/>
      <c r="NRI27" s="127"/>
      <c r="NRJ27" s="128"/>
      <c r="NRK27" s="127"/>
      <c r="NRL27" s="128"/>
      <c r="NRM27" s="127"/>
      <c r="NRN27" s="128"/>
      <c r="NRO27" s="127"/>
      <c r="NRP27" s="128"/>
      <c r="NRQ27" s="127"/>
      <c r="NRR27" s="128"/>
      <c r="NRS27" s="127"/>
      <c r="NRT27" s="128"/>
      <c r="NRU27" s="127"/>
      <c r="NRV27" s="128"/>
      <c r="NRW27" s="127"/>
      <c r="NRX27" s="128"/>
      <c r="NRY27" s="127"/>
      <c r="NRZ27" s="128"/>
      <c r="NSA27" s="127"/>
      <c r="NSB27" s="128"/>
      <c r="NSC27" s="127"/>
      <c r="NSD27" s="128"/>
      <c r="NSE27" s="127"/>
      <c r="NSF27" s="128"/>
      <c r="NSG27" s="127"/>
      <c r="NSH27" s="128"/>
      <c r="NSI27" s="127"/>
      <c r="NSJ27" s="128"/>
      <c r="NSK27" s="127"/>
      <c r="NSL27" s="128"/>
      <c r="NSM27" s="127"/>
      <c r="NSN27" s="128"/>
      <c r="NSO27" s="127"/>
      <c r="NSP27" s="128"/>
      <c r="NSQ27" s="127"/>
      <c r="NSR27" s="128"/>
      <c r="NSS27" s="127"/>
      <c r="NST27" s="128"/>
      <c r="NSU27" s="127"/>
      <c r="NSV27" s="128"/>
      <c r="NSW27" s="127"/>
      <c r="NSX27" s="128"/>
      <c r="NSY27" s="127"/>
      <c r="NSZ27" s="128"/>
      <c r="NTA27" s="127"/>
      <c r="NTB27" s="128"/>
      <c r="NTC27" s="127"/>
      <c r="NTD27" s="128"/>
      <c r="NTE27" s="127"/>
      <c r="NTF27" s="128"/>
      <c r="NTG27" s="127"/>
      <c r="NTH27" s="128"/>
      <c r="NTI27" s="127"/>
      <c r="NTJ27" s="128"/>
      <c r="NTK27" s="127"/>
      <c r="NTL27" s="128"/>
      <c r="NTM27" s="127"/>
      <c r="NTN27" s="128"/>
      <c r="NTO27" s="127"/>
      <c r="NTP27" s="128"/>
      <c r="NTQ27" s="127"/>
      <c r="NTR27" s="128"/>
      <c r="NTS27" s="127"/>
      <c r="NTT27" s="128"/>
      <c r="NTU27" s="127"/>
      <c r="NTV27" s="128"/>
      <c r="NTW27" s="127"/>
      <c r="NTX27" s="128"/>
      <c r="NTY27" s="127"/>
      <c r="NTZ27" s="128"/>
      <c r="NUA27" s="127"/>
      <c r="NUB27" s="128"/>
      <c r="NUC27" s="127"/>
      <c r="NUD27" s="128"/>
      <c r="NUE27" s="127"/>
      <c r="NUF27" s="128"/>
      <c r="NUG27" s="127"/>
      <c r="NUH27" s="128"/>
      <c r="NUI27" s="127"/>
      <c r="NUJ27" s="128"/>
      <c r="NUK27" s="127"/>
      <c r="NUL27" s="128"/>
      <c r="NUM27" s="127"/>
      <c r="NUN27" s="128"/>
      <c r="NUO27" s="127"/>
      <c r="NUP27" s="128"/>
      <c r="NUQ27" s="127"/>
      <c r="NUR27" s="128"/>
      <c r="NUS27" s="127"/>
      <c r="NUT27" s="128"/>
      <c r="NUU27" s="127"/>
      <c r="NUV27" s="128"/>
      <c r="NUW27" s="127"/>
      <c r="NUX27" s="128"/>
      <c r="NUY27" s="127"/>
      <c r="NUZ27" s="128"/>
      <c r="NVA27" s="127"/>
      <c r="NVB27" s="128"/>
      <c r="NVC27" s="127"/>
      <c r="NVD27" s="128"/>
      <c r="NVE27" s="127"/>
      <c r="NVF27" s="128"/>
      <c r="NVG27" s="127"/>
      <c r="NVH27" s="128"/>
      <c r="NVI27" s="127"/>
      <c r="NVJ27" s="128"/>
      <c r="NVK27" s="127"/>
      <c r="NVL27" s="128"/>
      <c r="NVM27" s="127"/>
      <c r="NVN27" s="128"/>
      <c r="NVO27" s="127"/>
      <c r="NVP27" s="128"/>
      <c r="NVQ27" s="127"/>
      <c r="NVR27" s="128"/>
      <c r="NVS27" s="127"/>
      <c r="NVT27" s="128"/>
      <c r="NVU27" s="127"/>
      <c r="NVV27" s="128"/>
      <c r="NVW27" s="127"/>
      <c r="NVX27" s="128"/>
      <c r="NVY27" s="127"/>
      <c r="NVZ27" s="128"/>
      <c r="NWA27" s="127"/>
      <c r="NWB27" s="128"/>
      <c r="NWC27" s="127"/>
      <c r="NWD27" s="128"/>
      <c r="NWE27" s="127"/>
      <c r="NWF27" s="128"/>
      <c r="NWG27" s="127"/>
      <c r="NWH27" s="128"/>
      <c r="NWI27" s="127"/>
      <c r="NWJ27" s="128"/>
      <c r="NWK27" s="127"/>
      <c r="NWL27" s="128"/>
      <c r="NWM27" s="127"/>
      <c r="NWN27" s="128"/>
      <c r="NWO27" s="127"/>
      <c r="NWP27" s="128"/>
      <c r="NWQ27" s="127"/>
      <c r="NWR27" s="128"/>
      <c r="NWS27" s="127"/>
      <c r="NWT27" s="128"/>
      <c r="NWU27" s="127"/>
      <c r="NWV27" s="128"/>
      <c r="NWW27" s="127"/>
      <c r="NWX27" s="128"/>
      <c r="NWY27" s="127"/>
      <c r="NWZ27" s="128"/>
      <c r="NXA27" s="127"/>
      <c r="NXB27" s="128"/>
      <c r="NXC27" s="127"/>
      <c r="NXD27" s="128"/>
      <c r="NXE27" s="127"/>
      <c r="NXF27" s="128"/>
      <c r="NXG27" s="127"/>
      <c r="NXH27" s="128"/>
      <c r="NXI27" s="127"/>
      <c r="NXJ27" s="128"/>
      <c r="NXK27" s="127"/>
      <c r="NXL27" s="128"/>
      <c r="NXM27" s="127"/>
      <c r="NXN27" s="128"/>
      <c r="NXO27" s="127"/>
      <c r="NXP27" s="128"/>
      <c r="NXQ27" s="127"/>
      <c r="NXR27" s="128"/>
      <c r="NXS27" s="127"/>
      <c r="NXT27" s="128"/>
      <c r="NXU27" s="127"/>
      <c r="NXV27" s="128"/>
      <c r="NXW27" s="127"/>
      <c r="NXX27" s="128"/>
      <c r="NXY27" s="127"/>
      <c r="NXZ27" s="128"/>
      <c r="NYA27" s="127"/>
      <c r="NYB27" s="128"/>
      <c r="NYC27" s="127"/>
      <c r="NYD27" s="128"/>
      <c r="NYE27" s="127"/>
      <c r="NYF27" s="128"/>
      <c r="NYG27" s="127"/>
      <c r="NYH27" s="128"/>
      <c r="NYI27" s="127"/>
      <c r="NYJ27" s="128"/>
      <c r="NYK27" s="127"/>
      <c r="NYL27" s="128"/>
      <c r="NYM27" s="127"/>
      <c r="NYN27" s="128"/>
      <c r="NYO27" s="127"/>
      <c r="NYP27" s="128"/>
      <c r="NYQ27" s="127"/>
      <c r="NYR27" s="128"/>
      <c r="NYS27" s="127"/>
      <c r="NYT27" s="128"/>
      <c r="NYU27" s="127"/>
      <c r="NYV27" s="128"/>
      <c r="NYW27" s="127"/>
      <c r="NYX27" s="128"/>
      <c r="NYY27" s="127"/>
      <c r="NYZ27" s="128"/>
      <c r="NZA27" s="127"/>
      <c r="NZB27" s="128"/>
      <c r="NZC27" s="127"/>
      <c r="NZD27" s="128"/>
      <c r="NZE27" s="127"/>
      <c r="NZF27" s="128"/>
      <c r="NZG27" s="127"/>
      <c r="NZH27" s="128"/>
      <c r="NZI27" s="127"/>
      <c r="NZJ27" s="128"/>
      <c r="NZK27" s="127"/>
      <c r="NZL27" s="128"/>
      <c r="NZM27" s="127"/>
      <c r="NZN27" s="128"/>
      <c r="NZO27" s="127"/>
      <c r="NZP27" s="128"/>
      <c r="NZQ27" s="127"/>
      <c r="NZR27" s="128"/>
      <c r="NZS27" s="127"/>
      <c r="NZT27" s="128"/>
      <c r="NZU27" s="127"/>
      <c r="NZV27" s="128"/>
      <c r="NZW27" s="127"/>
      <c r="NZX27" s="128"/>
      <c r="NZY27" s="127"/>
      <c r="NZZ27" s="128"/>
      <c r="OAA27" s="127"/>
      <c r="OAB27" s="128"/>
      <c r="OAC27" s="127"/>
      <c r="OAD27" s="128"/>
      <c r="OAE27" s="127"/>
      <c r="OAF27" s="128"/>
      <c r="OAG27" s="127"/>
      <c r="OAH27" s="128"/>
      <c r="OAI27" s="127"/>
      <c r="OAJ27" s="128"/>
      <c r="OAK27" s="127"/>
      <c r="OAL27" s="128"/>
      <c r="OAM27" s="127"/>
      <c r="OAN27" s="128"/>
      <c r="OAO27" s="127"/>
      <c r="OAP27" s="128"/>
      <c r="OAQ27" s="127"/>
      <c r="OAR27" s="128"/>
      <c r="OAS27" s="127"/>
      <c r="OAT27" s="128"/>
      <c r="OAU27" s="127"/>
      <c r="OAV27" s="128"/>
      <c r="OAW27" s="127"/>
      <c r="OAX27" s="128"/>
      <c r="OAY27" s="127"/>
      <c r="OAZ27" s="128"/>
      <c r="OBA27" s="127"/>
      <c r="OBB27" s="128"/>
      <c r="OBC27" s="127"/>
      <c r="OBD27" s="128"/>
      <c r="OBE27" s="127"/>
      <c r="OBF27" s="128"/>
      <c r="OBG27" s="127"/>
      <c r="OBH27" s="128"/>
      <c r="OBI27" s="127"/>
      <c r="OBJ27" s="128"/>
      <c r="OBK27" s="127"/>
      <c r="OBL27" s="128"/>
      <c r="OBM27" s="127"/>
      <c r="OBN27" s="128"/>
      <c r="OBO27" s="127"/>
      <c r="OBP27" s="128"/>
      <c r="OBQ27" s="127"/>
      <c r="OBR27" s="128"/>
      <c r="OBS27" s="127"/>
      <c r="OBT27" s="128"/>
      <c r="OBU27" s="127"/>
      <c r="OBV27" s="128"/>
      <c r="OBW27" s="127"/>
      <c r="OBX27" s="128"/>
      <c r="OBY27" s="127"/>
      <c r="OBZ27" s="128"/>
      <c r="OCA27" s="127"/>
      <c r="OCB27" s="128"/>
      <c r="OCC27" s="127"/>
      <c r="OCD27" s="128"/>
      <c r="OCE27" s="127"/>
      <c r="OCF27" s="128"/>
      <c r="OCG27" s="127"/>
      <c r="OCH27" s="128"/>
      <c r="OCI27" s="127"/>
      <c r="OCJ27" s="128"/>
      <c r="OCK27" s="127"/>
      <c r="OCL27" s="128"/>
      <c r="OCM27" s="127"/>
      <c r="OCN27" s="128"/>
      <c r="OCO27" s="127"/>
      <c r="OCP27" s="128"/>
      <c r="OCQ27" s="127"/>
      <c r="OCR27" s="128"/>
      <c r="OCS27" s="127"/>
      <c r="OCT27" s="128"/>
      <c r="OCU27" s="127"/>
      <c r="OCV27" s="128"/>
      <c r="OCW27" s="127"/>
      <c r="OCX27" s="128"/>
      <c r="OCY27" s="127"/>
      <c r="OCZ27" s="128"/>
      <c r="ODA27" s="127"/>
      <c r="ODB27" s="128"/>
      <c r="ODC27" s="127"/>
      <c r="ODD27" s="128"/>
      <c r="ODE27" s="127"/>
      <c r="ODF27" s="128"/>
      <c r="ODG27" s="127"/>
      <c r="ODH27" s="128"/>
      <c r="ODI27" s="127"/>
      <c r="ODJ27" s="128"/>
      <c r="ODK27" s="127"/>
      <c r="ODL27" s="128"/>
      <c r="ODM27" s="127"/>
      <c r="ODN27" s="128"/>
      <c r="ODO27" s="127"/>
      <c r="ODP27" s="128"/>
      <c r="ODQ27" s="127"/>
      <c r="ODR27" s="128"/>
      <c r="ODS27" s="127"/>
      <c r="ODT27" s="128"/>
      <c r="ODU27" s="127"/>
      <c r="ODV27" s="128"/>
      <c r="ODW27" s="127"/>
      <c r="ODX27" s="128"/>
      <c r="ODY27" s="127"/>
      <c r="ODZ27" s="128"/>
      <c r="OEA27" s="127"/>
      <c r="OEB27" s="128"/>
      <c r="OEC27" s="127"/>
      <c r="OED27" s="128"/>
      <c r="OEE27" s="127"/>
      <c r="OEF27" s="128"/>
      <c r="OEG27" s="127"/>
      <c r="OEH27" s="128"/>
      <c r="OEI27" s="127"/>
      <c r="OEJ27" s="128"/>
      <c r="OEK27" s="127"/>
      <c r="OEL27" s="128"/>
      <c r="OEM27" s="127"/>
      <c r="OEN27" s="128"/>
      <c r="OEO27" s="127"/>
      <c r="OEP27" s="128"/>
      <c r="OEQ27" s="127"/>
      <c r="OER27" s="128"/>
      <c r="OES27" s="127"/>
      <c r="OET27" s="128"/>
      <c r="OEU27" s="127"/>
      <c r="OEV27" s="128"/>
      <c r="OEW27" s="127"/>
      <c r="OEX27" s="128"/>
      <c r="OEY27" s="127"/>
      <c r="OEZ27" s="128"/>
      <c r="OFA27" s="127"/>
      <c r="OFB27" s="128"/>
      <c r="OFC27" s="127"/>
      <c r="OFD27" s="128"/>
      <c r="OFE27" s="127"/>
      <c r="OFF27" s="128"/>
      <c r="OFG27" s="127"/>
      <c r="OFH27" s="128"/>
      <c r="OFI27" s="127"/>
      <c r="OFJ27" s="128"/>
      <c r="OFK27" s="127"/>
      <c r="OFL27" s="128"/>
      <c r="OFM27" s="127"/>
      <c r="OFN27" s="128"/>
      <c r="OFO27" s="127"/>
      <c r="OFP27" s="128"/>
      <c r="OFQ27" s="127"/>
      <c r="OFR27" s="128"/>
      <c r="OFS27" s="127"/>
      <c r="OFT27" s="128"/>
      <c r="OFU27" s="127"/>
      <c r="OFV27" s="128"/>
      <c r="OFW27" s="127"/>
      <c r="OFX27" s="128"/>
      <c r="OFY27" s="127"/>
      <c r="OFZ27" s="128"/>
      <c r="OGA27" s="127"/>
      <c r="OGB27" s="128"/>
      <c r="OGC27" s="127"/>
      <c r="OGD27" s="128"/>
      <c r="OGE27" s="127"/>
      <c r="OGF27" s="128"/>
      <c r="OGG27" s="127"/>
      <c r="OGH27" s="128"/>
      <c r="OGI27" s="127"/>
      <c r="OGJ27" s="128"/>
      <c r="OGK27" s="127"/>
      <c r="OGL27" s="128"/>
      <c r="OGM27" s="127"/>
      <c r="OGN27" s="128"/>
      <c r="OGO27" s="127"/>
      <c r="OGP27" s="128"/>
      <c r="OGQ27" s="127"/>
      <c r="OGR27" s="128"/>
      <c r="OGS27" s="127"/>
      <c r="OGT27" s="128"/>
      <c r="OGU27" s="127"/>
      <c r="OGV27" s="128"/>
      <c r="OGW27" s="127"/>
      <c r="OGX27" s="128"/>
      <c r="OGY27" s="127"/>
      <c r="OGZ27" s="128"/>
      <c r="OHA27" s="127"/>
      <c r="OHB27" s="128"/>
      <c r="OHC27" s="127"/>
      <c r="OHD27" s="128"/>
      <c r="OHE27" s="127"/>
      <c r="OHF27" s="128"/>
      <c r="OHG27" s="127"/>
      <c r="OHH27" s="128"/>
      <c r="OHI27" s="127"/>
      <c r="OHJ27" s="128"/>
      <c r="OHK27" s="127"/>
      <c r="OHL27" s="128"/>
      <c r="OHM27" s="127"/>
      <c r="OHN27" s="128"/>
      <c r="OHO27" s="127"/>
      <c r="OHP27" s="128"/>
      <c r="OHQ27" s="127"/>
      <c r="OHR27" s="128"/>
      <c r="OHS27" s="127"/>
      <c r="OHT27" s="128"/>
      <c r="OHU27" s="127"/>
      <c r="OHV27" s="128"/>
      <c r="OHW27" s="127"/>
      <c r="OHX27" s="128"/>
      <c r="OHY27" s="127"/>
      <c r="OHZ27" s="128"/>
      <c r="OIA27" s="127"/>
      <c r="OIB27" s="128"/>
      <c r="OIC27" s="127"/>
      <c r="OID27" s="128"/>
      <c r="OIE27" s="127"/>
      <c r="OIF27" s="128"/>
      <c r="OIG27" s="127"/>
      <c r="OIH27" s="128"/>
      <c r="OII27" s="127"/>
      <c r="OIJ27" s="128"/>
      <c r="OIK27" s="127"/>
      <c r="OIL27" s="128"/>
      <c r="OIM27" s="127"/>
      <c r="OIN27" s="128"/>
      <c r="OIO27" s="127"/>
      <c r="OIP27" s="128"/>
      <c r="OIQ27" s="127"/>
      <c r="OIR27" s="128"/>
      <c r="OIS27" s="127"/>
      <c r="OIT27" s="128"/>
      <c r="OIU27" s="127"/>
      <c r="OIV27" s="128"/>
      <c r="OIW27" s="127"/>
      <c r="OIX27" s="128"/>
      <c r="OIY27" s="127"/>
      <c r="OIZ27" s="128"/>
      <c r="OJA27" s="127"/>
      <c r="OJB27" s="128"/>
      <c r="OJC27" s="127"/>
      <c r="OJD27" s="128"/>
      <c r="OJE27" s="127"/>
      <c r="OJF27" s="128"/>
      <c r="OJG27" s="127"/>
      <c r="OJH27" s="128"/>
      <c r="OJI27" s="127"/>
      <c r="OJJ27" s="128"/>
      <c r="OJK27" s="127"/>
      <c r="OJL27" s="128"/>
      <c r="OJM27" s="127"/>
      <c r="OJN27" s="128"/>
      <c r="OJO27" s="127"/>
      <c r="OJP27" s="128"/>
      <c r="OJQ27" s="127"/>
      <c r="OJR27" s="128"/>
      <c r="OJS27" s="127"/>
      <c r="OJT27" s="128"/>
      <c r="OJU27" s="127"/>
      <c r="OJV27" s="128"/>
      <c r="OJW27" s="127"/>
      <c r="OJX27" s="128"/>
      <c r="OJY27" s="127"/>
      <c r="OJZ27" s="128"/>
      <c r="OKA27" s="127"/>
      <c r="OKB27" s="128"/>
      <c r="OKC27" s="127"/>
      <c r="OKD27" s="128"/>
      <c r="OKE27" s="127"/>
      <c r="OKF27" s="128"/>
      <c r="OKG27" s="127"/>
      <c r="OKH27" s="128"/>
      <c r="OKI27" s="127"/>
      <c r="OKJ27" s="128"/>
      <c r="OKK27" s="127"/>
      <c r="OKL27" s="128"/>
      <c r="OKM27" s="127"/>
      <c r="OKN27" s="128"/>
      <c r="OKO27" s="127"/>
      <c r="OKP27" s="128"/>
      <c r="OKQ27" s="127"/>
      <c r="OKR27" s="128"/>
      <c r="OKS27" s="127"/>
      <c r="OKT27" s="128"/>
      <c r="OKU27" s="127"/>
      <c r="OKV27" s="128"/>
      <c r="OKW27" s="127"/>
      <c r="OKX27" s="128"/>
      <c r="OKY27" s="127"/>
      <c r="OKZ27" s="128"/>
      <c r="OLA27" s="127"/>
      <c r="OLB27" s="128"/>
      <c r="OLC27" s="127"/>
      <c r="OLD27" s="128"/>
      <c r="OLE27" s="127"/>
      <c r="OLF27" s="128"/>
      <c r="OLG27" s="127"/>
      <c r="OLH27" s="128"/>
      <c r="OLI27" s="127"/>
      <c r="OLJ27" s="128"/>
      <c r="OLK27" s="127"/>
      <c r="OLL27" s="128"/>
      <c r="OLM27" s="127"/>
      <c r="OLN27" s="128"/>
      <c r="OLO27" s="127"/>
      <c r="OLP27" s="128"/>
      <c r="OLQ27" s="127"/>
      <c r="OLR27" s="128"/>
      <c r="OLS27" s="127"/>
      <c r="OLT27" s="128"/>
      <c r="OLU27" s="127"/>
      <c r="OLV27" s="128"/>
      <c r="OLW27" s="127"/>
      <c r="OLX27" s="128"/>
      <c r="OLY27" s="127"/>
      <c r="OLZ27" s="128"/>
      <c r="OMA27" s="127"/>
      <c r="OMB27" s="128"/>
      <c r="OMC27" s="127"/>
      <c r="OMD27" s="128"/>
      <c r="OME27" s="127"/>
      <c r="OMF27" s="128"/>
      <c r="OMG27" s="127"/>
      <c r="OMH27" s="128"/>
      <c r="OMI27" s="127"/>
      <c r="OMJ27" s="128"/>
      <c r="OMK27" s="127"/>
      <c r="OML27" s="128"/>
      <c r="OMM27" s="127"/>
      <c r="OMN27" s="128"/>
      <c r="OMO27" s="127"/>
      <c r="OMP27" s="128"/>
      <c r="OMQ27" s="127"/>
      <c r="OMR27" s="128"/>
      <c r="OMS27" s="127"/>
      <c r="OMT27" s="128"/>
      <c r="OMU27" s="127"/>
      <c r="OMV27" s="128"/>
      <c r="OMW27" s="127"/>
      <c r="OMX27" s="128"/>
      <c r="OMY27" s="127"/>
      <c r="OMZ27" s="128"/>
      <c r="ONA27" s="127"/>
      <c r="ONB27" s="128"/>
      <c r="ONC27" s="127"/>
      <c r="OND27" s="128"/>
      <c r="ONE27" s="127"/>
      <c r="ONF27" s="128"/>
      <c r="ONG27" s="127"/>
      <c r="ONH27" s="128"/>
      <c r="ONI27" s="127"/>
      <c r="ONJ27" s="128"/>
      <c r="ONK27" s="127"/>
      <c r="ONL27" s="128"/>
      <c r="ONM27" s="127"/>
      <c r="ONN27" s="128"/>
      <c r="ONO27" s="127"/>
      <c r="ONP27" s="128"/>
      <c r="ONQ27" s="127"/>
      <c r="ONR27" s="128"/>
      <c r="ONS27" s="127"/>
      <c r="ONT27" s="128"/>
      <c r="ONU27" s="127"/>
      <c r="ONV27" s="128"/>
      <c r="ONW27" s="127"/>
      <c r="ONX27" s="128"/>
      <c r="ONY27" s="127"/>
      <c r="ONZ27" s="128"/>
      <c r="OOA27" s="127"/>
      <c r="OOB27" s="128"/>
      <c r="OOC27" s="127"/>
      <c r="OOD27" s="128"/>
      <c r="OOE27" s="127"/>
      <c r="OOF27" s="128"/>
      <c r="OOG27" s="127"/>
      <c r="OOH27" s="128"/>
      <c r="OOI27" s="127"/>
      <c r="OOJ27" s="128"/>
      <c r="OOK27" s="127"/>
      <c r="OOL27" s="128"/>
      <c r="OOM27" s="127"/>
      <c r="OON27" s="128"/>
      <c r="OOO27" s="127"/>
      <c r="OOP27" s="128"/>
      <c r="OOQ27" s="127"/>
      <c r="OOR27" s="128"/>
      <c r="OOS27" s="127"/>
      <c r="OOT27" s="128"/>
      <c r="OOU27" s="127"/>
      <c r="OOV27" s="128"/>
      <c r="OOW27" s="127"/>
      <c r="OOX27" s="128"/>
      <c r="OOY27" s="127"/>
      <c r="OOZ27" s="128"/>
      <c r="OPA27" s="127"/>
      <c r="OPB27" s="128"/>
      <c r="OPC27" s="127"/>
      <c r="OPD27" s="128"/>
      <c r="OPE27" s="127"/>
      <c r="OPF27" s="128"/>
      <c r="OPG27" s="127"/>
      <c r="OPH27" s="128"/>
      <c r="OPI27" s="127"/>
      <c r="OPJ27" s="128"/>
      <c r="OPK27" s="127"/>
      <c r="OPL27" s="128"/>
      <c r="OPM27" s="127"/>
      <c r="OPN27" s="128"/>
      <c r="OPO27" s="127"/>
      <c r="OPP27" s="128"/>
      <c r="OPQ27" s="127"/>
      <c r="OPR27" s="128"/>
      <c r="OPS27" s="127"/>
      <c r="OPT27" s="128"/>
      <c r="OPU27" s="127"/>
      <c r="OPV27" s="128"/>
      <c r="OPW27" s="127"/>
      <c r="OPX27" s="128"/>
      <c r="OPY27" s="127"/>
      <c r="OPZ27" s="128"/>
      <c r="OQA27" s="127"/>
      <c r="OQB27" s="128"/>
      <c r="OQC27" s="127"/>
      <c r="OQD27" s="128"/>
      <c r="OQE27" s="127"/>
      <c r="OQF27" s="128"/>
      <c r="OQG27" s="127"/>
      <c r="OQH27" s="128"/>
      <c r="OQI27" s="127"/>
      <c r="OQJ27" s="128"/>
      <c r="OQK27" s="127"/>
      <c r="OQL27" s="128"/>
      <c r="OQM27" s="127"/>
      <c r="OQN27" s="128"/>
      <c r="OQO27" s="127"/>
      <c r="OQP27" s="128"/>
      <c r="OQQ27" s="127"/>
      <c r="OQR27" s="128"/>
      <c r="OQS27" s="127"/>
      <c r="OQT27" s="128"/>
      <c r="OQU27" s="127"/>
      <c r="OQV27" s="128"/>
      <c r="OQW27" s="127"/>
      <c r="OQX27" s="128"/>
      <c r="OQY27" s="127"/>
      <c r="OQZ27" s="128"/>
      <c r="ORA27" s="127"/>
      <c r="ORB27" s="128"/>
      <c r="ORC27" s="127"/>
      <c r="ORD27" s="128"/>
      <c r="ORE27" s="127"/>
      <c r="ORF27" s="128"/>
      <c r="ORG27" s="127"/>
      <c r="ORH27" s="128"/>
      <c r="ORI27" s="127"/>
      <c r="ORJ27" s="128"/>
      <c r="ORK27" s="127"/>
      <c r="ORL27" s="128"/>
      <c r="ORM27" s="127"/>
      <c r="ORN27" s="128"/>
      <c r="ORO27" s="127"/>
      <c r="ORP27" s="128"/>
      <c r="ORQ27" s="127"/>
      <c r="ORR27" s="128"/>
      <c r="ORS27" s="127"/>
      <c r="ORT27" s="128"/>
      <c r="ORU27" s="127"/>
      <c r="ORV27" s="128"/>
      <c r="ORW27" s="127"/>
      <c r="ORX27" s="128"/>
      <c r="ORY27" s="127"/>
      <c r="ORZ27" s="128"/>
      <c r="OSA27" s="127"/>
      <c r="OSB27" s="128"/>
      <c r="OSC27" s="127"/>
      <c r="OSD27" s="128"/>
      <c r="OSE27" s="127"/>
      <c r="OSF27" s="128"/>
      <c r="OSG27" s="127"/>
      <c r="OSH27" s="128"/>
      <c r="OSI27" s="127"/>
      <c r="OSJ27" s="128"/>
      <c r="OSK27" s="127"/>
      <c r="OSL27" s="128"/>
      <c r="OSM27" s="127"/>
      <c r="OSN27" s="128"/>
      <c r="OSO27" s="127"/>
      <c r="OSP27" s="128"/>
      <c r="OSQ27" s="127"/>
      <c r="OSR27" s="128"/>
      <c r="OSS27" s="127"/>
      <c r="OST27" s="128"/>
      <c r="OSU27" s="127"/>
      <c r="OSV27" s="128"/>
      <c r="OSW27" s="127"/>
      <c r="OSX27" s="128"/>
      <c r="OSY27" s="127"/>
      <c r="OSZ27" s="128"/>
      <c r="OTA27" s="127"/>
      <c r="OTB27" s="128"/>
      <c r="OTC27" s="127"/>
      <c r="OTD27" s="128"/>
      <c r="OTE27" s="127"/>
      <c r="OTF27" s="128"/>
      <c r="OTG27" s="127"/>
      <c r="OTH27" s="128"/>
      <c r="OTI27" s="127"/>
      <c r="OTJ27" s="128"/>
      <c r="OTK27" s="127"/>
      <c r="OTL27" s="128"/>
      <c r="OTM27" s="127"/>
      <c r="OTN27" s="128"/>
      <c r="OTO27" s="127"/>
      <c r="OTP27" s="128"/>
      <c r="OTQ27" s="127"/>
      <c r="OTR27" s="128"/>
      <c r="OTS27" s="127"/>
      <c r="OTT27" s="128"/>
      <c r="OTU27" s="127"/>
      <c r="OTV27" s="128"/>
      <c r="OTW27" s="127"/>
      <c r="OTX27" s="128"/>
      <c r="OTY27" s="127"/>
      <c r="OTZ27" s="128"/>
      <c r="OUA27" s="127"/>
      <c r="OUB27" s="128"/>
      <c r="OUC27" s="127"/>
      <c r="OUD27" s="128"/>
      <c r="OUE27" s="127"/>
      <c r="OUF27" s="128"/>
      <c r="OUG27" s="127"/>
      <c r="OUH27" s="128"/>
      <c r="OUI27" s="127"/>
      <c r="OUJ27" s="128"/>
      <c r="OUK27" s="127"/>
      <c r="OUL27" s="128"/>
      <c r="OUM27" s="127"/>
      <c r="OUN27" s="128"/>
      <c r="OUO27" s="127"/>
      <c r="OUP27" s="128"/>
      <c r="OUQ27" s="127"/>
      <c r="OUR27" s="128"/>
      <c r="OUS27" s="127"/>
      <c r="OUT27" s="128"/>
      <c r="OUU27" s="127"/>
      <c r="OUV27" s="128"/>
      <c r="OUW27" s="127"/>
      <c r="OUX27" s="128"/>
      <c r="OUY27" s="127"/>
      <c r="OUZ27" s="128"/>
      <c r="OVA27" s="127"/>
      <c r="OVB27" s="128"/>
      <c r="OVC27" s="127"/>
      <c r="OVD27" s="128"/>
      <c r="OVE27" s="127"/>
      <c r="OVF27" s="128"/>
      <c r="OVG27" s="127"/>
      <c r="OVH27" s="128"/>
      <c r="OVI27" s="127"/>
      <c r="OVJ27" s="128"/>
      <c r="OVK27" s="127"/>
      <c r="OVL27" s="128"/>
      <c r="OVM27" s="127"/>
      <c r="OVN27" s="128"/>
      <c r="OVO27" s="127"/>
      <c r="OVP27" s="128"/>
      <c r="OVQ27" s="127"/>
      <c r="OVR27" s="128"/>
      <c r="OVS27" s="127"/>
      <c r="OVT27" s="128"/>
      <c r="OVU27" s="127"/>
      <c r="OVV27" s="128"/>
      <c r="OVW27" s="127"/>
      <c r="OVX27" s="128"/>
      <c r="OVY27" s="127"/>
      <c r="OVZ27" s="128"/>
      <c r="OWA27" s="127"/>
      <c r="OWB27" s="128"/>
      <c r="OWC27" s="127"/>
      <c r="OWD27" s="128"/>
      <c r="OWE27" s="127"/>
      <c r="OWF27" s="128"/>
      <c r="OWG27" s="127"/>
      <c r="OWH27" s="128"/>
      <c r="OWI27" s="127"/>
      <c r="OWJ27" s="128"/>
      <c r="OWK27" s="127"/>
      <c r="OWL27" s="128"/>
      <c r="OWM27" s="127"/>
      <c r="OWN27" s="128"/>
      <c r="OWO27" s="127"/>
      <c r="OWP27" s="128"/>
      <c r="OWQ27" s="127"/>
      <c r="OWR27" s="128"/>
      <c r="OWS27" s="127"/>
      <c r="OWT27" s="128"/>
      <c r="OWU27" s="127"/>
      <c r="OWV27" s="128"/>
      <c r="OWW27" s="127"/>
      <c r="OWX27" s="128"/>
      <c r="OWY27" s="127"/>
      <c r="OWZ27" s="128"/>
      <c r="OXA27" s="127"/>
      <c r="OXB27" s="128"/>
      <c r="OXC27" s="127"/>
      <c r="OXD27" s="128"/>
      <c r="OXE27" s="127"/>
      <c r="OXF27" s="128"/>
      <c r="OXG27" s="127"/>
      <c r="OXH27" s="128"/>
      <c r="OXI27" s="127"/>
      <c r="OXJ27" s="128"/>
      <c r="OXK27" s="127"/>
      <c r="OXL27" s="128"/>
      <c r="OXM27" s="127"/>
      <c r="OXN27" s="128"/>
      <c r="OXO27" s="127"/>
      <c r="OXP27" s="128"/>
      <c r="OXQ27" s="127"/>
      <c r="OXR27" s="128"/>
      <c r="OXS27" s="127"/>
      <c r="OXT27" s="128"/>
      <c r="OXU27" s="127"/>
      <c r="OXV27" s="128"/>
      <c r="OXW27" s="127"/>
      <c r="OXX27" s="128"/>
      <c r="OXY27" s="127"/>
      <c r="OXZ27" s="128"/>
      <c r="OYA27" s="127"/>
      <c r="OYB27" s="128"/>
      <c r="OYC27" s="127"/>
      <c r="OYD27" s="128"/>
      <c r="OYE27" s="127"/>
      <c r="OYF27" s="128"/>
      <c r="OYG27" s="127"/>
      <c r="OYH27" s="128"/>
      <c r="OYI27" s="127"/>
      <c r="OYJ27" s="128"/>
      <c r="OYK27" s="127"/>
      <c r="OYL27" s="128"/>
      <c r="OYM27" s="127"/>
      <c r="OYN27" s="128"/>
      <c r="OYO27" s="127"/>
      <c r="OYP27" s="128"/>
      <c r="OYQ27" s="127"/>
      <c r="OYR27" s="128"/>
      <c r="OYS27" s="127"/>
      <c r="OYT27" s="128"/>
      <c r="OYU27" s="127"/>
      <c r="OYV27" s="128"/>
      <c r="OYW27" s="127"/>
      <c r="OYX27" s="128"/>
      <c r="OYY27" s="127"/>
      <c r="OYZ27" s="128"/>
      <c r="OZA27" s="127"/>
      <c r="OZB27" s="128"/>
      <c r="OZC27" s="127"/>
      <c r="OZD27" s="128"/>
      <c r="OZE27" s="127"/>
      <c r="OZF27" s="128"/>
      <c r="OZG27" s="127"/>
      <c r="OZH27" s="128"/>
      <c r="OZI27" s="127"/>
      <c r="OZJ27" s="128"/>
      <c r="OZK27" s="127"/>
      <c r="OZL27" s="128"/>
      <c r="OZM27" s="127"/>
      <c r="OZN27" s="128"/>
      <c r="OZO27" s="127"/>
      <c r="OZP27" s="128"/>
      <c r="OZQ27" s="127"/>
      <c r="OZR27" s="128"/>
      <c r="OZS27" s="127"/>
      <c r="OZT27" s="128"/>
      <c r="OZU27" s="127"/>
      <c r="OZV27" s="128"/>
      <c r="OZW27" s="127"/>
      <c r="OZX27" s="128"/>
      <c r="OZY27" s="127"/>
      <c r="OZZ27" s="128"/>
      <c r="PAA27" s="127"/>
      <c r="PAB27" s="128"/>
      <c r="PAC27" s="127"/>
      <c r="PAD27" s="128"/>
      <c r="PAE27" s="127"/>
      <c r="PAF27" s="128"/>
      <c r="PAG27" s="127"/>
      <c r="PAH27" s="128"/>
      <c r="PAI27" s="127"/>
      <c r="PAJ27" s="128"/>
      <c r="PAK27" s="127"/>
      <c r="PAL27" s="128"/>
      <c r="PAM27" s="127"/>
      <c r="PAN27" s="128"/>
      <c r="PAO27" s="127"/>
      <c r="PAP27" s="128"/>
      <c r="PAQ27" s="127"/>
      <c r="PAR27" s="128"/>
      <c r="PAS27" s="127"/>
      <c r="PAT27" s="128"/>
      <c r="PAU27" s="127"/>
      <c r="PAV27" s="128"/>
      <c r="PAW27" s="127"/>
      <c r="PAX27" s="128"/>
      <c r="PAY27" s="127"/>
      <c r="PAZ27" s="128"/>
      <c r="PBA27" s="127"/>
      <c r="PBB27" s="128"/>
      <c r="PBC27" s="127"/>
      <c r="PBD27" s="128"/>
      <c r="PBE27" s="127"/>
      <c r="PBF27" s="128"/>
      <c r="PBG27" s="127"/>
      <c r="PBH27" s="128"/>
      <c r="PBI27" s="127"/>
      <c r="PBJ27" s="128"/>
      <c r="PBK27" s="127"/>
      <c r="PBL27" s="128"/>
      <c r="PBM27" s="127"/>
      <c r="PBN27" s="128"/>
      <c r="PBO27" s="127"/>
      <c r="PBP27" s="128"/>
      <c r="PBQ27" s="127"/>
      <c r="PBR27" s="128"/>
      <c r="PBS27" s="127"/>
      <c r="PBT27" s="128"/>
      <c r="PBU27" s="127"/>
      <c r="PBV27" s="128"/>
      <c r="PBW27" s="127"/>
      <c r="PBX27" s="128"/>
      <c r="PBY27" s="127"/>
      <c r="PBZ27" s="128"/>
      <c r="PCA27" s="127"/>
      <c r="PCB27" s="128"/>
      <c r="PCC27" s="127"/>
      <c r="PCD27" s="128"/>
      <c r="PCE27" s="127"/>
      <c r="PCF27" s="128"/>
      <c r="PCG27" s="127"/>
      <c r="PCH27" s="128"/>
      <c r="PCI27" s="127"/>
      <c r="PCJ27" s="128"/>
      <c r="PCK27" s="127"/>
      <c r="PCL27" s="128"/>
      <c r="PCM27" s="127"/>
      <c r="PCN27" s="128"/>
      <c r="PCO27" s="127"/>
      <c r="PCP27" s="128"/>
      <c r="PCQ27" s="127"/>
      <c r="PCR27" s="128"/>
      <c r="PCS27" s="127"/>
      <c r="PCT27" s="128"/>
      <c r="PCU27" s="127"/>
      <c r="PCV27" s="128"/>
      <c r="PCW27" s="127"/>
      <c r="PCX27" s="128"/>
      <c r="PCY27" s="127"/>
      <c r="PCZ27" s="128"/>
      <c r="PDA27" s="127"/>
      <c r="PDB27" s="128"/>
      <c r="PDC27" s="127"/>
      <c r="PDD27" s="128"/>
      <c r="PDE27" s="127"/>
      <c r="PDF27" s="128"/>
      <c r="PDG27" s="127"/>
      <c r="PDH27" s="128"/>
      <c r="PDI27" s="127"/>
      <c r="PDJ27" s="128"/>
      <c r="PDK27" s="127"/>
      <c r="PDL27" s="128"/>
      <c r="PDM27" s="127"/>
      <c r="PDN27" s="128"/>
      <c r="PDO27" s="127"/>
      <c r="PDP27" s="128"/>
      <c r="PDQ27" s="127"/>
      <c r="PDR27" s="128"/>
      <c r="PDS27" s="127"/>
      <c r="PDT27" s="128"/>
      <c r="PDU27" s="127"/>
      <c r="PDV27" s="128"/>
      <c r="PDW27" s="127"/>
      <c r="PDX27" s="128"/>
      <c r="PDY27" s="127"/>
      <c r="PDZ27" s="128"/>
      <c r="PEA27" s="127"/>
      <c r="PEB27" s="128"/>
      <c r="PEC27" s="127"/>
      <c r="PED27" s="128"/>
      <c r="PEE27" s="127"/>
      <c r="PEF27" s="128"/>
      <c r="PEG27" s="127"/>
      <c r="PEH27" s="128"/>
      <c r="PEI27" s="127"/>
      <c r="PEJ27" s="128"/>
      <c r="PEK27" s="127"/>
      <c r="PEL27" s="128"/>
      <c r="PEM27" s="127"/>
      <c r="PEN27" s="128"/>
      <c r="PEO27" s="127"/>
      <c r="PEP27" s="128"/>
      <c r="PEQ27" s="127"/>
      <c r="PER27" s="128"/>
      <c r="PES27" s="127"/>
      <c r="PET27" s="128"/>
      <c r="PEU27" s="127"/>
      <c r="PEV27" s="128"/>
      <c r="PEW27" s="127"/>
      <c r="PEX27" s="128"/>
      <c r="PEY27" s="127"/>
      <c r="PEZ27" s="128"/>
      <c r="PFA27" s="127"/>
      <c r="PFB27" s="128"/>
      <c r="PFC27" s="127"/>
      <c r="PFD27" s="128"/>
      <c r="PFE27" s="127"/>
      <c r="PFF27" s="128"/>
      <c r="PFG27" s="127"/>
      <c r="PFH27" s="128"/>
      <c r="PFI27" s="127"/>
      <c r="PFJ27" s="128"/>
      <c r="PFK27" s="127"/>
      <c r="PFL27" s="128"/>
      <c r="PFM27" s="127"/>
      <c r="PFN27" s="128"/>
      <c r="PFO27" s="127"/>
      <c r="PFP27" s="128"/>
      <c r="PFQ27" s="127"/>
      <c r="PFR27" s="128"/>
      <c r="PFS27" s="127"/>
      <c r="PFT27" s="128"/>
      <c r="PFU27" s="127"/>
      <c r="PFV27" s="128"/>
      <c r="PFW27" s="127"/>
      <c r="PFX27" s="128"/>
      <c r="PFY27" s="127"/>
      <c r="PFZ27" s="128"/>
      <c r="PGA27" s="127"/>
      <c r="PGB27" s="128"/>
      <c r="PGC27" s="127"/>
      <c r="PGD27" s="128"/>
      <c r="PGE27" s="127"/>
      <c r="PGF27" s="128"/>
      <c r="PGG27" s="127"/>
      <c r="PGH27" s="128"/>
      <c r="PGI27" s="127"/>
      <c r="PGJ27" s="128"/>
      <c r="PGK27" s="127"/>
      <c r="PGL27" s="128"/>
      <c r="PGM27" s="127"/>
      <c r="PGN27" s="128"/>
      <c r="PGO27" s="127"/>
      <c r="PGP27" s="128"/>
      <c r="PGQ27" s="127"/>
      <c r="PGR27" s="128"/>
      <c r="PGS27" s="127"/>
      <c r="PGT27" s="128"/>
      <c r="PGU27" s="127"/>
      <c r="PGV27" s="128"/>
      <c r="PGW27" s="127"/>
      <c r="PGX27" s="128"/>
      <c r="PGY27" s="127"/>
      <c r="PGZ27" s="128"/>
      <c r="PHA27" s="127"/>
      <c r="PHB27" s="128"/>
      <c r="PHC27" s="127"/>
      <c r="PHD27" s="128"/>
      <c r="PHE27" s="127"/>
      <c r="PHF27" s="128"/>
      <c r="PHG27" s="127"/>
      <c r="PHH27" s="128"/>
      <c r="PHI27" s="127"/>
      <c r="PHJ27" s="128"/>
      <c r="PHK27" s="127"/>
      <c r="PHL27" s="128"/>
      <c r="PHM27" s="127"/>
      <c r="PHN27" s="128"/>
      <c r="PHO27" s="127"/>
      <c r="PHP27" s="128"/>
      <c r="PHQ27" s="127"/>
      <c r="PHR27" s="128"/>
      <c r="PHS27" s="127"/>
      <c r="PHT27" s="128"/>
      <c r="PHU27" s="127"/>
      <c r="PHV27" s="128"/>
      <c r="PHW27" s="127"/>
      <c r="PHX27" s="128"/>
      <c r="PHY27" s="127"/>
      <c r="PHZ27" s="128"/>
      <c r="PIA27" s="127"/>
      <c r="PIB27" s="128"/>
      <c r="PIC27" s="127"/>
      <c r="PID27" s="128"/>
      <c r="PIE27" s="127"/>
      <c r="PIF27" s="128"/>
      <c r="PIG27" s="127"/>
      <c r="PIH27" s="128"/>
      <c r="PII27" s="127"/>
      <c r="PIJ27" s="128"/>
      <c r="PIK27" s="127"/>
      <c r="PIL27" s="128"/>
      <c r="PIM27" s="127"/>
      <c r="PIN27" s="128"/>
      <c r="PIO27" s="127"/>
      <c r="PIP27" s="128"/>
      <c r="PIQ27" s="127"/>
      <c r="PIR27" s="128"/>
      <c r="PIS27" s="127"/>
      <c r="PIT27" s="128"/>
      <c r="PIU27" s="127"/>
      <c r="PIV27" s="128"/>
      <c r="PIW27" s="127"/>
      <c r="PIX27" s="128"/>
      <c r="PIY27" s="127"/>
      <c r="PIZ27" s="128"/>
      <c r="PJA27" s="127"/>
      <c r="PJB27" s="128"/>
      <c r="PJC27" s="127"/>
      <c r="PJD27" s="128"/>
      <c r="PJE27" s="127"/>
      <c r="PJF27" s="128"/>
      <c r="PJG27" s="127"/>
      <c r="PJH27" s="128"/>
      <c r="PJI27" s="127"/>
      <c r="PJJ27" s="128"/>
      <c r="PJK27" s="127"/>
      <c r="PJL27" s="128"/>
      <c r="PJM27" s="127"/>
      <c r="PJN27" s="128"/>
      <c r="PJO27" s="127"/>
      <c r="PJP27" s="128"/>
      <c r="PJQ27" s="127"/>
      <c r="PJR27" s="128"/>
      <c r="PJS27" s="127"/>
      <c r="PJT27" s="128"/>
      <c r="PJU27" s="127"/>
      <c r="PJV27" s="128"/>
      <c r="PJW27" s="127"/>
      <c r="PJX27" s="128"/>
      <c r="PJY27" s="127"/>
      <c r="PJZ27" s="128"/>
      <c r="PKA27" s="127"/>
      <c r="PKB27" s="128"/>
      <c r="PKC27" s="127"/>
      <c r="PKD27" s="128"/>
      <c r="PKE27" s="127"/>
      <c r="PKF27" s="128"/>
      <c r="PKG27" s="127"/>
      <c r="PKH27" s="128"/>
      <c r="PKI27" s="127"/>
      <c r="PKJ27" s="128"/>
      <c r="PKK27" s="127"/>
      <c r="PKL27" s="128"/>
      <c r="PKM27" s="127"/>
      <c r="PKN27" s="128"/>
      <c r="PKO27" s="127"/>
      <c r="PKP27" s="128"/>
      <c r="PKQ27" s="127"/>
      <c r="PKR27" s="128"/>
      <c r="PKS27" s="127"/>
      <c r="PKT27" s="128"/>
      <c r="PKU27" s="127"/>
      <c r="PKV27" s="128"/>
      <c r="PKW27" s="127"/>
      <c r="PKX27" s="128"/>
      <c r="PKY27" s="127"/>
      <c r="PKZ27" s="128"/>
      <c r="PLA27" s="127"/>
      <c r="PLB27" s="128"/>
      <c r="PLC27" s="127"/>
      <c r="PLD27" s="128"/>
      <c r="PLE27" s="127"/>
      <c r="PLF27" s="128"/>
      <c r="PLG27" s="127"/>
      <c r="PLH27" s="128"/>
      <c r="PLI27" s="127"/>
      <c r="PLJ27" s="128"/>
      <c r="PLK27" s="127"/>
      <c r="PLL27" s="128"/>
      <c r="PLM27" s="127"/>
      <c r="PLN27" s="128"/>
      <c r="PLO27" s="127"/>
      <c r="PLP27" s="128"/>
      <c r="PLQ27" s="127"/>
      <c r="PLR27" s="128"/>
      <c r="PLS27" s="127"/>
      <c r="PLT27" s="128"/>
      <c r="PLU27" s="127"/>
      <c r="PLV27" s="128"/>
      <c r="PLW27" s="127"/>
      <c r="PLX27" s="128"/>
      <c r="PLY27" s="127"/>
      <c r="PLZ27" s="128"/>
      <c r="PMA27" s="127"/>
      <c r="PMB27" s="128"/>
      <c r="PMC27" s="127"/>
      <c r="PMD27" s="128"/>
      <c r="PME27" s="127"/>
      <c r="PMF27" s="128"/>
      <c r="PMG27" s="127"/>
      <c r="PMH27" s="128"/>
      <c r="PMI27" s="127"/>
      <c r="PMJ27" s="128"/>
      <c r="PMK27" s="127"/>
      <c r="PML27" s="128"/>
      <c r="PMM27" s="127"/>
      <c r="PMN27" s="128"/>
      <c r="PMO27" s="127"/>
      <c r="PMP27" s="128"/>
      <c r="PMQ27" s="127"/>
      <c r="PMR27" s="128"/>
      <c r="PMS27" s="127"/>
      <c r="PMT27" s="128"/>
      <c r="PMU27" s="127"/>
      <c r="PMV27" s="128"/>
      <c r="PMW27" s="127"/>
      <c r="PMX27" s="128"/>
      <c r="PMY27" s="127"/>
      <c r="PMZ27" s="128"/>
      <c r="PNA27" s="127"/>
      <c r="PNB27" s="128"/>
      <c r="PNC27" s="127"/>
      <c r="PND27" s="128"/>
      <c r="PNE27" s="127"/>
      <c r="PNF27" s="128"/>
      <c r="PNG27" s="127"/>
      <c r="PNH27" s="128"/>
      <c r="PNI27" s="127"/>
      <c r="PNJ27" s="128"/>
      <c r="PNK27" s="127"/>
      <c r="PNL27" s="128"/>
      <c r="PNM27" s="127"/>
      <c r="PNN27" s="128"/>
      <c r="PNO27" s="127"/>
      <c r="PNP27" s="128"/>
      <c r="PNQ27" s="127"/>
      <c r="PNR27" s="128"/>
      <c r="PNS27" s="127"/>
      <c r="PNT27" s="128"/>
      <c r="PNU27" s="127"/>
      <c r="PNV27" s="128"/>
      <c r="PNW27" s="127"/>
      <c r="PNX27" s="128"/>
      <c r="PNY27" s="127"/>
      <c r="PNZ27" s="128"/>
      <c r="POA27" s="127"/>
      <c r="POB27" s="128"/>
      <c r="POC27" s="127"/>
      <c r="POD27" s="128"/>
      <c r="POE27" s="127"/>
      <c r="POF27" s="128"/>
      <c r="POG27" s="127"/>
      <c r="POH27" s="128"/>
      <c r="POI27" s="127"/>
      <c r="POJ27" s="128"/>
      <c r="POK27" s="127"/>
      <c r="POL27" s="128"/>
      <c r="POM27" s="127"/>
      <c r="PON27" s="128"/>
      <c r="POO27" s="127"/>
      <c r="POP27" s="128"/>
      <c r="POQ27" s="127"/>
      <c r="POR27" s="128"/>
      <c r="POS27" s="127"/>
      <c r="POT27" s="128"/>
      <c r="POU27" s="127"/>
      <c r="POV27" s="128"/>
      <c r="POW27" s="127"/>
      <c r="POX27" s="128"/>
      <c r="POY27" s="127"/>
      <c r="POZ27" s="128"/>
      <c r="PPA27" s="127"/>
      <c r="PPB27" s="128"/>
      <c r="PPC27" s="127"/>
      <c r="PPD27" s="128"/>
      <c r="PPE27" s="127"/>
      <c r="PPF27" s="128"/>
      <c r="PPG27" s="127"/>
      <c r="PPH27" s="128"/>
      <c r="PPI27" s="127"/>
      <c r="PPJ27" s="128"/>
      <c r="PPK27" s="127"/>
      <c r="PPL27" s="128"/>
      <c r="PPM27" s="127"/>
      <c r="PPN27" s="128"/>
      <c r="PPO27" s="127"/>
      <c r="PPP27" s="128"/>
      <c r="PPQ27" s="127"/>
      <c r="PPR27" s="128"/>
      <c r="PPS27" s="127"/>
      <c r="PPT27" s="128"/>
      <c r="PPU27" s="127"/>
      <c r="PPV27" s="128"/>
      <c r="PPW27" s="127"/>
      <c r="PPX27" s="128"/>
      <c r="PPY27" s="127"/>
      <c r="PPZ27" s="128"/>
      <c r="PQA27" s="127"/>
      <c r="PQB27" s="128"/>
      <c r="PQC27" s="127"/>
      <c r="PQD27" s="128"/>
      <c r="PQE27" s="127"/>
      <c r="PQF27" s="128"/>
      <c r="PQG27" s="127"/>
      <c r="PQH27" s="128"/>
      <c r="PQI27" s="127"/>
      <c r="PQJ27" s="128"/>
      <c r="PQK27" s="127"/>
      <c r="PQL27" s="128"/>
      <c r="PQM27" s="127"/>
      <c r="PQN27" s="128"/>
      <c r="PQO27" s="127"/>
      <c r="PQP27" s="128"/>
      <c r="PQQ27" s="127"/>
      <c r="PQR27" s="128"/>
      <c r="PQS27" s="127"/>
      <c r="PQT27" s="128"/>
      <c r="PQU27" s="127"/>
      <c r="PQV27" s="128"/>
      <c r="PQW27" s="127"/>
      <c r="PQX27" s="128"/>
      <c r="PQY27" s="127"/>
      <c r="PQZ27" s="128"/>
      <c r="PRA27" s="127"/>
      <c r="PRB27" s="128"/>
      <c r="PRC27" s="127"/>
      <c r="PRD27" s="128"/>
      <c r="PRE27" s="127"/>
      <c r="PRF27" s="128"/>
      <c r="PRG27" s="127"/>
      <c r="PRH27" s="128"/>
      <c r="PRI27" s="127"/>
      <c r="PRJ27" s="128"/>
      <c r="PRK27" s="127"/>
      <c r="PRL27" s="128"/>
      <c r="PRM27" s="127"/>
      <c r="PRN27" s="128"/>
      <c r="PRO27" s="127"/>
      <c r="PRP27" s="128"/>
      <c r="PRQ27" s="127"/>
      <c r="PRR27" s="128"/>
      <c r="PRS27" s="127"/>
      <c r="PRT27" s="128"/>
      <c r="PRU27" s="127"/>
      <c r="PRV27" s="128"/>
      <c r="PRW27" s="127"/>
      <c r="PRX27" s="128"/>
      <c r="PRY27" s="127"/>
      <c r="PRZ27" s="128"/>
      <c r="PSA27" s="127"/>
      <c r="PSB27" s="128"/>
      <c r="PSC27" s="127"/>
      <c r="PSD27" s="128"/>
      <c r="PSE27" s="127"/>
      <c r="PSF27" s="128"/>
      <c r="PSG27" s="127"/>
      <c r="PSH27" s="128"/>
      <c r="PSI27" s="127"/>
      <c r="PSJ27" s="128"/>
      <c r="PSK27" s="127"/>
      <c r="PSL27" s="128"/>
      <c r="PSM27" s="127"/>
      <c r="PSN27" s="128"/>
      <c r="PSO27" s="127"/>
      <c r="PSP27" s="128"/>
      <c r="PSQ27" s="127"/>
      <c r="PSR27" s="128"/>
      <c r="PSS27" s="127"/>
      <c r="PST27" s="128"/>
      <c r="PSU27" s="127"/>
      <c r="PSV27" s="128"/>
      <c r="PSW27" s="127"/>
      <c r="PSX27" s="128"/>
      <c r="PSY27" s="127"/>
      <c r="PSZ27" s="128"/>
      <c r="PTA27" s="127"/>
      <c r="PTB27" s="128"/>
      <c r="PTC27" s="127"/>
      <c r="PTD27" s="128"/>
      <c r="PTE27" s="127"/>
      <c r="PTF27" s="128"/>
      <c r="PTG27" s="127"/>
      <c r="PTH27" s="128"/>
      <c r="PTI27" s="127"/>
      <c r="PTJ27" s="128"/>
      <c r="PTK27" s="127"/>
      <c r="PTL27" s="128"/>
      <c r="PTM27" s="127"/>
      <c r="PTN27" s="128"/>
      <c r="PTO27" s="127"/>
      <c r="PTP27" s="128"/>
      <c r="PTQ27" s="127"/>
      <c r="PTR27" s="128"/>
      <c r="PTS27" s="127"/>
      <c r="PTT27" s="128"/>
      <c r="PTU27" s="127"/>
      <c r="PTV27" s="128"/>
      <c r="PTW27" s="127"/>
      <c r="PTX27" s="128"/>
      <c r="PTY27" s="127"/>
      <c r="PTZ27" s="128"/>
      <c r="PUA27" s="127"/>
      <c r="PUB27" s="128"/>
      <c r="PUC27" s="127"/>
      <c r="PUD27" s="128"/>
      <c r="PUE27" s="127"/>
      <c r="PUF27" s="128"/>
      <c r="PUG27" s="127"/>
      <c r="PUH27" s="128"/>
      <c r="PUI27" s="127"/>
      <c r="PUJ27" s="128"/>
      <c r="PUK27" s="127"/>
      <c r="PUL27" s="128"/>
      <c r="PUM27" s="127"/>
      <c r="PUN27" s="128"/>
      <c r="PUO27" s="127"/>
      <c r="PUP27" s="128"/>
      <c r="PUQ27" s="127"/>
      <c r="PUR27" s="128"/>
      <c r="PUS27" s="127"/>
      <c r="PUT27" s="128"/>
      <c r="PUU27" s="127"/>
      <c r="PUV27" s="128"/>
      <c r="PUW27" s="127"/>
      <c r="PUX27" s="128"/>
      <c r="PUY27" s="127"/>
      <c r="PUZ27" s="128"/>
      <c r="PVA27" s="127"/>
      <c r="PVB27" s="128"/>
      <c r="PVC27" s="127"/>
      <c r="PVD27" s="128"/>
      <c r="PVE27" s="127"/>
      <c r="PVF27" s="128"/>
      <c r="PVG27" s="127"/>
      <c r="PVH27" s="128"/>
      <c r="PVI27" s="127"/>
      <c r="PVJ27" s="128"/>
      <c r="PVK27" s="127"/>
      <c r="PVL27" s="128"/>
      <c r="PVM27" s="127"/>
      <c r="PVN27" s="128"/>
      <c r="PVO27" s="127"/>
      <c r="PVP27" s="128"/>
      <c r="PVQ27" s="127"/>
      <c r="PVR27" s="128"/>
      <c r="PVS27" s="127"/>
      <c r="PVT27" s="128"/>
      <c r="PVU27" s="127"/>
      <c r="PVV27" s="128"/>
      <c r="PVW27" s="127"/>
      <c r="PVX27" s="128"/>
      <c r="PVY27" s="127"/>
      <c r="PVZ27" s="128"/>
      <c r="PWA27" s="127"/>
      <c r="PWB27" s="128"/>
      <c r="PWC27" s="127"/>
      <c r="PWD27" s="128"/>
      <c r="PWE27" s="127"/>
      <c r="PWF27" s="128"/>
      <c r="PWG27" s="127"/>
      <c r="PWH27" s="128"/>
      <c r="PWI27" s="127"/>
      <c r="PWJ27" s="128"/>
      <c r="PWK27" s="127"/>
      <c r="PWL27" s="128"/>
      <c r="PWM27" s="127"/>
      <c r="PWN27" s="128"/>
      <c r="PWO27" s="127"/>
      <c r="PWP27" s="128"/>
      <c r="PWQ27" s="127"/>
      <c r="PWR27" s="128"/>
      <c r="PWS27" s="127"/>
      <c r="PWT27" s="128"/>
      <c r="PWU27" s="127"/>
      <c r="PWV27" s="128"/>
      <c r="PWW27" s="127"/>
      <c r="PWX27" s="128"/>
      <c r="PWY27" s="127"/>
      <c r="PWZ27" s="128"/>
      <c r="PXA27" s="127"/>
      <c r="PXB27" s="128"/>
      <c r="PXC27" s="127"/>
      <c r="PXD27" s="128"/>
      <c r="PXE27" s="127"/>
      <c r="PXF27" s="128"/>
      <c r="PXG27" s="127"/>
      <c r="PXH27" s="128"/>
      <c r="PXI27" s="127"/>
      <c r="PXJ27" s="128"/>
      <c r="PXK27" s="127"/>
      <c r="PXL27" s="128"/>
      <c r="PXM27" s="127"/>
      <c r="PXN27" s="128"/>
      <c r="PXO27" s="127"/>
      <c r="PXP27" s="128"/>
      <c r="PXQ27" s="127"/>
      <c r="PXR27" s="128"/>
      <c r="PXS27" s="127"/>
      <c r="PXT27" s="128"/>
      <c r="PXU27" s="127"/>
      <c r="PXV27" s="128"/>
      <c r="PXW27" s="127"/>
      <c r="PXX27" s="128"/>
      <c r="PXY27" s="127"/>
      <c r="PXZ27" s="128"/>
      <c r="PYA27" s="127"/>
      <c r="PYB27" s="128"/>
      <c r="PYC27" s="127"/>
      <c r="PYD27" s="128"/>
      <c r="PYE27" s="127"/>
      <c r="PYF27" s="128"/>
      <c r="PYG27" s="127"/>
      <c r="PYH27" s="128"/>
      <c r="PYI27" s="127"/>
      <c r="PYJ27" s="128"/>
      <c r="PYK27" s="127"/>
      <c r="PYL27" s="128"/>
      <c r="PYM27" s="127"/>
      <c r="PYN27" s="128"/>
      <c r="PYO27" s="127"/>
      <c r="PYP27" s="128"/>
      <c r="PYQ27" s="127"/>
      <c r="PYR27" s="128"/>
      <c r="PYS27" s="127"/>
      <c r="PYT27" s="128"/>
      <c r="PYU27" s="127"/>
      <c r="PYV27" s="128"/>
      <c r="PYW27" s="127"/>
      <c r="PYX27" s="128"/>
      <c r="PYY27" s="127"/>
      <c r="PYZ27" s="128"/>
      <c r="PZA27" s="127"/>
      <c r="PZB27" s="128"/>
      <c r="PZC27" s="127"/>
      <c r="PZD27" s="128"/>
      <c r="PZE27" s="127"/>
      <c r="PZF27" s="128"/>
      <c r="PZG27" s="127"/>
      <c r="PZH27" s="128"/>
      <c r="PZI27" s="127"/>
      <c r="PZJ27" s="128"/>
      <c r="PZK27" s="127"/>
      <c r="PZL27" s="128"/>
      <c r="PZM27" s="127"/>
      <c r="PZN27" s="128"/>
      <c r="PZO27" s="127"/>
      <c r="PZP27" s="128"/>
      <c r="PZQ27" s="127"/>
      <c r="PZR27" s="128"/>
      <c r="PZS27" s="127"/>
      <c r="PZT27" s="128"/>
      <c r="PZU27" s="127"/>
      <c r="PZV27" s="128"/>
      <c r="PZW27" s="127"/>
      <c r="PZX27" s="128"/>
      <c r="PZY27" s="127"/>
      <c r="PZZ27" s="128"/>
      <c r="QAA27" s="127"/>
      <c r="QAB27" s="128"/>
      <c r="QAC27" s="127"/>
      <c r="QAD27" s="128"/>
      <c r="QAE27" s="127"/>
      <c r="QAF27" s="128"/>
      <c r="QAG27" s="127"/>
      <c r="QAH27" s="128"/>
      <c r="QAI27" s="127"/>
      <c r="QAJ27" s="128"/>
      <c r="QAK27" s="127"/>
      <c r="QAL27" s="128"/>
      <c r="QAM27" s="127"/>
      <c r="QAN27" s="128"/>
      <c r="QAO27" s="127"/>
      <c r="QAP27" s="128"/>
      <c r="QAQ27" s="127"/>
      <c r="QAR27" s="128"/>
      <c r="QAS27" s="127"/>
      <c r="QAT27" s="128"/>
      <c r="QAU27" s="127"/>
      <c r="QAV27" s="128"/>
      <c r="QAW27" s="127"/>
      <c r="QAX27" s="128"/>
      <c r="QAY27" s="127"/>
      <c r="QAZ27" s="128"/>
      <c r="QBA27" s="127"/>
      <c r="QBB27" s="128"/>
      <c r="QBC27" s="127"/>
      <c r="QBD27" s="128"/>
      <c r="QBE27" s="127"/>
      <c r="QBF27" s="128"/>
      <c r="QBG27" s="127"/>
      <c r="QBH27" s="128"/>
      <c r="QBI27" s="127"/>
      <c r="QBJ27" s="128"/>
      <c r="QBK27" s="127"/>
      <c r="QBL27" s="128"/>
      <c r="QBM27" s="127"/>
      <c r="QBN27" s="128"/>
      <c r="QBO27" s="127"/>
      <c r="QBP27" s="128"/>
      <c r="QBQ27" s="127"/>
      <c r="QBR27" s="128"/>
      <c r="QBS27" s="127"/>
      <c r="QBT27" s="128"/>
      <c r="QBU27" s="127"/>
      <c r="QBV27" s="128"/>
      <c r="QBW27" s="127"/>
      <c r="QBX27" s="128"/>
      <c r="QBY27" s="127"/>
      <c r="QBZ27" s="128"/>
      <c r="QCA27" s="127"/>
      <c r="QCB27" s="128"/>
      <c r="QCC27" s="127"/>
      <c r="QCD27" s="128"/>
      <c r="QCE27" s="127"/>
      <c r="QCF27" s="128"/>
      <c r="QCG27" s="127"/>
      <c r="QCH27" s="128"/>
      <c r="QCI27" s="127"/>
      <c r="QCJ27" s="128"/>
      <c r="QCK27" s="127"/>
      <c r="QCL27" s="128"/>
      <c r="QCM27" s="127"/>
      <c r="QCN27" s="128"/>
      <c r="QCO27" s="127"/>
      <c r="QCP27" s="128"/>
      <c r="QCQ27" s="127"/>
      <c r="QCR27" s="128"/>
      <c r="QCS27" s="127"/>
      <c r="QCT27" s="128"/>
      <c r="QCU27" s="127"/>
      <c r="QCV27" s="128"/>
      <c r="QCW27" s="127"/>
      <c r="QCX27" s="128"/>
      <c r="QCY27" s="127"/>
      <c r="QCZ27" s="128"/>
      <c r="QDA27" s="127"/>
      <c r="QDB27" s="128"/>
      <c r="QDC27" s="127"/>
      <c r="QDD27" s="128"/>
      <c r="QDE27" s="127"/>
      <c r="QDF27" s="128"/>
      <c r="QDG27" s="127"/>
      <c r="QDH27" s="128"/>
      <c r="QDI27" s="127"/>
      <c r="QDJ27" s="128"/>
      <c r="QDK27" s="127"/>
      <c r="QDL27" s="128"/>
      <c r="QDM27" s="127"/>
      <c r="QDN27" s="128"/>
      <c r="QDO27" s="127"/>
      <c r="QDP27" s="128"/>
      <c r="QDQ27" s="127"/>
      <c r="QDR27" s="128"/>
      <c r="QDS27" s="127"/>
      <c r="QDT27" s="128"/>
      <c r="QDU27" s="127"/>
      <c r="QDV27" s="128"/>
      <c r="QDW27" s="127"/>
      <c r="QDX27" s="128"/>
      <c r="QDY27" s="127"/>
      <c r="QDZ27" s="128"/>
      <c r="QEA27" s="127"/>
      <c r="QEB27" s="128"/>
      <c r="QEC27" s="127"/>
      <c r="QED27" s="128"/>
      <c r="QEE27" s="127"/>
      <c r="QEF27" s="128"/>
      <c r="QEG27" s="127"/>
      <c r="QEH27" s="128"/>
      <c r="QEI27" s="127"/>
      <c r="QEJ27" s="128"/>
      <c r="QEK27" s="127"/>
      <c r="QEL27" s="128"/>
      <c r="QEM27" s="127"/>
      <c r="QEN27" s="128"/>
      <c r="QEO27" s="127"/>
      <c r="QEP27" s="128"/>
      <c r="QEQ27" s="127"/>
      <c r="QER27" s="128"/>
      <c r="QES27" s="127"/>
      <c r="QET27" s="128"/>
      <c r="QEU27" s="127"/>
      <c r="QEV27" s="128"/>
      <c r="QEW27" s="127"/>
      <c r="QEX27" s="128"/>
      <c r="QEY27" s="127"/>
      <c r="QEZ27" s="128"/>
      <c r="QFA27" s="127"/>
      <c r="QFB27" s="128"/>
      <c r="QFC27" s="127"/>
      <c r="QFD27" s="128"/>
      <c r="QFE27" s="127"/>
      <c r="QFF27" s="128"/>
      <c r="QFG27" s="127"/>
      <c r="QFH27" s="128"/>
      <c r="QFI27" s="127"/>
      <c r="QFJ27" s="128"/>
      <c r="QFK27" s="127"/>
      <c r="QFL27" s="128"/>
      <c r="QFM27" s="127"/>
      <c r="QFN27" s="128"/>
      <c r="QFO27" s="127"/>
      <c r="QFP27" s="128"/>
      <c r="QFQ27" s="127"/>
      <c r="QFR27" s="128"/>
      <c r="QFS27" s="127"/>
      <c r="QFT27" s="128"/>
      <c r="QFU27" s="127"/>
      <c r="QFV27" s="128"/>
      <c r="QFW27" s="127"/>
      <c r="QFX27" s="128"/>
      <c r="QFY27" s="127"/>
      <c r="QFZ27" s="128"/>
      <c r="QGA27" s="127"/>
      <c r="QGB27" s="128"/>
      <c r="QGC27" s="127"/>
      <c r="QGD27" s="128"/>
      <c r="QGE27" s="127"/>
      <c r="QGF27" s="128"/>
      <c r="QGG27" s="127"/>
      <c r="QGH27" s="128"/>
      <c r="QGI27" s="127"/>
      <c r="QGJ27" s="128"/>
      <c r="QGK27" s="127"/>
      <c r="QGL27" s="128"/>
      <c r="QGM27" s="127"/>
      <c r="QGN27" s="128"/>
      <c r="QGO27" s="127"/>
      <c r="QGP27" s="128"/>
      <c r="QGQ27" s="127"/>
      <c r="QGR27" s="128"/>
      <c r="QGS27" s="127"/>
      <c r="QGT27" s="128"/>
      <c r="QGU27" s="127"/>
      <c r="QGV27" s="128"/>
      <c r="QGW27" s="127"/>
      <c r="QGX27" s="128"/>
      <c r="QGY27" s="127"/>
      <c r="QGZ27" s="128"/>
      <c r="QHA27" s="127"/>
      <c r="QHB27" s="128"/>
      <c r="QHC27" s="127"/>
      <c r="QHD27" s="128"/>
      <c r="QHE27" s="127"/>
      <c r="QHF27" s="128"/>
      <c r="QHG27" s="127"/>
      <c r="QHH27" s="128"/>
      <c r="QHI27" s="127"/>
      <c r="QHJ27" s="128"/>
      <c r="QHK27" s="127"/>
      <c r="QHL27" s="128"/>
      <c r="QHM27" s="127"/>
      <c r="QHN27" s="128"/>
      <c r="QHO27" s="127"/>
      <c r="QHP27" s="128"/>
      <c r="QHQ27" s="127"/>
      <c r="QHR27" s="128"/>
      <c r="QHS27" s="127"/>
      <c r="QHT27" s="128"/>
      <c r="QHU27" s="127"/>
      <c r="QHV27" s="128"/>
      <c r="QHW27" s="127"/>
      <c r="QHX27" s="128"/>
      <c r="QHY27" s="127"/>
      <c r="QHZ27" s="128"/>
      <c r="QIA27" s="127"/>
      <c r="QIB27" s="128"/>
      <c r="QIC27" s="127"/>
      <c r="QID27" s="128"/>
      <c r="QIE27" s="127"/>
      <c r="QIF27" s="128"/>
      <c r="QIG27" s="127"/>
      <c r="QIH27" s="128"/>
      <c r="QII27" s="127"/>
      <c r="QIJ27" s="128"/>
      <c r="QIK27" s="127"/>
      <c r="QIL27" s="128"/>
      <c r="QIM27" s="127"/>
      <c r="QIN27" s="128"/>
      <c r="QIO27" s="127"/>
      <c r="QIP27" s="128"/>
      <c r="QIQ27" s="127"/>
      <c r="QIR27" s="128"/>
      <c r="QIS27" s="127"/>
      <c r="QIT27" s="128"/>
      <c r="QIU27" s="127"/>
      <c r="QIV27" s="128"/>
      <c r="QIW27" s="127"/>
      <c r="QIX27" s="128"/>
      <c r="QIY27" s="127"/>
      <c r="QIZ27" s="128"/>
      <c r="QJA27" s="127"/>
      <c r="QJB27" s="128"/>
      <c r="QJC27" s="127"/>
      <c r="QJD27" s="128"/>
      <c r="QJE27" s="127"/>
      <c r="QJF27" s="128"/>
      <c r="QJG27" s="127"/>
      <c r="QJH27" s="128"/>
      <c r="QJI27" s="127"/>
      <c r="QJJ27" s="128"/>
      <c r="QJK27" s="127"/>
      <c r="QJL27" s="128"/>
      <c r="QJM27" s="127"/>
      <c r="QJN27" s="128"/>
      <c r="QJO27" s="127"/>
      <c r="QJP27" s="128"/>
      <c r="QJQ27" s="127"/>
      <c r="QJR27" s="128"/>
      <c r="QJS27" s="127"/>
      <c r="QJT27" s="128"/>
      <c r="QJU27" s="127"/>
      <c r="QJV27" s="128"/>
      <c r="QJW27" s="127"/>
      <c r="QJX27" s="128"/>
      <c r="QJY27" s="127"/>
      <c r="QJZ27" s="128"/>
      <c r="QKA27" s="127"/>
      <c r="QKB27" s="128"/>
      <c r="QKC27" s="127"/>
      <c r="QKD27" s="128"/>
      <c r="QKE27" s="127"/>
      <c r="QKF27" s="128"/>
      <c r="QKG27" s="127"/>
      <c r="QKH27" s="128"/>
      <c r="QKI27" s="127"/>
      <c r="QKJ27" s="128"/>
      <c r="QKK27" s="127"/>
      <c r="QKL27" s="128"/>
      <c r="QKM27" s="127"/>
      <c r="QKN27" s="128"/>
      <c r="QKO27" s="127"/>
      <c r="QKP27" s="128"/>
      <c r="QKQ27" s="127"/>
      <c r="QKR27" s="128"/>
      <c r="QKS27" s="127"/>
      <c r="QKT27" s="128"/>
      <c r="QKU27" s="127"/>
      <c r="QKV27" s="128"/>
      <c r="QKW27" s="127"/>
      <c r="QKX27" s="128"/>
      <c r="QKY27" s="127"/>
      <c r="QKZ27" s="128"/>
      <c r="QLA27" s="127"/>
      <c r="QLB27" s="128"/>
      <c r="QLC27" s="127"/>
      <c r="QLD27" s="128"/>
      <c r="QLE27" s="127"/>
      <c r="QLF27" s="128"/>
      <c r="QLG27" s="127"/>
      <c r="QLH27" s="128"/>
      <c r="QLI27" s="127"/>
      <c r="QLJ27" s="128"/>
      <c r="QLK27" s="127"/>
      <c r="QLL27" s="128"/>
      <c r="QLM27" s="127"/>
      <c r="QLN27" s="128"/>
      <c r="QLO27" s="127"/>
      <c r="QLP27" s="128"/>
      <c r="QLQ27" s="127"/>
      <c r="QLR27" s="128"/>
      <c r="QLS27" s="127"/>
      <c r="QLT27" s="128"/>
      <c r="QLU27" s="127"/>
      <c r="QLV27" s="128"/>
      <c r="QLW27" s="127"/>
      <c r="QLX27" s="128"/>
      <c r="QLY27" s="127"/>
      <c r="QLZ27" s="128"/>
      <c r="QMA27" s="127"/>
      <c r="QMB27" s="128"/>
      <c r="QMC27" s="127"/>
      <c r="QMD27" s="128"/>
      <c r="QME27" s="127"/>
      <c r="QMF27" s="128"/>
      <c r="QMG27" s="127"/>
      <c r="QMH27" s="128"/>
      <c r="QMI27" s="127"/>
      <c r="QMJ27" s="128"/>
      <c r="QMK27" s="127"/>
      <c r="QML27" s="128"/>
      <c r="QMM27" s="127"/>
      <c r="QMN27" s="128"/>
      <c r="QMO27" s="127"/>
      <c r="QMP27" s="128"/>
      <c r="QMQ27" s="127"/>
      <c r="QMR27" s="128"/>
      <c r="QMS27" s="127"/>
      <c r="QMT27" s="128"/>
      <c r="QMU27" s="127"/>
      <c r="QMV27" s="128"/>
      <c r="QMW27" s="127"/>
      <c r="QMX27" s="128"/>
      <c r="QMY27" s="127"/>
      <c r="QMZ27" s="128"/>
      <c r="QNA27" s="127"/>
      <c r="QNB27" s="128"/>
      <c r="QNC27" s="127"/>
      <c r="QND27" s="128"/>
      <c r="QNE27" s="127"/>
      <c r="QNF27" s="128"/>
      <c r="QNG27" s="127"/>
      <c r="QNH27" s="128"/>
      <c r="QNI27" s="127"/>
      <c r="QNJ27" s="128"/>
      <c r="QNK27" s="127"/>
      <c r="QNL27" s="128"/>
      <c r="QNM27" s="127"/>
      <c r="QNN27" s="128"/>
      <c r="QNO27" s="127"/>
      <c r="QNP27" s="128"/>
      <c r="QNQ27" s="127"/>
      <c r="QNR27" s="128"/>
      <c r="QNS27" s="127"/>
      <c r="QNT27" s="128"/>
      <c r="QNU27" s="127"/>
      <c r="QNV27" s="128"/>
      <c r="QNW27" s="127"/>
      <c r="QNX27" s="128"/>
      <c r="QNY27" s="127"/>
      <c r="QNZ27" s="128"/>
      <c r="QOA27" s="127"/>
      <c r="QOB27" s="128"/>
      <c r="QOC27" s="127"/>
      <c r="QOD27" s="128"/>
      <c r="QOE27" s="127"/>
      <c r="QOF27" s="128"/>
      <c r="QOG27" s="127"/>
      <c r="QOH27" s="128"/>
      <c r="QOI27" s="127"/>
      <c r="QOJ27" s="128"/>
      <c r="QOK27" s="127"/>
      <c r="QOL27" s="128"/>
      <c r="QOM27" s="127"/>
      <c r="QON27" s="128"/>
      <c r="QOO27" s="127"/>
      <c r="QOP27" s="128"/>
      <c r="QOQ27" s="127"/>
      <c r="QOR27" s="128"/>
      <c r="QOS27" s="127"/>
      <c r="QOT27" s="128"/>
      <c r="QOU27" s="127"/>
      <c r="QOV27" s="128"/>
      <c r="QOW27" s="127"/>
      <c r="QOX27" s="128"/>
      <c r="QOY27" s="127"/>
      <c r="QOZ27" s="128"/>
      <c r="QPA27" s="127"/>
      <c r="QPB27" s="128"/>
      <c r="QPC27" s="127"/>
      <c r="QPD27" s="128"/>
      <c r="QPE27" s="127"/>
      <c r="QPF27" s="128"/>
      <c r="QPG27" s="127"/>
      <c r="QPH27" s="128"/>
      <c r="QPI27" s="127"/>
      <c r="QPJ27" s="128"/>
      <c r="QPK27" s="127"/>
      <c r="QPL27" s="128"/>
      <c r="QPM27" s="127"/>
      <c r="QPN27" s="128"/>
      <c r="QPO27" s="127"/>
      <c r="QPP27" s="128"/>
      <c r="QPQ27" s="127"/>
      <c r="QPR27" s="128"/>
      <c r="QPS27" s="127"/>
      <c r="QPT27" s="128"/>
      <c r="QPU27" s="127"/>
      <c r="QPV27" s="128"/>
      <c r="QPW27" s="127"/>
      <c r="QPX27" s="128"/>
      <c r="QPY27" s="127"/>
      <c r="QPZ27" s="128"/>
      <c r="QQA27" s="127"/>
      <c r="QQB27" s="128"/>
      <c r="QQC27" s="127"/>
      <c r="QQD27" s="128"/>
      <c r="QQE27" s="127"/>
      <c r="QQF27" s="128"/>
      <c r="QQG27" s="127"/>
      <c r="QQH27" s="128"/>
      <c r="QQI27" s="127"/>
      <c r="QQJ27" s="128"/>
      <c r="QQK27" s="127"/>
      <c r="QQL27" s="128"/>
      <c r="QQM27" s="127"/>
      <c r="QQN27" s="128"/>
      <c r="QQO27" s="127"/>
      <c r="QQP27" s="128"/>
      <c r="QQQ27" s="127"/>
      <c r="QQR27" s="128"/>
      <c r="QQS27" s="127"/>
      <c r="QQT27" s="128"/>
      <c r="QQU27" s="127"/>
      <c r="QQV27" s="128"/>
      <c r="QQW27" s="127"/>
      <c r="QQX27" s="128"/>
      <c r="QQY27" s="127"/>
      <c r="QQZ27" s="128"/>
      <c r="QRA27" s="127"/>
      <c r="QRB27" s="128"/>
      <c r="QRC27" s="127"/>
      <c r="QRD27" s="128"/>
      <c r="QRE27" s="127"/>
      <c r="QRF27" s="128"/>
      <c r="QRG27" s="127"/>
      <c r="QRH27" s="128"/>
      <c r="QRI27" s="127"/>
      <c r="QRJ27" s="128"/>
      <c r="QRK27" s="127"/>
      <c r="QRL27" s="128"/>
      <c r="QRM27" s="127"/>
      <c r="QRN27" s="128"/>
      <c r="QRO27" s="127"/>
      <c r="QRP27" s="128"/>
      <c r="QRQ27" s="127"/>
      <c r="QRR27" s="128"/>
      <c r="QRS27" s="127"/>
      <c r="QRT27" s="128"/>
      <c r="QRU27" s="127"/>
      <c r="QRV27" s="128"/>
      <c r="QRW27" s="127"/>
      <c r="QRX27" s="128"/>
      <c r="QRY27" s="127"/>
      <c r="QRZ27" s="128"/>
      <c r="QSA27" s="127"/>
      <c r="QSB27" s="128"/>
      <c r="QSC27" s="127"/>
      <c r="QSD27" s="128"/>
      <c r="QSE27" s="127"/>
      <c r="QSF27" s="128"/>
      <c r="QSG27" s="127"/>
      <c r="QSH27" s="128"/>
      <c r="QSI27" s="127"/>
      <c r="QSJ27" s="128"/>
      <c r="QSK27" s="127"/>
      <c r="QSL27" s="128"/>
      <c r="QSM27" s="127"/>
      <c r="QSN27" s="128"/>
      <c r="QSO27" s="127"/>
      <c r="QSP27" s="128"/>
      <c r="QSQ27" s="127"/>
      <c r="QSR27" s="128"/>
      <c r="QSS27" s="127"/>
      <c r="QST27" s="128"/>
      <c r="QSU27" s="127"/>
      <c r="QSV27" s="128"/>
      <c r="QSW27" s="127"/>
      <c r="QSX27" s="128"/>
      <c r="QSY27" s="127"/>
      <c r="QSZ27" s="128"/>
      <c r="QTA27" s="127"/>
      <c r="QTB27" s="128"/>
      <c r="QTC27" s="127"/>
      <c r="QTD27" s="128"/>
      <c r="QTE27" s="127"/>
      <c r="QTF27" s="128"/>
      <c r="QTG27" s="127"/>
      <c r="QTH27" s="128"/>
      <c r="QTI27" s="127"/>
      <c r="QTJ27" s="128"/>
      <c r="QTK27" s="127"/>
      <c r="QTL27" s="128"/>
      <c r="QTM27" s="127"/>
      <c r="QTN27" s="128"/>
      <c r="QTO27" s="127"/>
      <c r="QTP27" s="128"/>
      <c r="QTQ27" s="127"/>
      <c r="QTR27" s="128"/>
      <c r="QTS27" s="127"/>
      <c r="QTT27" s="128"/>
      <c r="QTU27" s="127"/>
      <c r="QTV27" s="128"/>
      <c r="QTW27" s="127"/>
      <c r="QTX27" s="128"/>
      <c r="QTY27" s="127"/>
      <c r="QTZ27" s="128"/>
      <c r="QUA27" s="127"/>
      <c r="QUB27" s="128"/>
      <c r="QUC27" s="127"/>
      <c r="QUD27" s="128"/>
      <c r="QUE27" s="127"/>
      <c r="QUF27" s="128"/>
      <c r="QUG27" s="127"/>
      <c r="QUH27" s="128"/>
      <c r="QUI27" s="127"/>
      <c r="QUJ27" s="128"/>
      <c r="QUK27" s="127"/>
      <c r="QUL27" s="128"/>
      <c r="QUM27" s="127"/>
      <c r="QUN27" s="128"/>
      <c r="QUO27" s="127"/>
      <c r="QUP27" s="128"/>
      <c r="QUQ27" s="127"/>
      <c r="QUR27" s="128"/>
      <c r="QUS27" s="127"/>
      <c r="QUT27" s="128"/>
      <c r="QUU27" s="127"/>
      <c r="QUV27" s="128"/>
      <c r="QUW27" s="127"/>
      <c r="QUX27" s="128"/>
      <c r="QUY27" s="127"/>
      <c r="QUZ27" s="128"/>
      <c r="QVA27" s="127"/>
      <c r="QVB27" s="128"/>
      <c r="QVC27" s="127"/>
      <c r="QVD27" s="128"/>
      <c r="QVE27" s="127"/>
      <c r="QVF27" s="128"/>
      <c r="QVG27" s="127"/>
      <c r="QVH27" s="128"/>
      <c r="QVI27" s="127"/>
      <c r="QVJ27" s="128"/>
      <c r="QVK27" s="127"/>
      <c r="QVL27" s="128"/>
      <c r="QVM27" s="127"/>
      <c r="QVN27" s="128"/>
      <c r="QVO27" s="127"/>
      <c r="QVP27" s="128"/>
      <c r="QVQ27" s="127"/>
      <c r="QVR27" s="128"/>
      <c r="QVS27" s="127"/>
      <c r="QVT27" s="128"/>
      <c r="QVU27" s="127"/>
      <c r="QVV27" s="128"/>
      <c r="QVW27" s="127"/>
      <c r="QVX27" s="128"/>
      <c r="QVY27" s="127"/>
      <c r="QVZ27" s="128"/>
      <c r="QWA27" s="127"/>
      <c r="QWB27" s="128"/>
      <c r="QWC27" s="127"/>
      <c r="QWD27" s="128"/>
      <c r="QWE27" s="127"/>
      <c r="QWF27" s="128"/>
      <c r="QWG27" s="127"/>
      <c r="QWH27" s="128"/>
      <c r="QWI27" s="127"/>
      <c r="QWJ27" s="128"/>
      <c r="QWK27" s="127"/>
      <c r="QWL27" s="128"/>
      <c r="QWM27" s="127"/>
      <c r="QWN27" s="128"/>
      <c r="QWO27" s="127"/>
      <c r="QWP27" s="128"/>
      <c r="QWQ27" s="127"/>
      <c r="QWR27" s="128"/>
      <c r="QWS27" s="127"/>
      <c r="QWT27" s="128"/>
      <c r="QWU27" s="127"/>
      <c r="QWV27" s="128"/>
      <c r="QWW27" s="127"/>
      <c r="QWX27" s="128"/>
      <c r="QWY27" s="127"/>
      <c r="QWZ27" s="128"/>
      <c r="QXA27" s="127"/>
      <c r="QXB27" s="128"/>
      <c r="QXC27" s="127"/>
      <c r="QXD27" s="128"/>
      <c r="QXE27" s="127"/>
      <c r="QXF27" s="128"/>
      <c r="QXG27" s="127"/>
      <c r="QXH27" s="128"/>
      <c r="QXI27" s="127"/>
      <c r="QXJ27" s="128"/>
      <c r="QXK27" s="127"/>
      <c r="QXL27" s="128"/>
      <c r="QXM27" s="127"/>
      <c r="QXN27" s="128"/>
      <c r="QXO27" s="127"/>
      <c r="QXP27" s="128"/>
      <c r="QXQ27" s="127"/>
      <c r="QXR27" s="128"/>
      <c r="QXS27" s="127"/>
      <c r="QXT27" s="128"/>
      <c r="QXU27" s="127"/>
      <c r="QXV27" s="128"/>
      <c r="QXW27" s="127"/>
      <c r="QXX27" s="128"/>
      <c r="QXY27" s="127"/>
      <c r="QXZ27" s="128"/>
      <c r="QYA27" s="127"/>
      <c r="QYB27" s="128"/>
      <c r="QYC27" s="127"/>
      <c r="QYD27" s="128"/>
      <c r="QYE27" s="127"/>
      <c r="QYF27" s="128"/>
      <c r="QYG27" s="127"/>
      <c r="QYH27" s="128"/>
      <c r="QYI27" s="127"/>
      <c r="QYJ27" s="128"/>
      <c r="QYK27" s="127"/>
      <c r="QYL27" s="128"/>
      <c r="QYM27" s="127"/>
      <c r="QYN27" s="128"/>
      <c r="QYO27" s="127"/>
      <c r="QYP27" s="128"/>
      <c r="QYQ27" s="127"/>
      <c r="QYR27" s="128"/>
      <c r="QYS27" s="127"/>
      <c r="QYT27" s="128"/>
      <c r="QYU27" s="127"/>
      <c r="QYV27" s="128"/>
      <c r="QYW27" s="127"/>
      <c r="QYX27" s="128"/>
      <c r="QYY27" s="127"/>
      <c r="QYZ27" s="128"/>
      <c r="QZA27" s="127"/>
      <c r="QZB27" s="128"/>
      <c r="QZC27" s="127"/>
      <c r="QZD27" s="128"/>
      <c r="QZE27" s="127"/>
      <c r="QZF27" s="128"/>
      <c r="QZG27" s="127"/>
      <c r="QZH27" s="128"/>
      <c r="QZI27" s="127"/>
      <c r="QZJ27" s="128"/>
      <c r="QZK27" s="127"/>
      <c r="QZL27" s="128"/>
      <c r="QZM27" s="127"/>
      <c r="QZN27" s="128"/>
      <c r="QZO27" s="127"/>
      <c r="QZP27" s="128"/>
      <c r="QZQ27" s="127"/>
      <c r="QZR27" s="128"/>
      <c r="QZS27" s="127"/>
      <c r="QZT27" s="128"/>
      <c r="QZU27" s="127"/>
      <c r="QZV27" s="128"/>
      <c r="QZW27" s="127"/>
      <c r="QZX27" s="128"/>
      <c r="QZY27" s="127"/>
      <c r="QZZ27" s="128"/>
      <c r="RAA27" s="127"/>
      <c r="RAB27" s="128"/>
      <c r="RAC27" s="127"/>
      <c r="RAD27" s="128"/>
      <c r="RAE27" s="127"/>
      <c r="RAF27" s="128"/>
      <c r="RAG27" s="127"/>
      <c r="RAH27" s="128"/>
      <c r="RAI27" s="127"/>
      <c r="RAJ27" s="128"/>
      <c r="RAK27" s="127"/>
      <c r="RAL27" s="128"/>
      <c r="RAM27" s="127"/>
      <c r="RAN27" s="128"/>
      <c r="RAO27" s="127"/>
      <c r="RAP27" s="128"/>
      <c r="RAQ27" s="127"/>
      <c r="RAR27" s="128"/>
      <c r="RAS27" s="127"/>
      <c r="RAT27" s="128"/>
      <c r="RAU27" s="127"/>
      <c r="RAV27" s="128"/>
      <c r="RAW27" s="127"/>
      <c r="RAX27" s="128"/>
      <c r="RAY27" s="127"/>
      <c r="RAZ27" s="128"/>
      <c r="RBA27" s="127"/>
      <c r="RBB27" s="128"/>
      <c r="RBC27" s="127"/>
      <c r="RBD27" s="128"/>
      <c r="RBE27" s="127"/>
      <c r="RBF27" s="128"/>
      <c r="RBG27" s="127"/>
      <c r="RBH27" s="128"/>
      <c r="RBI27" s="127"/>
      <c r="RBJ27" s="128"/>
      <c r="RBK27" s="127"/>
      <c r="RBL27" s="128"/>
      <c r="RBM27" s="127"/>
      <c r="RBN27" s="128"/>
      <c r="RBO27" s="127"/>
      <c r="RBP27" s="128"/>
      <c r="RBQ27" s="127"/>
      <c r="RBR27" s="128"/>
      <c r="RBS27" s="127"/>
      <c r="RBT27" s="128"/>
      <c r="RBU27" s="127"/>
      <c r="RBV27" s="128"/>
      <c r="RBW27" s="127"/>
      <c r="RBX27" s="128"/>
      <c r="RBY27" s="127"/>
      <c r="RBZ27" s="128"/>
      <c r="RCA27" s="127"/>
      <c r="RCB27" s="128"/>
      <c r="RCC27" s="127"/>
      <c r="RCD27" s="128"/>
      <c r="RCE27" s="127"/>
      <c r="RCF27" s="128"/>
      <c r="RCG27" s="127"/>
      <c r="RCH27" s="128"/>
      <c r="RCI27" s="127"/>
      <c r="RCJ27" s="128"/>
      <c r="RCK27" s="127"/>
      <c r="RCL27" s="128"/>
      <c r="RCM27" s="127"/>
      <c r="RCN27" s="128"/>
      <c r="RCO27" s="127"/>
      <c r="RCP27" s="128"/>
      <c r="RCQ27" s="127"/>
      <c r="RCR27" s="128"/>
      <c r="RCS27" s="127"/>
      <c r="RCT27" s="128"/>
      <c r="RCU27" s="127"/>
      <c r="RCV27" s="128"/>
      <c r="RCW27" s="127"/>
      <c r="RCX27" s="128"/>
      <c r="RCY27" s="127"/>
      <c r="RCZ27" s="128"/>
      <c r="RDA27" s="127"/>
      <c r="RDB27" s="128"/>
      <c r="RDC27" s="127"/>
      <c r="RDD27" s="128"/>
      <c r="RDE27" s="127"/>
      <c r="RDF27" s="128"/>
      <c r="RDG27" s="127"/>
      <c r="RDH27" s="128"/>
      <c r="RDI27" s="127"/>
      <c r="RDJ27" s="128"/>
      <c r="RDK27" s="127"/>
      <c r="RDL27" s="128"/>
      <c r="RDM27" s="127"/>
      <c r="RDN27" s="128"/>
      <c r="RDO27" s="127"/>
      <c r="RDP27" s="128"/>
      <c r="RDQ27" s="127"/>
      <c r="RDR27" s="128"/>
      <c r="RDS27" s="127"/>
      <c r="RDT27" s="128"/>
      <c r="RDU27" s="127"/>
      <c r="RDV27" s="128"/>
      <c r="RDW27" s="127"/>
      <c r="RDX27" s="128"/>
      <c r="RDY27" s="127"/>
      <c r="RDZ27" s="128"/>
      <c r="REA27" s="127"/>
      <c r="REB27" s="128"/>
      <c r="REC27" s="127"/>
      <c r="RED27" s="128"/>
      <c r="REE27" s="127"/>
      <c r="REF27" s="128"/>
      <c r="REG27" s="127"/>
      <c r="REH27" s="128"/>
      <c r="REI27" s="127"/>
      <c r="REJ27" s="128"/>
      <c r="REK27" s="127"/>
      <c r="REL27" s="128"/>
      <c r="REM27" s="127"/>
      <c r="REN27" s="128"/>
      <c r="REO27" s="127"/>
      <c r="REP27" s="128"/>
      <c r="REQ27" s="127"/>
      <c r="RER27" s="128"/>
      <c r="RES27" s="127"/>
      <c r="RET27" s="128"/>
      <c r="REU27" s="127"/>
      <c r="REV27" s="128"/>
      <c r="REW27" s="127"/>
      <c r="REX27" s="128"/>
      <c r="REY27" s="127"/>
      <c r="REZ27" s="128"/>
      <c r="RFA27" s="127"/>
      <c r="RFB27" s="128"/>
      <c r="RFC27" s="127"/>
      <c r="RFD27" s="128"/>
      <c r="RFE27" s="127"/>
      <c r="RFF27" s="128"/>
      <c r="RFG27" s="127"/>
      <c r="RFH27" s="128"/>
      <c r="RFI27" s="127"/>
      <c r="RFJ27" s="128"/>
      <c r="RFK27" s="127"/>
      <c r="RFL27" s="128"/>
      <c r="RFM27" s="127"/>
      <c r="RFN27" s="128"/>
      <c r="RFO27" s="127"/>
      <c r="RFP27" s="128"/>
      <c r="RFQ27" s="127"/>
      <c r="RFR27" s="128"/>
      <c r="RFS27" s="127"/>
      <c r="RFT27" s="128"/>
      <c r="RFU27" s="127"/>
      <c r="RFV27" s="128"/>
      <c r="RFW27" s="127"/>
      <c r="RFX27" s="128"/>
      <c r="RFY27" s="127"/>
      <c r="RFZ27" s="128"/>
      <c r="RGA27" s="127"/>
      <c r="RGB27" s="128"/>
      <c r="RGC27" s="127"/>
      <c r="RGD27" s="128"/>
      <c r="RGE27" s="127"/>
      <c r="RGF27" s="128"/>
      <c r="RGG27" s="127"/>
      <c r="RGH27" s="128"/>
      <c r="RGI27" s="127"/>
      <c r="RGJ27" s="128"/>
      <c r="RGK27" s="127"/>
      <c r="RGL27" s="128"/>
      <c r="RGM27" s="127"/>
      <c r="RGN27" s="128"/>
      <c r="RGO27" s="127"/>
      <c r="RGP27" s="128"/>
      <c r="RGQ27" s="127"/>
      <c r="RGR27" s="128"/>
      <c r="RGS27" s="127"/>
      <c r="RGT27" s="128"/>
      <c r="RGU27" s="127"/>
      <c r="RGV27" s="128"/>
      <c r="RGW27" s="127"/>
      <c r="RGX27" s="128"/>
      <c r="RGY27" s="127"/>
      <c r="RGZ27" s="128"/>
      <c r="RHA27" s="127"/>
      <c r="RHB27" s="128"/>
      <c r="RHC27" s="127"/>
      <c r="RHD27" s="128"/>
      <c r="RHE27" s="127"/>
      <c r="RHF27" s="128"/>
      <c r="RHG27" s="127"/>
      <c r="RHH27" s="128"/>
      <c r="RHI27" s="127"/>
      <c r="RHJ27" s="128"/>
      <c r="RHK27" s="127"/>
      <c r="RHL27" s="128"/>
      <c r="RHM27" s="127"/>
      <c r="RHN27" s="128"/>
      <c r="RHO27" s="127"/>
      <c r="RHP27" s="128"/>
      <c r="RHQ27" s="127"/>
      <c r="RHR27" s="128"/>
      <c r="RHS27" s="127"/>
      <c r="RHT27" s="128"/>
      <c r="RHU27" s="127"/>
      <c r="RHV27" s="128"/>
      <c r="RHW27" s="127"/>
      <c r="RHX27" s="128"/>
      <c r="RHY27" s="127"/>
      <c r="RHZ27" s="128"/>
      <c r="RIA27" s="127"/>
      <c r="RIB27" s="128"/>
      <c r="RIC27" s="127"/>
      <c r="RID27" s="128"/>
      <c r="RIE27" s="127"/>
      <c r="RIF27" s="128"/>
      <c r="RIG27" s="127"/>
      <c r="RIH27" s="128"/>
      <c r="RII27" s="127"/>
      <c r="RIJ27" s="128"/>
      <c r="RIK27" s="127"/>
      <c r="RIL27" s="128"/>
      <c r="RIM27" s="127"/>
      <c r="RIN27" s="128"/>
      <c r="RIO27" s="127"/>
      <c r="RIP27" s="128"/>
      <c r="RIQ27" s="127"/>
      <c r="RIR27" s="128"/>
      <c r="RIS27" s="127"/>
      <c r="RIT27" s="128"/>
      <c r="RIU27" s="127"/>
      <c r="RIV27" s="128"/>
      <c r="RIW27" s="127"/>
      <c r="RIX27" s="128"/>
      <c r="RIY27" s="127"/>
      <c r="RIZ27" s="128"/>
      <c r="RJA27" s="127"/>
      <c r="RJB27" s="128"/>
      <c r="RJC27" s="127"/>
      <c r="RJD27" s="128"/>
      <c r="RJE27" s="127"/>
      <c r="RJF27" s="128"/>
      <c r="RJG27" s="127"/>
      <c r="RJH27" s="128"/>
      <c r="RJI27" s="127"/>
      <c r="RJJ27" s="128"/>
      <c r="RJK27" s="127"/>
      <c r="RJL27" s="128"/>
      <c r="RJM27" s="127"/>
      <c r="RJN27" s="128"/>
      <c r="RJO27" s="127"/>
      <c r="RJP27" s="128"/>
      <c r="RJQ27" s="127"/>
      <c r="RJR27" s="128"/>
      <c r="RJS27" s="127"/>
      <c r="RJT27" s="128"/>
      <c r="RJU27" s="127"/>
      <c r="RJV27" s="128"/>
      <c r="RJW27" s="127"/>
      <c r="RJX27" s="128"/>
      <c r="RJY27" s="127"/>
      <c r="RJZ27" s="128"/>
      <c r="RKA27" s="127"/>
      <c r="RKB27" s="128"/>
      <c r="RKC27" s="127"/>
      <c r="RKD27" s="128"/>
      <c r="RKE27" s="127"/>
      <c r="RKF27" s="128"/>
      <c r="RKG27" s="127"/>
      <c r="RKH27" s="128"/>
      <c r="RKI27" s="127"/>
      <c r="RKJ27" s="128"/>
      <c r="RKK27" s="127"/>
      <c r="RKL27" s="128"/>
      <c r="RKM27" s="127"/>
      <c r="RKN27" s="128"/>
      <c r="RKO27" s="127"/>
      <c r="RKP27" s="128"/>
      <c r="RKQ27" s="127"/>
      <c r="RKR27" s="128"/>
      <c r="RKS27" s="127"/>
      <c r="RKT27" s="128"/>
      <c r="RKU27" s="127"/>
      <c r="RKV27" s="128"/>
      <c r="RKW27" s="127"/>
      <c r="RKX27" s="128"/>
      <c r="RKY27" s="127"/>
      <c r="RKZ27" s="128"/>
      <c r="RLA27" s="127"/>
      <c r="RLB27" s="128"/>
      <c r="RLC27" s="127"/>
      <c r="RLD27" s="128"/>
      <c r="RLE27" s="127"/>
      <c r="RLF27" s="128"/>
      <c r="RLG27" s="127"/>
      <c r="RLH27" s="128"/>
      <c r="RLI27" s="127"/>
      <c r="RLJ27" s="128"/>
      <c r="RLK27" s="127"/>
      <c r="RLL27" s="128"/>
      <c r="RLM27" s="127"/>
      <c r="RLN27" s="128"/>
      <c r="RLO27" s="127"/>
      <c r="RLP27" s="128"/>
      <c r="RLQ27" s="127"/>
      <c r="RLR27" s="128"/>
      <c r="RLS27" s="127"/>
      <c r="RLT27" s="128"/>
      <c r="RLU27" s="127"/>
      <c r="RLV27" s="128"/>
      <c r="RLW27" s="127"/>
      <c r="RLX27" s="128"/>
      <c r="RLY27" s="127"/>
      <c r="RLZ27" s="128"/>
      <c r="RMA27" s="127"/>
      <c r="RMB27" s="128"/>
      <c r="RMC27" s="127"/>
      <c r="RMD27" s="128"/>
      <c r="RME27" s="127"/>
      <c r="RMF27" s="128"/>
      <c r="RMG27" s="127"/>
      <c r="RMH27" s="128"/>
      <c r="RMI27" s="127"/>
      <c r="RMJ27" s="128"/>
      <c r="RMK27" s="127"/>
      <c r="RML27" s="128"/>
      <c r="RMM27" s="127"/>
      <c r="RMN27" s="128"/>
      <c r="RMO27" s="127"/>
      <c r="RMP27" s="128"/>
      <c r="RMQ27" s="127"/>
      <c r="RMR27" s="128"/>
      <c r="RMS27" s="127"/>
      <c r="RMT27" s="128"/>
      <c r="RMU27" s="127"/>
      <c r="RMV27" s="128"/>
      <c r="RMW27" s="127"/>
      <c r="RMX27" s="128"/>
      <c r="RMY27" s="127"/>
      <c r="RMZ27" s="128"/>
      <c r="RNA27" s="127"/>
      <c r="RNB27" s="128"/>
      <c r="RNC27" s="127"/>
      <c r="RND27" s="128"/>
      <c r="RNE27" s="127"/>
      <c r="RNF27" s="128"/>
      <c r="RNG27" s="127"/>
      <c r="RNH27" s="128"/>
      <c r="RNI27" s="127"/>
      <c r="RNJ27" s="128"/>
      <c r="RNK27" s="127"/>
      <c r="RNL27" s="128"/>
      <c r="RNM27" s="127"/>
      <c r="RNN27" s="128"/>
      <c r="RNO27" s="127"/>
      <c r="RNP27" s="128"/>
      <c r="RNQ27" s="127"/>
      <c r="RNR27" s="128"/>
      <c r="RNS27" s="127"/>
      <c r="RNT27" s="128"/>
      <c r="RNU27" s="127"/>
      <c r="RNV27" s="128"/>
      <c r="RNW27" s="127"/>
      <c r="RNX27" s="128"/>
      <c r="RNY27" s="127"/>
      <c r="RNZ27" s="128"/>
      <c r="ROA27" s="127"/>
      <c r="ROB27" s="128"/>
      <c r="ROC27" s="127"/>
      <c r="ROD27" s="128"/>
      <c r="ROE27" s="127"/>
      <c r="ROF27" s="128"/>
      <c r="ROG27" s="127"/>
      <c r="ROH27" s="128"/>
      <c r="ROI27" s="127"/>
      <c r="ROJ27" s="128"/>
      <c r="ROK27" s="127"/>
      <c r="ROL27" s="128"/>
      <c r="ROM27" s="127"/>
      <c r="RON27" s="128"/>
      <c r="ROO27" s="127"/>
      <c r="ROP27" s="128"/>
      <c r="ROQ27" s="127"/>
      <c r="ROR27" s="128"/>
      <c r="ROS27" s="127"/>
      <c r="ROT27" s="128"/>
      <c r="ROU27" s="127"/>
      <c r="ROV27" s="128"/>
      <c r="ROW27" s="127"/>
      <c r="ROX27" s="128"/>
      <c r="ROY27" s="127"/>
      <c r="ROZ27" s="128"/>
      <c r="RPA27" s="127"/>
      <c r="RPB27" s="128"/>
      <c r="RPC27" s="127"/>
      <c r="RPD27" s="128"/>
      <c r="RPE27" s="127"/>
      <c r="RPF27" s="128"/>
      <c r="RPG27" s="127"/>
      <c r="RPH27" s="128"/>
      <c r="RPI27" s="127"/>
      <c r="RPJ27" s="128"/>
      <c r="RPK27" s="127"/>
      <c r="RPL27" s="128"/>
      <c r="RPM27" s="127"/>
      <c r="RPN27" s="128"/>
      <c r="RPO27" s="127"/>
      <c r="RPP27" s="128"/>
      <c r="RPQ27" s="127"/>
      <c r="RPR27" s="128"/>
      <c r="RPS27" s="127"/>
      <c r="RPT27" s="128"/>
      <c r="RPU27" s="127"/>
      <c r="RPV27" s="128"/>
      <c r="RPW27" s="127"/>
      <c r="RPX27" s="128"/>
      <c r="RPY27" s="127"/>
      <c r="RPZ27" s="128"/>
      <c r="RQA27" s="127"/>
      <c r="RQB27" s="128"/>
      <c r="RQC27" s="127"/>
      <c r="RQD27" s="128"/>
      <c r="RQE27" s="127"/>
      <c r="RQF27" s="128"/>
      <c r="RQG27" s="127"/>
      <c r="RQH27" s="128"/>
      <c r="RQI27" s="127"/>
      <c r="RQJ27" s="128"/>
      <c r="RQK27" s="127"/>
      <c r="RQL27" s="128"/>
      <c r="RQM27" s="127"/>
      <c r="RQN27" s="128"/>
      <c r="RQO27" s="127"/>
      <c r="RQP27" s="128"/>
      <c r="RQQ27" s="127"/>
      <c r="RQR27" s="128"/>
      <c r="RQS27" s="127"/>
      <c r="RQT27" s="128"/>
      <c r="RQU27" s="127"/>
      <c r="RQV27" s="128"/>
      <c r="RQW27" s="127"/>
      <c r="RQX27" s="128"/>
      <c r="RQY27" s="127"/>
      <c r="RQZ27" s="128"/>
      <c r="RRA27" s="127"/>
      <c r="RRB27" s="128"/>
      <c r="RRC27" s="127"/>
      <c r="RRD27" s="128"/>
      <c r="RRE27" s="127"/>
      <c r="RRF27" s="128"/>
      <c r="RRG27" s="127"/>
      <c r="RRH27" s="128"/>
      <c r="RRI27" s="127"/>
      <c r="RRJ27" s="128"/>
      <c r="RRK27" s="127"/>
      <c r="RRL27" s="128"/>
      <c r="RRM27" s="127"/>
      <c r="RRN27" s="128"/>
      <c r="RRO27" s="127"/>
      <c r="RRP27" s="128"/>
      <c r="RRQ27" s="127"/>
      <c r="RRR27" s="128"/>
      <c r="RRS27" s="127"/>
      <c r="RRT27" s="128"/>
      <c r="RRU27" s="127"/>
      <c r="RRV27" s="128"/>
      <c r="RRW27" s="127"/>
      <c r="RRX27" s="128"/>
      <c r="RRY27" s="127"/>
      <c r="RRZ27" s="128"/>
      <c r="RSA27" s="127"/>
      <c r="RSB27" s="128"/>
      <c r="RSC27" s="127"/>
      <c r="RSD27" s="128"/>
      <c r="RSE27" s="127"/>
      <c r="RSF27" s="128"/>
      <c r="RSG27" s="127"/>
      <c r="RSH27" s="128"/>
      <c r="RSI27" s="127"/>
      <c r="RSJ27" s="128"/>
      <c r="RSK27" s="127"/>
      <c r="RSL27" s="128"/>
      <c r="RSM27" s="127"/>
      <c r="RSN27" s="128"/>
      <c r="RSO27" s="127"/>
      <c r="RSP27" s="128"/>
      <c r="RSQ27" s="127"/>
      <c r="RSR27" s="128"/>
      <c r="RSS27" s="127"/>
      <c r="RST27" s="128"/>
      <c r="RSU27" s="127"/>
      <c r="RSV27" s="128"/>
      <c r="RSW27" s="127"/>
      <c r="RSX27" s="128"/>
      <c r="RSY27" s="127"/>
      <c r="RSZ27" s="128"/>
      <c r="RTA27" s="127"/>
      <c r="RTB27" s="128"/>
      <c r="RTC27" s="127"/>
      <c r="RTD27" s="128"/>
      <c r="RTE27" s="127"/>
      <c r="RTF27" s="128"/>
      <c r="RTG27" s="127"/>
      <c r="RTH27" s="128"/>
      <c r="RTI27" s="127"/>
      <c r="RTJ27" s="128"/>
      <c r="RTK27" s="127"/>
      <c r="RTL27" s="128"/>
      <c r="RTM27" s="127"/>
      <c r="RTN27" s="128"/>
      <c r="RTO27" s="127"/>
      <c r="RTP27" s="128"/>
      <c r="RTQ27" s="127"/>
      <c r="RTR27" s="128"/>
      <c r="RTS27" s="127"/>
      <c r="RTT27" s="128"/>
      <c r="RTU27" s="127"/>
      <c r="RTV27" s="128"/>
      <c r="RTW27" s="127"/>
      <c r="RTX27" s="128"/>
      <c r="RTY27" s="127"/>
      <c r="RTZ27" s="128"/>
      <c r="RUA27" s="127"/>
      <c r="RUB27" s="128"/>
      <c r="RUC27" s="127"/>
      <c r="RUD27" s="128"/>
      <c r="RUE27" s="127"/>
      <c r="RUF27" s="128"/>
      <c r="RUG27" s="127"/>
      <c r="RUH27" s="128"/>
      <c r="RUI27" s="127"/>
      <c r="RUJ27" s="128"/>
      <c r="RUK27" s="127"/>
      <c r="RUL27" s="128"/>
      <c r="RUM27" s="127"/>
      <c r="RUN27" s="128"/>
      <c r="RUO27" s="127"/>
      <c r="RUP27" s="128"/>
      <c r="RUQ27" s="127"/>
      <c r="RUR27" s="128"/>
      <c r="RUS27" s="127"/>
      <c r="RUT27" s="128"/>
      <c r="RUU27" s="127"/>
      <c r="RUV27" s="128"/>
      <c r="RUW27" s="127"/>
      <c r="RUX27" s="128"/>
      <c r="RUY27" s="127"/>
      <c r="RUZ27" s="128"/>
      <c r="RVA27" s="127"/>
      <c r="RVB27" s="128"/>
      <c r="RVC27" s="127"/>
      <c r="RVD27" s="128"/>
      <c r="RVE27" s="127"/>
      <c r="RVF27" s="128"/>
      <c r="RVG27" s="127"/>
      <c r="RVH27" s="128"/>
      <c r="RVI27" s="127"/>
      <c r="RVJ27" s="128"/>
      <c r="RVK27" s="127"/>
      <c r="RVL27" s="128"/>
      <c r="RVM27" s="127"/>
      <c r="RVN27" s="128"/>
      <c r="RVO27" s="127"/>
      <c r="RVP27" s="128"/>
      <c r="RVQ27" s="127"/>
      <c r="RVR27" s="128"/>
      <c r="RVS27" s="127"/>
      <c r="RVT27" s="128"/>
      <c r="RVU27" s="127"/>
      <c r="RVV27" s="128"/>
      <c r="RVW27" s="127"/>
      <c r="RVX27" s="128"/>
      <c r="RVY27" s="127"/>
      <c r="RVZ27" s="128"/>
      <c r="RWA27" s="127"/>
      <c r="RWB27" s="128"/>
      <c r="RWC27" s="127"/>
      <c r="RWD27" s="128"/>
      <c r="RWE27" s="127"/>
      <c r="RWF27" s="128"/>
      <c r="RWG27" s="127"/>
      <c r="RWH27" s="128"/>
      <c r="RWI27" s="127"/>
      <c r="RWJ27" s="128"/>
      <c r="RWK27" s="127"/>
      <c r="RWL27" s="128"/>
      <c r="RWM27" s="127"/>
      <c r="RWN27" s="128"/>
      <c r="RWO27" s="127"/>
      <c r="RWP27" s="128"/>
      <c r="RWQ27" s="127"/>
      <c r="RWR27" s="128"/>
      <c r="RWS27" s="127"/>
      <c r="RWT27" s="128"/>
      <c r="RWU27" s="127"/>
      <c r="RWV27" s="128"/>
      <c r="RWW27" s="127"/>
      <c r="RWX27" s="128"/>
      <c r="RWY27" s="127"/>
      <c r="RWZ27" s="128"/>
      <c r="RXA27" s="127"/>
      <c r="RXB27" s="128"/>
      <c r="RXC27" s="127"/>
      <c r="RXD27" s="128"/>
      <c r="RXE27" s="127"/>
      <c r="RXF27" s="128"/>
      <c r="RXG27" s="127"/>
      <c r="RXH27" s="128"/>
      <c r="RXI27" s="127"/>
      <c r="RXJ27" s="128"/>
      <c r="RXK27" s="127"/>
      <c r="RXL27" s="128"/>
      <c r="RXM27" s="127"/>
      <c r="RXN27" s="128"/>
      <c r="RXO27" s="127"/>
      <c r="RXP27" s="128"/>
      <c r="RXQ27" s="127"/>
      <c r="RXR27" s="128"/>
      <c r="RXS27" s="127"/>
      <c r="RXT27" s="128"/>
      <c r="RXU27" s="127"/>
      <c r="RXV27" s="128"/>
      <c r="RXW27" s="127"/>
      <c r="RXX27" s="128"/>
      <c r="RXY27" s="127"/>
      <c r="RXZ27" s="128"/>
      <c r="RYA27" s="127"/>
      <c r="RYB27" s="128"/>
      <c r="RYC27" s="127"/>
      <c r="RYD27" s="128"/>
      <c r="RYE27" s="127"/>
      <c r="RYF27" s="128"/>
      <c r="RYG27" s="127"/>
      <c r="RYH27" s="128"/>
      <c r="RYI27" s="127"/>
      <c r="RYJ27" s="128"/>
      <c r="RYK27" s="127"/>
      <c r="RYL27" s="128"/>
      <c r="RYM27" s="127"/>
      <c r="RYN27" s="128"/>
      <c r="RYO27" s="127"/>
      <c r="RYP27" s="128"/>
      <c r="RYQ27" s="127"/>
      <c r="RYR27" s="128"/>
      <c r="RYS27" s="127"/>
      <c r="RYT27" s="128"/>
      <c r="RYU27" s="127"/>
      <c r="RYV27" s="128"/>
      <c r="RYW27" s="127"/>
      <c r="RYX27" s="128"/>
      <c r="RYY27" s="127"/>
      <c r="RYZ27" s="128"/>
      <c r="RZA27" s="127"/>
      <c r="RZB27" s="128"/>
      <c r="RZC27" s="127"/>
      <c r="RZD27" s="128"/>
      <c r="RZE27" s="127"/>
      <c r="RZF27" s="128"/>
      <c r="RZG27" s="127"/>
      <c r="RZH27" s="128"/>
      <c r="RZI27" s="127"/>
      <c r="RZJ27" s="128"/>
      <c r="RZK27" s="127"/>
      <c r="RZL27" s="128"/>
      <c r="RZM27" s="127"/>
      <c r="RZN27" s="128"/>
      <c r="RZO27" s="127"/>
      <c r="RZP27" s="128"/>
      <c r="RZQ27" s="127"/>
      <c r="RZR27" s="128"/>
      <c r="RZS27" s="127"/>
      <c r="RZT27" s="128"/>
      <c r="RZU27" s="127"/>
      <c r="RZV27" s="128"/>
      <c r="RZW27" s="127"/>
      <c r="RZX27" s="128"/>
      <c r="RZY27" s="127"/>
      <c r="RZZ27" s="128"/>
      <c r="SAA27" s="127"/>
      <c r="SAB27" s="128"/>
      <c r="SAC27" s="127"/>
      <c r="SAD27" s="128"/>
      <c r="SAE27" s="127"/>
      <c r="SAF27" s="128"/>
      <c r="SAG27" s="127"/>
      <c r="SAH27" s="128"/>
      <c r="SAI27" s="127"/>
      <c r="SAJ27" s="128"/>
      <c r="SAK27" s="127"/>
      <c r="SAL27" s="128"/>
      <c r="SAM27" s="127"/>
      <c r="SAN27" s="128"/>
      <c r="SAO27" s="127"/>
      <c r="SAP27" s="128"/>
      <c r="SAQ27" s="127"/>
      <c r="SAR27" s="128"/>
      <c r="SAS27" s="127"/>
      <c r="SAT27" s="128"/>
      <c r="SAU27" s="127"/>
      <c r="SAV27" s="128"/>
      <c r="SAW27" s="127"/>
      <c r="SAX27" s="128"/>
      <c r="SAY27" s="127"/>
      <c r="SAZ27" s="128"/>
      <c r="SBA27" s="127"/>
      <c r="SBB27" s="128"/>
      <c r="SBC27" s="127"/>
      <c r="SBD27" s="128"/>
      <c r="SBE27" s="127"/>
      <c r="SBF27" s="128"/>
      <c r="SBG27" s="127"/>
      <c r="SBH27" s="128"/>
      <c r="SBI27" s="127"/>
      <c r="SBJ27" s="128"/>
      <c r="SBK27" s="127"/>
      <c r="SBL27" s="128"/>
      <c r="SBM27" s="127"/>
      <c r="SBN27" s="128"/>
      <c r="SBO27" s="127"/>
      <c r="SBP27" s="128"/>
      <c r="SBQ27" s="127"/>
      <c r="SBR27" s="128"/>
      <c r="SBS27" s="127"/>
      <c r="SBT27" s="128"/>
      <c r="SBU27" s="127"/>
      <c r="SBV27" s="128"/>
      <c r="SBW27" s="127"/>
      <c r="SBX27" s="128"/>
      <c r="SBY27" s="127"/>
      <c r="SBZ27" s="128"/>
      <c r="SCA27" s="127"/>
      <c r="SCB27" s="128"/>
      <c r="SCC27" s="127"/>
      <c r="SCD27" s="128"/>
      <c r="SCE27" s="127"/>
      <c r="SCF27" s="128"/>
      <c r="SCG27" s="127"/>
      <c r="SCH27" s="128"/>
      <c r="SCI27" s="127"/>
      <c r="SCJ27" s="128"/>
      <c r="SCK27" s="127"/>
      <c r="SCL27" s="128"/>
      <c r="SCM27" s="127"/>
      <c r="SCN27" s="128"/>
      <c r="SCO27" s="127"/>
      <c r="SCP27" s="128"/>
      <c r="SCQ27" s="127"/>
      <c r="SCR27" s="128"/>
      <c r="SCS27" s="127"/>
      <c r="SCT27" s="128"/>
      <c r="SCU27" s="127"/>
      <c r="SCV27" s="128"/>
      <c r="SCW27" s="127"/>
      <c r="SCX27" s="128"/>
      <c r="SCY27" s="127"/>
      <c r="SCZ27" s="128"/>
      <c r="SDA27" s="127"/>
      <c r="SDB27" s="128"/>
      <c r="SDC27" s="127"/>
      <c r="SDD27" s="128"/>
      <c r="SDE27" s="127"/>
      <c r="SDF27" s="128"/>
      <c r="SDG27" s="127"/>
      <c r="SDH27" s="128"/>
      <c r="SDI27" s="127"/>
      <c r="SDJ27" s="128"/>
      <c r="SDK27" s="127"/>
      <c r="SDL27" s="128"/>
      <c r="SDM27" s="127"/>
      <c r="SDN27" s="128"/>
      <c r="SDO27" s="127"/>
      <c r="SDP27" s="128"/>
      <c r="SDQ27" s="127"/>
      <c r="SDR27" s="128"/>
      <c r="SDS27" s="127"/>
      <c r="SDT27" s="128"/>
      <c r="SDU27" s="127"/>
      <c r="SDV27" s="128"/>
      <c r="SDW27" s="127"/>
      <c r="SDX27" s="128"/>
      <c r="SDY27" s="127"/>
      <c r="SDZ27" s="128"/>
      <c r="SEA27" s="127"/>
      <c r="SEB27" s="128"/>
      <c r="SEC27" s="127"/>
      <c r="SED27" s="128"/>
      <c r="SEE27" s="127"/>
      <c r="SEF27" s="128"/>
      <c r="SEG27" s="127"/>
      <c r="SEH27" s="128"/>
      <c r="SEI27" s="127"/>
      <c r="SEJ27" s="128"/>
      <c r="SEK27" s="127"/>
      <c r="SEL27" s="128"/>
      <c r="SEM27" s="127"/>
      <c r="SEN27" s="128"/>
      <c r="SEO27" s="127"/>
      <c r="SEP27" s="128"/>
      <c r="SEQ27" s="127"/>
      <c r="SER27" s="128"/>
      <c r="SES27" s="127"/>
      <c r="SET27" s="128"/>
      <c r="SEU27" s="127"/>
      <c r="SEV27" s="128"/>
      <c r="SEW27" s="127"/>
      <c r="SEX27" s="128"/>
      <c r="SEY27" s="127"/>
      <c r="SEZ27" s="128"/>
      <c r="SFA27" s="127"/>
      <c r="SFB27" s="128"/>
      <c r="SFC27" s="127"/>
      <c r="SFD27" s="128"/>
      <c r="SFE27" s="127"/>
      <c r="SFF27" s="128"/>
      <c r="SFG27" s="127"/>
      <c r="SFH27" s="128"/>
      <c r="SFI27" s="127"/>
      <c r="SFJ27" s="128"/>
      <c r="SFK27" s="127"/>
      <c r="SFL27" s="128"/>
      <c r="SFM27" s="127"/>
      <c r="SFN27" s="128"/>
      <c r="SFO27" s="127"/>
      <c r="SFP27" s="128"/>
      <c r="SFQ27" s="127"/>
      <c r="SFR27" s="128"/>
      <c r="SFS27" s="127"/>
      <c r="SFT27" s="128"/>
      <c r="SFU27" s="127"/>
      <c r="SFV27" s="128"/>
      <c r="SFW27" s="127"/>
      <c r="SFX27" s="128"/>
      <c r="SFY27" s="127"/>
      <c r="SFZ27" s="128"/>
      <c r="SGA27" s="127"/>
      <c r="SGB27" s="128"/>
      <c r="SGC27" s="127"/>
      <c r="SGD27" s="128"/>
      <c r="SGE27" s="127"/>
      <c r="SGF27" s="128"/>
      <c r="SGG27" s="127"/>
      <c r="SGH27" s="128"/>
      <c r="SGI27" s="127"/>
      <c r="SGJ27" s="128"/>
      <c r="SGK27" s="127"/>
      <c r="SGL27" s="128"/>
      <c r="SGM27" s="127"/>
      <c r="SGN27" s="128"/>
      <c r="SGO27" s="127"/>
      <c r="SGP27" s="128"/>
      <c r="SGQ27" s="127"/>
      <c r="SGR27" s="128"/>
      <c r="SGS27" s="127"/>
      <c r="SGT27" s="128"/>
      <c r="SGU27" s="127"/>
      <c r="SGV27" s="128"/>
      <c r="SGW27" s="127"/>
      <c r="SGX27" s="128"/>
      <c r="SGY27" s="127"/>
      <c r="SGZ27" s="128"/>
      <c r="SHA27" s="127"/>
      <c r="SHB27" s="128"/>
      <c r="SHC27" s="127"/>
      <c r="SHD27" s="128"/>
      <c r="SHE27" s="127"/>
      <c r="SHF27" s="128"/>
      <c r="SHG27" s="127"/>
      <c r="SHH27" s="128"/>
      <c r="SHI27" s="127"/>
      <c r="SHJ27" s="128"/>
      <c r="SHK27" s="127"/>
      <c r="SHL27" s="128"/>
      <c r="SHM27" s="127"/>
      <c r="SHN27" s="128"/>
      <c r="SHO27" s="127"/>
      <c r="SHP27" s="128"/>
      <c r="SHQ27" s="127"/>
      <c r="SHR27" s="128"/>
      <c r="SHS27" s="127"/>
      <c r="SHT27" s="128"/>
      <c r="SHU27" s="127"/>
      <c r="SHV27" s="128"/>
      <c r="SHW27" s="127"/>
      <c r="SHX27" s="128"/>
      <c r="SHY27" s="127"/>
      <c r="SHZ27" s="128"/>
      <c r="SIA27" s="127"/>
      <c r="SIB27" s="128"/>
      <c r="SIC27" s="127"/>
      <c r="SID27" s="128"/>
      <c r="SIE27" s="127"/>
      <c r="SIF27" s="128"/>
      <c r="SIG27" s="127"/>
      <c r="SIH27" s="128"/>
      <c r="SII27" s="127"/>
      <c r="SIJ27" s="128"/>
      <c r="SIK27" s="127"/>
      <c r="SIL27" s="128"/>
      <c r="SIM27" s="127"/>
      <c r="SIN27" s="128"/>
      <c r="SIO27" s="127"/>
      <c r="SIP27" s="128"/>
      <c r="SIQ27" s="127"/>
      <c r="SIR27" s="128"/>
      <c r="SIS27" s="127"/>
      <c r="SIT27" s="128"/>
      <c r="SIU27" s="127"/>
      <c r="SIV27" s="128"/>
      <c r="SIW27" s="127"/>
      <c r="SIX27" s="128"/>
      <c r="SIY27" s="127"/>
      <c r="SIZ27" s="128"/>
      <c r="SJA27" s="127"/>
      <c r="SJB27" s="128"/>
      <c r="SJC27" s="127"/>
      <c r="SJD27" s="128"/>
      <c r="SJE27" s="127"/>
      <c r="SJF27" s="128"/>
      <c r="SJG27" s="127"/>
      <c r="SJH27" s="128"/>
      <c r="SJI27" s="127"/>
      <c r="SJJ27" s="128"/>
      <c r="SJK27" s="127"/>
      <c r="SJL27" s="128"/>
      <c r="SJM27" s="127"/>
      <c r="SJN27" s="128"/>
      <c r="SJO27" s="127"/>
      <c r="SJP27" s="128"/>
      <c r="SJQ27" s="127"/>
      <c r="SJR27" s="128"/>
      <c r="SJS27" s="127"/>
      <c r="SJT27" s="128"/>
      <c r="SJU27" s="127"/>
      <c r="SJV27" s="128"/>
      <c r="SJW27" s="127"/>
      <c r="SJX27" s="128"/>
      <c r="SJY27" s="127"/>
      <c r="SJZ27" s="128"/>
      <c r="SKA27" s="127"/>
      <c r="SKB27" s="128"/>
      <c r="SKC27" s="127"/>
      <c r="SKD27" s="128"/>
      <c r="SKE27" s="127"/>
      <c r="SKF27" s="128"/>
      <c r="SKG27" s="127"/>
      <c r="SKH27" s="128"/>
      <c r="SKI27" s="127"/>
      <c r="SKJ27" s="128"/>
      <c r="SKK27" s="127"/>
      <c r="SKL27" s="128"/>
      <c r="SKM27" s="127"/>
      <c r="SKN27" s="128"/>
      <c r="SKO27" s="127"/>
      <c r="SKP27" s="128"/>
      <c r="SKQ27" s="127"/>
      <c r="SKR27" s="128"/>
      <c r="SKS27" s="127"/>
      <c r="SKT27" s="128"/>
      <c r="SKU27" s="127"/>
      <c r="SKV27" s="128"/>
      <c r="SKW27" s="127"/>
      <c r="SKX27" s="128"/>
      <c r="SKY27" s="127"/>
      <c r="SKZ27" s="128"/>
      <c r="SLA27" s="127"/>
      <c r="SLB27" s="128"/>
      <c r="SLC27" s="127"/>
      <c r="SLD27" s="128"/>
      <c r="SLE27" s="127"/>
      <c r="SLF27" s="128"/>
      <c r="SLG27" s="127"/>
      <c r="SLH27" s="128"/>
      <c r="SLI27" s="127"/>
      <c r="SLJ27" s="128"/>
      <c r="SLK27" s="127"/>
      <c r="SLL27" s="128"/>
      <c r="SLM27" s="127"/>
      <c r="SLN27" s="128"/>
      <c r="SLO27" s="127"/>
      <c r="SLP27" s="128"/>
      <c r="SLQ27" s="127"/>
      <c r="SLR27" s="128"/>
      <c r="SLS27" s="127"/>
      <c r="SLT27" s="128"/>
      <c r="SLU27" s="127"/>
      <c r="SLV27" s="128"/>
      <c r="SLW27" s="127"/>
      <c r="SLX27" s="128"/>
      <c r="SLY27" s="127"/>
      <c r="SLZ27" s="128"/>
      <c r="SMA27" s="127"/>
      <c r="SMB27" s="128"/>
      <c r="SMC27" s="127"/>
      <c r="SMD27" s="128"/>
      <c r="SME27" s="127"/>
      <c r="SMF27" s="128"/>
      <c r="SMG27" s="127"/>
      <c r="SMH27" s="128"/>
      <c r="SMI27" s="127"/>
      <c r="SMJ27" s="128"/>
      <c r="SMK27" s="127"/>
      <c r="SML27" s="128"/>
      <c r="SMM27" s="127"/>
      <c r="SMN27" s="128"/>
      <c r="SMO27" s="127"/>
      <c r="SMP27" s="128"/>
      <c r="SMQ27" s="127"/>
      <c r="SMR27" s="128"/>
      <c r="SMS27" s="127"/>
      <c r="SMT27" s="128"/>
      <c r="SMU27" s="127"/>
      <c r="SMV27" s="128"/>
      <c r="SMW27" s="127"/>
      <c r="SMX27" s="128"/>
      <c r="SMY27" s="127"/>
      <c r="SMZ27" s="128"/>
      <c r="SNA27" s="127"/>
      <c r="SNB27" s="128"/>
      <c r="SNC27" s="127"/>
      <c r="SND27" s="128"/>
      <c r="SNE27" s="127"/>
      <c r="SNF27" s="128"/>
      <c r="SNG27" s="127"/>
      <c r="SNH27" s="128"/>
      <c r="SNI27" s="127"/>
      <c r="SNJ27" s="128"/>
      <c r="SNK27" s="127"/>
      <c r="SNL27" s="128"/>
      <c r="SNM27" s="127"/>
      <c r="SNN27" s="128"/>
      <c r="SNO27" s="127"/>
      <c r="SNP27" s="128"/>
      <c r="SNQ27" s="127"/>
      <c r="SNR27" s="128"/>
      <c r="SNS27" s="127"/>
      <c r="SNT27" s="128"/>
      <c r="SNU27" s="127"/>
      <c r="SNV27" s="128"/>
      <c r="SNW27" s="127"/>
      <c r="SNX27" s="128"/>
      <c r="SNY27" s="127"/>
      <c r="SNZ27" s="128"/>
      <c r="SOA27" s="127"/>
      <c r="SOB27" s="128"/>
      <c r="SOC27" s="127"/>
      <c r="SOD27" s="128"/>
      <c r="SOE27" s="127"/>
      <c r="SOF27" s="128"/>
      <c r="SOG27" s="127"/>
      <c r="SOH27" s="128"/>
      <c r="SOI27" s="127"/>
      <c r="SOJ27" s="128"/>
      <c r="SOK27" s="127"/>
      <c r="SOL27" s="128"/>
      <c r="SOM27" s="127"/>
      <c r="SON27" s="128"/>
      <c r="SOO27" s="127"/>
      <c r="SOP27" s="128"/>
      <c r="SOQ27" s="127"/>
      <c r="SOR27" s="128"/>
      <c r="SOS27" s="127"/>
      <c r="SOT27" s="128"/>
      <c r="SOU27" s="127"/>
      <c r="SOV27" s="128"/>
      <c r="SOW27" s="127"/>
      <c r="SOX27" s="128"/>
      <c r="SOY27" s="127"/>
      <c r="SOZ27" s="128"/>
      <c r="SPA27" s="127"/>
      <c r="SPB27" s="128"/>
      <c r="SPC27" s="127"/>
      <c r="SPD27" s="128"/>
      <c r="SPE27" s="127"/>
      <c r="SPF27" s="128"/>
      <c r="SPG27" s="127"/>
      <c r="SPH27" s="128"/>
      <c r="SPI27" s="127"/>
      <c r="SPJ27" s="128"/>
      <c r="SPK27" s="127"/>
      <c r="SPL27" s="128"/>
      <c r="SPM27" s="127"/>
      <c r="SPN27" s="128"/>
      <c r="SPO27" s="127"/>
      <c r="SPP27" s="128"/>
      <c r="SPQ27" s="127"/>
      <c r="SPR27" s="128"/>
      <c r="SPS27" s="127"/>
      <c r="SPT27" s="128"/>
      <c r="SPU27" s="127"/>
      <c r="SPV27" s="128"/>
      <c r="SPW27" s="127"/>
      <c r="SPX27" s="128"/>
      <c r="SPY27" s="127"/>
      <c r="SPZ27" s="128"/>
      <c r="SQA27" s="127"/>
      <c r="SQB27" s="128"/>
      <c r="SQC27" s="127"/>
      <c r="SQD27" s="128"/>
      <c r="SQE27" s="127"/>
      <c r="SQF27" s="128"/>
      <c r="SQG27" s="127"/>
      <c r="SQH27" s="128"/>
      <c r="SQI27" s="127"/>
      <c r="SQJ27" s="128"/>
      <c r="SQK27" s="127"/>
      <c r="SQL27" s="128"/>
      <c r="SQM27" s="127"/>
      <c r="SQN27" s="128"/>
      <c r="SQO27" s="127"/>
      <c r="SQP27" s="128"/>
      <c r="SQQ27" s="127"/>
      <c r="SQR27" s="128"/>
      <c r="SQS27" s="127"/>
      <c r="SQT27" s="128"/>
      <c r="SQU27" s="127"/>
      <c r="SQV27" s="128"/>
      <c r="SQW27" s="127"/>
      <c r="SQX27" s="128"/>
      <c r="SQY27" s="127"/>
      <c r="SQZ27" s="128"/>
      <c r="SRA27" s="127"/>
      <c r="SRB27" s="128"/>
      <c r="SRC27" s="127"/>
      <c r="SRD27" s="128"/>
      <c r="SRE27" s="127"/>
      <c r="SRF27" s="128"/>
      <c r="SRG27" s="127"/>
      <c r="SRH27" s="128"/>
      <c r="SRI27" s="127"/>
      <c r="SRJ27" s="128"/>
      <c r="SRK27" s="127"/>
      <c r="SRL27" s="128"/>
      <c r="SRM27" s="127"/>
      <c r="SRN27" s="128"/>
      <c r="SRO27" s="127"/>
      <c r="SRP27" s="128"/>
      <c r="SRQ27" s="127"/>
      <c r="SRR27" s="128"/>
      <c r="SRS27" s="127"/>
      <c r="SRT27" s="128"/>
      <c r="SRU27" s="127"/>
      <c r="SRV27" s="128"/>
      <c r="SRW27" s="127"/>
      <c r="SRX27" s="128"/>
      <c r="SRY27" s="127"/>
      <c r="SRZ27" s="128"/>
      <c r="SSA27" s="127"/>
      <c r="SSB27" s="128"/>
      <c r="SSC27" s="127"/>
      <c r="SSD27" s="128"/>
      <c r="SSE27" s="127"/>
      <c r="SSF27" s="128"/>
      <c r="SSG27" s="127"/>
      <c r="SSH27" s="128"/>
      <c r="SSI27" s="127"/>
      <c r="SSJ27" s="128"/>
      <c r="SSK27" s="127"/>
      <c r="SSL27" s="128"/>
      <c r="SSM27" s="127"/>
      <c r="SSN27" s="128"/>
      <c r="SSO27" s="127"/>
      <c r="SSP27" s="128"/>
      <c r="SSQ27" s="127"/>
      <c r="SSR27" s="128"/>
      <c r="SSS27" s="127"/>
      <c r="SST27" s="128"/>
      <c r="SSU27" s="127"/>
      <c r="SSV27" s="128"/>
      <c r="SSW27" s="127"/>
      <c r="SSX27" s="128"/>
      <c r="SSY27" s="127"/>
      <c r="SSZ27" s="128"/>
      <c r="STA27" s="127"/>
      <c r="STB27" s="128"/>
      <c r="STC27" s="127"/>
      <c r="STD27" s="128"/>
      <c r="STE27" s="127"/>
      <c r="STF27" s="128"/>
      <c r="STG27" s="127"/>
      <c r="STH27" s="128"/>
      <c r="STI27" s="127"/>
      <c r="STJ27" s="128"/>
      <c r="STK27" s="127"/>
      <c r="STL27" s="128"/>
      <c r="STM27" s="127"/>
      <c r="STN27" s="128"/>
      <c r="STO27" s="127"/>
      <c r="STP27" s="128"/>
      <c r="STQ27" s="127"/>
      <c r="STR27" s="128"/>
      <c r="STS27" s="127"/>
      <c r="STT27" s="128"/>
      <c r="STU27" s="127"/>
      <c r="STV27" s="128"/>
      <c r="STW27" s="127"/>
      <c r="STX27" s="128"/>
      <c r="STY27" s="127"/>
      <c r="STZ27" s="128"/>
      <c r="SUA27" s="127"/>
      <c r="SUB27" s="128"/>
      <c r="SUC27" s="127"/>
      <c r="SUD27" s="128"/>
      <c r="SUE27" s="127"/>
      <c r="SUF27" s="128"/>
      <c r="SUG27" s="127"/>
      <c r="SUH27" s="128"/>
      <c r="SUI27" s="127"/>
      <c r="SUJ27" s="128"/>
      <c r="SUK27" s="127"/>
      <c r="SUL27" s="128"/>
      <c r="SUM27" s="127"/>
      <c r="SUN27" s="128"/>
      <c r="SUO27" s="127"/>
      <c r="SUP27" s="128"/>
      <c r="SUQ27" s="127"/>
      <c r="SUR27" s="128"/>
      <c r="SUS27" s="127"/>
      <c r="SUT27" s="128"/>
      <c r="SUU27" s="127"/>
      <c r="SUV27" s="128"/>
      <c r="SUW27" s="127"/>
      <c r="SUX27" s="128"/>
      <c r="SUY27" s="127"/>
      <c r="SUZ27" s="128"/>
      <c r="SVA27" s="127"/>
      <c r="SVB27" s="128"/>
      <c r="SVC27" s="127"/>
      <c r="SVD27" s="128"/>
      <c r="SVE27" s="127"/>
      <c r="SVF27" s="128"/>
      <c r="SVG27" s="127"/>
      <c r="SVH27" s="128"/>
      <c r="SVI27" s="127"/>
      <c r="SVJ27" s="128"/>
      <c r="SVK27" s="127"/>
      <c r="SVL27" s="128"/>
      <c r="SVM27" s="127"/>
      <c r="SVN27" s="128"/>
      <c r="SVO27" s="127"/>
      <c r="SVP27" s="128"/>
      <c r="SVQ27" s="127"/>
      <c r="SVR27" s="128"/>
      <c r="SVS27" s="127"/>
      <c r="SVT27" s="128"/>
      <c r="SVU27" s="127"/>
      <c r="SVV27" s="128"/>
      <c r="SVW27" s="127"/>
      <c r="SVX27" s="128"/>
      <c r="SVY27" s="127"/>
      <c r="SVZ27" s="128"/>
      <c r="SWA27" s="127"/>
      <c r="SWB27" s="128"/>
      <c r="SWC27" s="127"/>
      <c r="SWD27" s="128"/>
      <c r="SWE27" s="127"/>
      <c r="SWF27" s="128"/>
      <c r="SWG27" s="127"/>
      <c r="SWH27" s="128"/>
      <c r="SWI27" s="127"/>
      <c r="SWJ27" s="128"/>
      <c r="SWK27" s="127"/>
      <c r="SWL27" s="128"/>
      <c r="SWM27" s="127"/>
      <c r="SWN27" s="128"/>
      <c r="SWO27" s="127"/>
      <c r="SWP27" s="128"/>
      <c r="SWQ27" s="127"/>
      <c r="SWR27" s="128"/>
      <c r="SWS27" s="127"/>
      <c r="SWT27" s="128"/>
      <c r="SWU27" s="127"/>
      <c r="SWV27" s="128"/>
      <c r="SWW27" s="127"/>
      <c r="SWX27" s="128"/>
      <c r="SWY27" s="127"/>
      <c r="SWZ27" s="128"/>
      <c r="SXA27" s="127"/>
      <c r="SXB27" s="128"/>
      <c r="SXC27" s="127"/>
      <c r="SXD27" s="128"/>
      <c r="SXE27" s="127"/>
      <c r="SXF27" s="128"/>
      <c r="SXG27" s="127"/>
      <c r="SXH27" s="128"/>
      <c r="SXI27" s="127"/>
      <c r="SXJ27" s="128"/>
      <c r="SXK27" s="127"/>
      <c r="SXL27" s="128"/>
      <c r="SXM27" s="127"/>
      <c r="SXN27" s="128"/>
      <c r="SXO27" s="127"/>
      <c r="SXP27" s="128"/>
      <c r="SXQ27" s="127"/>
      <c r="SXR27" s="128"/>
      <c r="SXS27" s="127"/>
      <c r="SXT27" s="128"/>
      <c r="SXU27" s="127"/>
      <c r="SXV27" s="128"/>
      <c r="SXW27" s="127"/>
      <c r="SXX27" s="128"/>
      <c r="SXY27" s="127"/>
      <c r="SXZ27" s="128"/>
      <c r="SYA27" s="127"/>
      <c r="SYB27" s="128"/>
      <c r="SYC27" s="127"/>
      <c r="SYD27" s="128"/>
      <c r="SYE27" s="127"/>
      <c r="SYF27" s="128"/>
      <c r="SYG27" s="127"/>
      <c r="SYH27" s="128"/>
      <c r="SYI27" s="127"/>
      <c r="SYJ27" s="128"/>
      <c r="SYK27" s="127"/>
      <c r="SYL27" s="128"/>
      <c r="SYM27" s="127"/>
      <c r="SYN27" s="128"/>
      <c r="SYO27" s="127"/>
      <c r="SYP27" s="128"/>
      <c r="SYQ27" s="127"/>
      <c r="SYR27" s="128"/>
      <c r="SYS27" s="127"/>
      <c r="SYT27" s="128"/>
      <c r="SYU27" s="127"/>
      <c r="SYV27" s="128"/>
      <c r="SYW27" s="127"/>
      <c r="SYX27" s="128"/>
      <c r="SYY27" s="127"/>
      <c r="SYZ27" s="128"/>
      <c r="SZA27" s="127"/>
      <c r="SZB27" s="128"/>
      <c r="SZC27" s="127"/>
      <c r="SZD27" s="128"/>
      <c r="SZE27" s="127"/>
      <c r="SZF27" s="128"/>
      <c r="SZG27" s="127"/>
      <c r="SZH27" s="128"/>
      <c r="SZI27" s="127"/>
      <c r="SZJ27" s="128"/>
      <c r="SZK27" s="127"/>
      <c r="SZL27" s="128"/>
      <c r="SZM27" s="127"/>
      <c r="SZN27" s="128"/>
      <c r="SZO27" s="127"/>
      <c r="SZP27" s="128"/>
      <c r="SZQ27" s="127"/>
      <c r="SZR27" s="128"/>
      <c r="SZS27" s="127"/>
      <c r="SZT27" s="128"/>
      <c r="SZU27" s="127"/>
      <c r="SZV27" s="128"/>
      <c r="SZW27" s="127"/>
      <c r="SZX27" s="128"/>
      <c r="SZY27" s="127"/>
      <c r="SZZ27" s="128"/>
      <c r="TAA27" s="127"/>
      <c r="TAB27" s="128"/>
      <c r="TAC27" s="127"/>
      <c r="TAD27" s="128"/>
      <c r="TAE27" s="127"/>
      <c r="TAF27" s="128"/>
      <c r="TAG27" s="127"/>
      <c r="TAH27" s="128"/>
      <c r="TAI27" s="127"/>
      <c r="TAJ27" s="128"/>
      <c r="TAK27" s="127"/>
      <c r="TAL27" s="128"/>
      <c r="TAM27" s="127"/>
      <c r="TAN27" s="128"/>
      <c r="TAO27" s="127"/>
      <c r="TAP27" s="128"/>
      <c r="TAQ27" s="127"/>
      <c r="TAR27" s="128"/>
      <c r="TAS27" s="127"/>
      <c r="TAT27" s="128"/>
      <c r="TAU27" s="127"/>
      <c r="TAV27" s="128"/>
      <c r="TAW27" s="127"/>
      <c r="TAX27" s="128"/>
      <c r="TAY27" s="127"/>
      <c r="TAZ27" s="128"/>
      <c r="TBA27" s="127"/>
      <c r="TBB27" s="128"/>
      <c r="TBC27" s="127"/>
      <c r="TBD27" s="128"/>
      <c r="TBE27" s="127"/>
      <c r="TBF27" s="128"/>
      <c r="TBG27" s="127"/>
      <c r="TBH27" s="128"/>
      <c r="TBI27" s="127"/>
      <c r="TBJ27" s="128"/>
      <c r="TBK27" s="127"/>
      <c r="TBL27" s="128"/>
      <c r="TBM27" s="127"/>
      <c r="TBN27" s="128"/>
      <c r="TBO27" s="127"/>
      <c r="TBP27" s="128"/>
      <c r="TBQ27" s="127"/>
      <c r="TBR27" s="128"/>
      <c r="TBS27" s="127"/>
      <c r="TBT27" s="128"/>
      <c r="TBU27" s="127"/>
      <c r="TBV27" s="128"/>
      <c r="TBW27" s="127"/>
      <c r="TBX27" s="128"/>
      <c r="TBY27" s="127"/>
      <c r="TBZ27" s="128"/>
      <c r="TCA27" s="127"/>
      <c r="TCB27" s="128"/>
      <c r="TCC27" s="127"/>
      <c r="TCD27" s="128"/>
      <c r="TCE27" s="127"/>
      <c r="TCF27" s="128"/>
      <c r="TCG27" s="127"/>
      <c r="TCH27" s="128"/>
      <c r="TCI27" s="127"/>
      <c r="TCJ27" s="128"/>
      <c r="TCK27" s="127"/>
      <c r="TCL27" s="128"/>
      <c r="TCM27" s="127"/>
      <c r="TCN27" s="128"/>
      <c r="TCO27" s="127"/>
      <c r="TCP27" s="128"/>
      <c r="TCQ27" s="127"/>
      <c r="TCR27" s="128"/>
      <c r="TCS27" s="127"/>
      <c r="TCT27" s="128"/>
      <c r="TCU27" s="127"/>
      <c r="TCV27" s="128"/>
      <c r="TCW27" s="127"/>
      <c r="TCX27" s="128"/>
      <c r="TCY27" s="127"/>
      <c r="TCZ27" s="128"/>
      <c r="TDA27" s="127"/>
      <c r="TDB27" s="128"/>
      <c r="TDC27" s="127"/>
      <c r="TDD27" s="128"/>
      <c r="TDE27" s="127"/>
      <c r="TDF27" s="128"/>
      <c r="TDG27" s="127"/>
      <c r="TDH27" s="128"/>
      <c r="TDI27" s="127"/>
      <c r="TDJ27" s="128"/>
      <c r="TDK27" s="127"/>
      <c r="TDL27" s="128"/>
      <c r="TDM27" s="127"/>
      <c r="TDN27" s="128"/>
      <c r="TDO27" s="127"/>
      <c r="TDP27" s="128"/>
      <c r="TDQ27" s="127"/>
      <c r="TDR27" s="128"/>
      <c r="TDS27" s="127"/>
      <c r="TDT27" s="128"/>
      <c r="TDU27" s="127"/>
      <c r="TDV27" s="128"/>
      <c r="TDW27" s="127"/>
      <c r="TDX27" s="128"/>
      <c r="TDY27" s="127"/>
      <c r="TDZ27" s="128"/>
      <c r="TEA27" s="127"/>
      <c r="TEB27" s="128"/>
      <c r="TEC27" s="127"/>
      <c r="TED27" s="128"/>
      <c r="TEE27" s="127"/>
      <c r="TEF27" s="128"/>
      <c r="TEG27" s="127"/>
      <c r="TEH27" s="128"/>
      <c r="TEI27" s="127"/>
      <c r="TEJ27" s="128"/>
      <c r="TEK27" s="127"/>
      <c r="TEL27" s="128"/>
      <c r="TEM27" s="127"/>
      <c r="TEN27" s="128"/>
      <c r="TEO27" s="127"/>
      <c r="TEP27" s="128"/>
      <c r="TEQ27" s="127"/>
      <c r="TER27" s="128"/>
      <c r="TES27" s="127"/>
      <c r="TET27" s="128"/>
      <c r="TEU27" s="127"/>
      <c r="TEV27" s="128"/>
      <c r="TEW27" s="127"/>
      <c r="TEX27" s="128"/>
      <c r="TEY27" s="127"/>
      <c r="TEZ27" s="128"/>
      <c r="TFA27" s="127"/>
      <c r="TFB27" s="128"/>
      <c r="TFC27" s="127"/>
      <c r="TFD27" s="128"/>
      <c r="TFE27" s="127"/>
      <c r="TFF27" s="128"/>
      <c r="TFG27" s="127"/>
      <c r="TFH27" s="128"/>
      <c r="TFI27" s="127"/>
      <c r="TFJ27" s="128"/>
      <c r="TFK27" s="127"/>
      <c r="TFL27" s="128"/>
      <c r="TFM27" s="127"/>
      <c r="TFN27" s="128"/>
      <c r="TFO27" s="127"/>
      <c r="TFP27" s="128"/>
      <c r="TFQ27" s="127"/>
      <c r="TFR27" s="128"/>
      <c r="TFS27" s="127"/>
      <c r="TFT27" s="128"/>
      <c r="TFU27" s="127"/>
      <c r="TFV27" s="128"/>
      <c r="TFW27" s="127"/>
      <c r="TFX27" s="128"/>
      <c r="TFY27" s="127"/>
      <c r="TFZ27" s="128"/>
      <c r="TGA27" s="127"/>
      <c r="TGB27" s="128"/>
      <c r="TGC27" s="127"/>
      <c r="TGD27" s="128"/>
      <c r="TGE27" s="127"/>
      <c r="TGF27" s="128"/>
      <c r="TGG27" s="127"/>
      <c r="TGH27" s="128"/>
      <c r="TGI27" s="127"/>
      <c r="TGJ27" s="128"/>
      <c r="TGK27" s="127"/>
      <c r="TGL27" s="128"/>
      <c r="TGM27" s="127"/>
      <c r="TGN27" s="128"/>
      <c r="TGO27" s="127"/>
      <c r="TGP27" s="128"/>
      <c r="TGQ27" s="127"/>
      <c r="TGR27" s="128"/>
      <c r="TGS27" s="127"/>
      <c r="TGT27" s="128"/>
      <c r="TGU27" s="127"/>
      <c r="TGV27" s="128"/>
      <c r="TGW27" s="127"/>
      <c r="TGX27" s="128"/>
      <c r="TGY27" s="127"/>
      <c r="TGZ27" s="128"/>
      <c r="THA27" s="127"/>
      <c r="THB27" s="128"/>
      <c r="THC27" s="127"/>
      <c r="THD27" s="128"/>
      <c r="THE27" s="127"/>
      <c r="THF27" s="128"/>
      <c r="THG27" s="127"/>
      <c r="THH27" s="128"/>
      <c r="THI27" s="127"/>
      <c r="THJ27" s="128"/>
      <c r="THK27" s="127"/>
      <c r="THL27" s="128"/>
      <c r="THM27" s="127"/>
      <c r="THN27" s="128"/>
      <c r="THO27" s="127"/>
      <c r="THP27" s="128"/>
      <c r="THQ27" s="127"/>
      <c r="THR27" s="128"/>
      <c r="THS27" s="127"/>
      <c r="THT27" s="128"/>
      <c r="THU27" s="127"/>
      <c r="THV27" s="128"/>
      <c r="THW27" s="127"/>
      <c r="THX27" s="128"/>
      <c r="THY27" s="127"/>
      <c r="THZ27" s="128"/>
      <c r="TIA27" s="127"/>
      <c r="TIB27" s="128"/>
      <c r="TIC27" s="127"/>
      <c r="TID27" s="128"/>
      <c r="TIE27" s="127"/>
      <c r="TIF27" s="128"/>
      <c r="TIG27" s="127"/>
      <c r="TIH27" s="128"/>
      <c r="TII27" s="127"/>
      <c r="TIJ27" s="128"/>
      <c r="TIK27" s="127"/>
      <c r="TIL27" s="128"/>
      <c r="TIM27" s="127"/>
      <c r="TIN27" s="128"/>
      <c r="TIO27" s="127"/>
      <c r="TIP27" s="128"/>
      <c r="TIQ27" s="127"/>
      <c r="TIR27" s="128"/>
      <c r="TIS27" s="127"/>
      <c r="TIT27" s="128"/>
      <c r="TIU27" s="127"/>
      <c r="TIV27" s="128"/>
      <c r="TIW27" s="127"/>
      <c r="TIX27" s="128"/>
      <c r="TIY27" s="127"/>
      <c r="TIZ27" s="128"/>
      <c r="TJA27" s="127"/>
      <c r="TJB27" s="128"/>
      <c r="TJC27" s="127"/>
      <c r="TJD27" s="128"/>
      <c r="TJE27" s="127"/>
      <c r="TJF27" s="128"/>
      <c r="TJG27" s="127"/>
      <c r="TJH27" s="128"/>
      <c r="TJI27" s="127"/>
      <c r="TJJ27" s="128"/>
      <c r="TJK27" s="127"/>
      <c r="TJL27" s="128"/>
      <c r="TJM27" s="127"/>
      <c r="TJN27" s="128"/>
      <c r="TJO27" s="127"/>
      <c r="TJP27" s="128"/>
      <c r="TJQ27" s="127"/>
      <c r="TJR27" s="128"/>
      <c r="TJS27" s="127"/>
      <c r="TJT27" s="128"/>
      <c r="TJU27" s="127"/>
      <c r="TJV27" s="128"/>
      <c r="TJW27" s="127"/>
      <c r="TJX27" s="128"/>
      <c r="TJY27" s="127"/>
      <c r="TJZ27" s="128"/>
      <c r="TKA27" s="127"/>
      <c r="TKB27" s="128"/>
      <c r="TKC27" s="127"/>
      <c r="TKD27" s="128"/>
      <c r="TKE27" s="127"/>
      <c r="TKF27" s="128"/>
      <c r="TKG27" s="127"/>
      <c r="TKH27" s="128"/>
      <c r="TKI27" s="127"/>
      <c r="TKJ27" s="128"/>
      <c r="TKK27" s="127"/>
      <c r="TKL27" s="128"/>
      <c r="TKM27" s="127"/>
      <c r="TKN27" s="128"/>
      <c r="TKO27" s="127"/>
      <c r="TKP27" s="128"/>
      <c r="TKQ27" s="127"/>
      <c r="TKR27" s="128"/>
      <c r="TKS27" s="127"/>
      <c r="TKT27" s="128"/>
      <c r="TKU27" s="127"/>
      <c r="TKV27" s="128"/>
      <c r="TKW27" s="127"/>
      <c r="TKX27" s="128"/>
      <c r="TKY27" s="127"/>
      <c r="TKZ27" s="128"/>
      <c r="TLA27" s="127"/>
      <c r="TLB27" s="128"/>
      <c r="TLC27" s="127"/>
      <c r="TLD27" s="128"/>
      <c r="TLE27" s="127"/>
      <c r="TLF27" s="128"/>
      <c r="TLG27" s="127"/>
      <c r="TLH27" s="128"/>
      <c r="TLI27" s="127"/>
      <c r="TLJ27" s="128"/>
      <c r="TLK27" s="127"/>
      <c r="TLL27" s="128"/>
      <c r="TLM27" s="127"/>
      <c r="TLN27" s="128"/>
      <c r="TLO27" s="127"/>
      <c r="TLP27" s="128"/>
      <c r="TLQ27" s="127"/>
      <c r="TLR27" s="128"/>
      <c r="TLS27" s="127"/>
      <c r="TLT27" s="128"/>
      <c r="TLU27" s="127"/>
      <c r="TLV27" s="128"/>
      <c r="TLW27" s="127"/>
      <c r="TLX27" s="128"/>
      <c r="TLY27" s="127"/>
      <c r="TLZ27" s="128"/>
      <c r="TMA27" s="127"/>
      <c r="TMB27" s="128"/>
      <c r="TMC27" s="127"/>
      <c r="TMD27" s="128"/>
      <c r="TME27" s="127"/>
      <c r="TMF27" s="128"/>
      <c r="TMG27" s="127"/>
      <c r="TMH27" s="128"/>
      <c r="TMI27" s="127"/>
      <c r="TMJ27" s="128"/>
      <c r="TMK27" s="127"/>
      <c r="TML27" s="128"/>
      <c r="TMM27" s="127"/>
      <c r="TMN27" s="128"/>
      <c r="TMO27" s="127"/>
      <c r="TMP27" s="128"/>
      <c r="TMQ27" s="127"/>
      <c r="TMR27" s="128"/>
      <c r="TMS27" s="127"/>
      <c r="TMT27" s="128"/>
      <c r="TMU27" s="127"/>
      <c r="TMV27" s="128"/>
      <c r="TMW27" s="127"/>
      <c r="TMX27" s="128"/>
      <c r="TMY27" s="127"/>
      <c r="TMZ27" s="128"/>
      <c r="TNA27" s="127"/>
      <c r="TNB27" s="128"/>
      <c r="TNC27" s="127"/>
      <c r="TND27" s="128"/>
      <c r="TNE27" s="127"/>
      <c r="TNF27" s="128"/>
      <c r="TNG27" s="127"/>
      <c r="TNH27" s="128"/>
      <c r="TNI27" s="127"/>
      <c r="TNJ27" s="128"/>
      <c r="TNK27" s="127"/>
      <c r="TNL27" s="128"/>
      <c r="TNM27" s="127"/>
      <c r="TNN27" s="128"/>
      <c r="TNO27" s="127"/>
      <c r="TNP27" s="128"/>
      <c r="TNQ27" s="127"/>
      <c r="TNR27" s="128"/>
      <c r="TNS27" s="127"/>
      <c r="TNT27" s="128"/>
      <c r="TNU27" s="127"/>
      <c r="TNV27" s="128"/>
      <c r="TNW27" s="127"/>
      <c r="TNX27" s="128"/>
      <c r="TNY27" s="127"/>
      <c r="TNZ27" s="128"/>
      <c r="TOA27" s="127"/>
      <c r="TOB27" s="128"/>
      <c r="TOC27" s="127"/>
      <c r="TOD27" s="128"/>
      <c r="TOE27" s="127"/>
      <c r="TOF27" s="128"/>
      <c r="TOG27" s="127"/>
      <c r="TOH27" s="128"/>
      <c r="TOI27" s="127"/>
      <c r="TOJ27" s="128"/>
      <c r="TOK27" s="127"/>
      <c r="TOL27" s="128"/>
      <c r="TOM27" s="127"/>
      <c r="TON27" s="128"/>
      <c r="TOO27" s="127"/>
      <c r="TOP27" s="128"/>
      <c r="TOQ27" s="127"/>
      <c r="TOR27" s="128"/>
      <c r="TOS27" s="127"/>
      <c r="TOT27" s="128"/>
      <c r="TOU27" s="127"/>
      <c r="TOV27" s="128"/>
      <c r="TOW27" s="127"/>
      <c r="TOX27" s="128"/>
      <c r="TOY27" s="127"/>
      <c r="TOZ27" s="128"/>
      <c r="TPA27" s="127"/>
      <c r="TPB27" s="128"/>
      <c r="TPC27" s="127"/>
      <c r="TPD27" s="128"/>
      <c r="TPE27" s="127"/>
      <c r="TPF27" s="128"/>
      <c r="TPG27" s="127"/>
      <c r="TPH27" s="128"/>
      <c r="TPI27" s="127"/>
      <c r="TPJ27" s="128"/>
      <c r="TPK27" s="127"/>
      <c r="TPL27" s="128"/>
      <c r="TPM27" s="127"/>
      <c r="TPN27" s="128"/>
      <c r="TPO27" s="127"/>
      <c r="TPP27" s="128"/>
      <c r="TPQ27" s="127"/>
      <c r="TPR27" s="128"/>
      <c r="TPS27" s="127"/>
      <c r="TPT27" s="128"/>
      <c r="TPU27" s="127"/>
      <c r="TPV27" s="128"/>
      <c r="TPW27" s="127"/>
      <c r="TPX27" s="128"/>
      <c r="TPY27" s="127"/>
      <c r="TPZ27" s="128"/>
      <c r="TQA27" s="127"/>
      <c r="TQB27" s="128"/>
      <c r="TQC27" s="127"/>
      <c r="TQD27" s="128"/>
      <c r="TQE27" s="127"/>
      <c r="TQF27" s="128"/>
      <c r="TQG27" s="127"/>
      <c r="TQH27" s="128"/>
      <c r="TQI27" s="127"/>
      <c r="TQJ27" s="128"/>
      <c r="TQK27" s="127"/>
      <c r="TQL27" s="128"/>
      <c r="TQM27" s="127"/>
      <c r="TQN27" s="128"/>
      <c r="TQO27" s="127"/>
      <c r="TQP27" s="128"/>
      <c r="TQQ27" s="127"/>
      <c r="TQR27" s="128"/>
      <c r="TQS27" s="127"/>
      <c r="TQT27" s="128"/>
      <c r="TQU27" s="127"/>
      <c r="TQV27" s="128"/>
      <c r="TQW27" s="127"/>
      <c r="TQX27" s="128"/>
      <c r="TQY27" s="127"/>
      <c r="TQZ27" s="128"/>
      <c r="TRA27" s="127"/>
      <c r="TRB27" s="128"/>
      <c r="TRC27" s="127"/>
      <c r="TRD27" s="128"/>
      <c r="TRE27" s="127"/>
      <c r="TRF27" s="128"/>
      <c r="TRG27" s="127"/>
      <c r="TRH27" s="128"/>
      <c r="TRI27" s="127"/>
      <c r="TRJ27" s="128"/>
      <c r="TRK27" s="127"/>
      <c r="TRL27" s="128"/>
      <c r="TRM27" s="127"/>
      <c r="TRN27" s="128"/>
      <c r="TRO27" s="127"/>
      <c r="TRP27" s="128"/>
      <c r="TRQ27" s="127"/>
      <c r="TRR27" s="128"/>
      <c r="TRS27" s="127"/>
      <c r="TRT27" s="128"/>
      <c r="TRU27" s="127"/>
      <c r="TRV27" s="128"/>
      <c r="TRW27" s="127"/>
      <c r="TRX27" s="128"/>
      <c r="TRY27" s="127"/>
      <c r="TRZ27" s="128"/>
      <c r="TSA27" s="127"/>
      <c r="TSB27" s="128"/>
      <c r="TSC27" s="127"/>
      <c r="TSD27" s="128"/>
      <c r="TSE27" s="127"/>
      <c r="TSF27" s="128"/>
      <c r="TSG27" s="127"/>
      <c r="TSH27" s="128"/>
      <c r="TSI27" s="127"/>
      <c r="TSJ27" s="128"/>
      <c r="TSK27" s="127"/>
      <c r="TSL27" s="128"/>
      <c r="TSM27" s="127"/>
      <c r="TSN27" s="128"/>
      <c r="TSO27" s="127"/>
      <c r="TSP27" s="128"/>
      <c r="TSQ27" s="127"/>
      <c r="TSR27" s="128"/>
      <c r="TSS27" s="127"/>
      <c r="TST27" s="128"/>
      <c r="TSU27" s="127"/>
      <c r="TSV27" s="128"/>
      <c r="TSW27" s="127"/>
      <c r="TSX27" s="128"/>
      <c r="TSY27" s="127"/>
      <c r="TSZ27" s="128"/>
      <c r="TTA27" s="127"/>
      <c r="TTB27" s="128"/>
      <c r="TTC27" s="127"/>
      <c r="TTD27" s="128"/>
      <c r="TTE27" s="127"/>
      <c r="TTF27" s="128"/>
      <c r="TTG27" s="127"/>
      <c r="TTH27" s="128"/>
      <c r="TTI27" s="127"/>
      <c r="TTJ27" s="128"/>
      <c r="TTK27" s="127"/>
      <c r="TTL27" s="128"/>
      <c r="TTM27" s="127"/>
      <c r="TTN27" s="128"/>
      <c r="TTO27" s="127"/>
      <c r="TTP27" s="128"/>
      <c r="TTQ27" s="127"/>
      <c r="TTR27" s="128"/>
      <c r="TTS27" s="127"/>
      <c r="TTT27" s="128"/>
      <c r="TTU27" s="127"/>
      <c r="TTV27" s="128"/>
      <c r="TTW27" s="127"/>
      <c r="TTX27" s="128"/>
      <c r="TTY27" s="127"/>
      <c r="TTZ27" s="128"/>
      <c r="TUA27" s="127"/>
      <c r="TUB27" s="128"/>
      <c r="TUC27" s="127"/>
      <c r="TUD27" s="128"/>
      <c r="TUE27" s="127"/>
      <c r="TUF27" s="128"/>
      <c r="TUG27" s="127"/>
      <c r="TUH27" s="128"/>
      <c r="TUI27" s="127"/>
      <c r="TUJ27" s="128"/>
      <c r="TUK27" s="127"/>
      <c r="TUL27" s="128"/>
      <c r="TUM27" s="127"/>
      <c r="TUN27" s="128"/>
      <c r="TUO27" s="127"/>
      <c r="TUP27" s="128"/>
      <c r="TUQ27" s="127"/>
      <c r="TUR27" s="128"/>
      <c r="TUS27" s="127"/>
      <c r="TUT27" s="128"/>
      <c r="TUU27" s="127"/>
      <c r="TUV27" s="128"/>
      <c r="TUW27" s="127"/>
      <c r="TUX27" s="128"/>
      <c r="TUY27" s="127"/>
      <c r="TUZ27" s="128"/>
      <c r="TVA27" s="127"/>
      <c r="TVB27" s="128"/>
      <c r="TVC27" s="127"/>
      <c r="TVD27" s="128"/>
      <c r="TVE27" s="127"/>
      <c r="TVF27" s="128"/>
      <c r="TVG27" s="127"/>
      <c r="TVH27" s="128"/>
      <c r="TVI27" s="127"/>
      <c r="TVJ27" s="128"/>
      <c r="TVK27" s="127"/>
      <c r="TVL27" s="128"/>
      <c r="TVM27" s="127"/>
      <c r="TVN27" s="128"/>
      <c r="TVO27" s="127"/>
      <c r="TVP27" s="128"/>
      <c r="TVQ27" s="127"/>
      <c r="TVR27" s="128"/>
      <c r="TVS27" s="127"/>
      <c r="TVT27" s="128"/>
      <c r="TVU27" s="127"/>
      <c r="TVV27" s="128"/>
      <c r="TVW27" s="127"/>
      <c r="TVX27" s="128"/>
      <c r="TVY27" s="127"/>
      <c r="TVZ27" s="128"/>
      <c r="TWA27" s="127"/>
      <c r="TWB27" s="128"/>
      <c r="TWC27" s="127"/>
      <c r="TWD27" s="128"/>
      <c r="TWE27" s="127"/>
      <c r="TWF27" s="128"/>
      <c r="TWG27" s="127"/>
      <c r="TWH27" s="128"/>
      <c r="TWI27" s="127"/>
      <c r="TWJ27" s="128"/>
      <c r="TWK27" s="127"/>
      <c r="TWL27" s="128"/>
      <c r="TWM27" s="127"/>
      <c r="TWN27" s="128"/>
      <c r="TWO27" s="127"/>
      <c r="TWP27" s="128"/>
      <c r="TWQ27" s="127"/>
      <c r="TWR27" s="128"/>
      <c r="TWS27" s="127"/>
      <c r="TWT27" s="128"/>
      <c r="TWU27" s="127"/>
      <c r="TWV27" s="128"/>
      <c r="TWW27" s="127"/>
      <c r="TWX27" s="128"/>
      <c r="TWY27" s="127"/>
      <c r="TWZ27" s="128"/>
      <c r="TXA27" s="127"/>
      <c r="TXB27" s="128"/>
      <c r="TXC27" s="127"/>
      <c r="TXD27" s="128"/>
      <c r="TXE27" s="127"/>
      <c r="TXF27" s="128"/>
      <c r="TXG27" s="127"/>
      <c r="TXH27" s="128"/>
      <c r="TXI27" s="127"/>
      <c r="TXJ27" s="128"/>
      <c r="TXK27" s="127"/>
      <c r="TXL27" s="128"/>
      <c r="TXM27" s="127"/>
      <c r="TXN27" s="128"/>
      <c r="TXO27" s="127"/>
      <c r="TXP27" s="128"/>
      <c r="TXQ27" s="127"/>
      <c r="TXR27" s="128"/>
      <c r="TXS27" s="127"/>
      <c r="TXT27" s="128"/>
      <c r="TXU27" s="127"/>
      <c r="TXV27" s="128"/>
      <c r="TXW27" s="127"/>
      <c r="TXX27" s="128"/>
      <c r="TXY27" s="127"/>
      <c r="TXZ27" s="128"/>
      <c r="TYA27" s="127"/>
      <c r="TYB27" s="128"/>
      <c r="TYC27" s="127"/>
      <c r="TYD27" s="128"/>
      <c r="TYE27" s="127"/>
      <c r="TYF27" s="128"/>
      <c r="TYG27" s="127"/>
      <c r="TYH27" s="128"/>
      <c r="TYI27" s="127"/>
      <c r="TYJ27" s="128"/>
      <c r="TYK27" s="127"/>
      <c r="TYL27" s="128"/>
      <c r="TYM27" s="127"/>
      <c r="TYN27" s="128"/>
      <c r="TYO27" s="127"/>
      <c r="TYP27" s="128"/>
      <c r="TYQ27" s="127"/>
      <c r="TYR27" s="128"/>
      <c r="TYS27" s="127"/>
      <c r="TYT27" s="128"/>
      <c r="TYU27" s="127"/>
      <c r="TYV27" s="128"/>
      <c r="TYW27" s="127"/>
      <c r="TYX27" s="128"/>
      <c r="TYY27" s="127"/>
      <c r="TYZ27" s="128"/>
      <c r="TZA27" s="127"/>
      <c r="TZB27" s="128"/>
      <c r="TZC27" s="127"/>
      <c r="TZD27" s="128"/>
      <c r="TZE27" s="127"/>
      <c r="TZF27" s="128"/>
      <c r="TZG27" s="127"/>
      <c r="TZH27" s="128"/>
      <c r="TZI27" s="127"/>
      <c r="TZJ27" s="128"/>
      <c r="TZK27" s="127"/>
      <c r="TZL27" s="128"/>
      <c r="TZM27" s="127"/>
      <c r="TZN27" s="128"/>
      <c r="TZO27" s="127"/>
      <c r="TZP27" s="128"/>
      <c r="TZQ27" s="127"/>
      <c r="TZR27" s="128"/>
      <c r="TZS27" s="127"/>
      <c r="TZT27" s="128"/>
      <c r="TZU27" s="127"/>
      <c r="TZV27" s="128"/>
      <c r="TZW27" s="127"/>
      <c r="TZX27" s="128"/>
      <c r="TZY27" s="127"/>
      <c r="TZZ27" s="128"/>
      <c r="UAA27" s="127"/>
      <c r="UAB27" s="128"/>
      <c r="UAC27" s="127"/>
      <c r="UAD27" s="128"/>
      <c r="UAE27" s="127"/>
      <c r="UAF27" s="128"/>
      <c r="UAG27" s="127"/>
      <c r="UAH27" s="128"/>
      <c r="UAI27" s="127"/>
      <c r="UAJ27" s="128"/>
      <c r="UAK27" s="127"/>
      <c r="UAL27" s="128"/>
      <c r="UAM27" s="127"/>
      <c r="UAN27" s="128"/>
      <c r="UAO27" s="127"/>
      <c r="UAP27" s="128"/>
      <c r="UAQ27" s="127"/>
      <c r="UAR27" s="128"/>
      <c r="UAS27" s="127"/>
      <c r="UAT27" s="128"/>
      <c r="UAU27" s="127"/>
      <c r="UAV27" s="128"/>
      <c r="UAW27" s="127"/>
      <c r="UAX27" s="128"/>
      <c r="UAY27" s="127"/>
      <c r="UAZ27" s="128"/>
      <c r="UBA27" s="127"/>
      <c r="UBB27" s="128"/>
      <c r="UBC27" s="127"/>
      <c r="UBD27" s="128"/>
      <c r="UBE27" s="127"/>
      <c r="UBF27" s="128"/>
      <c r="UBG27" s="127"/>
      <c r="UBH27" s="128"/>
      <c r="UBI27" s="127"/>
      <c r="UBJ27" s="128"/>
      <c r="UBK27" s="127"/>
      <c r="UBL27" s="128"/>
      <c r="UBM27" s="127"/>
      <c r="UBN27" s="128"/>
      <c r="UBO27" s="127"/>
      <c r="UBP27" s="128"/>
      <c r="UBQ27" s="127"/>
      <c r="UBR27" s="128"/>
      <c r="UBS27" s="127"/>
      <c r="UBT27" s="128"/>
      <c r="UBU27" s="127"/>
      <c r="UBV27" s="128"/>
      <c r="UBW27" s="127"/>
      <c r="UBX27" s="128"/>
      <c r="UBY27" s="127"/>
      <c r="UBZ27" s="128"/>
      <c r="UCA27" s="127"/>
      <c r="UCB27" s="128"/>
      <c r="UCC27" s="127"/>
      <c r="UCD27" s="128"/>
      <c r="UCE27" s="127"/>
      <c r="UCF27" s="128"/>
      <c r="UCG27" s="127"/>
      <c r="UCH27" s="128"/>
      <c r="UCI27" s="127"/>
      <c r="UCJ27" s="128"/>
      <c r="UCK27" s="127"/>
      <c r="UCL27" s="128"/>
      <c r="UCM27" s="127"/>
      <c r="UCN27" s="128"/>
      <c r="UCO27" s="127"/>
      <c r="UCP27" s="128"/>
      <c r="UCQ27" s="127"/>
      <c r="UCR27" s="128"/>
      <c r="UCS27" s="127"/>
      <c r="UCT27" s="128"/>
      <c r="UCU27" s="127"/>
      <c r="UCV27" s="128"/>
      <c r="UCW27" s="127"/>
      <c r="UCX27" s="128"/>
      <c r="UCY27" s="127"/>
      <c r="UCZ27" s="128"/>
      <c r="UDA27" s="127"/>
      <c r="UDB27" s="128"/>
      <c r="UDC27" s="127"/>
      <c r="UDD27" s="128"/>
      <c r="UDE27" s="127"/>
      <c r="UDF27" s="128"/>
      <c r="UDG27" s="127"/>
      <c r="UDH27" s="128"/>
      <c r="UDI27" s="127"/>
      <c r="UDJ27" s="128"/>
      <c r="UDK27" s="127"/>
      <c r="UDL27" s="128"/>
      <c r="UDM27" s="127"/>
      <c r="UDN27" s="128"/>
      <c r="UDO27" s="127"/>
      <c r="UDP27" s="128"/>
      <c r="UDQ27" s="127"/>
      <c r="UDR27" s="128"/>
      <c r="UDS27" s="127"/>
      <c r="UDT27" s="128"/>
      <c r="UDU27" s="127"/>
      <c r="UDV27" s="128"/>
      <c r="UDW27" s="127"/>
      <c r="UDX27" s="128"/>
      <c r="UDY27" s="127"/>
      <c r="UDZ27" s="128"/>
      <c r="UEA27" s="127"/>
      <c r="UEB27" s="128"/>
      <c r="UEC27" s="127"/>
      <c r="UED27" s="128"/>
      <c r="UEE27" s="127"/>
      <c r="UEF27" s="128"/>
      <c r="UEG27" s="127"/>
      <c r="UEH27" s="128"/>
      <c r="UEI27" s="127"/>
      <c r="UEJ27" s="128"/>
      <c r="UEK27" s="127"/>
      <c r="UEL27" s="128"/>
      <c r="UEM27" s="127"/>
      <c r="UEN27" s="128"/>
      <c r="UEO27" s="127"/>
      <c r="UEP27" s="128"/>
      <c r="UEQ27" s="127"/>
      <c r="UER27" s="128"/>
      <c r="UES27" s="127"/>
      <c r="UET27" s="128"/>
      <c r="UEU27" s="127"/>
      <c r="UEV27" s="128"/>
      <c r="UEW27" s="127"/>
      <c r="UEX27" s="128"/>
      <c r="UEY27" s="127"/>
      <c r="UEZ27" s="128"/>
      <c r="UFA27" s="127"/>
      <c r="UFB27" s="128"/>
      <c r="UFC27" s="127"/>
      <c r="UFD27" s="128"/>
      <c r="UFE27" s="127"/>
      <c r="UFF27" s="128"/>
      <c r="UFG27" s="127"/>
      <c r="UFH27" s="128"/>
      <c r="UFI27" s="127"/>
      <c r="UFJ27" s="128"/>
      <c r="UFK27" s="127"/>
      <c r="UFL27" s="128"/>
      <c r="UFM27" s="127"/>
      <c r="UFN27" s="128"/>
      <c r="UFO27" s="127"/>
      <c r="UFP27" s="128"/>
      <c r="UFQ27" s="127"/>
      <c r="UFR27" s="128"/>
      <c r="UFS27" s="127"/>
      <c r="UFT27" s="128"/>
      <c r="UFU27" s="127"/>
      <c r="UFV27" s="128"/>
      <c r="UFW27" s="127"/>
      <c r="UFX27" s="128"/>
      <c r="UFY27" s="127"/>
      <c r="UFZ27" s="128"/>
      <c r="UGA27" s="127"/>
      <c r="UGB27" s="128"/>
      <c r="UGC27" s="127"/>
      <c r="UGD27" s="128"/>
      <c r="UGE27" s="127"/>
      <c r="UGF27" s="128"/>
      <c r="UGG27" s="127"/>
      <c r="UGH27" s="128"/>
      <c r="UGI27" s="127"/>
      <c r="UGJ27" s="128"/>
      <c r="UGK27" s="127"/>
      <c r="UGL27" s="128"/>
      <c r="UGM27" s="127"/>
      <c r="UGN27" s="128"/>
      <c r="UGO27" s="127"/>
      <c r="UGP27" s="128"/>
      <c r="UGQ27" s="127"/>
      <c r="UGR27" s="128"/>
      <c r="UGS27" s="127"/>
      <c r="UGT27" s="128"/>
      <c r="UGU27" s="127"/>
      <c r="UGV27" s="128"/>
      <c r="UGW27" s="127"/>
      <c r="UGX27" s="128"/>
      <c r="UGY27" s="127"/>
      <c r="UGZ27" s="128"/>
      <c r="UHA27" s="127"/>
      <c r="UHB27" s="128"/>
      <c r="UHC27" s="127"/>
      <c r="UHD27" s="128"/>
      <c r="UHE27" s="127"/>
      <c r="UHF27" s="128"/>
      <c r="UHG27" s="127"/>
      <c r="UHH27" s="128"/>
      <c r="UHI27" s="127"/>
      <c r="UHJ27" s="128"/>
      <c r="UHK27" s="127"/>
      <c r="UHL27" s="128"/>
      <c r="UHM27" s="127"/>
      <c r="UHN27" s="128"/>
      <c r="UHO27" s="127"/>
      <c r="UHP27" s="128"/>
      <c r="UHQ27" s="127"/>
      <c r="UHR27" s="128"/>
      <c r="UHS27" s="127"/>
      <c r="UHT27" s="128"/>
      <c r="UHU27" s="127"/>
      <c r="UHV27" s="128"/>
      <c r="UHW27" s="127"/>
      <c r="UHX27" s="128"/>
      <c r="UHY27" s="127"/>
      <c r="UHZ27" s="128"/>
      <c r="UIA27" s="127"/>
      <c r="UIB27" s="128"/>
      <c r="UIC27" s="127"/>
      <c r="UID27" s="128"/>
      <c r="UIE27" s="127"/>
      <c r="UIF27" s="128"/>
      <c r="UIG27" s="127"/>
      <c r="UIH27" s="128"/>
      <c r="UII27" s="127"/>
      <c r="UIJ27" s="128"/>
      <c r="UIK27" s="127"/>
      <c r="UIL27" s="128"/>
      <c r="UIM27" s="127"/>
      <c r="UIN27" s="128"/>
      <c r="UIO27" s="127"/>
      <c r="UIP27" s="128"/>
      <c r="UIQ27" s="127"/>
      <c r="UIR27" s="128"/>
      <c r="UIS27" s="127"/>
      <c r="UIT27" s="128"/>
      <c r="UIU27" s="127"/>
      <c r="UIV27" s="128"/>
      <c r="UIW27" s="127"/>
      <c r="UIX27" s="128"/>
      <c r="UIY27" s="127"/>
      <c r="UIZ27" s="128"/>
      <c r="UJA27" s="127"/>
      <c r="UJB27" s="128"/>
      <c r="UJC27" s="127"/>
      <c r="UJD27" s="128"/>
      <c r="UJE27" s="127"/>
      <c r="UJF27" s="128"/>
      <c r="UJG27" s="127"/>
      <c r="UJH27" s="128"/>
      <c r="UJI27" s="127"/>
      <c r="UJJ27" s="128"/>
      <c r="UJK27" s="127"/>
      <c r="UJL27" s="128"/>
      <c r="UJM27" s="127"/>
      <c r="UJN27" s="128"/>
      <c r="UJO27" s="127"/>
      <c r="UJP27" s="128"/>
      <c r="UJQ27" s="127"/>
      <c r="UJR27" s="128"/>
      <c r="UJS27" s="127"/>
      <c r="UJT27" s="128"/>
      <c r="UJU27" s="127"/>
      <c r="UJV27" s="128"/>
      <c r="UJW27" s="127"/>
      <c r="UJX27" s="128"/>
      <c r="UJY27" s="127"/>
      <c r="UJZ27" s="128"/>
      <c r="UKA27" s="127"/>
      <c r="UKB27" s="128"/>
      <c r="UKC27" s="127"/>
      <c r="UKD27" s="128"/>
      <c r="UKE27" s="127"/>
      <c r="UKF27" s="128"/>
      <c r="UKG27" s="127"/>
      <c r="UKH27" s="128"/>
      <c r="UKI27" s="127"/>
      <c r="UKJ27" s="128"/>
      <c r="UKK27" s="127"/>
      <c r="UKL27" s="128"/>
      <c r="UKM27" s="127"/>
      <c r="UKN27" s="128"/>
      <c r="UKO27" s="127"/>
      <c r="UKP27" s="128"/>
      <c r="UKQ27" s="127"/>
      <c r="UKR27" s="128"/>
      <c r="UKS27" s="127"/>
      <c r="UKT27" s="128"/>
      <c r="UKU27" s="127"/>
      <c r="UKV27" s="128"/>
      <c r="UKW27" s="127"/>
      <c r="UKX27" s="128"/>
      <c r="UKY27" s="127"/>
      <c r="UKZ27" s="128"/>
      <c r="ULA27" s="127"/>
      <c r="ULB27" s="128"/>
      <c r="ULC27" s="127"/>
      <c r="ULD27" s="128"/>
      <c r="ULE27" s="127"/>
      <c r="ULF27" s="128"/>
      <c r="ULG27" s="127"/>
      <c r="ULH27" s="128"/>
      <c r="ULI27" s="127"/>
      <c r="ULJ27" s="128"/>
      <c r="ULK27" s="127"/>
      <c r="ULL27" s="128"/>
      <c r="ULM27" s="127"/>
      <c r="ULN27" s="128"/>
      <c r="ULO27" s="127"/>
      <c r="ULP27" s="128"/>
      <c r="ULQ27" s="127"/>
      <c r="ULR27" s="128"/>
      <c r="ULS27" s="127"/>
      <c r="ULT27" s="128"/>
      <c r="ULU27" s="127"/>
      <c r="ULV27" s="128"/>
      <c r="ULW27" s="127"/>
      <c r="ULX27" s="128"/>
      <c r="ULY27" s="127"/>
      <c r="ULZ27" s="128"/>
      <c r="UMA27" s="127"/>
      <c r="UMB27" s="128"/>
      <c r="UMC27" s="127"/>
      <c r="UMD27" s="128"/>
      <c r="UME27" s="127"/>
      <c r="UMF27" s="128"/>
      <c r="UMG27" s="127"/>
      <c r="UMH27" s="128"/>
      <c r="UMI27" s="127"/>
      <c r="UMJ27" s="128"/>
      <c r="UMK27" s="127"/>
      <c r="UML27" s="128"/>
      <c r="UMM27" s="127"/>
      <c r="UMN27" s="128"/>
      <c r="UMO27" s="127"/>
      <c r="UMP27" s="128"/>
      <c r="UMQ27" s="127"/>
      <c r="UMR27" s="128"/>
      <c r="UMS27" s="127"/>
      <c r="UMT27" s="128"/>
      <c r="UMU27" s="127"/>
      <c r="UMV27" s="128"/>
      <c r="UMW27" s="127"/>
      <c r="UMX27" s="128"/>
      <c r="UMY27" s="127"/>
      <c r="UMZ27" s="128"/>
      <c r="UNA27" s="127"/>
      <c r="UNB27" s="128"/>
      <c r="UNC27" s="127"/>
      <c r="UND27" s="128"/>
      <c r="UNE27" s="127"/>
      <c r="UNF27" s="128"/>
      <c r="UNG27" s="127"/>
      <c r="UNH27" s="128"/>
      <c r="UNI27" s="127"/>
      <c r="UNJ27" s="128"/>
      <c r="UNK27" s="127"/>
      <c r="UNL27" s="128"/>
      <c r="UNM27" s="127"/>
      <c r="UNN27" s="128"/>
      <c r="UNO27" s="127"/>
      <c r="UNP27" s="128"/>
      <c r="UNQ27" s="127"/>
      <c r="UNR27" s="128"/>
      <c r="UNS27" s="127"/>
      <c r="UNT27" s="128"/>
      <c r="UNU27" s="127"/>
      <c r="UNV27" s="128"/>
      <c r="UNW27" s="127"/>
      <c r="UNX27" s="128"/>
      <c r="UNY27" s="127"/>
      <c r="UNZ27" s="128"/>
      <c r="UOA27" s="127"/>
      <c r="UOB27" s="128"/>
      <c r="UOC27" s="127"/>
      <c r="UOD27" s="128"/>
      <c r="UOE27" s="127"/>
      <c r="UOF27" s="128"/>
      <c r="UOG27" s="127"/>
      <c r="UOH27" s="128"/>
      <c r="UOI27" s="127"/>
      <c r="UOJ27" s="128"/>
      <c r="UOK27" s="127"/>
      <c r="UOL27" s="128"/>
      <c r="UOM27" s="127"/>
      <c r="UON27" s="128"/>
      <c r="UOO27" s="127"/>
      <c r="UOP27" s="128"/>
      <c r="UOQ27" s="127"/>
      <c r="UOR27" s="128"/>
      <c r="UOS27" s="127"/>
      <c r="UOT27" s="128"/>
      <c r="UOU27" s="127"/>
      <c r="UOV27" s="128"/>
      <c r="UOW27" s="127"/>
      <c r="UOX27" s="128"/>
      <c r="UOY27" s="127"/>
      <c r="UOZ27" s="128"/>
      <c r="UPA27" s="127"/>
      <c r="UPB27" s="128"/>
      <c r="UPC27" s="127"/>
      <c r="UPD27" s="128"/>
      <c r="UPE27" s="127"/>
      <c r="UPF27" s="128"/>
      <c r="UPG27" s="127"/>
      <c r="UPH27" s="128"/>
      <c r="UPI27" s="127"/>
      <c r="UPJ27" s="128"/>
      <c r="UPK27" s="127"/>
      <c r="UPL27" s="128"/>
      <c r="UPM27" s="127"/>
      <c r="UPN27" s="128"/>
      <c r="UPO27" s="127"/>
      <c r="UPP27" s="128"/>
      <c r="UPQ27" s="127"/>
      <c r="UPR27" s="128"/>
      <c r="UPS27" s="127"/>
      <c r="UPT27" s="128"/>
      <c r="UPU27" s="127"/>
      <c r="UPV27" s="128"/>
      <c r="UPW27" s="127"/>
      <c r="UPX27" s="128"/>
      <c r="UPY27" s="127"/>
      <c r="UPZ27" s="128"/>
      <c r="UQA27" s="127"/>
      <c r="UQB27" s="128"/>
      <c r="UQC27" s="127"/>
      <c r="UQD27" s="128"/>
      <c r="UQE27" s="127"/>
      <c r="UQF27" s="128"/>
      <c r="UQG27" s="127"/>
      <c r="UQH27" s="128"/>
      <c r="UQI27" s="127"/>
      <c r="UQJ27" s="128"/>
      <c r="UQK27" s="127"/>
      <c r="UQL27" s="128"/>
      <c r="UQM27" s="127"/>
      <c r="UQN27" s="128"/>
      <c r="UQO27" s="127"/>
      <c r="UQP27" s="128"/>
      <c r="UQQ27" s="127"/>
      <c r="UQR27" s="128"/>
      <c r="UQS27" s="127"/>
      <c r="UQT27" s="128"/>
      <c r="UQU27" s="127"/>
      <c r="UQV27" s="128"/>
      <c r="UQW27" s="127"/>
      <c r="UQX27" s="128"/>
      <c r="UQY27" s="127"/>
      <c r="UQZ27" s="128"/>
      <c r="URA27" s="127"/>
      <c r="URB27" s="128"/>
      <c r="URC27" s="127"/>
      <c r="URD27" s="128"/>
      <c r="URE27" s="127"/>
      <c r="URF27" s="128"/>
      <c r="URG27" s="127"/>
      <c r="URH27" s="128"/>
      <c r="URI27" s="127"/>
      <c r="URJ27" s="128"/>
      <c r="URK27" s="127"/>
      <c r="URL27" s="128"/>
      <c r="URM27" s="127"/>
      <c r="URN27" s="128"/>
      <c r="URO27" s="127"/>
      <c r="URP27" s="128"/>
      <c r="URQ27" s="127"/>
      <c r="URR27" s="128"/>
      <c r="URS27" s="127"/>
      <c r="URT27" s="128"/>
      <c r="URU27" s="127"/>
      <c r="URV27" s="128"/>
      <c r="URW27" s="127"/>
      <c r="URX27" s="128"/>
      <c r="URY27" s="127"/>
      <c r="URZ27" s="128"/>
      <c r="USA27" s="127"/>
      <c r="USB27" s="128"/>
      <c r="USC27" s="127"/>
      <c r="USD27" s="128"/>
      <c r="USE27" s="127"/>
      <c r="USF27" s="128"/>
      <c r="USG27" s="127"/>
      <c r="USH27" s="128"/>
      <c r="USI27" s="127"/>
      <c r="USJ27" s="128"/>
      <c r="USK27" s="127"/>
      <c r="USL27" s="128"/>
      <c r="USM27" s="127"/>
      <c r="USN27" s="128"/>
      <c r="USO27" s="127"/>
      <c r="USP27" s="128"/>
      <c r="USQ27" s="127"/>
      <c r="USR27" s="128"/>
      <c r="USS27" s="127"/>
      <c r="UST27" s="128"/>
      <c r="USU27" s="127"/>
      <c r="USV27" s="128"/>
      <c r="USW27" s="127"/>
      <c r="USX27" s="128"/>
      <c r="USY27" s="127"/>
      <c r="USZ27" s="128"/>
      <c r="UTA27" s="127"/>
      <c r="UTB27" s="128"/>
      <c r="UTC27" s="127"/>
      <c r="UTD27" s="128"/>
      <c r="UTE27" s="127"/>
      <c r="UTF27" s="128"/>
      <c r="UTG27" s="127"/>
      <c r="UTH27" s="128"/>
      <c r="UTI27" s="127"/>
      <c r="UTJ27" s="128"/>
      <c r="UTK27" s="127"/>
      <c r="UTL27" s="128"/>
      <c r="UTM27" s="127"/>
      <c r="UTN27" s="128"/>
      <c r="UTO27" s="127"/>
      <c r="UTP27" s="128"/>
      <c r="UTQ27" s="127"/>
      <c r="UTR27" s="128"/>
      <c r="UTS27" s="127"/>
      <c r="UTT27" s="128"/>
      <c r="UTU27" s="127"/>
      <c r="UTV27" s="128"/>
      <c r="UTW27" s="127"/>
      <c r="UTX27" s="128"/>
      <c r="UTY27" s="127"/>
      <c r="UTZ27" s="128"/>
      <c r="UUA27" s="127"/>
      <c r="UUB27" s="128"/>
      <c r="UUC27" s="127"/>
      <c r="UUD27" s="128"/>
      <c r="UUE27" s="127"/>
      <c r="UUF27" s="128"/>
      <c r="UUG27" s="127"/>
      <c r="UUH27" s="128"/>
      <c r="UUI27" s="127"/>
      <c r="UUJ27" s="128"/>
      <c r="UUK27" s="127"/>
      <c r="UUL27" s="128"/>
      <c r="UUM27" s="127"/>
      <c r="UUN27" s="128"/>
      <c r="UUO27" s="127"/>
      <c r="UUP27" s="128"/>
      <c r="UUQ27" s="127"/>
      <c r="UUR27" s="128"/>
      <c r="UUS27" s="127"/>
      <c r="UUT27" s="128"/>
      <c r="UUU27" s="127"/>
      <c r="UUV27" s="128"/>
      <c r="UUW27" s="127"/>
      <c r="UUX27" s="128"/>
      <c r="UUY27" s="127"/>
      <c r="UUZ27" s="128"/>
      <c r="UVA27" s="127"/>
      <c r="UVB27" s="128"/>
      <c r="UVC27" s="127"/>
      <c r="UVD27" s="128"/>
      <c r="UVE27" s="127"/>
      <c r="UVF27" s="128"/>
      <c r="UVG27" s="127"/>
      <c r="UVH27" s="128"/>
      <c r="UVI27" s="127"/>
      <c r="UVJ27" s="128"/>
      <c r="UVK27" s="127"/>
      <c r="UVL27" s="128"/>
      <c r="UVM27" s="127"/>
      <c r="UVN27" s="128"/>
      <c r="UVO27" s="127"/>
      <c r="UVP27" s="128"/>
      <c r="UVQ27" s="127"/>
      <c r="UVR27" s="128"/>
      <c r="UVS27" s="127"/>
      <c r="UVT27" s="128"/>
      <c r="UVU27" s="127"/>
      <c r="UVV27" s="128"/>
      <c r="UVW27" s="127"/>
      <c r="UVX27" s="128"/>
      <c r="UVY27" s="127"/>
      <c r="UVZ27" s="128"/>
      <c r="UWA27" s="127"/>
      <c r="UWB27" s="128"/>
      <c r="UWC27" s="127"/>
      <c r="UWD27" s="128"/>
      <c r="UWE27" s="127"/>
      <c r="UWF27" s="128"/>
      <c r="UWG27" s="127"/>
      <c r="UWH27" s="128"/>
      <c r="UWI27" s="127"/>
      <c r="UWJ27" s="128"/>
      <c r="UWK27" s="127"/>
      <c r="UWL27" s="128"/>
      <c r="UWM27" s="127"/>
      <c r="UWN27" s="128"/>
      <c r="UWO27" s="127"/>
      <c r="UWP27" s="128"/>
      <c r="UWQ27" s="127"/>
      <c r="UWR27" s="128"/>
      <c r="UWS27" s="127"/>
      <c r="UWT27" s="128"/>
      <c r="UWU27" s="127"/>
      <c r="UWV27" s="128"/>
      <c r="UWW27" s="127"/>
      <c r="UWX27" s="128"/>
      <c r="UWY27" s="127"/>
      <c r="UWZ27" s="128"/>
      <c r="UXA27" s="127"/>
      <c r="UXB27" s="128"/>
      <c r="UXC27" s="127"/>
      <c r="UXD27" s="128"/>
      <c r="UXE27" s="127"/>
      <c r="UXF27" s="128"/>
      <c r="UXG27" s="127"/>
      <c r="UXH27" s="128"/>
      <c r="UXI27" s="127"/>
      <c r="UXJ27" s="128"/>
      <c r="UXK27" s="127"/>
      <c r="UXL27" s="128"/>
      <c r="UXM27" s="127"/>
      <c r="UXN27" s="128"/>
      <c r="UXO27" s="127"/>
      <c r="UXP27" s="128"/>
      <c r="UXQ27" s="127"/>
      <c r="UXR27" s="128"/>
      <c r="UXS27" s="127"/>
      <c r="UXT27" s="128"/>
      <c r="UXU27" s="127"/>
      <c r="UXV27" s="128"/>
      <c r="UXW27" s="127"/>
      <c r="UXX27" s="128"/>
      <c r="UXY27" s="127"/>
      <c r="UXZ27" s="128"/>
      <c r="UYA27" s="127"/>
      <c r="UYB27" s="128"/>
      <c r="UYC27" s="127"/>
      <c r="UYD27" s="128"/>
      <c r="UYE27" s="127"/>
      <c r="UYF27" s="128"/>
      <c r="UYG27" s="127"/>
      <c r="UYH27" s="128"/>
      <c r="UYI27" s="127"/>
      <c r="UYJ27" s="128"/>
      <c r="UYK27" s="127"/>
      <c r="UYL27" s="128"/>
      <c r="UYM27" s="127"/>
      <c r="UYN27" s="128"/>
      <c r="UYO27" s="127"/>
      <c r="UYP27" s="128"/>
      <c r="UYQ27" s="127"/>
      <c r="UYR27" s="128"/>
      <c r="UYS27" s="127"/>
      <c r="UYT27" s="128"/>
      <c r="UYU27" s="127"/>
      <c r="UYV27" s="128"/>
      <c r="UYW27" s="127"/>
      <c r="UYX27" s="128"/>
      <c r="UYY27" s="127"/>
      <c r="UYZ27" s="128"/>
      <c r="UZA27" s="127"/>
      <c r="UZB27" s="128"/>
      <c r="UZC27" s="127"/>
      <c r="UZD27" s="128"/>
      <c r="UZE27" s="127"/>
      <c r="UZF27" s="128"/>
      <c r="UZG27" s="127"/>
      <c r="UZH27" s="128"/>
      <c r="UZI27" s="127"/>
      <c r="UZJ27" s="128"/>
      <c r="UZK27" s="127"/>
      <c r="UZL27" s="128"/>
      <c r="UZM27" s="127"/>
      <c r="UZN27" s="128"/>
      <c r="UZO27" s="127"/>
      <c r="UZP27" s="128"/>
      <c r="UZQ27" s="127"/>
      <c r="UZR27" s="128"/>
      <c r="UZS27" s="127"/>
      <c r="UZT27" s="128"/>
      <c r="UZU27" s="127"/>
      <c r="UZV27" s="128"/>
      <c r="UZW27" s="127"/>
      <c r="UZX27" s="128"/>
      <c r="UZY27" s="127"/>
      <c r="UZZ27" s="128"/>
      <c r="VAA27" s="127"/>
      <c r="VAB27" s="128"/>
      <c r="VAC27" s="127"/>
      <c r="VAD27" s="128"/>
      <c r="VAE27" s="127"/>
      <c r="VAF27" s="128"/>
      <c r="VAG27" s="127"/>
      <c r="VAH27" s="128"/>
      <c r="VAI27" s="127"/>
      <c r="VAJ27" s="128"/>
      <c r="VAK27" s="127"/>
      <c r="VAL27" s="128"/>
      <c r="VAM27" s="127"/>
      <c r="VAN27" s="128"/>
      <c r="VAO27" s="127"/>
      <c r="VAP27" s="128"/>
      <c r="VAQ27" s="127"/>
      <c r="VAR27" s="128"/>
      <c r="VAS27" s="127"/>
      <c r="VAT27" s="128"/>
      <c r="VAU27" s="127"/>
      <c r="VAV27" s="128"/>
      <c r="VAW27" s="127"/>
      <c r="VAX27" s="128"/>
      <c r="VAY27" s="127"/>
      <c r="VAZ27" s="128"/>
      <c r="VBA27" s="127"/>
      <c r="VBB27" s="128"/>
      <c r="VBC27" s="127"/>
      <c r="VBD27" s="128"/>
      <c r="VBE27" s="127"/>
      <c r="VBF27" s="128"/>
      <c r="VBG27" s="127"/>
      <c r="VBH27" s="128"/>
      <c r="VBI27" s="127"/>
      <c r="VBJ27" s="128"/>
      <c r="VBK27" s="127"/>
      <c r="VBL27" s="128"/>
      <c r="VBM27" s="127"/>
      <c r="VBN27" s="128"/>
      <c r="VBO27" s="127"/>
      <c r="VBP27" s="128"/>
      <c r="VBQ27" s="127"/>
      <c r="VBR27" s="128"/>
      <c r="VBS27" s="127"/>
      <c r="VBT27" s="128"/>
      <c r="VBU27" s="127"/>
      <c r="VBV27" s="128"/>
      <c r="VBW27" s="127"/>
      <c r="VBX27" s="128"/>
      <c r="VBY27" s="127"/>
      <c r="VBZ27" s="128"/>
      <c r="VCA27" s="127"/>
      <c r="VCB27" s="128"/>
      <c r="VCC27" s="127"/>
      <c r="VCD27" s="128"/>
      <c r="VCE27" s="127"/>
      <c r="VCF27" s="128"/>
      <c r="VCG27" s="127"/>
      <c r="VCH27" s="128"/>
      <c r="VCI27" s="127"/>
      <c r="VCJ27" s="128"/>
      <c r="VCK27" s="127"/>
      <c r="VCL27" s="128"/>
      <c r="VCM27" s="127"/>
      <c r="VCN27" s="128"/>
      <c r="VCO27" s="127"/>
      <c r="VCP27" s="128"/>
      <c r="VCQ27" s="127"/>
      <c r="VCR27" s="128"/>
      <c r="VCS27" s="127"/>
      <c r="VCT27" s="128"/>
      <c r="VCU27" s="127"/>
      <c r="VCV27" s="128"/>
      <c r="VCW27" s="127"/>
      <c r="VCX27" s="128"/>
      <c r="VCY27" s="127"/>
      <c r="VCZ27" s="128"/>
      <c r="VDA27" s="127"/>
      <c r="VDB27" s="128"/>
      <c r="VDC27" s="127"/>
      <c r="VDD27" s="128"/>
      <c r="VDE27" s="127"/>
      <c r="VDF27" s="128"/>
      <c r="VDG27" s="127"/>
      <c r="VDH27" s="128"/>
      <c r="VDI27" s="127"/>
      <c r="VDJ27" s="128"/>
      <c r="VDK27" s="127"/>
      <c r="VDL27" s="128"/>
      <c r="VDM27" s="127"/>
      <c r="VDN27" s="128"/>
      <c r="VDO27" s="127"/>
      <c r="VDP27" s="128"/>
      <c r="VDQ27" s="127"/>
      <c r="VDR27" s="128"/>
      <c r="VDS27" s="127"/>
      <c r="VDT27" s="128"/>
      <c r="VDU27" s="127"/>
      <c r="VDV27" s="128"/>
      <c r="VDW27" s="127"/>
      <c r="VDX27" s="128"/>
      <c r="VDY27" s="127"/>
      <c r="VDZ27" s="128"/>
      <c r="VEA27" s="127"/>
      <c r="VEB27" s="128"/>
      <c r="VEC27" s="127"/>
      <c r="VED27" s="128"/>
      <c r="VEE27" s="127"/>
      <c r="VEF27" s="128"/>
      <c r="VEG27" s="127"/>
      <c r="VEH27" s="128"/>
      <c r="VEI27" s="127"/>
      <c r="VEJ27" s="128"/>
      <c r="VEK27" s="127"/>
      <c r="VEL27" s="128"/>
      <c r="VEM27" s="127"/>
      <c r="VEN27" s="128"/>
      <c r="VEO27" s="127"/>
      <c r="VEP27" s="128"/>
      <c r="VEQ27" s="127"/>
      <c r="VER27" s="128"/>
      <c r="VES27" s="127"/>
      <c r="VET27" s="128"/>
      <c r="VEU27" s="127"/>
      <c r="VEV27" s="128"/>
      <c r="VEW27" s="127"/>
      <c r="VEX27" s="128"/>
      <c r="VEY27" s="127"/>
      <c r="VEZ27" s="128"/>
      <c r="VFA27" s="127"/>
      <c r="VFB27" s="128"/>
      <c r="VFC27" s="127"/>
      <c r="VFD27" s="128"/>
      <c r="VFE27" s="127"/>
      <c r="VFF27" s="128"/>
      <c r="VFG27" s="127"/>
      <c r="VFH27" s="128"/>
      <c r="VFI27" s="127"/>
      <c r="VFJ27" s="128"/>
      <c r="VFK27" s="127"/>
      <c r="VFL27" s="128"/>
      <c r="VFM27" s="127"/>
      <c r="VFN27" s="128"/>
      <c r="VFO27" s="127"/>
      <c r="VFP27" s="128"/>
      <c r="VFQ27" s="127"/>
      <c r="VFR27" s="128"/>
      <c r="VFS27" s="127"/>
      <c r="VFT27" s="128"/>
      <c r="VFU27" s="127"/>
      <c r="VFV27" s="128"/>
      <c r="VFW27" s="127"/>
      <c r="VFX27" s="128"/>
      <c r="VFY27" s="127"/>
      <c r="VFZ27" s="128"/>
      <c r="VGA27" s="127"/>
      <c r="VGB27" s="128"/>
      <c r="VGC27" s="127"/>
      <c r="VGD27" s="128"/>
      <c r="VGE27" s="127"/>
      <c r="VGF27" s="128"/>
      <c r="VGG27" s="127"/>
      <c r="VGH27" s="128"/>
      <c r="VGI27" s="127"/>
      <c r="VGJ27" s="128"/>
      <c r="VGK27" s="127"/>
      <c r="VGL27" s="128"/>
      <c r="VGM27" s="127"/>
      <c r="VGN27" s="128"/>
      <c r="VGO27" s="127"/>
      <c r="VGP27" s="128"/>
      <c r="VGQ27" s="127"/>
      <c r="VGR27" s="128"/>
      <c r="VGS27" s="127"/>
      <c r="VGT27" s="128"/>
      <c r="VGU27" s="127"/>
      <c r="VGV27" s="128"/>
      <c r="VGW27" s="127"/>
      <c r="VGX27" s="128"/>
      <c r="VGY27" s="127"/>
      <c r="VGZ27" s="128"/>
      <c r="VHA27" s="127"/>
      <c r="VHB27" s="128"/>
      <c r="VHC27" s="127"/>
      <c r="VHD27" s="128"/>
      <c r="VHE27" s="127"/>
      <c r="VHF27" s="128"/>
      <c r="VHG27" s="127"/>
      <c r="VHH27" s="128"/>
      <c r="VHI27" s="127"/>
      <c r="VHJ27" s="128"/>
      <c r="VHK27" s="127"/>
      <c r="VHL27" s="128"/>
      <c r="VHM27" s="127"/>
      <c r="VHN27" s="128"/>
      <c r="VHO27" s="127"/>
      <c r="VHP27" s="128"/>
      <c r="VHQ27" s="127"/>
      <c r="VHR27" s="128"/>
      <c r="VHS27" s="127"/>
      <c r="VHT27" s="128"/>
      <c r="VHU27" s="127"/>
      <c r="VHV27" s="128"/>
      <c r="VHW27" s="127"/>
      <c r="VHX27" s="128"/>
      <c r="VHY27" s="127"/>
      <c r="VHZ27" s="128"/>
      <c r="VIA27" s="127"/>
      <c r="VIB27" s="128"/>
      <c r="VIC27" s="127"/>
      <c r="VID27" s="128"/>
      <c r="VIE27" s="127"/>
      <c r="VIF27" s="128"/>
      <c r="VIG27" s="127"/>
      <c r="VIH27" s="128"/>
      <c r="VII27" s="127"/>
      <c r="VIJ27" s="128"/>
      <c r="VIK27" s="127"/>
      <c r="VIL27" s="128"/>
      <c r="VIM27" s="127"/>
      <c r="VIN27" s="128"/>
      <c r="VIO27" s="127"/>
      <c r="VIP27" s="128"/>
      <c r="VIQ27" s="127"/>
      <c r="VIR27" s="128"/>
      <c r="VIS27" s="127"/>
      <c r="VIT27" s="128"/>
      <c r="VIU27" s="127"/>
      <c r="VIV27" s="128"/>
      <c r="VIW27" s="127"/>
      <c r="VIX27" s="128"/>
      <c r="VIY27" s="127"/>
      <c r="VIZ27" s="128"/>
      <c r="VJA27" s="127"/>
      <c r="VJB27" s="128"/>
      <c r="VJC27" s="127"/>
      <c r="VJD27" s="128"/>
      <c r="VJE27" s="127"/>
      <c r="VJF27" s="128"/>
      <c r="VJG27" s="127"/>
      <c r="VJH27" s="128"/>
      <c r="VJI27" s="127"/>
      <c r="VJJ27" s="128"/>
      <c r="VJK27" s="127"/>
      <c r="VJL27" s="128"/>
      <c r="VJM27" s="127"/>
      <c r="VJN27" s="128"/>
      <c r="VJO27" s="127"/>
      <c r="VJP27" s="128"/>
      <c r="VJQ27" s="127"/>
      <c r="VJR27" s="128"/>
      <c r="VJS27" s="127"/>
      <c r="VJT27" s="128"/>
      <c r="VJU27" s="127"/>
      <c r="VJV27" s="128"/>
      <c r="VJW27" s="127"/>
      <c r="VJX27" s="128"/>
      <c r="VJY27" s="127"/>
      <c r="VJZ27" s="128"/>
      <c r="VKA27" s="127"/>
      <c r="VKB27" s="128"/>
      <c r="VKC27" s="127"/>
      <c r="VKD27" s="128"/>
      <c r="VKE27" s="127"/>
      <c r="VKF27" s="128"/>
      <c r="VKG27" s="127"/>
      <c r="VKH27" s="128"/>
      <c r="VKI27" s="127"/>
      <c r="VKJ27" s="128"/>
      <c r="VKK27" s="127"/>
      <c r="VKL27" s="128"/>
      <c r="VKM27" s="127"/>
      <c r="VKN27" s="128"/>
      <c r="VKO27" s="127"/>
      <c r="VKP27" s="128"/>
      <c r="VKQ27" s="127"/>
      <c r="VKR27" s="128"/>
      <c r="VKS27" s="127"/>
      <c r="VKT27" s="128"/>
      <c r="VKU27" s="127"/>
      <c r="VKV27" s="128"/>
      <c r="VKW27" s="127"/>
      <c r="VKX27" s="128"/>
      <c r="VKY27" s="127"/>
      <c r="VKZ27" s="128"/>
      <c r="VLA27" s="127"/>
      <c r="VLB27" s="128"/>
      <c r="VLC27" s="127"/>
      <c r="VLD27" s="128"/>
      <c r="VLE27" s="127"/>
      <c r="VLF27" s="128"/>
      <c r="VLG27" s="127"/>
      <c r="VLH27" s="128"/>
      <c r="VLI27" s="127"/>
      <c r="VLJ27" s="128"/>
      <c r="VLK27" s="127"/>
      <c r="VLL27" s="128"/>
      <c r="VLM27" s="127"/>
      <c r="VLN27" s="128"/>
      <c r="VLO27" s="127"/>
      <c r="VLP27" s="128"/>
      <c r="VLQ27" s="127"/>
      <c r="VLR27" s="128"/>
      <c r="VLS27" s="127"/>
      <c r="VLT27" s="128"/>
      <c r="VLU27" s="127"/>
      <c r="VLV27" s="128"/>
      <c r="VLW27" s="127"/>
      <c r="VLX27" s="128"/>
      <c r="VLY27" s="127"/>
      <c r="VLZ27" s="128"/>
      <c r="VMA27" s="127"/>
      <c r="VMB27" s="128"/>
      <c r="VMC27" s="127"/>
      <c r="VMD27" s="128"/>
      <c r="VME27" s="127"/>
      <c r="VMF27" s="128"/>
      <c r="VMG27" s="127"/>
      <c r="VMH27" s="128"/>
      <c r="VMI27" s="127"/>
      <c r="VMJ27" s="128"/>
      <c r="VMK27" s="127"/>
      <c r="VML27" s="128"/>
      <c r="VMM27" s="127"/>
      <c r="VMN27" s="128"/>
      <c r="VMO27" s="127"/>
      <c r="VMP27" s="128"/>
      <c r="VMQ27" s="127"/>
      <c r="VMR27" s="128"/>
      <c r="VMS27" s="127"/>
      <c r="VMT27" s="128"/>
      <c r="VMU27" s="127"/>
      <c r="VMV27" s="128"/>
      <c r="VMW27" s="127"/>
      <c r="VMX27" s="128"/>
      <c r="VMY27" s="127"/>
      <c r="VMZ27" s="128"/>
      <c r="VNA27" s="127"/>
      <c r="VNB27" s="128"/>
      <c r="VNC27" s="127"/>
      <c r="VND27" s="128"/>
      <c r="VNE27" s="127"/>
      <c r="VNF27" s="128"/>
      <c r="VNG27" s="127"/>
      <c r="VNH27" s="128"/>
      <c r="VNI27" s="127"/>
      <c r="VNJ27" s="128"/>
      <c r="VNK27" s="127"/>
      <c r="VNL27" s="128"/>
      <c r="VNM27" s="127"/>
      <c r="VNN27" s="128"/>
      <c r="VNO27" s="127"/>
      <c r="VNP27" s="128"/>
      <c r="VNQ27" s="127"/>
      <c r="VNR27" s="128"/>
      <c r="VNS27" s="127"/>
      <c r="VNT27" s="128"/>
      <c r="VNU27" s="127"/>
      <c r="VNV27" s="128"/>
      <c r="VNW27" s="127"/>
      <c r="VNX27" s="128"/>
      <c r="VNY27" s="127"/>
      <c r="VNZ27" s="128"/>
      <c r="VOA27" s="127"/>
      <c r="VOB27" s="128"/>
      <c r="VOC27" s="127"/>
      <c r="VOD27" s="128"/>
      <c r="VOE27" s="127"/>
      <c r="VOF27" s="128"/>
      <c r="VOG27" s="127"/>
      <c r="VOH27" s="128"/>
      <c r="VOI27" s="127"/>
      <c r="VOJ27" s="128"/>
      <c r="VOK27" s="127"/>
      <c r="VOL27" s="128"/>
      <c r="VOM27" s="127"/>
      <c r="VON27" s="128"/>
      <c r="VOO27" s="127"/>
      <c r="VOP27" s="128"/>
      <c r="VOQ27" s="127"/>
      <c r="VOR27" s="128"/>
      <c r="VOS27" s="127"/>
      <c r="VOT27" s="128"/>
      <c r="VOU27" s="127"/>
      <c r="VOV27" s="128"/>
      <c r="VOW27" s="127"/>
      <c r="VOX27" s="128"/>
      <c r="VOY27" s="127"/>
      <c r="VOZ27" s="128"/>
      <c r="VPA27" s="127"/>
      <c r="VPB27" s="128"/>
      <c r="VPC27" s="127"/>
      <c r="VPD27" s="128"/>
      <c r="VPE27" s="127"/>
      <c r="VPF27" s="128"/>
      <c r="VPG27" s="127"/>
      <c r="VPH27" s="128"/>
      <c r="VPI27" s="127"/>
      <c r="VPJ27" s="128"/>
      <c r="VPK27" s="127"/>
      <c r="VPL27" s="128"/>
      <c r="VPM27" s="127"/>
      <c r="VPN27" s="128"/>
      <c r="VPO27" s="127"/>
      <c r="VPP27" s="128"/>
      <c r="VPQ27" s="127"/>
      <c r="VPR27" s="128"/>
      <c r="VPS27" s="127"/>
      <c r="VPT27" s="128"/>
      <c r="VPU27" s="127"/>
      <c r="VPV27" s="128"/>
      <c r="VPW27" s="127"/>
      <c r="VPX27" s="128"/>
      <c r="VPY27" s="127"/>
      <c r="VPZ27" s="128"/>
      <c r="VQA27" s="127"/>
      <c r="VQB27" s="128"/>
      <c r="VQC27" s="127"/>
      <c r="VQD27" s="128"/>
      <c r="VQE27" s="127"/>
      <c r="VQF27" s="128"/>
      <c r="VQG27" s="127"/>
      <c r="VQH27" s="128"/>
      <c r="VQI27" s="127"/>
      <c r="VQJ27" s="128"/>
      <c r="VQK27" s="127"/>
      <c r="VQL27" s="128"/>
      <c r="VQM27" s="127"/>
      <c r="VQN27" s="128"/>
      <c r="VQO27" s="127"/>
      <c r="VQP27" s="128"/>
      <c r="VQQ27" s="127"/>
      <c r="VQR27" s="128"/>
      <c r="VQS27" s="127"/>
      <c r="VQT27" s="128"/>
      <c r="VQU27" s="127"/>
      <c r="VQV27" s="128"/>
      <c r="VQW27" s="127"/>
      <c r="VQX27" s="128"/>
      <c r="VQY27" s="127"/>
      <c r="VQZ27" s="128"/>
      <c r="VRA27" s="127"/>
      <c r="VRB27" s="128"/>
      <c r="VRC27" s="127"/>
      <c r="VRD27" s="128"/>
      <c r="VRE27" s="127"/>
      <c r="VRF27" s="128"/>
      <c r="VRG27" s="127"/>
      <c r="VRH27" s="128"/>
      <c r="VRI27" s="127"/>
      <c r="VRJ27" s="128"/>
      <c r="VRK27" s="127"/>
      <c r="VRL27" s="128"/>
      <c r="VRM27" s="127"/>
      <c r="VRN27" s="128"/>
      <c r="VRO27" s="127"/>
      <c r="VRP27" s="128"/>
      <c r="VRQ27" s="127"/>
      <c r="VRR27" s="128"/>
      <c r="VRS27" s="127"/>
      <c r="VRT27" s="128"/>
      <c r="VRU27" s="127"/>
      <c r="VRV27" s="128"/>
      <c r="VRW27" s="127"/>
      <c r="VRX27" s="128"/>
      <c r="VRY27" s="127"/>
      <c r="VRZ27" s="128"/>
      <c r="VSA27" s="127"/>
      <c r="VSB27" s="128"/>
      <c r="VSC27" s="127"/>
      <c r="VSD27" s="128"/>
      <c r="VSE27" s="127"/>
      <c r="VSF27" s="128"/>
      <c r="VSG27" s="127"/>
      <c r="VSH27" s="128"/>
      <c r="VSI27" s="127"/>
      <c r="VSJ27" s="128"/>
      <c r="VSK27" s="127"/>
      <c r="VSL27" s="128"/>
      <c r="VSM27" s="127"/>
      <c r="VSN27" s="128"/>
      <c r="VSO27" s="127"/>
      <c r="VSP27" s="128"/>
      <c r="VSQ27" s="127"/>
      <c r="VSR27" s="128"/>
      <c r="VSS27" s="127"/>
      <c r="VST27" s="128"/>
      <c r="VSU27" s="127"/>
      <c r="VSV27" s="128"/>
      <c r="VSW27" s="127"/>
      <c r="VSX27" s="128"/>
      <c r="VSY27" s="127"/>
      <c r="VSZ27" s="128"/>
      <c r="VTA27" s="127"/>
      <c r="VTB27" s="128"/>
      <c r="VTC27" s="127"/>
      <c r="VTD27" s="128"/>
      <c r="VTE27" s="127"/>
      <c r="VTF27" s="128"/>
      <c r="VTG27" s="127"/>
      <c r="VTH27" s="128"/>
      <c r="VTI27" s="127"/>
      <c r="VTJ27" s="128"/>
      <c r="VTK27" s="127"/>
      <c r="VTL27" s="128"/>
      <c r="VTM27" s="127"/>
      <c r="VTN27" s="128"/>
      <c r="VTO27" s="127"/>
      <c r="VTP27" s="128"/>
      <c r="VTQ27" s="127"/>
      <c r="VTR27" s="128"/>
      <c r="VTS27" s="127"/>
      <c r="VTT27" s="128"/>
      <c r="VTU27" s="127"/>
      <c r="VTV27" s="128"/>
      <c r="VTW27" s="127"/>
      <c r="VTX27" s="128"/>
      <c r="VTY27" s="127"/>
      <c r="VTZ27" s="128"/>
      <c r="VUA27" s="127"/>
      <c r="VUB27" s="128"/>
      <c r="VUC27" s="127"/>
      <c r="VUD27" s="128"/>
      <c r="VUE27" s="127"/>
      <c r="VUF27" s="128"/>
      <c r="VUG27" s="127"/>
      <c r="VUH27" s="128"/>
      <c r="VUI27" s="127"/>
      <c r="VUJ27" s="128"/>
      <c r="VUK27" s="127"/>
      <c r="VUL27" s="128"/>
      <c r="VUM27" s="127"/>
      <c r="VUN27" s="128"/>
      <c r="VUO27" s="127"/>
      <c r="VUP27" s="128"/>
      <c r="VUQ27" s="127"/>
      <c r="VUR27" s="128"/>
      <c r="VUS27" s="127"/>
      <c r="VUT27" s="128"/>
      <c r="VUU27" s="127"/>
      <c r="VUV27" s="128"/>
      <c r="VUW27" s="127"/>
      <c r="VUX27" s="128"/>
      <c r="VUY27" s="127"/>
      <c r="VUZ27" s="128"/>
      <c r="VVA27" s="127"/>
      <c r="VVB27" s="128"/>
      <c r="VVC27" s="127"/>
      <c r="VVD27" s="128"/>
      <c r="VVE27" s="127"/>
      <c r="VVF27" s="128"/>
      <c r="VVG27" s="127"/>
      <c r="VVH27" s="128"/>
      <c r="VVI27" s="127"/>
      <c r="VVJ27" s="128"/>
      <c r="VVK27" s="127"/>
      <c r="VVL27" s="128"/>
      <c r="VVM27" s="127"/>
      <c r="VVN27" s="128"/>
      <c r="VVO27" s="127"/>
      <c r="VVP27" s="128"/>
      <c r="VVQ27" s="127"/>
      <c r="VVR27" s="128"/>
      <c r="VVS27" s="127"/>
      <c r="VVT27" s="128"/>
      <c r="VVU27" s="127"/>
      <c r="VVV27" s="128"/>
      <c r="VVW27" s="127"/>
      <c r="VVX27" s="128"/>
      <c r="VVY27" s="127"/>
      <c r="VVZ27" s="128"/>
      <c r="VWA27" s="127"/>
      <c r="VWB27" s="128"/>
      <c r="VWC27" s="127"/>
      <c r="VWD27" s="128"/>
      <c r="VWE27" s="127"/>
      <c r="VWF27" s="128"/>
      <c r="VWG27" s="127"/>
      <c r="VWH27" s="128"/>
      <c r="VWI27" s="127"/>
      <c r="VWJ27" s="128"/>
      <c r="VWK27" s="127"/>
      <c r="VWL27" s="128"/>
      <c r="VWM27" s="127"/>
      <c r="VWN27" s="128"/>
      <c r="VWO27" s="127"/>
      <c r="VWP27" s="128"/>
      <c r="VWQ27" s="127"/>
      <c r="VWR27" s="128"/>
      <c r="VWS27" s="127"/>
      <c r="VWT27" s="128"/>
      <c r="VWU27" s="127"/>
      <c r="VWV27" s="128"/>
      <c r="VWW27" s="127"/>
      <c r="VWX27" s="128"/>
      <c r="VWY27" s="127"/>
      <c r="VWZ27" s="128"/>
      <c r="VXA27" s="127"/>
      <c r="VXB27" s="128"/>
      <c r="VXC27" s="127"/>
      <c r="VXD27" s="128"/>
      <c r="VXE27" s="127"/>
      <c r="VXF27" s="128"/>
      <c r="VXG27" s="127"/>
      <c r="VXH27" s="128"/>
      <c r="VXI27" s="127"/>
      <c r="VXJ27" s="128"/>
      <c r="VXK27" s="127"/>
      <c r="VXL27" s="128"/>
      <c r="VXM27" s="127"/>
      <c r="VXN27" s="128"/>
      <c r="VXO27" s="127"/>
      <c r="VXP27" s="128"/>
      <c r="VXQ27" s="127"/>
      <c r="VXR27" s="128"/>
      <c r="VXS27" s="127"/>
      <c r="VXT27" s="128"/>
      <c r="VXU27" s="127"/>
      <c r="VXV27" s="128"/>
      <c r="VXW27" s="127"/>
      <c r="VXX27" s="128"/>
      <c r="VXY27" s="127"/>
      <c r="VXZ27" s="128"/>
      <c r="VYA27" s="127"/>
      <c r="VYB27" s="128"/>
      <c r="VYC27" s="127"/>
      <c r="VYD27" s="128"/>
      <c r="VYE27" s="127"/>
      <c r="VYF27" s="128"/>
      <c r="VYG27" s="127"/>
      <c r="VYH27" s="128"/>
      <c r="VYI27" s="127"/>
      <c r="VYJ27" s="128"/>
      <c r="VYK27" s="127"/>
      <c r="VYL27" s="128"/>
      <c r="VYM27" s="127"/>
      <c r="VYN27" s="128"/>
      <c r="VYO27" s="127"/>
      <c r="VYP27" s="128"/>
      <c r="VYQ27" s="127"/>
      <c r="VYR27" s="128"/>
      <c r="VYS27" s="127"/>
      <c r="VYT27" s="128"/>
      <c r="VYU27" s="127"/>
      <c r="VYV27" s="128"/>
      <c r="VYW27" s="127"/>
      <c r="VYX27" s="128"/>
      <c r="VYY27" s="127"/>
      <c r="VYZ27" s="128"/>
      <c r="VZA27" s="127"/>
      <c r="VZB27" s="128"/>
      <c r="VZC27" s="127"/>
      <c r="VZD27" s="128"/>
      <c r="VZE27" s="127"/>
      <c r="VZF27" s="128"/>
      <c r="VZG27" s="127"/>
      <c r="VZH27" s="128"/>
      <c r="VZI27" s="127"/>
      <c r="VZJ27" s="128"/>
      <c r="VZK27" s="127"/>
      <c r="VZL27" s="128"/>
      <c r="VZM27" s="127"/>
      <c r="VZN27" s="128"/>
      <c r="VZO27" s="127"/>
      <c r="VZP27" s="128"/>
      <c r="VZQ27" s="127"/>
      <c r="VZR27" s="128"/>
      <c r="VZS27" s="127"/>
      <c r="VZT27" s="128"/>
      <c r="VZU27" s="127"/>
      <c r="VZV27" s="128"/>
      <c r="VZW27" s="127"/>
      <c r="VZX27" s="128"/>
      <c r="VZY27" s="127"/>
      <c r="VZZ27" s="128"/>
      <c r="WAA27" s="127"/>
      <c r="WAB27" s="128"/>
      <c r="WAC27" s="127"/>
      <c r="WAD27" s="128"/>
      <c r="WAE27" s="127"/>
      <c r="WAF27" s="128"/>
      <c r="WAG27" s="127"/>
      <c r="WAH27" s="128"/>
      <c r="WAI27" s="127"/>
      <c r="WAJ27" s="128"/>
      <c r="WAK27" s="127"/>
      <c r="WAL27" s="128"/>
      <c r="WAM27" s="127"/>
      <c r="WAN27" s="128"/>
      <c r="WAO27" s="127"/>
      <c r="WAP27" s="128"/>
      <c r="WAQ27" s="127"/>
      <c r="WAR27" s="128"/>
      <c r="WAS27" s="127"/>
      <c r="WAT27" s="128"/>
      <c r="WAU27" s="127"/>
      <c r="WAV27" s="128"/>
      <c r="WAW27" s="127"/>
      <c r="WAX27" s="128"/>
      <c r="WAY27" s="127"/>
      <c r="WAZ27" s="128"/>
      <c r="WBA27" s="127"/>
      <c r="WBB27" s="128"/>
      <c r="WBC27" s="127"/>
      <c r="WBD27" s="128"/>
      <c r="WBE27" s="127"/>
      <c r="WBF27" s="128"/>
      <c r="WBG27" s="127"/>
      <c r="WBH27" s="128"/>
      <c r="WBI27" s="127"/>
      <c r="WBJ27" s="128"/>
      <c r="WBK27" s="127"/>
      <c r="WBL27" s="128"/>
      <c r="WBM27" s="127"/>
      <c r="WBN27" s="128"/>
      <c r="WBO27" s="127"/>
      <c r="WBP27" s="128"/>
      <c r="WBQ27" s="127"/>
      <c r="WBR27" s="128"/>
      <c r="WBS27" s="127"/>
      <c r="WBT27" s="128"/>
      <c r="WBU27" s="127"/>
      <c r="WBV27" s="128"/>
      <c r="WBW27" s="127"/>
      <c r="WBX27" s="128"/>
      <c r="WBY27" s="127"/>
      <c r="WBZ27" s="128"/>
      <c r="WCA27" s="127"/>
      <c r="WCB27" s="128"/>
      <c r="WCC27" s="127"/>
      <c r="WCD27" s="128"/>
      <c r="WCE27" s="127"/>
      <c r="WCF27" s="128"/>
      <c r="WCG27" s="127"/>
      <c r="WCH27" s="128"/>
      <c r="WCI27" s="127"/>
      <c r="WCJ27" s="128"/>
      <c r="WCK27" s="127"/>
      <c r="WCL27" s="128"/>
      <c r="WCM27" s="127"/>
      <c r="WCN27" s="128"/>
      <c r="WCO27" s="127"/>
      <c r="WCP27" s="128"/>
      <c r="WCQ27" s="127"/>
      <c r="WCR27" s="128"/>
      <c r="WCS27" s="127"/>
      <c r="WCT27" s="128"/>
      <c r="WCU27" s="127"/>
      <c r="WCV27" s="128"/>
      <c r="WCW27" s="127"/>
      <c r="WCX27" s="128"/>
      <c r="WCY27" s="127"/>
      <c r="WCZ27" s="128"/>
      <c r="WDA27" s="127"/>
      <c r="WDB27" s="128"/>
      <c r="WDC27" s="127"/>
      <c r="WDD27" s="128"/>
      <c r="WDE27" s="127"/>
      <c r="WDF27" s="128"/>
      <c r="WDG27" s="127"/>
      <c r="WDH27" s="128"/>
      <c r="WDI27" s="127"/>
      <c r="WDJ27" s="128"/>
      <c r="WDK27" s="127"/>
      <c r="WDL27" s="128"/>
      <c r="WDM27" s="127"/>
      <c r="WDN27" s="128"/>
      <c r="WDO27" s="127"/>
      <c r="WDP27" s="128"/>
      <c r="WDQ27" s="127"/>
      <c r="WDR27" s="128"/>
      <c r="WDS27" s="127"/>
      <c r="WDT27" s="128"/>
      <c r="WDU27" s="127"/>
      <c r="WDV27" s="128"/>
      <c r="WDW27" s="127"/>
      <c r="WDX27" s="128"/>
      <c r="WDY27" s="127"/>
      <c r="WDZ27" s="128"/>
      <c r="WEA27" s="127"/>
      <c r="WEB27" s="128"/>
      <c r="WEC27" s="127"/>
      <c r="WED27" s="128"/>
      <c r="WEE27" s="127"/>
      <c r="WEF27" s="128"/>
      <c r="WEG27" s="127"/>
      <c r="WEH27" s="128"/>
      <c r="WEI27" s="127"/>
      <c r="WEJ27" s="128"/>
      <c r="WEK27" s="127"/>
      <c r="WEL27" s="128"/>
      <c r="WEM27" s="127"/>
      <c r="WEN27" s="128"/>
      <c r="WEO27" s="127"/>
      <c r="WEP27" s="128"/>
      <c r="WEQ27" s="127"/>
      <c r="WER27" s="128"/>
      <c r="WES27" s="127"/>
      <c r="WET27" s="128"/>
      <c r="WEU27" s="127"/>
      <c r="WEV27" s="128"/>
      <c r="WEW27" s="127"/>
      <c r="WEX27" s="128"/>
      <c r="WEY27" s="127"/>
      <c r="WEZ27" s="128"/>
      <c r="WFA27" s="127"/>
      <c r="WFB27" s="128"/>
      <c r="WFC27" s="127"/>
      <c r="WFD27" s="128"/>
      <c r="WFE27" s="127"/>
      <c r="WFF27" s="128"/>
      <c r="WFG27" s="127"/>
      <c r="WFH27" s="128"/>
      <c r="WFI27" s="127"/>
      <c r="WFJ27" s="128"/>
      <c r="WFK27" s="127"/>
      <c r="WFL27" s="128"/>
      <c r="WFM27" s="127"/>
      <c r="WFN27" s="128"/>
      <c r="WFO27" s="127"/>
      <c r="WFP27" s="128"/>
      <c r="WFQ27" s="127"/>
      <c r="WFR27" s="128"/>
      <c r="WFS27" s="127"/>
      <c r="WFT27" s="128"/>
      <c r="WFU27" s="127"/>
      <c r="WFV27" s="128"/>
      <c r="WFW27" s="127"/>
      <c r="WFX27" s="128"/>
      <c r="WFY27" s="127"/>
      <c r="WFZ27" s="128"/>
      <c r="WGA27" s="127"/>
      <c r="WGB27" s="128"/>
      <c r="WGC27" s="127"/>
      <c r="WGD27" s="128"/>
      <c r="WGE27" s="127"/>
      <c r="WGF27" s="128"/>
      <c r="WGG27" s="127"/>
      <c r="WGH27" s="128"/>
      <c r="WGI27" s="127"/>
      <c r="WGJ27" s="128"/>
      <c r="WGK27" s="127"/>
      <c r="WGL27" s="128"/>
      <c r="WGM27" s="127"/>
      <c r="WGN27" s="128"/>
      <c r="WGO27" s="127"/>
      <c r="WGP27" s="128"/>
      <c r="WGQ27" s="127"/>
      <c r="WGR27" s="128"/>
      <c r="WGS27" s="127"/>
      <c r="WGT27" s="128"/>
      <c r="WGU27" s="127"/>
      <c r="WGV27" s="128"/>
      <c r="WGW27" s="127"/>
      <c r="WGX27" s="128"/>
      <c r="WGY27" s="127"/>
      <c r="WGZ27" s="128"/>
      <c r="WHA27" s="127"/>
      <c r="WHB27" s="128"/>
      <c r="WHC27" s="127"/>
      <c r="WHD27" s="128"/>
      <c r="WHE27" s="127"/>
      <c r="WHF27" s="128"/>
      <c r="WHG27" s="127"/>
      <c r="WHH27" s="128"/>
      <c r="WHI27" s="127"/>
      <c r="WHJ27" s="128"/>
      <c r="WHK27" s="127"/>
      <c r="WHL27" s="128"/>
      <c r="WHM27" s="127"/>
      <c r="WHN27" s="128"/>
      <c r="WHO27" s="127"/>
      <c r="WHP27" s="128"/>
      <c r="WHQ27" s="127"/>
      <c r="WHR27" s="128"/>
      <c r="WHS27" s="127"/>
      <c r="WHT27" s="128"/>
      <c r="WHU27" s="127"/>
      <c r="WHV27" s="128"/>
      <c r="WHW27" s="127"/>
      <c r="WHX27" s="128"/>
      <c r="WHY27" s="127"/>
      <c r="WHZ27" s="128"/>
      <c r="WIA27" s="127"/>
      <c r="WIB27" s="128"/>
      <c r="WIC27" s="127"/>
      <c r="WID27" s="128"/>
      <c r="WIE27" s="127"/>
      <c r="WIF27" s="128"/>
      <c r="WIG27" s="127"/>
      <c r="WIH27" s="128"/>
      <c r="WII27" s="127"/>
      <c r="WIJ27" s="128"/>
      <c r="WIK27" s="127"/>
      <c r="WIL27" s="128"/>
      <c r="WIM27" s="127"/>
      <c r="WIN27" s="128"/>
      <c r="WIO27" s="127"/>
      <c r="WIP27" s="128"/>
      <c r="WIQ27" s="127"/>
      <c r="WIR27" s="128"/>
      <c r="WIS27" s="127"/>
      <c r="WIT27" s="128"/>
      <c r="WIU27" s="127"/>
      <c r="WIV27" s="128"/>
      <c r="WIW27" s="127"/>
      <c r="WIX27" s="128"/>
      <c r="WIY27" s="127"/>
      <c r="WIZ27" s="128"/>
      <c r="WJA27" s="127"/>
      <c r="WJB27" s="128"/>
      <c r="WJC27" s="127"/>
      <c r="WJD27" s="128"/>
      <c r="WJE27" s="127"/>
      <c r="WJF27" s="128"/>
      <c r="WJG27" s="127"/>
      <c r="WJH27" s="128"/>
      <c r="WJI27" s="127"/>
      <c r="WJJ27" s="128"/>
      <c r="WJK27" s="127"/>
      <c r="WJL27" s="128"/>
      <c r="WJM27" s="127"/>
      <c r="WJN27" s="128"/>
      <c r="WJO27" s="127"/>
      <c r="WJP27" s="128"/>
      <c r="WJQ27" s="127"/>
      <c r="WJR27" s="128"/>
      <c r="WJS27" s="127"/>
      <c r="WJT27" s="128"/>
      <c r="WJU27" s="127"/>
      <c r="WJV27" s="128"/>
      <c r="WJW27" s="127"/>
      <c r="WJX27" s="128"/>
      <c r="WJY27" s="127"/>
      <c r="WJZ27" s="128"/>
      <c r="WKA27" s="127"/>
      <c r="WKB27" s="128"/>
      <c r="WKC27" s="127"/>
      <c r="WKD27" s="128"/>
      <c r="WKE27" s="127"/>
      <c r="WKF27" s="128"/>
      <c r="WKG27" s="127"/>
      <c r="WKH27" s="128"/>
      <c r="WKI27" s="127"/>
      <c r="WKJ27" s="128"/>
      <c r="WKK27" s="127"/>
      <c r="WKL27" s="128"/>
      <c r="WKM27" s="127"/>
      <c r="WKN27" s="128"/>
      <c r="WKO27" s="127"/>
      <c r="WKP27" s="128"/>
      <c r="WKQ27" s="127"/>
      <c r="WKR27" s="128"/>
      <c r="WKS27" s="127"/>
      <c r="WKT27" s="128"/>
      <c r="WKU27" s="127"/>
      <c r="WKV27" s="128"/>
      <c r="WKW27" s="127"/>
      <c r="WKX27" s="128"/>
      <c r="WKY27" s="127"/>
      <c r="WKZ27" s="128"/>
      <c r="WLA27" s="127"/>
      <c r="WLB27" s="128"/>
      <c r="WLC27" s="127"/>
      <c r="WLD27" s="128"/>
      <c r="WLE27" s="127"/>
      <c r="WLF27" s="128"/>
      <c r="WLG27" s="127"/>
      <c r="WLH27" s="128"/>
      <c r="WLI27" s="127"/>
      <c r="WLJ27" s="128"/>
      <c r="WLK27" s="127"/>
      <c r="WLL27" s="128"/>
      <c r="WLM27" s="127"/>
      <c r="WLN27" s="128"/>
      <c r="WLO27" s="127"/>
      <c r="WLP27" s="128"/>
      <c r="WLQ27" s="127"/>
      <c r="WLR27" s="128"/>
      <c r="WLS27" s="127"/>
      <c r="WLT27" s="128"/>
      <c r="WLU27" s="127"/>
      <c r="WLV27" s="128"/>
      <c r="WLW27" s="127"/>
      <c r="WLX27" s="128"/>
      <c r="WLY27" s="127"/>
      <c r="WLZ27" s="128"/>
      <c r="WMA27" s="127"/>
      <c r="WMB27" s="128"/>
      <c r="WMC27" s="127"/>
      <c r="WMD27" s="128"/>
      <c r="WME27" s="127"/>
      <c r="WMF27" s="128"/>
      <c r="WMG27" s="127"/>
      <c r="WMH27" s="128"/>
      <c r="WMI27" s="127"/>
      <c r="WMJ27" s="128"/>
      <c r="WMK27" s="127"/>
      <c r="WML27" s="128"/>
      <c r="WMM27" s="127"/>
      <c r="WMN27" s="128"/>
      <c r="WMO27" s="127"/>
      <c r="WMP27" s="128"/>
      <c r="WMQ27" s="127"/>
      <c r="WMR27" s="128"/>
      <c r="WMS27" s="127"/>
      <c r="WMT27" s="128"/>
      <c r="WMU27" s="127"/>
      <c r="WMV27" s="128"/>
      <c r="WMW27" s="127"/>
      <c r="WMX27" s="128"/>
      <c r="WMY27" s="127"/>
      <c r="WMZ27" s="128"/>
      <c r="WNA27" s="127"/>
      <c r="WNB27" s="128"/>
      <c r="WNC27" s="127"/>
      <c r="WND27" s="128"/>
      <c r="WNE27" s="127"/>
      <c r="WNF27" s="128"/>
      <c r="WNG27" s="127"/>
      <c r="WNH27" s="128"/>
      <c r="WNI27" s="127"/>
      <c r="WNJ27" s="128"/>
      <c r="WNK27" s="127"/>
      <c r="WNL27" s="128"/>
      <c r="WNM27" s="127"/>
      <c r="WNN27" s="128"/>
      <c r="WNO27" s="127"/>
      <c r="WNP27" s="128"/>
      <c r="WNQ27" s="127"/>
      <c r="WNR27" s="128"/>
      <c r="WNS27" s="127"/>
      <c r="WNT27" s="128"/>
      <c r="WNU27" s="127"/>
      <c r="WNV27" s="128"/>
      <c r="WNW27" s="127"/>
      <c r="WNX27" s="128"/>
      <c r="WNY27" s="127"/>
      <c r="WNZ27" s="128"/>
      <c r="WOA27" s="127"/>
      <c r="WOB27" s="128"/>
      <c r="WOC27" s="127"/>
      <c r="WOD27" s="128"/>
      <c r="WOE27" s="127"/>
      <c r="WOF27" s="128"/>
      <c r="WOG27" s="127"/>
      <c r="WOH27" s="128"/>
      <c r="WOI27" s="127"/>
      <c r="WOJ27" s="128"/>
      <c r="WOK27" s="127"/>
      <c r="WOL27" s="128"/>
      <c r="WOM27" s="127"/>
      <c r="WON27" s="128"/>
      <c r="WOO27" s="127"/>
      <c r="WOP27" s="128"/>
      <c r="WOQ27" s="127"/>
      <c r="WOR27" s="128"/>
      <c r="WOS27" s="127"/>
      <c r="WOT27" s="128"/>
      <c r="WOU27" s="127"/>
      <c r="WOV27" s="128"/>
      <c r="WOW27" s="127"/>
      <c r="WOX27" s="128"/>
      <c r="WOY27" s="127"/>
      <c r="WOZ27" s="128"/>
      <c r="WPA27" s="127"/>
      <c r="WPB27" s="128"/>
      <c r="WPC27" s="127"/>
      <c r="WPD27" s="128"/>
      <c r="WPE27" s="127"/>
      <c r="WPF27" s="128"/>
      <c r="WPG27" s="127"/>
      <c r="WPH27" s="128"/>
      <c r="WPI27" s="127"/>
      <c r="WPJ27" s="128"/>
      <c r="WPK27" s="127"/>
      <c r="WPL27" s="128"/>
      <c r="WPM27" s="127"/>
      <c r="WPN27" s="128"/>
      <c r="WPO27" s="127"/>
      <c r="WPP27" s="128"/>
      <c r="WPQ27" s="127"/>
      <c r="WPR27" s="128"/>
      <c r="WPS27" s="127"/>
      <c r="WPT27" s="128"/>
      <c r="WPU27" s="127"/>
      <c r="WPV27" s="128"/>
      <c r="WPW27" s="127"/>
      <c r="WPX27" s="128"/>
      <c r="WPY27" s="127"/>
      <c r="WPZ27" s="128"/>
      <c r="WQA27" s="127"/>
      <c r="WQB27" s="128"/>
      <c r="WQC27" s="127"/>
      <c r="WQD27" s="128"/>
      <c r="WQE27" s="127"/>
      <c r="WQF27" s="128"/>
      <c r="WQG27" s="127"/>
      <c r="WQH27" s="128"/>
      <c r="WQI27" s="127"/>
      <c r="WQJ27" s="128"/>
      <c r="WQK27" s="127"/>
      <c r="WQL27" s="128"/>
      <c r="WQM27" s="127"/>
      <c r="WQN27" s="128"/>
      <c r="WQO27" s="127"/>
      <c r="WQP27" s="128"/>
      <c r="WQQ27" s="127"/>
      <c r="WQR27" s="128"/>
      <c r="WQS27" s="127"/>
      <c r="WQT27" s="128"/>
      <c r="WQU27" s="127"/>
      <c r="WQV27" s="128"/>
      <c r="WQW27" s="127"/>
      <c r="WQX27" s="128"/>
      <c r="WQY27" s="127"/>
      <c r="WQZ27" s="128"/>
      <c r="WRA27" s="127"/>
      <c r="WRB27" s="128"/>
      <c r="WRC27" s="127"/>
      <c r="WRD27" s="128"/>
      <c r="WRE27" s="127"/>
      <c r="WRF27" s="128"/>
      <c r="WRG27" s="127"/>
      <c r="WRH27" s="128"/>
      <c r="WRI27" s="127"/>
      <c r="WRJ27" s="128"/>
      <c r="WRK27" s="127"/>
      <c r="WRL27" s="128"/>
      <c r="WRM27" s="127"/>
      <c r="WRN27" s="128"/>
      <c r="WRO27" s="127"/>
      <c r="WRP27" s="128"/>
      <c r="WRQ27" s="127"/>
      <c r="WRR27" s="128"/>
      <c r="WRS27" s="127"/>
      <c r="WRT27" s="128"/>
      <c r="WRU27" s="127"/>
      <c r="WRV27" s="128"/>
      <c r="WRW27" s="127"/>
      <c r="WRX27" s="128"/>
      <c r="WRY27" s="127"/>
      <c r="WRZ27" s="128"/>
      <c r="WSA27" s="127"/>
      <c r="WSB27" s="128"/>
      <c r="WSC27" s="127"/>
      <c r="WSD27" s="128"/>
      <c r="WSE27" s="127"/>
      <c r="WSF27" s="128"/>
      <c r="WSG27" s="127"/>
      <c r="WSH27" s="128"/>
      <c r="WSI27" s="127"/>
      <c r="WSJ27" s="128"/>
      <c r="WSK27" s="127"/>
      <c r="WSL27" s="128"/>
      <c r="WSM27" s="127"/>
      <c r="WSN27" s="128"/>
      <c r="WSO27" s="127"/>
      <c r="WSP27" s="128"/>
      <c r="WSQ27" s="127"/>
      <c r="WSR27" s="128"/>
      <c r="WSS27" s="127"/>
      <c r="WST27" s="128"/>
      <c r="WSU27" s="127"/>
      <c r="WSV27" s="128"/>
      <c r="WSW27" s="127"/>
      <c r="WSX27" s="128"/>
      <c r="WSY27" s="127"/>
      <c r="WSZ27" s="128"/>
      <c r="WTA27" s="127"/>
      <c r="WTB27" s="128"/>
      <c r="WTC27" s="127"/>
      <c r="WTD27" s="128"/>
      <c r="WTE27" s="127"/>
      <c r="WTF27" s="128"/>
      <c r="WTG27" s="127"/>
      <c r="WTH27" s="128"/>
      <c r="WTI27" s="127"/>
      <c r="WTJ27" s="128"/>
      <c r="WTK27" s="127"/>
      <c r="WTL27" s="128"/>
      <c r="WTM27" s="127"/>
      <c r="WTN27" s="128"/>
      <c r="WTO27" s="127"/>
      <c r="WTP27" s="128"/>
      <c r="WTQ27" s="127"/>
      <c r="WTR27" s="128"/>
      <c r="WTS27" s="127"/>
      <c r="WTT27" s="128"/>
      <c r="WTU27" s="127"/>
      <c r="WTV27" s="128"/>
      <c r="WTW27" s="127"/>
      <c r="WTX27" s="128"/>
      <c r="WTY27" s="127"/>
      <c r="WTZ27" s="128"/>
      <c r="WUA27" s="127"/>
      <c r="WUB27" s="128"/>
      <c r="WUC27" s="127"/>
      <c r="WUD27" s="128"/>
      <c r="WUE27" s="127"/>
      <c r="WUF27" s="128"/>
      <c r="WUG27" s="127"/>
      <c r="WUH27" s="128"/>
      <c r="WUI27" s="127"/>
      <c r="WUJ27" s="128"/>
      <c r="WUK27" s="127"/>
      <c r="WUL27" s="128"/>
      <c r="WUM27" s="127"/>
      <c r="WUN27" s="128"/>
      <c r="WUO27" s="127"/>
      <c r="WUP27" s="128"/>
      <c r="WUQ27" s="127"/>
      <c r="WUR27" s="128"/>
      <c r="WUS27" s="127"/>
      <c r="WUT27" s="128"/>
      <c r="WUU27" s="127"/>
      <c r="WUV27" s="128"/>
      <c r="WUW27" s="127"/>
      <c r="WUX27" s="128"/>
      <c r="WUY27" s="127"/>
      <c r="WUZ27" s="128"/>
      <c r="WVA27" s="127"/>
      <c r="WVB27" s="128"/>
      <c r="WVC27" s="127"/>
      <c r="WVD27" s="128"/>
      <c r="WVE27" s="127"/>
      <c r="WVF27" s="128"/>
      <c r="WVG27" s="127"/>
      <c r="WVH27" s="128"/>
      <c r="WVI27" s="127"/>
      <c r="WVJ27" s="128"/>
      <c r="WVK27" s="127"/>
      <c r="WVL27" s="128"/>
      <c r="WVM27" s="127"/>
      <c r="WVN27" s="128"/>
      <c r="WVO27" s="127"/>
      <c r="WVP27" s="128"/>
      <c r="WVQ27" s="127"/>
      <c r="WVR27" s="128"/>
      <c r="WVS27" s="127"/>
      <c r="WVT27" s="128"/>
      <c r="WVU27" s="127"/>
      <c r="WVV27" s="128"/>
      <c r="WVW27" s="127"/>
      <c r="WVX27" s="128"/>
      <c r="WVY27" s="127"/>
      <c r="WVZ27" s="128"/>
      <c r="WWA27" s="127"/>
      <c r="WWB27" s="128"/>
      <c r="WWC27" s="127"/>
      <c r="WWD27" s="128"/>
      <c r="WWE27" s="127"/>
      <c r="WWF27" s="128"/>
      <c r="WWG27" s="127"/>
      <c r="WWH27" s="128"/>
      <c r="WWI27" s="127"/>
      <c r="WWJ27" s="128"/>
      <c r="WWK27" s="127"/>
      <c r="WWL27" s="128"/>
      <c r="WWM27" s="127"/>
      <c r="WWN27" s="128"/>
      <c r="WWO27" s="127"/>
      <c r="WWP27" s="128"/>
      <c r="WWQ27" s="127"/>
      <c r="WWR27" s="128"/>
      <c r="WWS27" s="127"/>
      <c r="WWT27" s="128"/>
      <c r="WWU27" s="127"/>
      <c r="WWV27" s="128"/>
      <c r="WWW27" s="127"/>
      <c r="WWX27" s="128"/>
      <c r="WWY27" s="127"/>
      <c r="WWZ27" s="128"/>
      <c r="WXA27" s="127"/>
      <c r="WXB27" s="128"/>
      <c r="WXC27" s="127"/>
      <c r="WXD27" s="128"/>
      <c r="WXE27" s="127"/>
      <c r="WXF27" s="128"/>
      <c r="WXG27" s="127"/>
      <c r="WXH27" s="128"/>
      <c r="WXI27" s="127"/>
      <c r="WXJ27" s="128"/>
      <c r="WXK27" s="127"/>
      <c r="WXL27" s="128"/>
      <c r="WXM27" s="127"/>
      <c r="WXN27" s="128"/>
      <c r="WXO27" s="127"/>
      <c r="WXP27" s="128"/>
      <c r="WXQ27" s="127"/>
      <c r="WXR27" s="128"/>
      <c r="WXS27" s="127"/>
      <c r="WXT27" s="128"/>
      <c r="WXU27" s="127"/>
      <c r="WXV27" s="128"/>
      <c r="WXW27" s="127"/>
      <c r="WXX27" s="128"/>
      <c r="WXY27" s="127"/>
      <c r="WXZ27" s="128"/>
      <c r="WYA27" s="127"/>
      <c r="WYB27" s="128"/>
      <c r="WYC27" s="127"/>
      <c r="WYD27" s="128"/>
      <c r="WYE27" s="127"/>
      <c r="WYF27" s="128"/>
      <c r="WYG27" s="127"/>
      <c r="WYH27" s="128"/>
      <c r="WYI27" s="127"/>
      <c r="WYJ27" s="128"/>
      <c r="WYK27" s="127"/>
      <c r="WYL27" s="128"/>
      <c r="WYM27" s="127"/>
      <c r="WYN27" s="128"/>
      <c r="WYO27" s="127"/>
      <c r="WYP27" s="128"/>
      <c r="WYQ27" s="127"/>
      <c r="WYR27" s="128"/>
      <c r="WYS27" s="127"/>
      <c r="WYT27" s="128"/>
      <c r="WYU27" s="127"/>
      <c r="WYV27" s="128"/>
      <c r="WYW27" s="127"/>
      <c r="WYX27" s="128"/>
      <c r="WYY27" s="127"/>
      <c r="WYZ27" s="128"/>
      <c r="WZA27" s="127"/>
      <c r="WZB27" s="128"/>
      <c r="WZC27" s="127"/>
      <c r="WZD27" s="128"/>
      <c r="WZE27" s="127"/>
      <c r="WZF27" s="128"/>
      <c r="WZG27" s="127"/>
      <c r="WZH27" s="128"/>
      <c r="WZI27" s="127"/>
      <c r="WZJ27" s="128"/>
      <c r="WZK27" s="127"/>
      <c r="WZL27" s="128"/>
      <c r="WZM27" s="127"/>
      <c r="WZN27" s="128"/>
      <c r="WZO27" s="127"/>
      <c r="WZP27" s="128"/>
      <c r="WZQ27" s="127"/>
      <c r="WZR27" s="128"/>
      <c r="WZS27" s="127"/>
      <c r="WZT27" s="128"/>
      <c r="WZU27" s="127"/>
      <c r="WZV27" s="128"/>
      <c r="WZW27" s="127"/>
      <c r="WZX27" s="128"/>
      <c r="WZY27" s="127"/>
      <c r="WZZ27" s="128"/>
      <c r="XAA27" s="127"/>
      <c r="XAB27" s="128"/>
      <c r="XAC27" s="127"/>
      <c r="XAD27" s="128"/>
      <c r="XAE27" s="127"/>
      <c r="XAF27" s="128"/>
      <c r="XAG27" s="127"/>
      <c r="XAH27" s="128"/>
      <c r="XAI27" s="127"/>
      <c r="XAJ27" s="128"/>
      <c r="XAK27" s="127"/>
      <c r="XAL27" s="128"/>
      <c r="XAM27" s="127"/>
      <c r="XAN27" s="128"/>
      <c r="XAO27" s="127"/>
      <c r="XAP27" s="128"/>
      <c r="XAQ27" s="127"/>
      <c r="XAR27" s="128"/>
      <c r="XAS27" s="127"/>
      <c r="XAT27" s="128"/>
      <c r="XAU27" s="127"/>
      <c r="XAV27" s="128"/>
      <c r="XAW27" s="127"/>
      <c r="XAX27" s="128"/>
      <c r="XAY27" s="127"/>
      <c r="XAZ27" s="128"/>
      <c r="XBA27" s="127"/>
      <c r="XBB27" s="128"/>
      <c r="XBC27" s="127"/>
      <c r="XBD27" s="128"/>
      <c r="XBE27" s="127"/>
      <c r="XBF27" s="128"/>
      <c r="XBG27" s="127"/>
      <c r="XBH27" s="128"/>
      <c r="XBI27" s="127"/>
      <c r="XBJ27" s="128"/>
      <c r="XBK27" s="127"/>
      <c r="XBL27" s="128"/>
      <c r="XBM27" s="127"/>
      <c r="XBN27" s="128"/>
      <c r="XBO27" s="127"/>
      <c r="XBP27" s="128"/>
      <c r="XBQ27" s="127"/>
      <c r="XBR27" s="128"/>
      <c r="XBS27" s="127"/>
      <c r="XBT27" s="128"/>
      <c r="XBU27" s="127"/>
      <c r="XBV27" s="128"/>
      <c r="XBW27" s="127"/>
      <c r="XBX27" s="128"/>
      <c r="XBY27" s="127"/>
      <c r="XBZ27" s="128"/>
      <c r="XCA27" s="127"/>
      <c r="XCB27" s="128"/>
      <c r="XCC27" s="127"/>
      <c r="XCD27" s="128"/>
      <c r="XCE27" s="127"/>
      <c r="XCF27" s="128"/>
      <c r="XCG27" s="127"/>
      <c r="XCH27" s="128"/>
      <c r="XCI27" s="127"/>
      <c r="XCJ27" s="128"/>
      <c r="XCK27" s="127"/>
      <c r="XCL27" s="128"/>
      <c r="XCM27" s="127"/>
      <c r="XCN27" s="128"/>
      <c r="XCO27" s="127"/>
      <c r="XCP27" s="128"/>
      <c r="XCQ27" s="127"/>
      <c r="XCR27" s="128"/>
      <c r="XCS27" s="127"/>
      <c r="XCT27" s="128"/>
      <c r="XCU27" s="127"/>
      <c r="XCV27" s="128"/>
      <c r="XCW27" s="127"/>
      <c r="XCX27" s="128"/>
      <c r="XCY27" s="127"/>
      <c r="XCZ27" s="128"/>
      <c r="XDA27" s="127"/>
      <c r="XDB27" s="128"/>
      <c r="XDC27" s="127"/>
      <c r="XDD27" s="128"/>
      <c r="XDE27" s="127"/>
      <c r="XDF27" s="128"/>
      <c r="XDG27" s="127"/>
      <c r="XDH27" s="128"/>
      <c r="XDI27" s="127"/>
      <c r="XDJ27" s="128"/>
      <c r="XDK27" s="127"/>
      <c r="XDL27" s="128"/>
      <c r="XDM27" s="127"/>
      <c r="XDN27" s="128"/>
      <c r="XDO27" s="127"/>
      <c r="XDP27" s="128"/>
      <c r="XDQ27" s="127"/>
      <c r="XDR27" s="128"/>
      <c r="XDS27" s="127"/>
      <c r="XDT27" s="128"/>
      <c r="XDU27" s="127"/>
      <c r="XDV27" s="128"/>
      <c r="XDW27" s="127"/>
      <c r="XDX27" s="128"/>
      <c r="XDY27" s="127"/>
      <c r="XDZ27" s="128"/>
      <c r="XEA27" s="127"/>
      <c r="XEB27" s="128"/>
      <c r="XEC27" s="127"/>
      <c r="XED27" s="128"/>
      <c r="XEE27" s="127"/>
      <c r="XEF27" s="128"/>
      <c r="XEG27" s="127"/>
      <c r="XEH27" s="128"/>
      <c r="XEI27" s="127"/>
      <c r="XEJ27" s="128"/>
      <c r="XEK27" s="127"/>
    </row>
    <row r="28" spans="1:16365" ht="25.5">
      <c r="A28" s="53" t="s">
        <v>2430</v>
      </c>
      <c r="B28" s="52" t="s">
        <v>2421</v>
      </c>
      <c r="C28" s="47">
        <v>1565.2139244579607</v>
      </c>
      <c r="D28" s="74">
        <v>4.1062330774383771</v>
      </c>
      <c r="E28" s="47">
        <v>1407.1150802</v>
      </c>
      <c r="F28" s="74">
        <v>3.3446199999999999</v>
      </c>
      <c r="G28" s="74">
        <v>1286.3076419784002</v>
      </c>
      <c r="H28" s="74">
        <v>3.0068670188139039</v>
      </c>
      <c r="I28" s="74">
        <v>1117.9376248038393</v>
      </c>
      <c r="J28" s="74">
        <v>2.6263011835549586</v>
      </c>
      <c r="K28" s="74">
        <v>1129.3086800357594</v>
      </c>
      <c r="L28" s="74">
        <v>2.6161389024851376</v>
      </c>
      <c r="M28" s="74">
        <v>1022.2171692304793</v>
      </c>
      <c r="N28" s="74">
        <v>2.2309410066138788</v>
      </c>
      <c r="O28" s="74">
        <v>1028.2520448469206</v>
      </c>
      <c r="P28" s="74">
        <v>2.2109143477400028</v>
      </c>
      <c r="Q28" s="74">
        <v>866.60239297308067</v>
      </c>
      <c r="R28" s="74">
        <v>1.8171955649585452</v>
      </c>
      <c r="S28" s="74">
        <v>852.4547721335199</v>
      </c>
      <c r="T28" s="74">
        <v>1.8425478701686371</v>
      </c>
      <c r="U28" s="74">
        <v>824.18208544976039</v>
      </c>
      <c r="V28" s="74">
        <v>1.8394868551495602</v>
      </c>
      <c r="W28" s="74">
        <v>517.64099156820009</v>
      </c>
      <c r="X28" s="74">
        <v>1.0909878212915465</v>
      </c>
      <c r="Y28" s="74">
        <v>498.43565312903962</v>
      </c>
      <c r="Z28" s="74">
        <v>1.0965233481367469</v>
      </c>
      <c r="AA28" s="74">
        <v>324.89699999999999</v>
      </c>
      <c r="AB28" s="74">
        <v>0.72699999999999998</v>
      </c>
      <c r="AC28" s="74">
        <v>343.59267908019996</v>
      </c>
      <c r="AD28" s="74">
        <v>0.72878436999999996</v>
      </c>
      <c r="AE28" s="74">
        <v>173.5686654843602</v>
      </c>
      <c r="AF28" s="74">
        <v>0.36218238733877295</v>
      </c>
      <c r="AG28" s="74">
        <v>187.79538956159999</v>
      </c>
      <c r="AH28" s="74">
        <v>0.35870303999999997</v>
      </c>
      <c r="AI28" s="74"/>
      <c r="AJ28" s="74"/>
      <c r="AK28" s="74">
        <v>0</v>
      </c>
      <c r="AL28" s="74">
        <v>0</v>
      </c>
      <c r="AM28" s="74">
        <v>0</v>
      </c>
      <c r="AN28" s="74">
        <v>0</v>
      </c>
      <c r="AO28" s="74"/>
      <c r="AP28" s="74"/>
      <c r="AQ28" s="74"/>
      <c r="AR28" s="74"/>
      <c r="AS28" s="52" t="s">
        <v>424</v>
      </c>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c r="BY28" s="121"/>
      <c r="BZ28" s="121"/>
      <c r="CA28" s="121"/>
      <c r="CB28" s="121"/>
      <c r="CC28" s="121"/>
      <c r="CD28" s="121"/>
      <c r="CE28" s="121"/>
      <c r="CF28" s="121"/>
      <c r="CG28" s="121"/>
      <c r="CH28" s="121"/>
      <c r="CI28" s="121"/>
      <c r="CJ28" s="121"/>
      <c r="CK28" s="121"/>
      <c r="CL28" s="121"/>
      <c r="CM28" s="121"/>
      <c r="CN28" s="121"/>
      <c r="CO28" s="121"/>
    </row>
    <row r="29" spans="1:16365" ht="18" customHeight="1">
      <c r="A29" s="53" t="s">
        <v>2431</v>
      </c>
      <c r="B29" s="52" t="s">
        <v>2422</v>
      </c>
      <c r="C29" s="47">
        <v>160486.94153000001</v>
      </c>
      <c r="D29" s="74">
        <v>421.02665808804238</v>
      </c>
      <c r="E29" s="47">
        <v>169027.8194871</v>
      </c>
      <c r="F29" s="74">
        <v>401.76801</v>
      </c>
      <c r="G29" s="74">
        <v>152260.64145</v>
      </c>
      <c r="H29" s="74">
        <v>355.923797774609</v>
      </c>
      <c r="I29" s="74">
        <v>148703.09359</v>
      </c>
      <c r="J29" s="74">
        <v>349.33890946038008</v>
      </c>
      <c r="K29" s="74">
        <v>139722.30375000002</v>
      </c>
      <c r="L29" s="74">
        <v>323.67851310028499</v>
      </c>
      <c r="M29" s="74">
        <v>138147.35944000003</v>
      </c>
      <c r="N29" s="74">
        <v>301.50012972501099</v>
      </c>
      <c r="O29" s="74">
        <v>119945.81907000003</v>
      </c>
      <c r="P29" s="74">
        <v>257.90362748344376</v>
      </c>
      <c r="Q29" s="74">
        <v>3140.9172932339975</v>
      </c>
      <c r="R29" s="74">
        <v>6.5862511129065364</v>
      </c>
      <c r="S29" s="74">
        <v>115815.60550000003</v>
      </c>
      <c r="T29" s="74">
        <v>250.33093158975475</v>
      </c>
      <c r="U29" s="74">
        <v>110094.07318000002</v>
      </c>
      <c r="V29" s="74">
        <v>245.71827514786298</v>
      </c>
      <c r="W29" s="74">
        <v>96950.749260000026</v>
      </c>
      <c r="X29" s="74">
        <v>204.33483520559787</v>
      </c>
      <c r="Y29" s="74">
        <v>92547.408000000025</v>
      </c>
      <c r="Z29" s="74">
        <v>203.59778247096099</v>
      </c>
      <c r="AA29" s="74">
        <v>83789.153999999995</v>
      </c>
      <c r="AB29" s="74">
        <v>187.54</v>
      </c>
      <c r="AC29" s="74">
        <v>78899.342340801406</v>
      </c>
      <c r="AD29" s="74">
        <v>167.35108459</v>
      </c>
      <c r="AE29" s="74">
        <v>88167.139150000032</v>
      </c>
      <c r="AF29" s="74">
        <v>183.97666913590558</v>
      </c>
      <c r="AG29" s="74">
        <v>82176.497241725388</v>
      </c>
      <c r="AH29" s="74">
        <v>156.96316851</v>
      </c>
      <c r="AI29" s="74">
        <v>80941.543298914592</v>
      </c>
      <c r="AJ29" s="74">
        <v>160.78332863</v>
      </c>
      <c r="AK29" s="74">
        <v>81602.650799809096</v>
      </c>
      <c r="AL29" s="74">
        <v>156.81056669</v>
      </c>
      <c r="AM29" s="74">
        <v>81731.437000000005</v>
      </c>
      <c r="AN29" s="74">
        <v>148.93</v>
      </c>
      <c r="AO29" s="74">
        <v>66276.773780525094</v>
      </c>
      <c r="AP29" s="74">
        <v>131.87570642999998</v>
      </c>
      <c r="AQ29" s="74">
        <v>60595.958740000009</v>
      </c>
      <c r="AR29" s="74">
        <v>125.83785093657849</v>
      </c>
      <c r="AS29" s="52" t="s">
        <v>2617</v>
      </c>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c r="BY29" s="121"/>
      <c r="BZ29" s="121"/>
      <c r="CA29" s="121"/>
      <c r="CB29" s="121"/>
      <c r="CC29" s="121"/>
      <c r="CD29" s="121"/>
      <c r="CE29" s="121"/>
      <c r="CF29" s="121"/>
      <c r="CG29" s="121"/>
      <c r="CH29" s="121"/>
      <c r="CI29" s="121"/>
      <c r="CJ29" s="121"/>
      <c r="CK29" s="121"/>
      <c r="CL29" s="121"/>
      <c r="CM29" s="121"/>
      <c r="CN29" s="121"/>
      <c r="CO29" s="121"/>
    </row>
    <row r="30" spans="1:16365" ht="16.5" customHeight="1">
      <c r="A30" s="53" t="s">
        <v>2432</v>
      </c>
      <c r="B30" s="52" t="s">
        <v>2423</v>
      </c>
      <c r="C30" s="47">
        <v>3678.7367301369991</v>
      </c>
      <c r="D30" s="74">
        <v>9.6509174934073112</v>
      </c>
      <c r="E30" s="47">
        <v>4071.8711846999995</v>
      </c>
      <c r="F30" s="74">
        <v>9.6785700000000006</v>
      </c>
      <c r="G30" s="74">
        <v>3832.8476218052974</v>
      </c>
      <c r="H30" s="74">
        <v>8.9596475415631431</v>
      </c>
      <c r="I30" s="74">
        <v>3735.4029809697981</v>
      </c>
      <c r="J30" s="74">
        <v>8.7753494043972982</v>
      </c>
      <c r="K30" s="74">
        <v>3492.6405834081979</v>
      </c>
      <c r="L30" s="74">
        <v>8.0909967878430233</v>
      </c>
      <c r="M30" s="74">
        <v>3655.7483808005968</v>
      </c>
      <c r="N30" s="74">
        <v>7.9784993033622804</v>
      </c>
      <c r="O30" s="74">
        <v>3321.3399547124986</v>
      </c>
      <c r="P30" s="74">
        <v>7.141437934790785</v>
      </c>
      <c r="Q30" s="74">
        <v>50124.555221440001</v>
      </c>
      <c r="R30" s="74">
        <v>105.10716354178113</v>
      </c>
      <c r="S30" s="74">
        <v>3169.5971303695983</v>
      </c>
      <c r="T30" s="74">
        <v>6.8509610512689907</v>
      </c>
      <c r="U30" s="74">
        <v>3129.2102659887983</v>
      </c>
      <c r="V30" s="74">
        <v>6.984064872199081</v>
      </c>
      <c r="W30" s="74">
        <v>3054.5324636574978</v>
      </c>
      <c r="X30" s="74">
        <v>6.4377778651073783</v>
      </c>
      <c r="Y30" s="74">
        <v>2863.7358867935973</v>
      </c>
      <c r="Z30" s="74">
        <v>6.3000173503907009</v>
      </c>
      <c r="AA30" s="74">
        <v>2747.2460000000001</v>
      </c>
      <c r="AB30" s="74">
        <v>6.149</v>
      </c>
      <c r="AC30" s="74">
        <v>2694.2540461056001</v>
      </c>
      <c r="AD30" s="74">
        <v>5.7147033600000006</v>
      </c>
      <c r="AE30" s="74">
        <v>2855.2826810087981</v>
      </c>
      <c r="AF30" s="74">
        <v>5.958063311997992</v>
      </c>
      <c r="AG30" s="74">
        <v>2717.4996344964002</v>
      </c>
      <c r="AH30" s="74">
        <v>5.1906246600000001</v>
      </c>
      <c r="AI30" s="74">
        <v>2695.6689338087999</v>
      </c>
      <c r="AJ30" s="74">
        <v>5.3547116400000005</v>
      </c>
      <c r="AK30" s="74">
        <v>2809.1115503217002</v>
      </c>
      <c r="AL30" s="74">
        <v>5.3980890300000004</v>
      </c>
      <c r="AM30" s="74">
        <v>2963.212</v>
      </c>
      <c r="AN30" s="74">
        <v>5.4</v>
      </c>
      <c r="AO30" s="74">
        <v>2510.9258906521995</v>
      </c>
      <c r="AP30" s="74">
        <v>4.9961714599999993</v>
      </c>
      <c r="AQ30" s="74">
        <v>2347.7971852748001</v>
      </c>
      <c r="AR30" s="74">
        <v>4.8756015809170581</v>
      </c>
      <c r="AS30" s="52" t="s">
        <v>574</v>
      </c>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121"/>
      <c r="CE30" s="121"/>
      <c r="CF30" s="121"/>
      <c r="CG30" s="121"/>
      <c r="CH30" s="121"/>
      <c r="CI30" s="121"/>
      <c r="CJ30" s="121"/>
      <c r="CK30" s="121"/>
      <c r="CL30" s="121"/>
      <c r="CM30" s="121"/>
      <c r="CN30" s="121"/>
      <c r="CO30" s="121"/>
    </row>
    <row r="31" spans="1:16365" ht="25.5">
      <c r="A31" s="53" t="s">
        <v>2433</v>
      </c>
      <c r="B31" s="52" t="s">
        <v>1436</v>
      </c>
      <c r="C31" s="47"/>
      <c r="D31" s="74"/>
      <c r="E31" s="47">
        <v>9931.4611653000011</v>
      </c>
      <c r="F31" s="74">
        <v>23.60643</v>
      </c>
      <c r="G31" s="74">
        <v>40970.662790399998</v>
      </c>
      <c r="H31" s="74">
        <v>95.772838987353595</v>
      </c>
      <c r="I31" s="74">
        <v>40741.810960199997</v>
      </c>
      <c r="J31" s="74">
        <v>95.712197148495306</v>
      </c>
      <c r="K31" s="74">
        <v>41892.255295800001</v>
      </c>
      <c r="L31" s="74">
        <v>97.046946268677459</v>
      </c>
      <c r="M31" s="74">
        <v>44626.106888999995</v>
      </c>
      <c r="N31" s="74">
        <v>97.394384305979926</v>
      </c>
      <c r="O31" s="74">
        <v>46031.011057800009</v>
      </c>
      <c r="P31" s="74">
        <v>98.974393776984627</v>
      </c>
      <c r="Q31" s="74">
        <v>95378</v>
      </c>
      <c r="R31" s="74">
        <v>200</v>
      </c>
      <c r="S31" s="74">
        <v>56894.719684950011</v>
      </c>
      <c r="T31" s="74">
        <v>122.97572611034262</v>
      </c>
      <c r="U31" s="74">
        <v>65532.385682070002</v>
      </c>
      <c r="V31" s="74">
        <v>146.2613228034148</v>
      </c>
      <c r="W31" s="74">
        <v>70184.064100259988</v>
      </c>
      <c r="X31" s="74">
        <v>147.92097308630679</v>
      </c>
      <c r="Y31" s="74">
        <v>75947.523934919998</v>
      </c>
      <c r="Z31" s="74">
        <v>167.0792061222281</v>
      </c>
      <c r="AA31" s="74">
        <v>75601.285999999993</v>
      </c>
      <c r="AB31" s="74">
        <v>169.214</v>
      </c>
      <c r="AC31" s="74">
        <v>85513.414337969181</v>
      </c>
      <c r="AD31" s="74">
        <v>181.37999901999999</v>
      </c>
      <c r="AE31" s="74">
        <v>93505.35205229999</v>
      </c>
      <c r="AF31" s="74">
        <v>195.11581506228737</v>
      </c>
      <c r="AG31" s="74">
        <v>105630.6532690258</v>
      </c>
      <c r="AH31" s="74">
        <v>201.76233576999999</v>
      </c>
      <c r="AI31" s="74">
        <v>101633.471389495</v>
      </c>
      <c r="AJ31" s="74">
        <v>201.88604225</v>
      </c>
      <c r="AK31" s="74">
        <v>109098.4198582239</v>
      </c>
      <c r="AL31" s="74">
        <v>209.64741801</v>
      </c>
      <c r="AM31" s="74">
        <v>117613.6</v>
      </c>
      <c r="AN31" s="74">
        <v>214.31399999999999</v>
      </c>
      <c r="AO31" s="74">
        <v>118014.97698732579</v>
      </c>
      <c r="AP31" s="74">
        <v>234.82296393999999</v>
      </c>
      <c r="AQ31" s="74">
        <v>109598.1401118069</v>
      </c>
      <c r="AR31" s="74">
        <v>227.59924432405799</v>
      </c>
      <c r="AS31" s="52" t="s">
        <v>1433</v>
      </c>
    </row>
    <row r="32" spans="1:16365" ht="20.25" customHeight="1">
      <c r="A32" s="53" t="s">
        <v>2434</v>
      </c>
      <c r="B32" s="52" t="s">
        <v>2424</v>
      </c>
      <c r="C32" s="47">
        <v>76236</v>
      </c>
      <c r="D32" s="74">
        <v>200</v>
      </c>
      <c r="E32" s="47">
        <v>84142</v>
      </c>
      <c r="F32" s="74">
        <v>200</v>
      </c>
      <c r="G32" s="74">
        <v>85558</v>
      </c>
      <c r="H32" s="74">
        <v>200</v>
      </c>
      <c r="I32" s="74">
        <v>85134</v>
      </c>
      <c r="J32" s="74">
        <v>200</v>
      </c>
      <c r="K32" s="74">
        <v>86334</v>
      </c>
      <c r="L32" s="74">
        <v>200</v>
      </c>
      <c r="M32" s="74">
        <v>91640</v>
      </c>
      <c r="N32" s="74">
        <v>200</v>
      </c>
      <c r="O32" s="74">
        <v>93016</v>
      </c>
      <c r="P32" s="74">
        <v>200</v>
      </c>
      <c r="Q32" s="74">
        <v>4116625</v>
      </c>
      <c r="R32" s="74">
        <v>8632.231751556963</v>
      </c>
      <c r="S32" s="74">
        <v>92530</v>
      </c>
      <c r="T32" s="74">
        <v>200</v>
      </c>
      <c r="U32" s="74">
        <v>89610</v>
      </c>
      <c r="V32" s="74">
        <v>200</v>
      </c>
      <c r="W32" s="74">
        <v>94894</v>
      </c>
      <c r="X32" s="74">
        <v>200</v>
      </c>
      <c r="Y32" s="74">
        <v>90912</v>
      </c>
      <c r="Z32" s="74">
        <v>200</v>
      </c>
      <c r="AA32" s="74">
        <v>89356</v>
      </c>
      <c r="AB32" s="74">
        <v>200</v>
      </c>
      <c r="AC32" s="74">
        <v>94292</v>
      </c>
      <c r="AD32" s="74">
        <v>200</v>
      </c>
      <c r="AE32" s="74">
        <v>95846</v>
      </c>
      <c r="AF32" s="74">
        <v>200</v>
      </c>
      <c r="AG32" s="74">
        <v>104708</v>
      </c>
      <c r="AH32" s="74">
        <v>200</v>
      </c>
      <c r="AI32" s="74">
        <v>100684</v>
      </c>
      <c r="AJ32" s="74">
        <v>200</v>
      </c>
      <c r="AK32" s="74">
        <v>104078</v>
      </c>
      <c r="AL32" s="74">
        <v>200</v>
      </c>
      <c r="AM32" s="74">
        <v>109758</v>
      </c>
      <c r="AN32" s="74">
        <v>200</v>
      </c>
      <c r="AO32" s="74">
        <v>100514</v>
      </c>
      <c r="AP32" s="74">
        <v>200</v>
      </c>
      <c r="AQ32" s="74">
        <v>96308</v>
      </c>
      <c r="AR32" s="74">
        <v>200</v>
      </c>
      <c r="AS32" s="52" t="s">
        <v>100</v>
      </c>
    </row>
    <row r="33" spans="1:45" ht="20.25" customHeight="1">
      <c r="A33" s="53" t="s">
        <v>2435</v>
      </c>
      <c r="B33" s="52" t="s">
        <v>882</v>
      </c>
      <c r="C33" s="47">
        <v>3416740.0000000005</v>
      </c>
      <c r="D33" s="74">
        <v>8963.5867569127458</v>
      </c>
      <c r="E33" s="47">
        <v>3870101</v>
      </c>
      <c r="F33" s="74">
        <v>9198.9755413467719</v>
      </c>
      <c r="G33" s="74">
        <v>3901249</v>
      </c>
      <c r="H33" s="74">
        <v>9119.5422987914626</v>
      </c>
      <c r="I33" s="74">
        <v>3858979.0000000005</v>
      </c>
      <c r="J33" s="74">
        <v>9065.6588437052178</v>
      </c>
      <c r="K33" s="74">
        <v>3878993</v>
      </c>
      <c r="L33" s="74">
        <v>8986.0147798086491</v>
      </c>
      <c r="M33" s="74">
        <v>4101554</v>
      </c>
      <c r="N33" s="74">
        <v>8951.4491488432996</v>
      </c>
      <c r="O33" s="74">
        <v>4098270</v>
      </c>
      <c r="P33" s="74">
        <v>8811.9678334910132</v>
      </c>
      <c r="Q33" s="74">
        <v>664800</v>
      </c>
      <c r="R33" s="74">
        <v>1394.0321667470487</v>
      </c>
      <c r="S33" s="74">
        <v>4091516.9999999995</v>
      </c>
      <c r="T33" s="74">
        <v>8843.6550308008209</v>
      </c>
      <c r="U33" s="74">
        <v>3982801.0000000005</v>
      </c>
      <c r="V33" s="74">
        <v>8889.1887066175659</v>
      </c>
      <c r="W33" s="74">
        <v>4191777.0000000005</v>
      </c>
      <c r="X33" s="74">
        <v>8834.6512951293025</v>
      </c>
      <c r="Y33" s="74">
        <v>3795891.9999999995</v>
      </c>
      <c r="Z33" s="74">
        <v>8350.6951777543109</v>
      </c>
      <c r="AA33" s="74">
        <v>3711101.75</v>
      </c>
      <c r="AB33" s="74">
        <v>8306.3289999999997</v>
      </c>
      <c r="AC33" s="74">
        <v>3910013.2499986072</v>
      </c>
      <c r="AD33" s="74">
        <v>8293.414605689999</v>
      </c>
      <c r="AE33" s="74">
        <v>4011053</v>
      </c>
      <c r="AF33" s="74">
        <v>8369.7869498987966</v>
      </c>
      <c r="AG33" s="74">
        <v>4318347.2500004796</v>
      </c>
      <c r="AH33" s="74">
        <v>8248.3616342599998</v>
      </c>
      <c r="AI33" s="74">
        <v>4180214.0000019497</v>
      </c>
      <c r="AJ33" s="74">
        <v>8303.6311628500007</v>
      </c>
      <c r="AK33" s="74">
        <v>4403581.5000015767</v>
      </c>
      <c r="AL33" s="74">
        <v>8462.0794019900004</v>
      </c>
      <c r="AM33" s="74">
        <v>4644193.5</v>
      </c>
      <c r="AN33" s="74">
        <v>8462.6059999999998</v>
      </c>
      <c r="AO33" s="74">
        <v>5011624.0000005923</v>
      </c>
      <c r="AP33" s="74">
        <v>9971.99196132</v>
      </c>
      <c r="AQ33" s="74">
        <v>4778997</v>
      </c>
      <c r="AR33" s="74">
        <v>9924.4029571790506</v>
      </c>
      <c r="AS33" s="52" t="s">
        <v>881</v>
      </c>
    </row>
    <row r="34" spans="1:45" ht="30" customHeight="1">
      <c r="A34" s="53" t="s">
        <v>2436</v>
      </c>
      <c r="B34" s="52" t="s">
        <v>1435</v>
      </c>
      <c r="C34" s="47"/>
      <c r="D34" s="74"/>
      <c r="E34" s="47">
        <v>226000</v>
      </c>
      <c r="F34" s="74">
        <v>537.18713603194601</v>
      </c>
      <c r="G34" s="74">
        <v>472800</v>
      </c>
      <c r="H34" s="74">
        <v>1105.2151756703056</v>
      </c>
      <c r="I34" s="74">
        <v>468000</v>
      </c>
      <c r="J34" s="74">
        <v>1099.4432306716469</v>
      </c>
      <c r="K34" s="74">
        <v>461599.99999999994</v>
      </c>
      <c r="L34" s="74">
        <v>1069.3353719276297</v>
      </c>
      <c r="M34" s="74">
        <v>439200</v>
      </c>
      <c r="N34" s="74">
        <v>958.53339153208208</v>
      </c>
      <c r="O34" s="74">
        <v>728000</v>
      </c>
      <c r="P34" s="74">
        <v>1565.3220951234198</v>
      </c>
      <c r="Q34" s="74">
        <v>1722178.63678252</v>
      </c>
      <c r="R34" s="74">
        <v>3611.2701813468939</v>
      </c>
      <c r="S34" s="74">
        <v>514400</v>
      </c>
      <c r="T34" s="74">
        <v>1111.8556143953313</v>
      </c>
      <c r="U34" s="74">
        <v>465600</v>
      </c>
      <c r="V34" s="74">
        <v>1039.1697355205893</v>
      </c>
      <c r="W34" s="74">
        <v>292800</v>
      </c>
      <c r="X34" s="74">
        <v>617.10961704638862</v>
      </c>
      <c r="Y34" s="74">
        <v>303600</v>
      </c>
      <c r="Z34" s="74">
        <v>667.8986272439281</v>
      </c>
      <c r="AA34" s="74">
        <v>290400</v>
      </c>
      <c r="AB34" s="74">
        <v>649.98400000000004</v>
      </c>
      <c r="AC34" s="74">
        <v>331799.99999814574</v>
      </c>
      <c r="AD34" s="74">
        <v>703.77126372999999</v>
      </c>
      <c r="AE34" s="74">
        <v>309600</v>
      </c>
      <c r="AF34" s="74">
        <v>646.03634997808979</v>
      </c>
      <c r="AG34" s="74">
        <v>299400.00000184675</v>
      </c>
      <c r="AH34" s="74">
        <v>571.87607442000001</v>
      </c>
      <c r="AI34" s="74">
        <v>360000.00000122201</v>
      </c>
      <c r="AJ34" s="74">
        <v>715.10865679000005</v>
      </c>
      <c r="AK34" s="74">
        <v>397799.99999999604</v>
      </c>
      <c r="AL34" s="74">
        <v>764.42667999000003</v>
      </c>
      <c r="AM34" s="74">
        <v>397800</v>
      </c>
      <c r="AN34" s="74">
        <v>724.86699999999996</v>
      </c>
      <c r="AO34" s="74">
        <v>385200.00000150059</v>
      </c>
      <c r="AP34" s="74">
        <v>766.46039358000007</v>
      </c>
      <c r="AQ34" s="74">
        <v>355800</v>
      </c>
      <c r="AR34" s="74">
        <v>738.87942850022841</v>
      </c>
      <c r="AS34" s="52" t="s">
        <v>1434</v>
      </c>
    </row>
    <row r="35" spans="1:45" ht="30" customHeight="1">
      <c r="A35" s="21" t="s">
        <v>183</v>
      </c>
      <c r="B35" s="196" t="s">
        <v>2440</v>
      </c>
      <c r="C35" s="193"/>
      <c r="D35" s="76">
        <v>8968.3615732863727</v>
      </c>
      <c r="E35" s="61">
        <v>2927277.0460747899</v>
      </c>
      <c r="F35" s="76">
        <v>6957.9450121812897</v>
      </c>
      <c r="G35" s="76">
        <v>3387853.6828741999</v>
      </c>
      <c r="H35" s="76">
        <v>7919.4316904887901</v>
      </c>
      <c r="I35" s="76">
        <v>2741175.7564680101</v>
      </c>
      <c r="J35" s="76">
        <v>6439.6733536965485</v>
      </c>
      <c r="K35" s="76">
        <v>2102537.9598559798</v>
      </c>
      <c r="L35" s="76">
        <v>4870.706696911946</v>
      </c>
      <c r="M35" s="76">
        <v>1432855.4764413401</v>
      </c>
      <c r="N35" s="76">
        <v>3127.1398438265824</v>
      </c>
      <c r="O35" s="76">
        <v>1796203.7363776199</v>
      </c>
      <c r="P35" s="76">
        <v>3862.1392800757289</v>
      </c>
      <c r="Q35" s="76">
        <v>1722178.63678252</v>
      </c>
      <c r="R35" s="76">
        <v>3611.2701813468939</v>
      </c>
      <c r="S35" s="76">
        <v>2236247.7334572403</v>
      </c>
      <c r="T35" s="76">
        <v>4833.5625925802233</v>
      </c>
      <c r="U35" s="76">
        <v>2631826.7852527499</v>
      </c>
      <c r="V35" s="76">
        <v>5873.9577842936051</v>
      </c>
      <c r="W35" s="76">
        <v>2852545.6897292598</v>
      </c>
      <c r="X35" s="76">
        <v>6012.0675484841186</v>
      </c>
      <c r="Y35" s="76">
        <v>1199999.99991635</v>
      </c>
      <c r="Z35" s="76">
        <v>2639.915522519249</v>
      </c>
      <c r="AA35" s="76">
        <v>500000</v>
      </c>
      <c r="AB35" s="76">
        <v>1119.1189999999999</v>
      </c>
      <c r="AC35" s="76">
        <v>400628.87211084005</v>
      </c>
      <c r="AD35" s="76">
        <v>849.7621688178001</v>
      </c>
      <c r="AE35" s="76">
        <v>499999.99999992998</v>
      </c>
      <c r="AF35" s="76">
        <v>1043.3403584916009</v>
      </c>
      <c r="AG35" s="76">
        <v>454128.80091756</v>
      </c>
      <c r="AH35" s="76">
        <v>867.4194921449365</v>
      </c>
      <c r="AI35" s="76"/>
      <c r="AJ35" s="76"/>
      <c r="AK35" s="76">
        <v>0</v>
      </c>
      <c r="AL35" s="76">
        <v>0</v>
      </c>
      <c r="AM35" s="74">
        <v>0</v>
      </c>
      <c r="AN35" s="74">
        <v>0</v>
      </c>
      <c r="AO35" s="74"/>
      <c r="AP35" s="74"/>
      <c r="AQ35" s="74"/>
      <c r="AR35" s="74"/>
      <c r="AS35" s="3" t="s">
        <v>513</v>
      </c>
    </row>
    <row r="36" spans="1:45" ht="15" customHeight="1">
      <c r="A36" s="21" t="s">
        <v>495</v>
      </c>
      <c r="B36" s="949" t="s">
        <v>2441</v>
      </c>
      <c r="C36" s="950"/>
      <c r="D36" s="77">
        <v>8968.3615732863727</v>
      </c>
      <c r="E36" s="62">
        <v>2927277.0460747899</v>
      </c>
      <c r="F36" s="77">
        <v>6957.9450121812897</v>
      </c>
      <c r="G36" s="77">
        <v>3387853.6828741999</v>
      </c>
      <c r="H36" s="77">
        <v>7919.4316904887901</v>
      </c>
      <c r="I36" s="77">
        <v>2741175.7564680101</v>
      </c>
      <c r="J36" s="77">
        <v>6439.6733536965485</v>
      </c>
      <c r="K36" s="77">
        <v>2102537.9598559798</v>
      </c>
      <c r="L36" s="77">
        <v>4870.706696911946</v>
      </c>
      <c r="M36" s="77">
        <v>1432855.4764413401</v>
      </c>
      <c r="N36" s="77">
        <v>3127.1398438265824</v>
      </c>
      <c r="O36" s="77">
        <v>1796203.7363776199</v>
      </c>
      <c r="P36" s="77">
        <v>3862.1392800757289</v>
      </c>
      <c r="Q36" s="77">
        <v>1722178.63678252</v>
      </c>
      <c r="R36" s="77">
        <v>3611.2701813468939</v>
      </c>
      <c r="S36" s="77">
        <v>2236247.7334572403</v>
      </c>
      <c r="T36" s="77">
        <v>4833.5625925802233</v>
      </c>
      <c r="U36" s="77">
        <v>2631826.7852527499</v>
      </c>
      <c r="V36" s="77">
        <v>5873.9577842936051</v>
      </c>
      <c r="W36" s="77">
        <v>2852545.6897292598</v>
      </c>
      <c r="X36" s="77">
        <v>6012.0675484841186</v>
      </c>
      <c r="Y36" s="77">
        <v>1199999.99991635</v>
      </c>
      <c r="Z36" s="77">
        <v>2639.915522519249</v>
      </c>
      <c r="AA36" s="77">
        <v>500000</v>
      </c>
      <c r="AB36" s="77">
        <v>1119.1189999999999</v>
      </c>
      <c r="AC36" s="77">
        <v>400628.87211084005</v>
      </c>
      <c r="AD36" s="77">
        <v>849.7621688178001</v>
      </c>
      <c r="AE36" s="77">
        <v>499999.99999992998</v>
      </c>
      <c r="AF36" s="77">
        <v>1043.3403584916009</v>
      </c>
      <c r="AG36" s="77">
        <v>454128.80091756</v>
      </c>
      <c r="AH36" s="77">
        <v>867.4194921449365</v>
      </c>
      <c r="AI36" s="77"/>
      <c r="AJ36" s="77"/>
      <c r="AK36" s="77">
        <v>0</v>
      </c>
      <c r="AL36" s="77">
        <v>0</v>
      </c>
      <c r="AM36" s="77">
        <v>0</v>
      </c>
      <c r="AN36" s="77">
        <v>0</v>
      </c>
      <c r="AO36" s="77"/>
      <c r="AP36" s="77"/>
      <c r="AQ36" s="77"/>
      <c r="AR36" s="77"/>
      <c r="AS36" s="6" t="s">
        <v>496</v>
      </c>
    </row>
    <row r="37" spans="1:45" ht="15.75" customHeight="1">
      <c r="A37" s="21" t="s">
        <v>497</v>
      </c>
      <c r="B37" s="949" t="s">
        <v>2442</v>
      </c>
      <c r="C37" s="950"/>
      <c r="D37" s="76">
        <v>0</v>
      </c>
      <c r="E37" s="63">
        <v>0</v>
      </c>
      <c r="F37" s="76">
        <v>0</v>
      </c>
      <c r="G37" s="76">
        <v>0</v>
      </c>
      <c r="H37" s="76">
        <v>0</v>
      </c>
      <c r="I37" s="76">
        <v>0</v>
      </c>
      <c r="J37" s="76">
        <v>0</v>
      </c>
      <c r="K37" s="76">
        <v>0</v>
      </c>
      <c r="L37" s="76">
        <v>0</v>
      </c>
      <c r="M37" s="76"/>
      <c r="N37" s="76"/>
      <c r="O37" s="76">
        <v>0</v>
      </c>
      <c r="P37" s="76">
        <v>0</v>
      </c>
      <c r="Q37" s="76"/>
      <c r="R37" s="76"/>
      <c r="S37" s="76">
        <v>0</v>
      </c>
      <c r="T37" s="76">
        <v>0</v>
      </c>
      <c r="U37" s="76">
        <v>0</v>
      </c>
      <c r="V37" s="76">
        <v>0</v>
      </c>
      <c r="W37" s="76">
        <v>0</v>
      </c>
      <c r="X37" s="76">
        <v>0</v>
      </c>
      <c r="Y37" s="76">
        <v>0</v>
      </c>
      <c r="Z37" s="76">
        <v>0</v>
      </c>
      <c r="AA37" s="76" t="s">
        <v>2437</v>
      </c>
      <c r="AB37" s="76" t="s">
        <v>2437</v>
      </c>
      <c r="AC37" s="76">
        <v>0</v>
      </c>
      <c r="AD37" s="76">
        <v>0</v>
      </c>
      <c r="AE37" s="76">
        <v>0</v>
      </c>
      <c r="AF37" s="76">
        <v>0</v>
      </c>
      <c r="AG37" s="76">
        <v>0</v>
      </c>
      <c r="AH37" s="76">
        <v>0</v>
      </c>
      <c r="AI37" s="76"/>
      <c r="AJ37" s="76"/>
      <c r="AK37" s="76">
        <v>0</v>
      </c>
      <c r="AL37" s="76">
        <v>0</v>
      </c>
      <c r="AM37" s="76">
        <v>0</v>
      </c>
      <c r="AN37" s="76">
        <v>0</v>
      </c>
      <c r="AO37" s="76"/>
      <c r="AP37" s="76"/>
      <c r="AQ37" s="76"/>
      <c r="AR37" s="76"/>
      <c r="AS37" s="6" t="s">
        <v>476</v>
      </c>
    </row>
    <row r="38" spans="1:45" ht="27.75" customHeight="1">
      <c r="A38" s="21" t="s">
        <v>264</v>
      </c>
      <c r="B38" s="196" t="s">
        <v>2443</v>
      </c>
      <c r="C38" s="191"/>
      <c r="D38" s="76">
        <v>2221.1427668591346</v>
      </c>
      <c r="E38" s="61">
        <v>1741971.6845</v>
      </c>
      <c r="F38" s="76">
        <v>4140.5521249792018</v>
      </c>
      <c r="G38" s="76">
        <v>1727426.8354130501</v>
      </c>
      <c r="H38" s="76">
        <v>4038.0252820614091</v>
      </c>
      <c r="I38" s="76">
        <v>1791544.821062132</v>
      </c>
      <c r="J38" s="76">
        <v>4208.7645853880513</v>
      </c>
      <c r="K38" s="76">
        <v>1874497.8050963522</v>
      </c>
      <c r="L38" s="76">
        <v>4342.4324254554458</v>
      </c>
      <c r="M38" s="76">
        <v>1807125.4544230781</v>
      </c>
      <c r="N38" s="76">
        <v>3943.9665089984246</v>
      </c>
      <c r="O38" s="76">
        <v>1816370.6183262342</v>
      </c>
      <c r="P38" s="76">
        <v>3905.5014585151675</v>
      </c>
      <c r="Q38" s="76">
        <v>1849132.4059627941</v>
      </c>
      <c r="R38" s="76">
        <v>3877.4820314177155</v>
      </c>
      <c r="S38" s="76">
        <v>1801782.3103052946</v>
      </c>
      <c r="T38" s="76">
        <v>3894.4824604026689</v>
      </c>
      <c r="U38" s="76">
        <v>1827755.9731654511</v>
      </c>
      <c r="V38" s="76">
        <v>4079.3571547047227</v>
      </c>
      <c r="W38" s="76">
        <v>1972689.4300126096</v>
      </c>
      <c r="X38" s="76">
        <v>4157.6694627955603</v>
      </c>
      <c r="Y38" s="76">
        <v>1970631.9309</v>
      </c>
      <c r="Z38" s="76">
        <v>4335.2515199313621</v>
      </c>
      <c r="AA38" s="76">
        <v>1798749.6880000001</v>
      </c>
      <c r="AB38" s="76">
        <v>4026.03</v>
      </c>
      <c r="AC38" s="76">
        <v>1886506.8894314799</v>
      </c>
      <c r="AD38" s="76">
        <v>4001.4145196442537</v>
      </c>
      <c r="AE38" s="76">
        <v>2144935.9049999998</v>
      </c>
      <c r="AF38" s="76">
        <v>4475.7963921290402</v>
      </c>
      <c r="AG38" s="76">
        <v>2301568.1054219399</v>
      </c>
      <c r="AH38" s="76">
        <v>4396.1647733161553</v>
      </c>
      <c r="AI38" s="76">
        <v>2271173.2440499403</v>
      </c>
      <c r="AJ38" s="76">
        <v>4511.4879107900806</v>
      </c>
      <c r="AK38" s="76">
        <v>2307210.5419949</v>
      </c>
      <c r="AL38" s="76">
        <v>4433.6181363879014</v>
      </c>
      <c r="AM38" s="76">
        <v>2543482.852</v>
      </c>
      <c r="AN38" s="76">
        <v>4634.7110000000002</v>
      </c>
      <c r="AO38" s="76">
        <v>2678710.5518459999</v>
      </c>
      <c r="AP38" s="76">
        <v>5330.0247763416037</v>
      </c>
      <c r="AQ38" s="76">
        <v>2540461.86428113</v>
      </c>
      <c r="AR38" s="76">
        <v>5275.70267118231</v>
      </c>
      <c r="AS38" s="3" t="s">
        <v>514</v>
      </c>
    </row>
    <row r="39" spans="1:45" ht="15.75" customHeight="1">
      <c r="A39" s="22" t="s">
        <v>386</v>
      </c>
      <c r="B39" s="942" t="s">
        <v>2444</v>
      </c>
      <c r="C39" s="943"/>
      <c r="D39" s="77">
        <v>1653.0669168961249</v>
      </c>
      <c r="E39" s="62">
        <v>684728.92989999999</v>
      </c>
      <c r="F39" s="77">
        <v>1627.5556319079651</v>
      </c>
      <c r="G39" s="77">
        <v>689856.95581305027</v>
      </c>
      <c r="H39" s="77">
        <v>1612.606549505716</v>
      </c>
      <c r="I39" s="77">
        <v>734514.75546213205</v>
      </c>
      <c r="J39" s="77">
        <v>1725.5497344471821</v>
      </c>
      <c r="K39" s="77">
        <v>731440.95649635245</v>
      </c>
      <c r="L39" s="77">
        <v>1694.4447297619765</v>
      </c>
      <c r="M39" s="77">
        <v>725027.5618230782</v>
      </c>
      <c r="N39" s="77">
        <v>1582.3386333982501</v>
      </c>
      <c r="O39" s="77">
        <v>711601.91772623418</v>
      </c>
      <c r="P39" s="77">
        <v>1530.0634680619123</v>
      </c>
      <c r="Q39" s="77">
        <v>740447.73036279413</v>
      </c>
      <c r="R39" s="77">
        <v>1552.6593771368537</v>
      </c>
      <c r="S39" s="77">
        <v>729103.40970529465</v>
      </c>
      <c r="T39" s="77">
        <v>1575.928692759742</v>
      </c>
      <c r="U39" s="77">
        <v>758648.69656545098</v>
      </c>
      <c r="V39" s="77">
        <v>1693.2232933053253</v>
      </c>
      <c r="W39" s="77">
        <v>857883.67341260938</v>
      </c>
      <c r="X39" s="77">
        <v>1808.08833732925</v>
      </c>
      <c r="Y39" s="77">
        <v>919617.6753</v>
      </c>
      <c r="Z39" s="77">
        <v>2023.0941466473071</v>
      </c>
      <c r="AA39" s="77">
        <v>900000.58600000001</v>
      </c>
      <c r="AB39" s="77">
        <v>2014.4159999999999</v>
      </c>
      <c r="AC39" s="77">
        <v>890478.37683148007</v>
      </c>
      <c r="AD39" s="77">
        <v>1888.7676087716457</v>
      </c>
      <c r="AE39" s="77">
        <v>924805.93050000002</v>
      </c>
      <c r="AF39" s="77">
        <v>1929.7747021263276</v>
      </c>
      <c r="AG39" s="77">
        <v>992545.48492194002</v>
      </c>
      <c r="AH39" s="77">
        <v>1895.8350554340452</v>
      </c>
      <c r="AI39" s="77">
        <v>967650.62354993995</v>
      </c>
      <c r="AJ39" s="77">
        <v>1922.1537156846</v>
      </c>
      <c r="AK39" s="77">
        <v>964673.9334949</v>
      </c>
      <c r="AL39" s="77">
        <v>1853.7518658984609</v>
      </c>
      <c r="AM39" s="77">
        <v>993026.01300000004</v>
      </c>
      <c r="AN39" s="77">
        <v>1809.4829999999999</v>
      </c>
      <c r="AO39" s="77">
        <v>1079622.7623459999</v>
      </c>
      <c r="AP39" s="77">
        <v>2148.2037573790712</v>
      </c>
      <c r="AQ39" s="77">
        <v>1024191.60978113</v>
      </c>
      <c r="AR39" s="77">
        <v>2126.9086883356103</v>
      </c>
      <c r="AS39" s="473" t="s">
        <v>18</v>
      </c>
    </row>
    <row r="40" spans="1:45" ht="16.5" customHeight="1">
      <c r="A40" s="22" t="s">
        <v>19</v>
      </c>
      <c r="B40" s="944" t="s">
        <v>165</v>
      </c>
      <c r="C40" s="943"/>
      <c r="D40" s="77">
        <v>568.07584996300955</v>
      </c>
      <c r="E40" s="62">
        <v>1057242.7546000001</v>
      </c>
      <c r="F40" s="77">
        <v>2512.9964930712372</v>
      </c>
      <c r="G40" s="77">
        <v>1037569.8796</v>
      </c>
      <c r="H40" s="77">
        <v>2425.4187325556932</v>
      </c>
      <c r="I40" s="77">
        <v>1057030.0656000001</v>
      </c>
      <c r="J40" s="77">
        <v>2483.2148509408698</v>
      </c>
      <c r="K40" s="77">
        <v>1143056.8485999999</v>
      </c>
      <c r="L40" s="77">
        <v>2647.987695693469</v>
      </c>
      <c r="M40" s="77">
        <v>1082097.8925999999</v>
      </c>
      <c r="N40" s="77">
        <v>2361.6278756001743</v>
      </c>
      <c r="O40" s="77">
        <v>1104768.7005999999</v>
      </c>
      <c r="P40" s="77">
        <v>2375.4379904532552</v>
      </c>
      <c r="Q40" s="77">
        <v>1108684.6756</v>
      </c>
      <c r="R40" s="77">
        <v>2324.8226542808616</v>
      </c>
      <c r="S40" s="77">
        <v>1072678.9006000001</v>
      </c>
      <c r="T40" s="77">
        <v>2318.5537676429267</v>
      </c>
      <c r="U40" s="77">
        <v>1069107.2766</v>
      </c>
      <c r="V40" s="77">
        <v>2386.1338613993971</v>
      </c>
      <c r="W40" s="77">
        <v>1114805.7566000002</v>
      </c>
      <c r="X40" s="77">
        <v>2349.5811254663099</v>
      </c>
      <c r="Y40" s="77">
        <v>1051014.2556</v>
      </c>
      <c r="Z40" s="77">
        <v>2312.1573732840548</v>
      </c>
      <c r="AA40" s="77">
        <v>898749.103</v>
      </c>
      <c r="AB40" s="77">
        <v>2011.614</v>
      </c>
      <c r="AC40" s="77">
        <v>996028.51260000002</v>
      </c>
      <c r="AD40" s="77">
        <v>2112.6469108726083</v>
      </c>
      <c r="AE40" s="77">
        <v>1220129.9745</v>
      </c>
      <c r="AF40" s="77">
        <v>2546.0216900027126</v>
      </c>
      <c r="AG40" s="77">
        <v>1309022.6205</v>
      </c>
      <c r="AH40" s="77">
        <v>2500.3297178821103</v>
      </c>
      <c r="AI40" s="77">
        <v>1303522.6205</v>
      </c>
      <c r="AJ40" s="77">
        <v>2589.3341951054799</v>
      </c>
      <c r="AK40" s="77">
        <v>1342536.6085000001</v>
      </c>
      <c r="AL40" s="77">
        <v>2579.8662704894409</v>
      </c>
      <c r="AM40" s="77">
        <v>1550456.8389999999</v>
      </c>
      <c r="AN40" s="77">
        <v>2825.2280000000001</v>
      </c>
      <c r="AO40" s="77">
        <v>1599087.7895</v>
      </c>
      <c r="AP40" s="77">
        <v>3181.8210189625329</v>
      </c>
      <c r="AQ40" s="77">
        <v>1516270.2545</v>
      </c>
      <c r="AR40" s="77">
        <v>3148.7939828467001</v>
      </c>
      <c r="AS40" s="474" t="s">
        <v>166</v>
      </c>
    </row>
    <row r="41" spans="1:45" ht="20.25" customHeight="1">
      <c r="A41" s="23" t="s">
        <v>242</v>
      </c>
      <c r="B41" s="3" t="s">
        <v>315</v>
      </c>
      <c r="C41" s="194"/>
      <c r="D41" s="76">
        <v>2016.0738368474542</v>
      </c>
      <c r="E41" s="61">
        <v>877205.61712010228</v>
      </c>
      <c r="F41" s="76">
        <v>2085.0600582826705</v>
      </c>
      <c r="G41" s="76">
        <v>920974.54731583863</v>
      </c>
      <c r="H41" s="76">
        <v>2152.8660027486349</v>
      </c>
      <c r="I41" s="76">
        <v>1002180.508047239</v>
      </c>
      <c r="J41" s="76">
        <v>2354.3602040248056</v>
      </c>
      <c r="K41" s="76">
        <v>1172589.2291820254</v>
      </c>
      <c r="L41" s="76">
        <v>2716.4019486691814</v>
      </c>
      <c r="M41" s="76">
        <v>1241984.4178330426</v>
      </c>
      <c r="N41" s="76">
        <v>2710.5727146072518</v>
      </c>
      <c r="O41" s="76">
        <v>1379522.3225272836</v>
      </c>
      <c r="P41" s="76">
        <v>2966.2043573735355</v>
      </c>
      <c r="Q41" s="76">
        <v>1364317.2616383452</v>
      </c>
      <c r="R41" s="76">
        <v>2860.8636407522599</v>
      </c>
      <c r="S41" s="76">
        <v>1303804.527222713</v>
      </c>
      <c r="T41" s="76">
        <v>2818.1228298340279</v>
      </c>
      <c r="U41" s="76">
        <v>1284844.5778255898</v>
      </c>
      <c r="V41" s="76">
        <v>2867.6365982046423</v>
      </c>
      <c r="W41" s="76">
        <v>1371172.2745876436</v>
      </c>
      <c r="X41" s="76">
        <v>2889.9029961591746</v>
      </c>
      <c r="Y41" s="76">
        <v>1461867.8774690302</v>
      </c>
      <c r="Z41" s="76">
        <v>3216.0064182264832</v>
      </c>
      <c r="AA41" s="76">
        <v>1443836.794</v>
      </c>
      <c r="AB41" s="76">
        <v>3231.65</v>
      </c>
      <c r="AC41" s="76">
        <v>1583809.7971334949</v>
      </c>
      <c r="AD41" s="76">
        <v>3359.3725812020002</v>
      </c>
      <c r="AE41" s="76">
        <v>1652927.1193755262</v>
      </c>
      <c r="AF41" s="76">
        <v>3449.1311465799849</v>
      </c>
      <c r="AG41" s="76">
        <v>1917095.4246789496</v>
      </c>
      <c r="AH41" s="76">
        <v>3661.7936063699999</v>
      </c>
      <c r="AI41" s="76">
        <v>1934438.5044301399</v>
      </c>
      <c r="AJ41" s="76">
        <v>3842.59366817</v>
      </c>
      <c r="AK41" s="76">
        <v>2108082.0558287958</v>
      </c>
      <c r="AL41" s="76">
        <v>4050.96572922</v>
      </c>
      <c r="AM41" s="76">
        <v>2424397.1460000002</v>
      </c>
      <c r="AN41" s="76">
        <v>4417.7139999999999</v>
      </c>
      <c r="AO41" s="76">
        <v>2292983.8017586176</v>
      </c>
      <c r="AP41" s="76">
        <v>4562.5162698900003</v>
      </c>
      <c r="AQ41" s="76">
        <v>2225795.7841593744</v>
      </c>
      <c r="AR41" s="76">
        <v>4622.2448481110059</v>
      </c>
      <c r="AS41" s="3" t="s">
        <v>107</v>
      </c>
    </row>
    <row r="42" spans="1:45" ht="20.25" customHeight="1">
      <c r="A42" s="21" t="s">
        <v>492</v>
      </c>
      <c r="B42" s="6" t="s">
        <v>2441</v>
      </c>
      <c r="C42" s="6"/>
      <c r="D42" s="77">
        <v>451.97299040998899</v>
      </c>
      <c r="E42" s="62">
        <v>188910.90175906118</v>
      </c>
      <c r="F42" s="77">
        <v>449.02878885470085</v>
      </c>
      <c r="G42" s="77">
        <v>191571.3193557988</v>
      </c>
      <c r="H42" s="77">
        <v>447.81626348394957</v>
      </c>
      <c r="I42" s="77">
        <v>194428.8064857524</v>
      </c>
      <c r="J42" s="77">
        <v>456.75947679129933</v>
      </c>
      <c r="K42" s="77">
        <v>197126.52147407242</v>
      </c>
      <c r="L42" s="77">
        <v>456.66022997677021</v>
      </c>
      <c r="M42" s="77">
        <v>208555.195586894</v>
      </c>
      <c r="N42" s="77">
        <v>455.16192838693587</v>
      </c>
      <c r="O42" s="77">
        <v>211641.22212368759</v>
      </c>
      <c r="P42" s="77">
        <v>455.0641225674886</v>
      </c>
      <c r="Q42" s="77">
        <v>216418.90385383079</v>
      </c>
      <c r="R42" s="77">
        <v>453.81304672740214</v>
      </c>
      <c r="S42" s="77">
        <v>210046.76625829798</v>
      </c>
      <c r="T42" s="77">
        <v>454.00792447486867</v>
      </c>
      <c r="U42" s="77">
        <v>202934.661248786</v>
      </c>
      <c r="V42" s="77">
        <v>452.9286045057159</v>
      </c>
      <c r="W42" s="77">
        <v>211586.21663939001</v>
      </c>
      <c r="X42" s="77">
        <v>445.94224427127108</v>
      </c>
      <c r="Y42" s="77">
        <v>202825.81663938999</v>
      </c>
      <c r="Z42" s="77">
        <v>446.20251812607796</v>
      </c>
      <c r="AA42" s="77">
        <v>199302.617</v>
      </c>
      <c r="AB42" s="77">
        <v>446.08699999999999</v>
      </c>
      <c r="AC42" s="77">
        <v>210161.8166395</v>
      </c>
      <c r="AD42" s="77">
        <v>445.76807500000001</v>
      </c>
      <c r="AE42" s="77">
        <v>254892.87699463993</v>
      </c>
      <c r="AF42" s="77">
        <v>531.88005132116086</v>
      </c>
      <c r="AG42" s="77">
        <v>361391.33421151742</v>
      </c>
      <c r="AH42" s="77">
        <v>690.28409331</v>
      </c>
      <c r="AI42" s="77">
        <v>371442.90485425398</v>
      </c>
      <c r="AJ42" s="77">
        <v>737.83899100999997</v>
      </c>
      <c r="AK42" s="77">
        <v>452559.29850925691</v>
      </c>
      <c r="AL42" s="77">
        <v>869.65410270999996</v>
      </c>
      <c r="AM42" s="77">
        <v>676320.93200000003</v>
      </c>
      <c r="AN42" s="77">
        <v>1232.386</v>
      </c>
      <c r="AO42" s="77">
        <v>643947.20268303459</v>
      </c>
      <c r="AP42" s="77">
        <v>1281.30847978</v>
      </c>
      <c r="AQ42" s="77">
        <v>656268.97262980719</v>
      </c>
      <c r="AR42" s="77">
        <v>1362.8545346800001</v>
      </c>
      <c r="AS42" s="6" t="s">
        <v>496</v>
      </c>
    </row>
    <row r="43" spans="1:45" ht="20.25" customHeight="1">
      <c r="A43" s="21" t="s">
        <v>183</v>
      </c>
      <c r="B43" s="6" t="s">
        <v>2442</v>
      </c>
      <c r="C43" s="6"/>
      <c r="D43" s="77">
        <v>1564.1008464374654</v>
      </c>
      <c r="E43" s="62">
        <v>688294.71536104102</v>
      </c>
      <c r="F43" s="77">
        <v>1636.0312694279696</v>
      </c>
      <c r="G43" s="77">
        <v>729403.22796003975</v>
      </c>
      <c r="H43" s="77">
        <v>1705.0497392646853</v>
      </c>
      <c r="I43" s="77">
        <v>807751.70156148658</v>
      </c>
      <c r="J43" s="77">
        <v>1897.6007272335062</v>
      </c>
      <c r="K43" s="77">
        <v>975462.70770795294</v>
      </c>
      <c r="L43" s="77">
        <v>2259.7417186924108</v>
      </c>
      <c r="M43" s="77">
        <v>1033429.2222461487</v>
      </c>
      <c r="N43" s="77">
        <v>2255.4107862203159</v>
      </c>
      <c r="O43" s="77">
        <v>1167881.1004035962</v>
      </c>
      <c r="P43" s="77">
        <v>2511.1402348060469</v>
      </c>
      <c r="Q43" s="77">
        <v>1147898.3577845143</v>
      </c>
      <c r="R43" s="77">
        <v>2407.0505940248581</v>
      </c>
      <c r="S43" s="77">
        <v>1093757.760964415</v>
      </c>
      <c r="T43" s="77">
        <v>2364.1149053591594</v>
      </c>
      <c r="U43" s="77">
        <v>1081909.9165768039</v>
      </c>
      <c r="V43" s="77">
        <v>2414.7079936989262</v>
      </c>
      <c r="W43" s="77">
        <v>1159586.0579482536</v>
      </c>
      <c r="X43" s="77">
        <v>2443.9607518879034</v>
      </c>
      <c r="Y43" s="77">
        <v>1259042.0608296401</v>
      </c>
      <c r="Z43" s="77">
        <v>2769.8039001004054</v>
      </c>
      <c r="AA43" s="77">
        <v>1244534.1780000001</v>
      </c>
      <c r="AB43" s="77">
        <v>2785.5639999999999</v>
      </c>
      <c r="AC43" s="77">
        <v>1373647.9804939949</v>
      </c>
      <c r="AD43" s="77">
        <v>2913.6045062020003</v>
      </c>
      <c r="AE43" s="77">
        <v>1398034.2423808863</v>
      </c>
      <c r="AF43" s="77">
        <v>2917.2510952588241</v>
      </c>
      <c r="AG43" s="77">
        <v>1555704.0904674323</v>
      </c>
      <c r="AH43" s="77">
        <v>2971.5095130599998</v>
      </c>
      <c r="AI43" s="77">
        <v>1562995.59957589</v>
      </c>
      <c r="AJ43" s="77">
        <v>3104.75467716</v>
      </c>
      <c r="AK43" s="77">
        <v>1655522.7573195389</v>
      </c>
      <c r="AL43" s="77">
        <v>3181.3116265099998</v>
      </c>
      <c r="AM43" s="77">
        <v>1748076.2150000001</v>
      </c>
      <c r="AN43" s="77">
        <v>3185.328</v>
      </c>
      <c r="AO43" s="77">
        <v>1649036.5990755828</v>
      </c>
      <c r="AP43" s="77">
        <v>3281.2077901100001</v>
      </c>
      <c r="AQ43" s="77">
        <v>1569526.8115295668</v>
      </c>
      <c r="AR43" s="77">
        <v>3259.3903134310058</v>
      </c>
      <c r="AS43" s="6" t="s">
        <v>476</v>
      </c>
    </row>
    <row r="44" spans="1:45" ht="15.75" customHeight="1">
      <c r="A44" s="23" t="s">
        <v>302</v>
      </c>
      <c r="B44" s="3" t="s">
        <v>2445</v>
      </c>
      <c r="C44" s="195"/>
      <c r="D44" s="76">
        <v>80.33971011070885</v>
      </c>
      <c r="E44" s="61">
        <v>28608.350699999999</v>
      </c>
      <c r="F44" s="76">
        <v>68.000168049250078</v>
      </c>
      <c r="G44" s="76">
        <v>28608.350699999999</v>
      </c>
      <c r="H44" s="76">
        <v>66.874753266789781</v>
      </c>
      <c r="I44" s="76">
        <v>26608.350699999999</v>
      </c>
      <c r="J44" s="76">
        <v>62.509339864214063</v>
      </c>
      <c r="K44" s="76">
        <v>26608.350699999999</v>
      </c>
      <c r="L44" s="76">
        <v>61.640490884240272</v>
      </c>
      <c r="M44" s="76">
        <v>26608.350699999999</v>
      </c>
      <c r="N44" s="76">
        <v>58.071476865997376</v>
      </c>
      <c r="O44" s="76">
        <v>26608.350699999999</v>
      </c>
      <c r="P44" s="76">
        <v>57.212416573492732</v>
      </c>
      <c r="Q44" s="76">
        <v>26608.350699999999</v>
      </c>
      <c r="R44" s="76">
        <v>55.795572773595588</v>
      </c>
      <c r="S44" s="76">
        <v>24608.350699999999</v>
      </c>
      <c r="T44" s="76">
        <v>53.189993947908782</v>
      </c>
      <c r="U44" s="76">
        <v>24608.350699999999</v>
      </c>
      <c r="V44" s="76">
        <v>54.923224416917748</v>
      </c>
      <c r="W44" s="76">
        <v>22608.350699999999</v>
      </c>
      <c r="X44" s="76">
        <v>47.64969481737517</v>
      </c>
      <c r="Y44" s="76">
        <v>22608.350699999999</v>
      </c>
      <c r="Z44" s="76">
        <v>49.73677996304118</v>
      </c>
      <c r="AA44" s="76">
        <v>22608.350699999999</v>
      </c>
      <c r="AB44" s="76">
        <v>50.603000000000002</v>
      </c>
      <c r="AC44" s="76">
        <v>22608.350699999999</v>
      </c>
      <c r="AD44" s="76">
        <v>47.953910618080009</v>
      </c>
      <c r="AE44" s="76">
        <v>22608.350699999999</v>
      </c>
      <c r="AF44" s="76">
        <v>47.176409448490283</v>
      </c>
      <c r="AG44" s="76">
        <v>20608.350699999999</v>
      </c>
      <c r="AH44" s="76">
        <v>39.363469266913711</v>
      </c>
      <c r="AI44" s="76">
        <v>20608.350699999999</v>
      </c>
      <c r="AJ44" s="76">
        <v>40.936694410233997</v>
      </c>
      <c r="AK44" s="76">
        <v>20608.350699999999</v>
      </c>
      <c r="AL44" s="76">
        <v>39.601742347085839</v>
      </c>
      <c r="AM44" s="76">
        <v>20608.350999999999</v>
      </c>
      <c r="AN44" s="76">
        <v>37.552</v>
      </c>
      <c r="AO44" s="76">
        <v>6000</v>
      </c>
      <c r="AP44" s="76">
        <v>11.938635413972182</v>
      </c>
      <c r="AQ44" s="76">
        <v>6000</v>
      </c>
      <c r="AR44" s="76">
        <v>12.460024089379905</v>
      </c>
      <c r="AS44" s="3" t="s">
        <v>370</v>
      </c>
    </row>
    <row r="45" spans="1:45" ht="15.75" customHeight="1">
      <c r="A45" s="21" t="s">
        <v>492</v>
      </c>
      <c r="B45" s="6" t="s">
        <v>2441</v>
      </c>
      <c r="C45" s="6"/>
      <c r="D45" s="77">
        <v>80.33971011070885</v>
      </c>
      <c r="E45" s="62">
        <v>28608.350699999999</v>
      </c>
      <c r="F45" s="77">
        <v>68.000168049250078</v>
      </c>
      <c r="G45" s="77">
        <v>28608.350699999999</v>
      </c>
      <c r="H45" s="77">
        <v>66.874753266789781</v>
      </c>
      <c r="I45" s="77">
        <v>26608.350699999999</v>
      </c>
      <c r="J45" s="77">
        <v>62.509339864214063</v>
      </c>
      <c r="K45" s="77">
        <v>26608.350699999999</v>
      </c>
      <c r="L45" s="77">
        <v>61.640490884240272</v>
      </c>
      <c r="M45" s="77">
        <v>26608.350699999999</v>
      </c>
      <c r="N45" s="77">
        <v>58.071476865997376</v>
      </c>
      <c r="O45" s="77">
        <v>26608.350699999999</v>
      </c>
      <c r="P45" s="77">
        <v>57.212416573492732</v>
      </c>
      <c r="Q45" s="77">
        <v>26608.350699999999</v>
      </c>
      <c r="R45" s="77">
        <v>55.795572773595588</v>
      </c>
      <c r="S45" s="77">
        <v>24608.350699999999</v>
      </c>
      <c r="T45" s="77">
        <v>53.189993947908782</v>
      </c>
      <c r="U45" s="77">
        <v>24608.350699999999</v>
      </c>
      <c r="V45" s="77">
        <v>54.923224416917748</v>
      </c>
      <c r="W45" s="77">
        <v>22608.350699999999</v>
      </c>
      <c r="X45" s="77">
        <v>47.64969481737517</v>
      </c>
      <c r="Y45" s="77">
        <v>22608.350699999999</v>
      </c>
      <c r="Z45" s="77">
        <v>49.73677996304118</v>
      </c>
      <c r="AA45" s="77">
        <v>22608.350999999999</v>
      </c>
      <c r="AB45" s="77">
        <v>50.603000000000002</v>
      </c>
      <c r="AC45" s="77">
        <v>22608.350699999999</v>
      </c>
      <c r="AD45" s="77">
        <v>47.953910618080009</v>
      </c>
      <c r="AE45" s="77">
        <v>22608.350699999999</v>
      </c>
      <c r="AF45" s="77">
        <v>47.176409448490283</v>
      </c>
      <c r="AG45" s="77">
        <v>20608.350699999999</v>
      </c>
      <c r="AH45" s="77">
        <v>39.363469266913711</v>
      </c>
      <c r="AI45" s="77">
        <v>20608.350699999999</v>
      </c>
      <c r="AJ45" s="77">
        <v>40.936694410233997</v>
      </c>
      <c r="AK45" s="77">
        <v>20608.350699999999</v>
      </c>
      <c r="AL45" s="77">
        <v>39.601742347085839</v>
      </c>
      <c r="AM45" s="77">
        <v>20608.350999999999</v>
      </c>
      <c r="AN45" s="77">
        <v>37.552</v>
      </c>
      <c r="AO45" s="77">
        <v>6000</v>
      </c>
      <c r="AP45" s="77">
        <v>11.938635413972182</v>
      </c>
      <c r="AQ45" s="77">
        <v>6000</v>
      </c>
      <c r="AR45" s="77">
        <v>12.460024089379905</v>
      </c>
      <c r="AS45" s="6" t="s">
        <v>496</v>
      </c>
    </row>
    <row r="46" spans="1:45" ht="15" customHeight="1">
      <c r="A46" s="21" t="s">
        <v>183</v>
      </c>
      <c r="B46" s="6" t="s">
        <v>2442</v>
      </c>
      <c r="C46" s="6"/>
      <c r="D46" s="61">
        <v>0</v>
      </c>
      <c r="E46" s="61">
        <v>0</v>
      </c>
      <c r="F46" s="61">
        <v>0</v>
      </c>
      <c r="G46" s="61">
        <v>0</v>
      </c>
      <c r="H46" s="61">
        <v>0</v>
      </c>
      <c r="I46" s="61">
        <v>0</v>
      </c>
      <c r="J46" s="61">
        <v>0</v>
      </c>
      <c r="K46" s="61">
        <v>0</v>
      </c>
      <c r="L46" s="61">
        <v>0</v>
      </c>
      <c r="M46" s="61"/>
      <c r="N46" s="61"/>
      <c r="O46" s="61">
        <v>0</v>
      </c>
      <c r="P46" s="61">
        <v>0</v>
      </c>
      <c r="Q46" s="61">
        <v>0</v>
      </c>
      <c r="R46" s="61">
        <v>0</v>
      </c>
      <c r="S46" s="61">
        <v>0</v>
      </c>
      <c r="T46" s="61">
        <v>0</v>
      </c>
      <c r="U46" s="61">
        <v>0</v>
      </c>
      <c r="V46" s="61">
        <v>0</v>
      </c>
      <c r="W46" s="61">
        <v>0</v>
      </c>
      <c r="X46" s="61">
        <v>0</v>
      </c>
      <c r="Y46" s="61">
        <v>0</v>
      </c>
      <c r="Z46" s="61">
        <v>0</v>
      </c>
      <c r="AA46" s="61" t="s">
        <v>2437</v>
      </c>
      <c r="AB46" s="61" t="s">
        <v>2437</v>
      </c>
      <c r="AC46" s="61">
        <v>0</v>
      </c>
      <c r="AD46" s="61">
        <v>0</v>
      </c>
      <c r="AE46" s="61">
        <v>0</v>
      </c>
      <c r="AF46" s="61">
        <v>0</v>
      </c>
      <c r="AG46" s="61">
        <v>0</v>
      </c>
      <c r="AH46" s="61">
        <v>0</v>
      </c>
      <c r="AI46" s="61">
        <v>0</v>
      </c>
      <c r="AJ46" s="61">
        <v>0</v>
      </c>
      <c r="AK46" s="61">
        <v>0</v>
      </c>
      <c r="AL46" s="61">
        <v>0</v>
      </c>
      <c r="AM46" s="61">
        <v>0</v>
      </c>
      <c r="AN46" s="61">
        <v>0</v>
      </c>
      <c r="AO46" s="61">
        <v>0</v>
      </c>
      <c r="AP46" s="61">
        <v>0</v>
      </c>
      <c r="AQ46" s="61">
        <v>0</v>
      </c>
      <c r="AR46" s="61">
        <v>0</v>
      </c>
      <c r="AS46" s="6" t="s">
        <v>476</v>
      </c>
    </row>
    <row r="47" spans="1:45" ht="42.75" customHeight="1">
      <c r="A47" s="13"/>
      <c r="B47" s="14" t="s">
        <v>2446</v>
      </c>
      <c r="C47" s="14"/>
      <c r="D47" s="14"/>
      <c r="E47" s="64">
        <v>21548336.975850809</v>
      </c>
      <c r="F47" s="73">
        <v>51218.979762427363</v>
      </c>
      <c r="G47" s="73">
        <v>23172110.398438435</v>
      </c>
      <c r="H47" s="73">
        <v>54167.022133379556</v>
      </c>
      <c r="I47" s="73">
        <v>22869919.199762907</v>
      </c>
      <c r="J47" s="73">
        <v>53726.875748262522</v>
      </c>
      <c r="K47" s="73">
        <v>23174765.045613106</v>
      </c>
      <c r="L47" s="73">
        <v>53686.299825359885</v>
      </c>
      <c r="M47" s="73">
        <v>22962676.030021675</v>
      </c>
      <c r="N47" s="73">
        <v>50114.962963818587</v>
      </c>
      <c r="O47" s="73">
        <v>24358976.335895501</v>
      </c>
      <c r="P47" s="73">
        <v>52375.884441161747</v>
      </c>
      <c r="Q47" s="73">
        <v>25262908.775650695</v>
      </c>
      <c r="R47" s="73">
        <v>52974.289198034559</v>
      </c>
      <c r="S47" s="73">
        <v>26646105.833288811</v>
      </c>
      <c r="T47" s="73">
        <v>57594.522497111881</v>
      </c>
      <c r="U47" s="73">
        <v>27728359.628222249</v>
      </c>
      <c r="V47" s="73">
        <v>61886.752880754946</v>
      </c>
      <c r="W47" s="73">
        <v>30560958.245536759</v>
      </c>
      <c r="X47" s="73">
        <v>64410.728276891597</v>
      </c>
      <c r="Y47" s="73">
        <v>28650182.621470917</v>
      </c>
      <c r="Z47" s="73">
        <v>63028.384858920537</v>
      </c>
      <c r="AA47" s="73">
        <v>28726720.067000002</v>
      </c>
      <c r="AB47" s="73">
        <v>64297.237999999998</v>
      </c>
      <c r="AC47" s="73">
        <v>30327860.864313371</v>
      </c>
      <c r="AD47" s="73">
        <v>64327.537573311361</v>
      </c>
      <c r="AE47" s="73">
        <v>32180341.532344721</v>
      </c>
      <c r="AF47" s="73">
        <v>67150.098141486815</v>
      </c>
      <c r="AG47" s="73">
        <v>33775798.642258286</v>
      </c>
      <c r="AH47" s="73">
        <v>64514.265657367701</v>
      </c>
      <c r="AI47" s="73">
        <v>33833554.999943696</v>
      </c>
      <c r="AJ47" s="73">
        <v>67207.411306550697</v>
      </c>
      <c r="AK47" s="73">
        <v>35662941.288808316</v>
      </c>
      <c r="AL47" s="73">
        <v>68531.181015792623</v>
      </c>
      <c r="AM47" s="73">
        <v>37948743.671999998</v>
      </c>
      <c r="AN47" s="73">
        <v>69149.845000000001</v>
      </c>
      <c r="AO47" s="73">
        <v>38743138.976776093</v>
      </c>
      <c r="AP47" s="73">
        <v>77090.035172764168</v>
      </c>
      <c r="AQ47" s="73">
        <v>39078996.50829675</v>
      </c>
      <c r="AR47" s="73">
        <v>81154.206313695147</v>
      </c>
      <c r="AS47" s="475" t="s">
        <v>426</v>
      </c>
    </row>
    <row r="48" spans="1:45" ht="15" customHeight="1">
      <c r="A48" s="40"/>
      <c r="B48" s="120"/>
      <c r="C48" s="41"/>
      <c r="D48" s="42"/>
      <c r="E48" s="41"/>
      <c r="F48" s="42"/>
      <c r="G48" s="129"/>
      <c r="H48" s="129"/>
      <c r="I48" s="129"/>
      <c r="J48" s="129"/>
      <c r="K48" s="129"/>
      <c r="L48" s="129"/>
      <c r="Y48" s="189"/>
      <c r="Z48" s="189"/>
      <c r="AS48" s="120"/>
    </row>
    <row r="49" spans="2:45" s="65" customFormat="1">
      <c r="B49" s="554" t="s">
        <v>925</v>
      </c>
      <c r="C49" s="554" t="s">
        <v>925</v>
      </c>
      <c r="D49" s="554" t="s">
        <v>925</v>
      </c>
      <c r="E49" s="419"/>
      <c r="F49" s="419"/>
      <c r="G49" s="319"/>
      <c r="H49" s="319"/>
      <c r="I49" s="319"/>
      <c r="J49" s="319"/>
      <c r="K49" s="319"/>
      <c r="L49" s="319"/>
      <c r="M49" s="319"/>
      <c r="N49" s="319"/>
      <c r="Y49" s="190"/>
      <c r="Z49" s="190"/>
      <c r="AC49" s="189"/>
      <c r="AD49" s="189"/>
      <c r="AE49" s="253"/>
      <c r="AF49" s="246"/>
      <c r="AG49" s="253"/>
      <c r="AH49" s="253"/>
      <c r="AI49" s="253"/>
      <c r="AJ49" s="253"/>
      <c r="AK49" s="253"/>
      <c r="AL49" s="253"/>
      <c r="AM49" s="253"/>
      <c r="AN49" s="557" t="s">
        <v>3209</v>
      </c>
      <c r="AO49" s="253"/>
      <c r="AP49" s="253"/>
      <c r="AQ49" s="253"/>
      <c r="AR49" s="253"/>
    </row>
    <row r="50" spans="2:45" s="66" customFormat="1">
      <c r="B50" s="375" t="s">
        <v>3205</v>
      </c>
      <c r="C50" s="375" t="s">
        <v>3205</v>
      </c>
      <c r="D50" s="375" t="s">
        <v>3205</v>
      </c>
      <c r="E50" s="419"/>
      <c r="F50" s="419"/>
      <c r="G50" s="215"/>
      <c r="H50" s="215"/>
      <c r="I50" s="215"/>
      <c r="J50" s="215"/>
      <c r="K50" s="215"/>
      <c r="L50" s="216"/>
      <c r="M50" s="215"/>
      <c r="N50" s="215"/>
      <c r="Y50" s="189"/>
      <c r="Z50" s="189"/>
      <c r="AC50" s="190"/>
      <c r="AD50" s="190"/>
      <c r="AE50" s="254"/>
      <c r="AF50" s="247"/>
      <c r="AG50" s="254"/>
      <c r="AH50" s="254"/>
      <c r="AI50" s="254"/>
      <c r="AJ50" s="321"/>
      <c r="AK50" s="321"/>
      <c r="AL50" s="321"/>
      <c r="AM50" s="321"/>
      <c r="AN50" s="281" t="s">
        <v>3210</v>
      </c>
      <c r="AO50" s="321"/>
      <c r="AP50" s="321"/>
      <c r="AQ50" s="321"/>
      <c r="AR50" s="321"/>
    </row>
    <row r="51" spans="2:45" s="65" customFormat="1">
      <c r="B51" s="375" t="s">
        <v>3206</v>
      </c>
      <c r="C51" s="375" t="s">
        <v>3206</v>
      </c>
      <c r="D51" s="375" t="s">
        <v>3206</v>
      </c>
      <c r="E51" s="419"/>
      <c r="F51" s="419"/>
      <c r="G51" s="217"/>
      <c r="H51" s="217"/>
      <c r="I51" s="217"/>
      <c r="J51" s="217"/>
      <c r="K51" s="217"/>
      <c r="L51" s="217"/>
      <c r="M51" s="217"/>
      <c r="N51" s="217"/>
      <c r="Y51" s="190"/>
      <c r="Z51" s="190"/>
      <c r="AC51" s="189"/>
      <c r="AD51" s="189"/>
      <c r="AE51" s="253"/>
      <c r="AF51" s="246"/>
      <c r="AG51" s="253"/>
      <c r="AH51" s="253"/>
      <c r="AI51" s="253"/>
      <c r="AJ51" s="253"/>
      <c r="AK51" s="253"/>
      <c r="AL51" s="253"/>
      <c r="AM51" s="253"/>
      <c r="AN51" s="375" t="s">
        <v>3211</v>
      </c>
      <c r="AO51" s="253"/>
      <c r="AP51" s="253"/>
      <c r="AQ51" s="253"/>
      <c r="AR51" s="253"/>
    </row>
    <row r="52" spans="2:45" s="66" customFormat="1" ht="24" customHeight="1">
      <c r="B52" s="554" t="s">
        <v>926</v>
      </c>
      <c r="C52" s="554" t="s">
        <v>926</v>
      </c>
      <c r="D52" s="554" t="s">
        <v>926</v>
      </c>
      <c r="E52" s="419"/>
      <c r="F52" s="419"/>
      <c r="G52" s="215"/>
      <c r="H52" s="215"/>
      <c r="I52" s="215"/>
      <c r="J52" s="215"/>
      <c r="K52" s="215"/>
      <c r="L52" s="215"/>
      <c r="M52" s="215"/>
      <c r="N52" s="215"/>
      <c r="Y52" s="189"/>
      <c r="Z52" s="189"/>
      <c r="AC52" s="190"/>
      <c r="AD52" s="190"/>
      <c r="AE52" s="254"/>
      <c r="AF52" s="247"/>
      <c r="AG52" s="254"/>
      <c r="AH52" s="254"/>
      <c r="AI52" s="254"/>
      <c r="AJ52" s="254"/>
      <c r="AK52" s="254"/>
      <c r="AL52" s="254"/>
      <c r="AM52" s="254"/>
      <c r="AN52" s="557" t="s">
        <v>3212</v>
      </c>
      <c r="AO52" s="254"/>
      <c r="AP52" s="254"/>
      <c r="AQ52" s="254"/>
      <c r="AR52" s="254"/>
    </row>
    <row r="53" spans="2:45" s="65" customFormat="1">
      <c r="B53" s="375" t="s">
        <v>45</v>
      </c>
      <c r="C53" s="375" t="s">
        <v>45</v>
      </c>
      <c r="D53" s="375" t="s">
        <v>45</v>
      </c>
      <c r="E53" s="419"/>
      <c r="F53" s="419"/>
      <c r="G53" s="217"/>
      <c r="H53" s="217"/>
      <c r="I53" s="217"/>
      <c r="J53" s="217"/>
      <c r="K53" s="217"/>
      <c r="L53" s="217"/>
      <c r="M53" s="217"/>
      <c r="N53" s="217"/>
      <c r="Y53" s="189"/>
      <c r="Z53" s="189"/>
      <c r="AC53" s="189"/>
      <c r="AD53" s="189"/>
      <c r="AE53" s="253"/>
      <c r="AF53" s="246"/>
      <c r="AG53" s="253"/>
      <c r="AH53" s="253"/>
      <c r="AI53" s="253"/>
      <c r="AJ53" s="253"/>
      <c r="AK53" s="253"/>
      <c r="AL53" s="253"/>
      <c r="AM53" s="253"/>
      <c r="AN53" s="281" t="s">
        <v>3213</v>
      </c>
      <c r="AO53" s="253"/>
      <c r="AP53" s="253"/>
      <c r="AQ53" s="253"/>
      <c r="AR53" s="253"/>
    </row>
    <row r="54" spans="2:45" s="65" customFormat="1">
      <c r="B54" s="554" t="s">
        <v>927</v>
      </c>
      <c r="C54" s="554" t="s">
        <v>927</v>
      </c>
      <c r="D54" s="554" t="s">
        <v>927</v>
      </c>
      <c r="E54" s="419"/>
      <c r="F54" s="419"/>
      <c r="G54" s="217"/>
      <c r="H54" s="217"/>
      <c r="I54" s="217"/>
      <c r="J54" s="217"/>
      <c r="K54" s="217"/>
      <c r="L54" s="217"/>
      <c r="M54" s="217"/>
      <c r="N54" s="217"/>
      <c r="Y54" s="192"/>
      <c r="Z54" s="192"/>
      <c r="AC54" s="189"/>
      <c r="AD54" s="189"/>
      <c r="AE54" s="253"/>
      <c r="AF54" s="246"/>
      <c r="AG54" s="253"/>
      <c r="AH54" s="253"/>
      <c r="AI54" s="253"/>
      <c r="AJ54" s="253"/>
      <c r="AK54" s="253"/>
      <c r="AL54" s="253"/>
      <c r="AM54" s="253"/>
      <c r="AN54" s="557" t="s">
        <v>3214</v>
      </c>
      <c r="AO54" s="253"/>
      <c r="AP54" s="253"/>
      <c r="AQ54" s="253"/>
      <c r="AR54" s="253"/>
    </row>
    <row r="55" spans="2:45" s="110" customFormat="1" ht="51.75" customHeight="1">
      <c r="B55" s="555" t="s">
        <v>1084</v>
      </c>
      <c r="C55" s="555" t="s">
        <v>1084</v>
      </c>
      <c r="D55" s="555" t="s">
        <v>1084</v>
      </c>
      <c r="E55" s="555" t="s">
        <v>1084</v>
      </c>
      <c r="F55" s="555" t="s">
        <v>1084</v>
      </c>
      <c r="G55" s="218"/>
      <c r="H55" s="218"/>
      <c r="I55" s="218"/>
      <c r="J55" s="218"/>
      <c r="K55" s="218"/>
      <c r="L55" s="218"/>
      <c r="M55" s="218"/>
      <c r="N55" s="218"/>
      <c r="Y55" s="189"/>
      <c r="Z55" s="189"/>
      <c r="AC55" s="192"/>
      <c r="AD55" s="192"/>
      <c r="AE55" s="255"/>
      <c r="AF55" s="248"/>
      <c r="AG55" s="255"/>
      <c r="AH55" s="255"/>
      <c r="AI55" s="255"/>
      <c r="AJ55" s="255"/>
      <c r="AK55" s="255"/>
      <c r="AL55" s="255"/>
      <c r="AM55" s="255"/>
      <c r="AN55" s="558" t="s">
        <v>3215</v>
      </c>
      <c r="AO55" s="255"/>
      <c r="AP55" s="255"/>
      <c r="AQ55" s="255"/>
      <c r="AR55" s="255"/>
    </row>
    <row r="56" spans="2:45" s="65" customFormat="1" ht="21.75" customHeight="1">
      <c r="B56" s="556" t="s">
        <v>3207</v>
      </c>
      <c r="C56" s="556" t="s">
        <v>3207</v>
      </c>
      <c r="D56" s="556" t="s">
        <v>3207</v>
      </c>
      <c r="E56" s="556" t="s">
        <v>3207</v>
      </c>
      <c r="F56" s="556" t="s">
        <v>3207</v>
      </c>
      <c r="G56" s="217"/>
      <c r="H56" s="217"/>
      <c r="I56" s="217"/>
      <c r="J56" s="217"/>
      <c r="K56" s="217"/>
      <c r="L56" s="217"/>
      <c r="M56" s="217"/>
      <c r="N56" s="217"/>
      <c r="Y56" s="189"/>
      <c r="Z56" s="189"/>
      <c r="AC56" s="189"/>
      <c r="AD56" s="189"/>
      <c r="AE56" s="253"/>
      <c r="AF56" s="246"/>
      <c r="AG56" s="253"/>
      <c r="AH56" s="253"/>
      <c r="AI56" s="253"/>
      <c r="AJ56" s="253"/>
      <c r="AK56" s="253"/>
      <c r="AL56" s="253"/>
      <c r="AM56" s="253"/>
      <c r="AN56" s="559" t="s">
        <v>3216</v>
      </c>
      <c r="AO56" s="253"/>
      <c r="AP56" s="253"/>
      <c r="AQ56" s="253"/>
      <c r="AR56" s="253"/>
    </row>
    <row r="57" spans="2:45" s="65" customFormat="1">
      <c r="B57" s="320" t="s">
        <v>3208</v>
      </c>
      <c r="C57" s="320" t="s">
        <v>3208</v>
      </c>
      <c r="D57" s="320" t="s">
        <v>3208</v>
      </c>
      <c r="E57" s="320" t="s">
        <v>3208</v>
      </c>
      <c r="F57" s="320" t="s">
        <v>3208</v>
      </c>
      <c r="Y57" s="189"/>
      <c r="Z57" s="189"/>
      <c r="AC57" s="189"/>
      <c r="AD57" s="189"/>
      <c r="AE57" s="253"/>
      <c r="AF57" s="246"/>
      <c r="AG57" s="253"/>
      <c r="AH57" s="253"/>
      <c r="AI57" s="253"/>
      <c r="AJ57" s="253"/>
      <c r="AK57" s="253"/>
      <c r="AL57" s="253"/>
      <c r="AM57" s="253"/>
      <c r="AN57" s="560" t="s">
        <v>3217</v>
      </c>
      <c r="AO57" s="253"/>
      <c r="AP57" s="253"/>
      <c r="AQ57" s="253"/>
      <c r="AR57" s="253"/>
    </row>
    <row r="58" spans="2:45" s="65" customFormat="1">
      <c r="B58" s="956"/>
      <c r="C58" s="956"/>
      <c r="D58" s="956"/>
      <c r="E58" s="130"/>
      <c r="F58" s="131"/>
      <c r="Y58" s="189"/>
      <c r="Z58" s="189"/>
      <c r="AC58" s="189"/>
      <c r="AD58" s="189"/>
      <c r="AE58" s="253"/>
      <c r="AF58" s="246"/>
      <c r="AG58" s="253"/>
      <c r="AH58" s="253"/>
      <c r="AI58" s="253"/>
      <c r="AJ58" s="253"/>
      <c r="AK58" s="253"/>
      <c r="AL58" s="253"/>
      <c r="AM58" s="253"/>
      <c r="AN58" s="560" t="s">
        <v>3218</v>
      </c>
      <c r="AO58" s="253"/>
      <c r="AP58" s="253"/>
      <c r="AQ58" s="253"/>
      <c r="AR58" s="253"/>
    </row>
    <row r="59" spans="2:45" s="65" customFormat="1">
      <c r="B59" s="955"/>
      <c r="C59" s="955"/>
      <c r="D59" s="955"/>
      <c r="E59" s="132"/>
      <c r="F59" s="133"/>
      <c r="G59" s="67"/>
      <c r="H59" s="68"/>
      <c r="I59" s="68"/>
      <c r="J59" s="68"/>
      <c r="K59" s="68"/>
      <c r="L59" s="68"/>
      <c r="Y59" s="189"/>
      <c r="Z59" s="189"/>
      <c r="AC59" s="189"/>
      <c r="AD59" s="189"/>
      <c r="AE59" s="253"/>
      <c r="AF59" s="246"/>
      <c r="AG59" s="253"/>
      <c r="AH59" s="253"/>
      <c r="AI59" s="253"/>
      <c r="AJ59" s="253"/>
      <c r="AK59" s="253"/>
      <c r="AL59" s="253"/>
      <c r="AM59" s="253"/>
      <c r="AN59" s="253"/>
      <c r="AO59" s="253"/>
      <c r="AP59" s="253"/>
      <c r="AQ59" s="253"/>
      <c r="AR59" s="253"/>
      <c r="AS59" s="69"/>
    </row>
    <row r="60" spans="2:45" s="65" customFormat="1">
      <c r="B60" s="956"/>
      <c r="C60" s="956"/>
      <c r="D60" s="956"/>
      <c r="E60" s="125"/>
      <c r="F60" s="125"/>
      <c r="H60" s="70"/>
      <c r="I60" s="70"/>
      <c r="J60" s="70"/>
      <c r="K60" s="70"/>
      <c r="L60" s="70"/>
      <c r="Y60" s="189"/>
      <c r="Z60" s="189"/>
      <c r="AC60" s="189"/>
      <c r="AD60" s="189"/>
      <c r="AE60" s="253"/>
      <c r="AF60" s="246"/>
      <c r="AG60" s="253"/>
      <c r="AH60" s="253"/>
      <c r="AI60" s="253"/>
      <c r="AJ60" s="253"/>
      <c r="AK60" s="253"/>
      <c r="AL60" s="253"/>
      <c r="AM60" s="253"/>
      <c r="AN60" s="253"/>
      <c r="AO60" s="253"/>
      <c r="AP60" s="253"/>
      <c r="AQ60" s="253"/>
      <c r="AR60" s="253"/>
    </row>
    <row r="61" spans="2:45" s="65" customFormat="1" ht="14.25">
      <c r="B61" s="957"/>
      <c r="C61" s="957"/>
      <c r="D61" s="957"/>
      <c r="E61" s="957"/>
      <c r="F61" s="957"/>
      <c r="Y61" s="189"/>
      <c r="Z61" s="189"/>
      <c r="AC61" s="189"/>
      <c r="AD61" s="189"/>
      <c r="AE61" s="253"/>
      <c r="AF61" s="246"/>
      <c r="AG61" s="253"/>
      <c r="AH61" s="253"/>
      <c r="AI61" s="253"/>
      <c r="AJ61" s="253"/>
      <c r="AK61" s="253"/>
      <c r="AL61" s="253"/>
      <c r="AM61" s="253"/>
      <c r="AN61" s="253"/>
      <c r="AO61" s="253"/>
      <c r="AP61" s="253"/>
      <c r="AQ61" s="253"/>
      <c r="AR61" s="253"/>
    </row>
    <row r="62" spans="2:45" s="65" customFormat="1" ht="14.25" customHeight="1">
      <c r="B62" s="200"/>
      <c r="C62" s="122"/>
      <c r="D62" s="134"/>
      <c r="E62" s="122"/>
      <c r="F62" s="122"/>
      <c r="Y62" s="189"/>
      <c r="Z62" s="189"/>
      <c r="AC62" s="189"/>
      <c r="AD62" s="189"/>
      <c r="AE62" s="253"/>
      <c r="AF62" s="246"/>
      <c r="AG62" s="253"/>
      <c r="AH62" s="253"/>
      <c r="AI62" s="253"/>
      <c r="AJ62" s="253"/>
      <c r="AK62" s="253"/>
      <c r="AL62" s="253"/>
      <c r="AM62" s="253"/>
      <c r="AN62" s="253"/>
      <c r="AO62" s="253"/>
      <c r="AP62" s="253"/>
      <c r="AQ62" s="253"/>
      <c r="AR62" s="253"/>
    </row>
    <row r="63" spans="2:45" s="65" customFormat="1" ht="14.25">
      <c r="B63" s="954"/>
      <c r="C63" s="955"/>
      <c r="D63" s="955"/>
      <c r="E63" s="955"/>
      <c r="F63" s="955"/>
      <c r="Y63" s="189"/>
      <c r="Z63" s="189"/>
      <c r="AC63" s="189"/>
      <c r="AD63" s="189"/>
      <c r="AE63" s="253"/>
      <c r="AF63" s="246"/>
      <c r="AG63" s="253"/>
      <c r="AH63" s="253"/>
      <c r="AI63" s="253"/>
      <c r="AJ63" s="253"/>
      <c r="AK63" s="253"/>
      <c r="AL63" s="253"/>
      <c r="AM63" s="253"/>
      <c r="AN63" s="253"/>
      <c r="AO63" s="253"/>
      <c r="AP63" s="253"/>
      <c r="AQ63" s="253"/>
      <c r="AR63" s="253"/>
    </row>
    <row r="64" spans="2:45" s="65" customFormat="1">
      <c r="B64" s="184"/>
      <c r="C64" s="146"/>
      <c r="D64" s="146"/>
      <c r="E64" s="146"/>
      <c r="F64" s="146"/>
      <c r="Y64" s="189"/>
      <c r="Z64" s="189"/>
      <c r="AC64" s="189"/>
      <c r="AD64" s="189"/>
      <c r="AE64" s="253"/>
      <c r="AF64" s="246"/>
      <c r="AG64" s="253"/>
      <c r="AH64" s="253"/>
      <c r="AI64" s="253"/>
      <c r="AJ64" s="253"/>
      <c r="AK64" s="253"/>
      <c r="AL64" s="253"/>
      <c r="AM64" s="253"/>
      <c r="AN64" s="253"/>
      <c r="AO64" s="253"/>
      <c r="AP64" s="253"/>
      <c r="AQ64" s="253"/>
      <c r="AR64" s="253"/>
    </row>
    <row r="65" spans="2:44" s="65" customFormat="1">
      <c r="B65" s="184"/>
      <c r="Y65" s="188"/>
      <c r="Z65" s="188"/>
      <c r="AC65" s="189"/>
      <c r="AD65" s="189"/>
      <c r="AE65" s="253"/>
      <c r="AF65" s="246"/>
      <c r="AG65" s="253"/>
      <c r="AH65" s="253"/>
      <c r="AI65" s="253"/>
      <c r="AJ65" s="253"/>
      <c r="AK65" s="253"/>
      <c r="AL65" s="253"/>
      <c r="AM65" s="253"/>
      <c r="AN65" s="253"/>
      <c r="AO65" s="253"/>
      <c r="AP65" s="253"/>
      <c r="AQ65" s="253"/>
      <c r="AR65" s="253"/>
    </row>
  </sheetData>
  <customSheetViews>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53">
    <mergeCell ref="AQ8:AR8"/>
    <mergeCell ref="AI7:AJ7"/>
    <mergeCell ref="AI8:AJ8"/>
    <mergeCell ref="M7:N7"/>
    <mergeCell ref="M8:N8"/>
    <mergeCell ref="AO7:AP7"/>
    <mergeCell ref="W7:X7"/>
    <mergeCell ref="W8:X8"/>
    <mergeCell ref="Q7:R7"/>
    <mergeCell ref="O7:P7"/>
    <mergeCell ref="U8:V8"/>
    <mergeCell ref="S7:T7"/>
    <mergeCell ref="S8:T8"/>
    <mergeCell ref="Q8:R8"/>
    <mergeCell ref="U7:V7"/>
    <mergeCell ref="AO8:AP8"/>
    <mergeCell ref="AS7:AS9"/>
    <mergeCell ref="Y7:Z7"/>
    <mergeCell ref="Y8:Z8"/>
    <mergeCell ref="AC7:AD7"/>
    <mergeCell ref="AC8:AD8"/>
    <mergeCell ref="AE7:AF7"/>
    <mergeCell ref="AE8:AF8"/>
    <mergeCell ref="AG7:AH7"/>
    <mergeCell ref="AG8:AH8"/>
    <mergeCell ref="AA7:AB7"/>
    <mergeCell ref="AA8:AB8"/>
    <mergeCell ref="AK7:AL7"/>
    <mergeCell ref="AK8:AL8"/>
    <mergeCell ref="AM7:AN7"/>
    <mergeCell ref="AM8:AN8"/>
    <mergeCell ref="AQ7:AR7"/>
    <mergeCell ref="B63:F63"/>
    <mergeCell ref="B58:D58"/>
    <mergeCell ref="B59:D59"/>
    <mergeCell ref="B60:D60"/>
    <mergeCell ref="B61:F61"/>
    <mergeCell ref="B39:C39"/>
    <mergeCell ref="B40:C40"/>
    <mergeCell ref="O8:P8"/>
    <mergeCell ref="G7:H7"/>
    <mergeCell ref="G8:H8"/>
    <mergeCell ref="K7:L7"/>
    <mergeCell ref="B37:C37"/>
    <mergeCell ref="K8:L8"/>
    <mergeCell ref="I7:J7"/>
    <mergeCell ref="I8:J8"/>
    <mergeCell ref="C7:D7"/>
    <mergeCell ref="C8:D8"/>
    <mergeCell ref="E7:F7"/>
    <mergeCell ref="E8:F8"/>
    <mergeCell ref="B36:C36"/>
    <mergeCell ref="B7:B9"/>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A1:AM29"/>
  <sheetViews>
    <sheetView zoomScale="75" zoomScaleNormal="75" zoomScaleSheetLayoutView="70" workbookViewId="0">
      <pane xSplit="1" ySplit="10" topLeftCell="P11" activePane="bottomRight" state="frozen"/>
      <selection pane="topRight" activeCell="B1" sqref="B1"/>
      <selection pane="bottomLeft" activeCell="A11" sqref="A11"/>
      <selection pane="bottomRight" activeCell="AG29" sqref="AG29"/>
    </sheetView>
  </sheetViews>
  <sheetFormatPr defaultColWidth="9.140625" defaultRowHeight="15"/>
  <cols>
    <col min="1" max="1" width="30.85546875" style="24" customWidth="1"/>
    <col min="2" max="8" width="12.140625" style="24" customWidth="1"/>
    <col min="9" max="19" width="13.28515625" style="24" customWidth="1"/>
    <col min="20" max="26" width="12.140625" style="24" customWidth="1"/>
    <col min="27" max="31" width="12.7109375" style="24" customWidth="1"/>
    <col min="32" max="32" width="15" style="24" customWidth="1"/>
    <col min="33" max="33" width="12.7109375" style="24" customWidth="1"/>
    <col min="34" max="37" width="13.28515625" style="24" customWidth="1"/>
    <col min="38" max="38" width="31.7109375" style="24" customWidth="1"/>
    <col min="39" max="39" width="19.5703125" style="24" customWidth="1"/>
    <col min="40" max="16384" width="9.140625" style="24"/>
  </cols>
  <sheetData>
    <row r="1" spans="1:39" ht="18">
      <c r="A1" s="43"/>
    </row>
    <row r="2" spans="1:39">
      <c r="A2" s="24" t="s">
        <v>1421</v>
      </c>
      <c r="AL2" s="25" t="s">
        <v>1647</v>
      </c>
    </row>
    <row r="4" spans="1:39" ht="15.75">
      <c r="A4" s="926" t="s">
        <v>82</v>
      </c>
      <c r="B4" s="926"/>
      <c r="C4" s="926"/>
      <c r="D4" s="926"/>
      <c r="E4" s="926"/>
      <c r="F4" s="926"/>
      <c r="G4" s="926"/>
      <c r="H4" s="926"/>
      <c r="I4" s="926"/>
      <c r="J4" s="926"/>
      <c r="K4" s="926"/>
      <c r="L4" s="926"/>
      <c r="M4" s="926"/>
      <c r="N4" s="926"/>
      <c r="O4" s="926"/>
      <c r="P4" s="926"/>
      <c r="Q4" s="926"/>
      <c r="R4" s="926"/>
      <c r="S4" s="926"/>
      <c r="T4" s="926"/>
      <c r="U4" s="926"/>
      <c r="V4" s="926"/>
      <c r="W4" s="926"/>
      <c r="X4" s="926"/>
      <c r="Y4" s="926"/>
      <c r="Z4" s="926"/>
      <c r="AA4" s="926"/>
      <c r="AB4" s="926"/>
      <c r="AC4" s="926"/>
      <c r="AD4" s="926"/>
      <c r="AE4" s="926"/>
      <c r="AF4" s="926"/>
      <c r="AG4" s="926"/>
      <c r="AH4" s="926"/>
      <c r="AI4" s="926"/>
      <c r="AJ4" s="926"/>
      <c r="AK4" s="926"/>
      <c r="AL4" s="926"/>
    </row>
    <row r="5" spans="1:39" ht="18.75">
      <c r="A5" s="926" t="s">
        <v>217</v>
      </c>
      <c r="B5" s="926"/>
      <c r="C5" s="926"/>
      <c r="D5" s="926"/>
      <c r="E5" s="926"/>
      <c r="F5" s="926"/>
      <c r="G5" s="926"/>
      <c r="H5" s="926"/>
      <c r="I5" s="926"/>
      <c r="J5" s="926"/>
      <c r="K5" s="926"/>
      <c r="L5" s="926"/>
      <c r="M5" s="926"/>
      <c r="N5" s="926"/>
      <c r="O5" s="926"/>
      <c r="P5" s="926"/>
      <c r="Q5" s="926"/>
      <c r="R5" s="926"/>
      <c r="S5" s="926"/>
      <c r="T5" s="926"/>
      <c r="U5" s="926"/>
      <c r="V5" s="926"/>
      <c r="W5" s="926"/>
      <c r="X5" s="926"/>
      <c r="Y5" s="926"/>
      <c r="Z5" s="926"/>
      <c r="AA5" s="926"/>
      <c r="AB5" s="926"/>
      <c r="AC5" s="926"/>
      <c r="AD5" s="926"/>
      <c r="AE5" s="926"/>
      <c r="AF5" s="926"/>
      <c r="AG5" s="926"/>
      <c r="AH5" s="926"/>
      <c r="AI5" s="926"/>
      <c r="AJ5" s="926"/>
      <c r="AK5" s="926"/>
      <c r="AL5" s="926"/>
    </row>
    <row r="6" spans="1:39">
      <c r="A6" s="24" t="s">
        <v>60</v>
      </c>
      <c r="AL6" s="25" t="s">
        <v>239</v>
      </c>
    </row>
    <row r="7" spans="1:39">
      <c r="A7" s="929" t="s">
        <v>369</v>
      </c>
      <c r="B7" s="932" t="s">
        <v>273</v>
      </c>
      <c r="C7" s="933"/>
      <c r="D7" s="933"/>
      <c r="E7" s="933"/>
      <c r="F7" s="933"/>
      <c r="G7" s="933"/>
      <c r="H7" s="933"/>
      <c r="I7" s="933"/>
      <c r="J7" s="933"/>
      <c r="K7" s="933"/>
      <c r="L7" s="933"/>
      <c r="M7" s="933"/>
      <c r="N7" s="933"/>
      <c r="O7" s="933"/>
      <c r="P7" s="933"/>
      <c r="Q7" s="934"/>
      <c r="R7" s="465"/>
      <c r="S7" s="518"/>
      <c r="T7" s="932" t="s">
        <v>274</v>
      </c>
      <c r="U7" s="933"/>
      <c r="V7" s="933"/>
      <c r="W7" s="933"/>
      <c r="X7" s="933"/>
      <c r="Y7" s="933"/>
      <c r="Z7" s="933"/>
      <c r="AA7" s="933"/>
      <c r="AB7" s="933"/>
      <c r="AC7" s="933"/>
      <c r="AD7" s="933"/>
      <c r="AE7" s="933"/>
      <c r="AF7" s="933"/>
      <c r="AG7" s="933"/>
      <c r="AH7" s="934"/>
      <c r="AI7" s="385"/>
      <c r="AJ7" s="466"/>
      <c r="AK7" s="519"/>
      <c r="AL7" s="929" t="s">
        <v>37</v>
      </c>
    </row>
    <row r="8" spans="1:39">
      <c r="A8" s="930"/>
      <c r="B8" s="965" t="s">
        <v>275</v>
      </c>
      <c r="C8" s="966"/>
      <c r="D8" s="966"/>
      <c r="E8" s="966"/>
      <c r="F8" s="966"/>
      <c r="G8" s="966"/>
      <c r="H8" s="966"/>
      <c r="I8" s="966"/>
      <c r="J8" s="966"/>
      <c r="K8" s="966"/>
      <c r="L8" s="966"/>
      <c r="M8" s="966"/>
      <c r="N8" s="966"/>
      <c r="O8" s="966"/>
      <c r="P8" s="966"/>
      <c r="Q8" s="967"/>
      <c r="R8" s="469"/>
      <c r="S8" s="525"/>
      <c r="T8" s="965" t="s">
        <v>323</v>
      </c>
      <c r="U8" s="966"/>
      <c r="V8" s="966"/>
      <c r="W8" s="966"/>
      <c r="X8" s="966"/>
      <c r="Y8" s="966"/>
      <c r="Z8" s="966"/>
      <c r="AA8" s="966"/>
      <c r="AB8" s="966"/>
      <c r="AC8" s="966"/>
      <c r="AD8" s="966"/>
      <c r="AE8" s="966"/>
      <c r="AF8" s="966"/>
      <c r="AG8" s="966"/>
      <c r="AH8" s="967"/>
      <c r="AI8" s="387"/>
      <c r="AJ8" s="468"/>
      <c r="AK8" s="521"/>
      <c r="AL8" s="930"/>
    </row>
    <row r="9" spans="1:39" ht="81.75" customHeight="1">
      <c r="A9" s="930"/>
      <c r="B9" s="51" t="s">
        <v>1323</v>
      </c>
      <c r="C9" s="51" t="s">
        <v>1396</v>
      </c>
      <c r="D9" s="79" t="s">
        <v>1631</v>
      </c>
      <c r="E9" s="79" t="s">
        <v>1713</v>
      </c>
      <c r="F9" s="79" t="s">
        <v>2481</v>
      </c>
      <c r="G9" s="79" t="s">
        <v>1824</v>
      </c>
      <c r="H9" s="79" t="s">
        <v>1838</v>
      </c>
      <c r="I9" s="79" t="s">
        <v>1849</v>
      </c>
      <c r="J9" s="79" t="s">
        <v>2349</v>
      </c>
      <c r="K9" s="79" t="s">
        <v>2449</v>
      </c>
      <c r="L9" s="79" t="s">
        <v>2467</v>
      </c>
      <c r="M9" s="79" t="s">
        <v>2482</v>
      </c>
      <c r="N9" s="79" t="s">
        <v>2493</v>
      </c>
      <c r="O9" s="79" t="s">
        <v>2613</v>
      </c>
      <c r="P9" s="79" t="s">
        <v>2647</v>
      </c>
      <c r="Q9" s="79" t="s">
        <v>2675</v>
      </c>
      <c r="R9" s="79" t="s">
        <v>2743</v>
      </c>
      <c r="S9" s="79" t="s">
        <v>3219</v>
      </c>
      <c r="T9" s="79" t="s">
        <v>1323</v>
      </c>
      <c r="U9" s="79" t="s">
        <v>1396</v>
      </c>
      <c r="V9" s="79" t="s">
        <v>1631</v>
      </c>
      <c r="W9" s="79" t="s">
        <v>1713</v>
      </c>
      <c r="X9" s="79" t="s">
        <v>2481</v>
      </c>
      <c r="Y9" s="79" t="s">
        <v>1824</v>
      </c>
      <c r="Z9" s="79" t="s">
        <v>1838</v>
      </c>
      <c r="AA9" s="79" t="s">
        <v>1849</v>
      </c>
      <c r="AB9" s="79" t="s">
        <v>2347</v>
      </c>
      <c r="AC9" s="79" t="s">
        <v>2449</v>
      </c>
      <c r="AD9" s="79" t="s">
        <v>2467</v>
      </c>
      <c r="AE9" s="79" t="s">
        <v>2482</v>
      </c>
      <c r="AF9" s="79" t="s">
        <v>2493</v>
      </c>
      <c r="AG9" s="79" t="s">
        <v>2613</v>
      </c>
      <c r="AH9" s="79" t="s">
        <v>2647</v>
      </c>
      <c r="AI9" s="79" t="s">
        <v>2673</v>
      </c>
      <c r="AJ9" s="79" t="s">
        <v>2744</v>
      </c>
      <c r="AK9" s="79" t="s">
        <v>3202</v>
      </c>
      <c r="AL9" s="931"/>
    </row>
    <row r="10" spans="1:39">
      <c r="A10" s="26">
        <v>1</v>
      </c>
      <c r="B10" s="51">
        <v>2</v>
      </c>
      <c r="C10" s="51">
        <v>3</v>
      </c>
      <c r="D10" s="51">
        <v>4</v>
      </c>
      <c r="E10" s="51">
        <v>5</v>
      </c>
      <c r="F10" s="51">
        <v>6</v>
      </c>
      <c r="G10" s="51">
        <v>7</v>
      </c>
      <c r="H10" s="51">
        <v>8</v>
      </c>
      <c r="I10" s="51">
        <v>9</v>
      </c>
      <c r="J10" s="51">
        <v>10</v>
      </c>
      <c r="K10" s="51">
        <v>11</v>
      </c>
      <c r="L10" s="51">
        <v>12</v>
      </c>
      <c r="M10" s="51">
        <v>13</v>
      </c>
      <c r="N10" s="51">
        <v>14</v>
      </c>
      <c r="O10" s="51">
        <v>15</v>
      </c>
      <c r="P10" s="51">
        <v>16</v>
      </c>
      <c r="Q10" s="51">
        <v>17</v>
      </c>
      <c r="R10" s="51">
        <v>18</v>
      </c>
      <c r="S10" s="51">
        <v>19</v>
      </c>
      <c r="T10" s="51">
        <v>20</v>
      </c>
      <c r="U10" s="51">
        <v>21</v>
      </c>
      <c r="V10" s="51">
        <v>22</v>
      </c>
      <c r="W10" s="51">
        <v>23</v>
      </c>
      <c r="X10" s="51">
        <v>24</v>
      </c>
      <c r="Y10" s="51">
        <v>25</v>
      </c>
      <c r="Z10" s="51">
        <v>26</v>
      </c>
      <c r="AA10" s="51">
        <v>27</v>
      </c>
      <c r="AB10" s="51">
        <v>28</v>
      </c>
      <c r="AC10" s="51">
        <v>29</v>
      </c>
      <c r="AD10" s="51">
        <v>30</v>
      </c>
      <c r="AE10" s="51">
        <v>31</v>
      </c>
      <c r="AF10" s="51">
        <v>32</v>
      </c>
      <c r="AG10" s="51">
        <v>33</v>
      </c>
      <c r="AH10" s="51">
        <v>34</v>
      </c>
      <c r="AI10" s="51">
        <v>35</v>
      </c>
      <c r="AJ10" s="51">
        <v>34</v>
      </c>
      <c r="AK10" s="81">
        <v>35</v>
      </c>
    </row>
    <row r="11" spans="1:39" ht="27" customHeight="1">
      <c r="A11" s="27" t="s">
        <v>111</v>
      </c>
      <c r="B11" s="91">
        <v>833072.33680505003</v>
      </c>
      <c r="C11" s="91">
        <v>640568.01896374009</v>
      </c>
      <c r="D11" s="91">
        <v>912656.23740070034</v>
      </c>
      <c r="E11" s="91">
        <v>2534806.1728896499</v>
      </c>
      <c r="F11" s="91">
        <v>1566204.9362895503</v>
      </c>
      <c r="G11" s="91">
        <v>382189.30892918003</v>
      </c>
      <c r="H11" s="91">
        <v>1249185.8589798997</v>
      </c>
      <c r="I11" s="91">
        <v>592247.56826038053</v>
      </c>
      <c r="J11" s="91">
        <v>587477.85874799034</v>
      </c>
      <c r="K11" s="91">
        <v>271312.85565738997</v>
      </c>
      <c r="L11" s="91">
        <v>694701.46574849996</v>
      </c>
      <c r="M11" s="91">
        <v>1091941.6557680902</v>
      </c>
      <c r="N11" s="91">
        <v>1528085.8762104001</v>
      </c>
      <c r="O11" s="91">
        <v>-77995.154517450035</v>
      </c>
      <c r="P11" s="91">
        <v>1075781.4388192703</v>
      </c>
      <c r="Q11" s="394">
        <v>1002304.0176625791</v>
      </c>
      <c r="R11" s="396">
        <v>2383780.764162641</v>
      </c>
      <c r="S11" s="396">
        <v>392139.04807354993</v>
      </c>
      <c r="T11" s="91">
        <v>729188.09148355003</v>
      </c>
      <c r="U11" s="91">
        <v>483144.20098854008</v>
      </c>
      <c r="V11" s="96">
        <v>-45425.55489020003</v>
      </c>
      <c r="W11" s="96">
        <v>2526271.2169568501</v>
      </c>
      <c r="X11" s="96">
        <v>489626.63898390532</v>
      </c>
      <c r="Y11" s="96">
        <v>742503.33648392011</v>
      </c>
      <c r="Z11" s="96">
        <v>1454521.8745661997</v>
      </c>
      <c r="AA11" s="96">
        <v>800696.82623819029</v>
      </c>
      <c r="AB11" s="96">
        <v>123128.24817644013</v>
      </c>
      <c r="AC11" s="91">
        <v>1031674.6262595898</v>
      </c>
      <c r="AD11" s="96">
        <v>866916.80297805974</v>
      </c>
      <c r="AE11" s="96">
        <v>1089964.5586982404</v>
      </c>
      <c r="AF11" s="96">
        <v>660334.51490665972</v>
      </c>
      <c r="AG11" s="96">
        <v>491400.0542330012</v>
      </c>
      <c r="AH11" s="91">
        <v>875952.3343351091</v>
      </c>
      <c r="AI11" s="96">
        <v>1260392.4215486697</v>
      </c>
      <c r="AJ11" s="96">
        <v>1654379.8857623497</v>
      </c>
      <c r="AK11" s="96">
        <v>570257.77427436016</v>
      </c>
      <c r="AL11" s="28" t="s">
        <v>42</v>
      </c>
      <c r="AM11" s="139"/>
    </row>
    <row r="12" spans="1:39" s="33" customFormat="1" ht="15.75">
      <c r="A12" s="29" t="s">
        <v>450</v>
      </c>
      <c r="B12" s="92">
        <v>483687.20949140005</v>
      </c>
      <c r="C12" s="92">
        <v>654333.38928400003</v>
      </c>
      <c r="D12" s="92">
        <v>917463.36805790011</v>
      </c>
      <c r="E12" s="92">
        <v>1571943.0960843</v>
      </c>
      <c r="F12" s="92">
        <v>1584542.1134227002</v>
      </c>
      <c r="G12" s="92">
        <v>418017.00788573001</v>
      </c>
      <c r="H12" s="92">
        <v>1111614.6802040399</v>
      </c>
      <c r="I12" s="92">
        <v>788753.15766038047</v>
      </c>
      <c r="J12" s="92">
        <v>903445.85655425023</v>
      </c>
      <c r="K12" s="92">
        <v>381660.56728928001</v>
      </c>
      <c r="L12" s="92">
        <v>732485.52981250989</v>
      </c>
      <c r="M12" s="92">
        <v>1184891.7911424702</v>
      </c>
      <c r="N12" s="92">
        <v>994933.16644106992</v>
      </c>
      <c r="O12" s="92">
        <v>-702.52226898004301</v>
      </c>
      <c r="P12" s="92">
        <v>1148015.9800942603</v>
      </c>
      <c r="Q12" s="395">
        <v>1083374.6466171192</v>
      </c>
      <c r="R12" s="395">
        <v>1630278.8705836413</v>
      </c>
      <c r="S12" s="395">
        <v>482264.72980344994</v>
      </c>
      <c r="T12" s="92">
        <v>379136.95916990004</v>
      </c>
      <c r="U12" s="92">
        <v>496909.57130880002</v>
      </c>
      <c r="V12" s="92">
        <v>-30716.224233000074</v>
      </c>
      <c r="W12" s="92">
        <v>1562697.2905095001</v>
      </c>
      <c r="X12" s="92">
        <v>507163.81611705548</v>
      </c>
      <c r="Y12" s="92">
        <v>778331.03544047009</v>
      </c>
      <c r="Z12" s="92">
        <v>1316336.5187903398</v>
      </c>
      <c r="AA12" s="92">
        <v>995935.71563819028</v>
      </c>
      <c r="AB12" s="92">
        <v>439096.24598270003</v>
      </c>
      <c r="AC12" s="92">
        <v>1141153.5814923698</v>
      </c>
      <c r="AD12" s="92">
        <v>904700.86704206979</v>
      </c>
      <c r="AE12" s="92">
        <v>1182914.6940726202</v>
      </c>
      <c r="AF12" s="92">
        <v>127181.80513732973</v>
      </c>
      <c r="AG12" s="92">
        <v>568692.68648147117</v>
      </c>
      <c r="AH12" s="92">
        <v>948186.87561009917</v>
      </c>
      <c r="AI12" s="92">
        <v>1341463.0505032092</v>
      </c>
      <c r="AJ12" s="92">
        <v>900877.99218335049</v>
      </c>
      <c r="AK12" s="92">
        <v>660383.45600426022</v>
      </c>
      <c r="AL12" s="29" t="s">
        <v>451</v>
      </c>
    </row>
    <row r="13" spans="1:39" ht="23.25" customHeight="1">
      <c r="A13" s="31" t="s">
        <v>454</v>
      </c>
      <c r="B13" s="93">
        <v>0</v>
      </c>
      <c r="C13" s="93">
        <v>0</v>
      </c>
      <c r="D13" s="93">
        <v>0</v>
      </c>
      <c r="E13" s="93">
        <v>0</v>
      </c>
      <c r="F13" s="93">
        <v>0</v>
      </c>
      <c r="G13" s="93">
        <v>0</v>
      </c>
      <c r="H13" s="93">
        <v>0</v>
      </c>
      <c r="I13" s="93">
        <v>0</v>
      </c>
      <c r="J13" s="93">
        <v>0</v>
      </c>
      <c r="K13" s="93">
        <v>0</v>
      </c>
      <c r="L13" s="93">
        <v>0</v>
      </c>
      <c r="M13" s="93">
        <v>0</v>
      </c>
      <c r="N13" s="93">
        <v>0</v>
      </c>
      <c r="O13" s="93">
        <v>0</v>
      </c>
      <c r="P13" s="93">
        <v>0</v>
      </c>
      <c r="Q13" s="396">
        <v>0</v>
      </c>
      <c r="R13" s="396">
        <v>0</v>
      </c>
      <c r="S13" s="396">
        <v>0</v>
      </c>
      <c r="T13" s="93">
        <v>0</v>
      </c>
      <c r="U13" s="93">
        <v>0</v>
      </c>
      <c r="V13" s="93">
        <v>0</v>
      </c>
      <c r="W13" s="93"/>
      <c r="X13" s="93">
        <v>0</v>
      </c>
      <c r="Y13" s="93">
        <v>0</v>
      </c>
      <c r="Z13" s="93">
        <v>0</v>
      </c>
      <c r="AA13" s="93">
        <v>0</v>
      </c>
      <c r="AB13" s="93">
        <v>0</v>
      </c>
      <c r="AC13" s="93"/>
      <c r="AD13" s="93">
        <v>0</v>
      </c>
      <c r="AE13" s="93">
        <v>0</v>
      </c>
      <c r="AF13" s="93">
        <v>0</v>
      </c>
      <c r="AG13" s="93">
        <v>0</v>
      </c>
      <c r="AH13" s="93">
        <v>0</v>
      </c>
      <c r="AI13" s="93">
        <v>0</v>
      </c>
      <c r="AJ13" s="93">
        <v>0</v>
      </c>
      <c r="AK13" s="93">
        <v>0</v>
      </c>
      <c r="AL13" s="31" t="s">
        <v>493</v>
      </c>
    </row>
    <row r="14" spans="1:39" ht="32.25" customHeight="1">
      <c r="A14" s="37" t="s">
        <v>256</v>
      </c>
      <c r="B14" s="93">
        <v>468961.20966590004</v>
      </c>
      <c r="C14" s="93">
        <v>27148.891522000078</v>
      </c>
      <c r="D14" s="93">
        <v>781590.66664490011</v>
      </c>
      <c r="E14" s="93">
        <v>1589263.7154178</v>
      </c>
      <c r="F14" s="93">
        <v>945394.38902876014</v>
      </c>
      <c r="G14" s="93">
        <v>895406.59052710002</v>
      </c>
      <c r="H14" s="93">
        <v>1717939.8694931399</v>
      </c>
      <c r="I14" s="93">
        <v>512191.76401826041</v>
      </c>
      <c r="J14" s="93">
        <v>152597.59376069997</v>
      </c>
      <c r="K14" s="93">
        <v>928581.93250159989</v>
      </c>
      <c r="L14" s="93">
        <v>1001449.8297719599</v>
      </c>
      <c r="M14" s="93">
        <v>1408860.8460293403</v>
      </c>
      <c r="N14" s="93">
        <v>214882.05279849004</v>
      </c>
      <c r="O14" s="93">
        <v>653408.38420761004</v>
      </c>
      <c r="P14" s="93">
        <v>1070014.2243774403</v>
      </c>
      <c r="Q14" s="396">
        <v>1378987.3618139392</v>
      </c>
      <c r="R14" s="396">
        <v>946653.35365463095</v>
      </c>
      <c r="S14" s="396">
        <v>776687.86495144013</v>
      </c>
      <c r="T14" s="93">
        <v>404924.33345420007</v>
      </c>
      <c r="U14" s="93">
        <v>33855.438578799949</v>
      </c>
      <c r="V14" s="93">
        <v>203359.30053499993</v>
      </c>
      <c r="W14" s="104">
        <v>1503247.8733905002</v>
      </c>
      <c r="X14" s="104">
        <v>313183.7512353803</v>
      </c>
      <c r="Y14" s="104">
        <v>811050.07509300008</v>
      </c>
      <c r="Z14" s="104">
        <v>1671621.2520653098</v>
      </c>
      <c r="AA14" s="104">
        <v>473644.76501829037</v>
      </c>
      <c r="AB14" s="104">
        <v>223958.0917607001</v>
      </c>
      <c r="AC14" s="93">
        <v>1080847.0855015998</v>
      </c>
      <c r="AD14" s="93">
        <v>904170.41977195977</v>
      </c>
      <c r="AE14" s="93">
        <v>1184756.3568104804</v>
      </c>
      <c r="AF14" s="93">
        <v>125984.67885389971</v>
      </c>
      <c r="AG14" s="93">
        <v>590601.31042743009</v>
      </c>
      <c r="AH14" s="93">
        <v>928766.47765436023</v>
      </c>
      <c r="AI14" s="93">
        <v>1142055.4232321093</v>
      </c>
      <c r="AJ14" s="93">
        <v>898011.21421373077</v>
      </c>
      <c r="AK14" s="93">
        <v>668673.13916113018</v>
      </c>
      <c r="AL14" s="37" t="s">
        <v>357</v>
      </c>
    </row>
    <row r="15" spans="1:39" ht="15" customHeight="1">
      <c r="A15" s="31" t="s">
        <v>74</v>
      </c>
      <c r="B15" s="93"/>
      <c r="C15" s="93">
        <v>0</v>
      </c>
      <c r="D15" s="93">
        <v>0</v>
      </c>
      <c r="E15" s="93"/>
      <c r="F15" s="93">
        <v>0</v>
      </c>
      <c r="G15" s="93"/>
      <c r="H15" s="93">
        <v>0</v>
      </c>
      <c r="I15" s="93">
        <v>0</v>
      </c>
      <c r="J15" s="93">
        <v>0</v>
      </c>
      <c r="K15" s="93"/>
      <c r="L15" s="93">
        <v>0</v>
      </c>
      <c r="M15" s="93">
        <v>0</v>
      </c>
      <c r="N15" s="93">
        <v>0</v>
      </c>
      <c r="O15" s="93"/>
      <c r="P15" s="93">
        <v>0</v>
      </c>
      <c r="Q15" s="396">
        <v>0</v>
      </c>
      <c r="R15" s="396">
        <v>0</v>
      </c>
      <c r="S15" s="396"/>
      <c r="T15" s="93"/>
      <c r="U15" s="93">
        <v>0</v>
      </c>
      <c r="V15" s="93">
        <v>0</v>
      </c>
      <c r="W15" s="93"/>
      <c r="X15" s="93">
        <v>0</v>
      </c>
      <c r="Y15" s="93"/>
      <c r="Z15" s="93">
        <v>0</v>
      </c>
      <c r="AA15" s="93">
        <v>0</v>
      </c>
      <c r="AB15" s="93">
        <v>0</v>
      </c>
      <c r="AC15" s="93"/>
      <c r="AD15" s="93">
        <v>0</v>
      </c>
      <c r="AE15" s="93">
        <v>0</v>
      </c>
      <c r="AF15" s="93">
        <v>0</v>
      </c>
      <c r="AG15" s="93"/>
      <c r="AH15" s="93">
        <v>0</v>
      </c>
      <c r="AI15" s="93">
        <v>0</v>
      </c>
      <c r="AJ15" s="93">
        <v>0</v>
      </c>
      <c r="AK15" s="93"/>
      <c r="AL15" s="31" t="s">
        <v>485</v>
      </c>
    </row>
    <row r="16" spans="1:39" ht="30.75" customHeight="1">
      <c r="A16" s="38" t="s">
        <v>414</v>
      </c>
      <c r="B16" s="93">
        <v>404924.33345420007</v>
      </c>
      <c r="C16" s="93">
        <v>21551.861245400039</v>
      </c>
      <c r="D16" s="93">
        <v>508502.78288860014</v>
      </c>
      <c r="E16" s="93">
        <v>1777419.8270905002</v>
      </c>
      <c r="F16" s="93">
        <v>-51112.956418349873</v>
      </c>
      <c r="G16" s="93">
        <v>241522.33122000005</v>
      </c>
      <c r="H16" s="93">
        <v>1252048.2134678098</v>
      </c>
      <c r="I16" s="93">
        <v>370774.6680679901</v>
      </c>
      <c r="J16" s="93">
        <v>160702.58095640037</v>
      </c>
      <c r="K16" s="93">
        <v>812385.61813386995</v>
      </c>
      <c r="L16" s="93">
        <v>946265.21793664992</v>
      </c>
      <c r="M16" s="93">
        <v>1019705.7262130701</v>
      </c>
      <c r="N16" s="93">
        <v>124990.8274763599</v>
      </c>
      <c r="O16" s="93">
        <v>1134831.9942604101</v>
      </c>
      <c r="P16" s="93">
        <v>1096339.6199897302</v>
      </c>
      <c r="Q16" s="396">
        <v>1083660.4554077294</v>
      </c>
      <c r="R16" s="396">
        <v>891345.24811829068</v>
      </c>
      <c r="S16" s="396">
        <v>983313.11098281003</v>
      </c>
      <c r="T16" s="93">
        <v>404924.33345420007</v>
      </c>
      <c r="U16" s="93">
        <v>21551.861245400039</v>
      </c>
      <c r="V16" s="93">
        <v>508502.78288860014</v>
      </c>
      <c r="W16" s="93">
        <v>1777419.8270905002</v>
      </c>
      <c r="X16" s="93">
        <v>-51112.956418349873</v>
      </c>
      <c r="Y16" s="93">
        <v>241522.33122000005</v>
      </c>
      <c r="Z16" s="93">
        <v>1252048.2134678098</v>
      </c>
      <c r="AA16" s="93">
        <v>370774.6680679901</v>
      </c>
      <c r="AB16" s="93">
        <v>160702.58095640037</v>
      </c>
      <c r="AC16" s="93">
        <v>812385.61813386995</v>
      </c>
      <c r="AD16" s="93">
        <v>946265.21793664992</v>
      </c>
      <c r="AE16" s="93">
        <v>1019705.7262130701</v>
      </c>
      <c r="AF16" s="93">
        <v>124990.8274763599</v>
      </c>
      <c r="AG16" s="93">
        <v>1134831.9942604101</v>
      </c>
      <c r="AH16" s="93">
        <v>1096339.6199897302</v>
      </c>
      <c r="AI16" s="93">
        <v>1083660.4554077294</v>
      </c>
      <c r="AJ16" s="93">
        <v>891345.24811829068</v>
      </c>
      <c r="AK16" s="93">
        <v>983313.11098281003</v>
      </c>
      <c r="AL16" s="38" t="s">
        <v>385</v>
      </c>
    </row>
    <row r="17" spans="1:38" ht="29.25" customHeight="1">
      <c r="A17" s="38" t="s">
        <v>215</v>
      </c>
      <c r="B17" s="93">
        <v>66451.345211699983</v>
      </c>
      <c r="C17" s="93">
        <v>10797.030276599995</v>
      </c>
      <c r="D17" s="93">
        <v>258868.57433330012</v>
      </c>
      <c r="E17" s="93">
        <v>23261.965520299971</v>
      </c>
      <c r="F17" s="93">
        <v>996507.34544711001</v>
      </c>
      <c r="G17" s="93">
        <v>489873.77084980003</v>
      </c>
      <c r="H17" s="93">
        <v>261714.82678725995</v>
      </c>
      <c r="I17" s="93">
        <v>160505.12357474014</v>
      </c>
      <c r="J17" s="93">
        <v>-8104.9875957001932</v>
      </c>
      <c r="K17" s="93">
        <v>2606.2227683300152</v>
      </c>
      <c r="L17" s="93">
        <v>169736.40388296999</v>
      </c>
      <c r="M17" s="93">
        <v>245476.33642045001</v>
      </c>
      <c r="N17" s="93">
        <v>138617.81853219005</v>
      </c>
      <c r="O17" s="93">
        <v>-503524.88521982002</v>
      </c>
      <c r="P17" s="93">
        <v>31999.968940220133</v>
      </c>
      <c r="Q17" s="396">
        <v>290296.87972292991</v>
      </c>
      <c r="R17" s="396">
        <v>428805.38669060008</v>
      </c>
      <c r="S17" s="396">
        <v>-62201.723158639994</v>
      </c>
      <c r="T17" s="93">
        <v>0</v>
      </c>
      <c r="U17" s="93">
        <v>12303.577333399997</v>
      </c>
      <c r="V17" s="93">
        <v>0</v>
      </c>
      <c r="W17" s="93">
        <v>-67138.496507000003</v>
      </c>
      <c r="X17" s="93">
        <v>364296.70765373006</v>
      </c>
      <c r="Y17" s="93">
        <v>405517.25541570003</v>
      </c>
      <c r="Z17" s="93">
        <v>215396.20935943001</v>
      </c>
      <c r="AA17" s="93">
        <v>121958.12457476999</v>
      </c>
      <c r="AB17" s="93">
        <v>63255.510404299945</v>
      </c>
      <c r="AC17" s="93">
        <v>154871.37576833001</v>
      </c>
      <c r="AD17" s="93">
        <v>72456.993882970011</v>
      </c>
      <c r="AE17" s="93">
        <v>21371.84720158999</v>
      </c>
      <c r="AF17" s="93">
        <v>49720.444587599981</v>
      </c>
      <c r="AG17" s="93">
        <v>-566331.95900000003</v>
      </c>
      <c r="AH17" s="93">
        <v>-109247.77778285986</v>
      </c>
      <c r="AI17" s="93">
        <v>53364.941141099902</v>
      </c>
      <c r="AJ17" s="93">
        <v>380163.24724970007</v>
      </c>
      <c r="AK17" s="93">
        <v>-170216.44894894998</v>
      </c>
      <c r="AL17" s="38" t="s">
        <v>241</v>
      </c>
    </row>
    <row r="18" spans="1:38" ht="42.75" customHeight="1">
      <c r="A18" s="38" t="s">
        <v>116</v>
      </c>
      <c r="B18" s="93">
        <v>-2414.4690000000001</v>
      </c>
      <c r="C18" s="93">
        <v>-5200</v>
      </c>
      <c r="D18" s="93">
        <v>14219.30942299997</v>
      </c>
      <c r="E18" s="93">
        <v>-211418.077193</v>
      </c>
      <c r="F18" s="93">
        <v>0</v>
      </c>
      <c r="G18" s="93">
        <v>164010.4884573</v>
      </c>
      <c r="H18" s="93">
        <v>204176.82923807</v>
      </c>
      <c r="I18" s="93">
        <v>-19088.027624470007</v>
      </c>
      <c r="J18" s="93">
        <v>3.9999996079131961E-4</v>
      </c>
      <c r="K18" s="93">
        <v>113590.09159939998</v>
      </c>
      <c r="L18" s="93">
        <v>-114551.79204766004</v>
      </c>
      <c r="M18" s="93">
        <v>143678.78339582006</v>
      </c>
      <c r="N18" s="93">
        <v>-48726.593210059917</v>
      </c>
      <c r="O18" s="93">
        <v>22101.275167020009</v>
      </c>
      <c r="P18" s="93">
        <v>-58325.364552510029</v>
      </c>
      <c r="Q18" s="396">
        <v>5030.0266832800407</v>
      </c>
      <c r="R18" s="396">
        <v>-373497.28115426004</v>
      </c>
      <c r="S18" s="396">
        <v>-144423.52287272998</v>
      </c>
      <c r="T18" s="93">
        <v>0</v>
      </c>
      <c r="U18" s="93">
        <v>0</v>
      </c>
      <c r="V18" s="93">
        <v>-305143.48235360003</v>
      </c>
      <c r="W18" s="93">
        <v>-207033.45719300001</v>
      </c>
      <c r="X18" s="93">
        <v>0</v>
      </c>
      <c r="Y18" s="93">
        <v>164010.4884573</v>
      </c>
      <c r="Z18" s="93">
        <v>204176.82923807</v>
      </c>
      <c r="AA18" s="93">
        <v>-19088.027624470007</v>
      </c>
      <c r="AB18" s="93">
        <v>3.9999996079131961E-4</v>
      </c>
      <c r="AC18" s="93">
        <v>113590.09159939998</v>
      </c>
      <c r="AD18" s="93">
        <v>-114551.79204766004</v>
      </c>
      <c r="AE18" s="93">
        <v>143678.78339582006</v>
      </c>
      <c r="AF18" s="93">
        <v>-48726.593210059917</v>
      </c>
      <c r="AG18" s="93">
        <v>22101.275167020009</v>
      </c>
      <c r="AH18" s="93">
        <v>-58325.364552510029</v>
      </c>
      <c r="AI18" s="93">
        <v>5030.0266832800407</v>
      </c>
      <c r="AJ18" s="93">
        <v>-373497.28115426004</v>
      </c>
      <c r="AK18" s="93">
        <v>-144423.52287272998</v>
      </c>
      <c r="AL18" s="38" t="s">
        <v>257</v>
      </c>
    </row>
    <row r="19" spans="1:38" ht="31.7" customHeight="1">
      <c r="A19" s="38" t="s">
        <v>453</v>
      </c>
      <c r="B19" s="93">
        <v>0</v>
      </c>
      <c r="C19" s="93">
        <v>0</v>
      </c>
      <c r="D19" s="93">
        <v>0</v>
      </c>
      <c r="E19" s="93">
        <v>0</v>
      </c>
      <c r="F19" s="93">
        <v>0</v>
      </c>
      <c r="G19" s="93"/>
      <c r="H19" s="93">
        <v>0</v>
      </c>
      <c r="I19" s="93">
        <v>0</v>
      </c>
      <c r="J19" s="93">
        <v>0</v>
      </c>
      <c r="K19" s="93">
        <v>0</v>
      </c>
      <c r="L19" s="93">
        <v>0</v>
      </c>
      <c r="M19" s="93">
        <v>0</v>
      </c>
      <c r="N19" s="93">
        <v>0</v>
      </c>
      <c r="O19" s="93"/>
      <c r="P19" s="93">
        <v>0</v>
      </c>
      <c r="Q19" s="396">
        <v>0</v>
      </c>
      <c r="R19" s="396">
        <v>-216901.82</v>
      </c>
      <c r="S19" s="396"/>
      <c r="T19" s="93">
        <v>0</v>
      </c>
      <c r="U19" s="93">
        <v>0</v>
      </c>
      <c r="V19" s="93">
        <v>0</v>
      </c>
      <c r="W19" s="93"/>
      <c r="X19" s="93">
        <v>-157096.65652689998</v>
      </c>
      <c r="Y19" s="93">
        <v>0</v>
      </c>
      <c r="Z19" s="93">
        <v>0</v>
      </c>
      <c r="AA19" s="93">
        <v>127095.27586189999</v>
      </c>
      <c r="AB19" s="93">
        <v>0</v>
      </c>
      <c r="AC19" s="93"/>
      <c r="AD19" s="93">
        <v>0</v>
      </c>
      <c r="AE19" s="93">
        <v>0</v>
      </c>
      <c r="AF19" s="93">
        <v>0</v>
      </c>
      <c r="AG19" s="93">
        <v>0</v>
      </c>
      <c r="AH19" s="93">
        <v>0</v>
      </c>
      <c r="AI19" s="93">
        <v>199535.41361384999</v>
      </c>
      <c r="AJ19" s="93">
        <v>0</v>
      </c>
      <c r="AK19" s="93">
        <v>0</v>
      </c>
      <c r="AL19" s="38" t="s">
        <v>132</v>
      </c>
    </row>
    <row r="20" spans="1:38" ht="17.45" customHeight="1">
      <c r="A20" s="31" t="s">
        <v>145</v>
      </c>
      <c r="B20" s="93">
        <v>14725.999825499981</v>
      </c>
      <c r="C20" s="93">
        <v>627184.49776199996</v>
      </c>
      <c r="D20" s="93">
        <v>135872.701413</v>
      </c>
      <c r="E20" s="93">
        <v>-17320.619333500043</v>
      </c>
      <c r="F20" s="93">
        <v>639147.72439393995</v>
      </c>
      <c r="G20" s="93">
        <v>-477389.58264137001</v>
      </c>
      <c r="H20" s="93">
        <v>-606325.18928910012</v>
      </c>
      <c r="I20" s="93">
        <v>276561.39364212018</v>
      </c>
      <c r="J20" s="93">
        <v>750848.26279354992</v>
      </c>
      <c r="K20" s="93">
        <v>-546921.36521231988</v>
      </c>
      <c r="L20" s="93">
        <v>-268964.29995945015</v>
      </c>
      <c r="M20" s="93">
        <v>-223969.05488686974</v>
      </c>
      <c r="N20" s="93">
        <v>780051.11364257976</v>
      </c>
      <c r="O20" s="93">
        <v>-654110.90647659008</v>
      </c>
      <c r="P20" s="93">
        <v>78001.755716820015</v>
      </c>
      <c r="Q20" s="396">
        <v>-295612.71519681998</v>
      </c>
      <c r="R20" s="396">
        <v>900527.33692901023</v>
      </c>
      <c r="S20" s="396">
        <v>-294423.13514799019</v>
      </c>
      <c r="T20" s="93">
        <v>-25787.374284299993</v>
      </c>
      <c r="U20" s="93">
        <v>463054.13273000007</v>
      </c>
      <c r="V20" s="93">
        <v>-234075.52476800003</v>
      </c>
      <c r="W20" s="93">
        <v>59449.417118999962</v>
      </c>
      <c r="X20" s="93">
        <v>351076.72140857496</v>
      </c>
      <c r="Y20" s="93">
        <v>-32719.039652529988</v>
      </c>
      <c r="Z20" s="93">
        <v>-355284.73327497009</v>
      </c>
      <c r="AA20" s="93">
        <v>395195.67475800007</v>
      </c>
      <c r="AB20" s="93">
        <v>215138.15422199998</v>
      </c>
      <c r="AC20" s="93">
        <v>60306.495990769996</v>
      </c>
      <c r="AD20" s="93">
        <v>530.44727011000214</v>
      </c>
      <c r="AE20" s="93">
        <v>-1841.6627378600024</v>
      </c>
      <c r="AF20" s="93">
        <v>1197.1262834299996</v>
      </c>
      <c r="AG20" s="93">
        <v>-21908.623945958898</v>
      </c>
      <c r="AH20" s="93">
        <v>19420.397955738899</v>
      </c>
      <c r="AI20" s="93">
        <v>-127.78634275000013</v>
      </c>
      <c r="AJ20" s="93">
        <v>2866.77796962</v>
      </c>
      <c r="AK20" s="93">
        <v>-8289.6831568699999</v>
      </c>
      <c r="AL20" s="31" t="s">
        <v>470</v>
      </c>
    </row>
    <row r="21" spans="1:38" s="33" customFormat="1" ht="17.45" customHeight="1">
      <c r="A21" s="29" t="s">
        <v>218</v>
      </c>
      <c r="B21" s="92">
        <v>349385.12731364998</v>
      </c>
      <c r="C21" s="92">
        <v>-13765.370320260001</v>
      </c>
      <c r="D21" s="92">
        <v>-4807.1306571999448</v>
      </c>
      <c r="E21" s="92">
        <v>962863.07680535014</v>
      </c>
      <c r="F21" s="92">
        <v>-18337.177133149991</v>
      </c>
      <c r="G21" s="92">
        <v>-35827.698956550004</v>
      </c>
      <c r="H21" s="92">
        <v>137571.17877586</v>
      </c>
      <c r="I21" s="92">
        <v>-196505.5894</v>
      </c>
      <c r="J21" s="92">
        <v>-315967.99780625995</v>
      </c>
      <c r="K21" s="92">
        <v>-110347.71163189001</v>
      </c>
      <c r="L21" s="92">
        <v>-37784.064064009988</v>
      </c>
      <c r="M21" s="92">
        <v>-92950.135374380014</v>
      </c>
      <c r="N21" s="92">
        <v>533152.7097693301</v>
      </c>
      <c r="O21" s="92">
        <v>-77292.632248469992</v>
      </c>
      <c r="P21" s="92">
        <v>-72234.54127498997</v>
      </c>
      <c r="Q21" s="395">
        <v>-81070.628954539978</v>
      </c>
      <c r="R21" s="395">
        <v>753501.89357899979</v>
      </c>
      <c r="S21" s="395">
        <v>-90125.68172990001</v>
      </c>
      <c r="T21" s="92">
        <v>350051.13231364999</v>
      </c>
      <c r="U21" s="92">
        <v>-13765.370320260001</v>
      </c>
      <c r="V21" s="92">
        <v>-14709.330657199898</v>
      </c>
      <c r="W21" s="92">
        <v>963573.92644735007</v>
      </c>
      <c r="X21" s="92">
        <v>-17537.177133149991</v>
      </c>
      <c r="Y21" s="92">
        <v>-35827.698956550004</v>
      </c>
      <c r="Z21" s="92">
        <v>138185.35577585999</v>
      </c>
      <c r="AA21" s="92">
        <v>-195238.88939999999</v>
      </c>
      <c r="AB21" s="92">
        <v>-315967.99780625995</v>
      </c>
      <c r="AC21" s="92">
        <v>-109478.95523278</v>
      </c>
      <c r="AD21" s="92">
        <v>-37784.064064010003</v>
      </c>
      <c r="AE21" s="92">
        <v>-92950.135374380014</v>
      </c>
      <c r="AF21" s="92">
        <v>533152.7097693301</v>
      </c>
      <c r="AG21" s="92">
        <v>-77292.632248469992</v>
      </c>
      <c r="AH21" s="92">
        <v>-72234.541274989941</v>
      </c>
      <c r="AI21" s="92">
        <v>-81070.62895453989</v>
      </c>
      <c r="AJ21" s="92">
        <v>753501.89357899968</v>
      </c>
      <c r="AK21" s="92">
        <v>-90125.68172990001</v>
      </c>
      <c r="AL21" s="29" t="s">
        <v>295</v>
      </c>
    </row>
    <row r="22" spans="1:38" ht="22.7" customHeight="1">
      <c r="A22" s="31" t="s">
        <v>454</v>
      </c>
      <c r="B22" s="93">
        <v>0</v>
      </c>
      <c r="C22" s="93">
        <v>0</v>
      </c>
      <c r="D22" s="93">
        <v>0</v>
      </c>
      <c r="E22" s="93">
        <v>0</v>
      </c>
      <c r="F22" s="93">
        <v>0</v>
      </c>
      <c r="G22" s="93">
        <v>0</v>
      </c>
      <c r="H22" s="93">
        <v>0</v>
      </c>
      <c r="I22" s="93">
        <v>0</v>
      </c>
      <c r="J22" s="93">
        <v>0</v>
      </c>
      <c r="K22" s="93">
        <v>0</v>
      </c>
      <c r="L22" s="93">
        <v>0</v>
      </c>
      <c r="M22" s="93">
        <v>0</v>
      </c>
      <c r="N22" s="93">
        <v>0</v>
      </c>
      <c r="O22" s="93">
        <v>0</v>
      </c>
      <c r="P22" s="93">
        <v>0</v>
      </c>
      <c r="Q22" s="396">
        <v>0</v>
      </c>
      <c r="R22" s="396">
        <v>0</v>
      </c>
      <c r="S22" s="396">
        <v>0</v>
      </c>
      <c r="T22" s="93">
        <v>0</v>
      </c>
      <c r="U22" s="93">
        <v>0</v>
      </c>
      <c r="V22" s="93">
        <v>0</v>
      </c>
      <c r="W22" s="93"/>
      <c r="X22" s="93">
        <v>0</v>
      </c>
      <c r="Y22" s="93">
        <v>0</v>
      </c>
      <c r="Z22" s="93">
        <v>0</v>
      </c>
      <c r="AA22" s="93">
        <v>0</v>
      </c>
      <c r="AB22" s="93">
        <v>0</v>
      </c>
      <c r="AC22" s="93">
        <v>0</v>
      </c>
      <c r="AD22" s="93">
        <v>0</v>
      </c>
      <c r="AE22" s="93">
        <v>0</v>
      </c>
      <c r="AF22" s="93">
        <v>0</v>
      </c>
      <c r="AG22" s="93">
        <v>0</v>
      </c>
      <c r="AH22" s="93">
        <v>0</v>
      </c>
      <c r="AI22" s="93">
        <v>0</v>
      </c>
      <c r="AJ22" s="93">
        <v>0</v>
      </c>
      <c r="AK22" s="93">
        <v>0</v>
      </c>
      <c r="AL22" s="31" t="s">
        <v>493</v>
      </c>
    </row>
    <row r="23" spans="1:38" ht="31.7" customHeight="1">
      <c r="A23" s="31" t="s">
        <v>256</v>
      </c>
      <c r="B23" s="93">
        <v>0</v>
      </c>
      <c r="C23" s="93">
        <v>0</v>
      </c>
      <c r="D23" s="93">
        <v>0</v>
      </c>
      <c r="E23" s="93">
        <v>0</v>
      </c>
      <c r="F23" s="93">
        <v>0</v>
      </c>
      <c r="G23" s="93">
        <v>0</v>
      </c>
      <c r="H23" s="93">
        <v>0</v>
      </c>
      <c r="I23" s="93">
        <v>0</v>
      </c>
      <c r="J23" s="93">
        <v>0</v>
      </c>
      <c r="K23" s="93">
        <v>0</v>
      </c>
      <c r="L23" s="93">
        <v>0</v>
      </c>
      <c r="M23" s="93">
        <v>0</v>
      </c>
      <c r="N23" s="93">
        <v>0</v>
      </c>
      <c r="O23" s="93">
        <v>0</v>
      </c>
      <c r="P23" s="93">
        <v>0</v>
      </c>
      <c r="Q23" s="396">
        <v>0</v>
      </c>
      <c r="R23" s="396">
        <v>0</v>
      </c>
      <c r="S23" s="396">
        <v>0</v>
      </c>
      <c r="T23" s="93">
        <v>0</v>
      </c>
      <c r="U23" s="93">
        <v>0</v>
      </c>
      <c r="V23" s="93">
        <v>0</v>
      </c>
      <c r="W23" s="93"/>
      <c r="X23" s="93">
        <v>0</v>
      </c>
      <c r="Y23" s="93">
        <v>0</v>
      </c>
      <c r="Z23" s="93">
        <v>0</v>
      </c>
      <c r="AA23" s="93">
        <v>0</v>
      </c>
      <c r="AB23" s="93">
        <v>0</v>
      </c>
      <c r="AC23" s="93">
        <v>0</v>
      </c>
      <c r="AD23" s="93">
        <v>0</v>
      </c>
      <c r="AE23" s="93">
        <v>0</v>
      </c>
      <c r="AF23" s="93">
        <v>0</v>
      </c>
      <c r="AG23" s="93">
        <v>0</v>
      </c>
      <c r="AH23" s="93">
        <v>0</v>
      </c>
      <c r="AI23" s="93">
        <v>0</v>
      </c>
      <c r="AJ23" s="93">
        <v>0</v>
      </c>
      <c r="AK23" s="93">
        <v>0</v>
      </c>
      <c r="AL23" s="31" t="s">
        <v>357</v>
      </c>
    </row>
    <row r="24" spans="1:38" ht="20.25" customHeight="1">
      <c r="A24" s="31" t="s">
        <v>146</v>
      </c>
      <c r="B24" s="93">
        <v>-93510.86768635</v>
      </c>
      <c r="C24" s="93">
        <v>-13765.370320260001</v>
      </c>
      <c r="D24" s="93">
        <v>-4807.1306571999448</v>
      </c>
      <c r="E24" s="93">
        <v>727173.92644735007</v>
      </c>
      <c r="F24" s="93">
        <v>-17537.177133149991</v>
      </c>
      <c r="G24" s="93">
        <v>-35827.698956550004</v>
      </c>
      <c r="H24" s="93">
        <v>138185.35577585999</v>
      </c>
      <c r="I24" s="93">
        <v>-195238.88939999999</v>
      </c>
      <c r="J24" s="93">
        <v>-315967.99780625995</v>
      </c>
      <c r="K24" s="93">
        <v>-109478.95523278</v>
      </c>
      <c r="L24" s="93">
        <v>-37784.064064010003</v>
      </c>
      <c r="M24" s="93">
        <v>-92950.135374380014</v>
      </c>
      <c r="N24" s="93">
        <v>-200437.29023066993</v>
      </c>
      <c r="O24" s="93">
        <v>-77292.632248469992</v>
      </c>
      <c r="P24" s="93">
        <v>-72234.54127498997</v>
      </c>
      <c r="Q24" s="396">
        <v>-81070.629054540041</v>
      </c>
      <c r="R24" s="396">
        <v>-50243.106420999975</v>
      </c>
      <c r="S24" s="396">
        <v>-90125.68172990001</v>
      </c>
      <c r="T24" s="93">
        <v>-93510.86768635</v>
      </c>
      <c r="U24" s="93">
        <v>-13765.370320260001</v>
      </c>
      <c r="V24" s="93">
        <v>-14709.330657199898</v>
      </c>
      <c r="W24" s="93">
        <v>727173.92644735007</v>
      </c>
      <c r="X24" s="93">
        <v>-17537.177133149991</v>
      </c>
      <c r="Y24" s="93">
        <v>-35827.698956550004</v>
      </c>
      <c r="Z24" s="93">
        <v>138185.35577585999</v>
      </c>
      <c r="AA24" s="93">
        <v>-195238.88939999999</v>
      </c>
      <c r="AB24" s="93">
        <v>-315967.99780625995</v>
      </c>
      <c r="AC24" s="93">
        <v>-109478.95523278</v>
      </c>
      <c r="AD24" s="93">
        <v>-37784.064064010003</v>
      </c>
      <c r="AE24" s="93">
        <v>-92950.135374380014</v>
      </c>
      <c r="AF24" s="93">
        <v>-200437.29023066993</v>
      </c>
      <c r="AG24" s="93">
        <v>-77292.632248469992</v>
      </c>
      <c r="AH24" s="93">
        <v>-72234.541274989941</v>
      </c>
      <c r="AI24" s="93">
        <v>-1376920.6290545398</v>
      </c>
      <c r="AJ24" s="93">
        <v>1245606.8935789999</v>
      </c>
      <c r="AK24" s="93">
        <v>-90125.68172990001</v>
      </c>
      <c r="AL24" s="31" t="s">
        <v>147</v>
      </c>
    </row>
    <row r="25" spans="1:38" ht="42.75" customHeight="1">
      <c r="A25" s="31" t="s">
        <v>286</v>
      </c>
      <c r="B25" s="93">
        <v>0</v>
      </c>
      <c r="C25" s="93">
        <v>0</v>
      </c>
      <c r="D25" s="93">
        <v>0</v>
      </c>
      <c r="E25" s="93">
        <v>0</v>
      </c>
      <c r="F25" s="93">
        <v>0</v>
      </c>
      <c r="G25" s="93">
        <v>0</v>
      </c>
      <c r="H25" s="93">
        <v>0</v>
      </c>
      <c r="I25" s="93">
        <v>0</v>
      </c>
      <c r="J25" s="93">
        <v>0</v>
      </c>
      <c r="K25" s="93">
        <v>0</v>
      </c>
      <c r="L25" s="93">
        <v>0</v>
      </c>
      <c r="M25" s="93">
        <v>0</v>
      </c>
      <c r="N25" s="93">
        <v>0</v>
      </c>
      <c r="O25" s="93">
        <v>0</v>
      </c>
      <c r="P25" s="93">
        <v>0</v>
      </c>
      <c r="Q25" s="396">
        <v>0</v>
      </c>
      <c r="R25" s="396">
        <v>0</v>
      </c>
      <c r="S25" s="396">
        <v>0</v>
      </c>
      <c r="T25" s="93">
        <v>0</v>
      </c>
      <c r="U25" s="93">
        <v>0</v>
      </c>
      <c r="V25" s="93">
        <v>0</v>
      </c>
      <c r="W25" s="93"/>
      <c r="X25" s="93">
        <v>0</v>
      </c>
      <c r="Y25" s="93">
        <v>0</v>
      </c>
      <c r="Z25" s="93">
        <v>0</v>
      </c>
      <c r="AA25" s="93">
        <v>0</v>
      </c>
      <c r="AB25" s="93">
        <v>0</v>
      </c>
      <c r="AC25" s="93">
        <v>0</v>
      </c>
      <c r="AD25" s="93">
        <v>0</v>
      </c>
      <c r="AE25" s="93">
        <v>0</v>
      </c>
      <c r="AF25" s="93">
        <v>0</v>
      </c>
      <c r="AG25" s="93">
        <v>0</v>
      </c>
      <c r="AH25" s="93">
        <v>0</v>
      </c>
      <c r="AI25" s="93">
        <v>0</v>
      </c>
      <c r="AJ25" s="93">
        <v>0</v>
      </c>
      <c r="AK25" s="93">
        <v>0</v>
      </c>
      <c r="AL25" s="31" t="s">
        <v>177</v>
      </c>
    </row>
    <row r="26" spans="1:38" ht="19.5" customHeight="1">
      <c r="A26" s="34" t="s">
        <v>339</v>
      </c>
      <c r="B26" s="94">
        <v>442895.995</v>
      </c>
      <c r="C26" s="94">
        <v>0</v>
      </c>
      <c r="D26" s="94">
        <v>0</v>
      </c>
      <c r="E26" s="94">
        <v>235689.15035800001</v>
      </c>
      <c r="F26" s="94">
        <v>-800</v>
      </c>
      <c r="G26" s="94">
        <v>0</v>
      </c>
      <c r="H26" s="94">
        <v>-614.17700000000002</v>
      </c>
      <c r="I26" s="94">
        <v>-1266.6999999999998</v>
      </c>
      <c r="J26" s="94">
        <v>0</v>
      </c>
      <c r="K26" s="94">
        <v>-868.75639910999996</v>
      </c>
      <c r="L26" s="94">
        <v>0</v>
      </c>
      <c r="M26" s="94">
        <v>0</v>
      </c>
      <c r="N26" s="94">
        <v>733590</v>
      </c>
      <c r="O26" s="94">
        <v>0</v>
      </c>
      <c r="P26" s="94">
        <v>0</v>
      </c>
      <c r="Q26" s="397">
        <v>1.0000006295740604E-4</v>
      </c>
      <c r="R26" s="397">
        <v>803744.99999999977</v>
      </c>
      <c r="S26" s="397">
        <v>0</v>
      </c>
      <c r="T26" s="94">
        <v>443562</v>
      </c>
      <c r="U26" s="94">
        <v>0</v>
      </c>
      <c r="V26" s="97">
        <v>0</v>
      </c>
      <c r="W26" s="97">
        <v>236400</v>
      </c>
      <c r="X26" s="97">
        <v>0</v>
      </c>
      <c r="Y26" s="97">
        <v>0</v>
      </c>
      <c r="Z26" s="97">
        <v>0</v>
      </c>
      <c r="AA26" s="97">
        <v>0</v>
      </c>
      <c r="AB26" s="97">
        <v>0</v>
      </c>
      <c r="AC26" s="94">
        <v>0</v>
      </c>
      <c r="AD26" s="97">
        <v>0</v>
      </c>
      <c r="AE26" s="97">
        <v>0</v>
      </c>
      <c r="AF26" s="97">
        <v>733590</v>
      </c>
      <c r="AG26" s="97">
        <v>0</v>
      </c>
      <c r="AH26" s="94">
        <v>0</v>
      </c>
      <c r="AI26" s="97">
        <v>1295850.0001000001</v>
      </c>
      <c r="AJ26" s="97">
        <v>-492105.00000000023</v>
      </c>
      <c r="AK26" s="97">
        <v>0</v>
      </c>
      <c r="AL26" s="35" t="s">
        <v>470</v>
      </c>
    </row>
    <row r="27" spans="1:38" ht="19.5" customHeight="1">
      <c r="A27" s="24" t="s">
        <v>405</v>
      </c>
      <c r="AL27" s="39"/>
    </row>
    <row r="28" spans="1:38" ht="19.5" customHeight="1">
      <c r="A28" s="36" t="s">
        <v>543</v>
      </c>
      <c r="AL28" s="39"/>
    </row>
    <row r="29" spans="1:38" ht="18">
      <c r="A29" s="44"/>
    </row>
  </sheetData>
  <customSheetViews>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L4"/>
    <mergeCell ref="A5:AL5"/>
    <mergeCell ref="A7:A9"/>
    <mergeCell ref="AL7:AL9"/>
    <mergeCell ref="B8:Q8"/>
    <mergeCell ref="B7:Q7"/>
    <mergeCell ref="T7:AH7"/>
    <mergeCell ref="T8:AH8"/>
  </mergeCells>
  <pageMargins left="0.35433070866141736" right="0.19685039370078741" top="0.19685039370078741" bottom="0.15748031496062992" header="0.19685039370078741" footer="0.15748031496062992"/>
  <pageSetup paperSize="9" scale="63" fitToWidth="0" fitToHeight="0" orientation="portrait" r:id="rId3"/>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DCFB-45D8-470E-A341-77A24DE9D49C}">
  <sheetPr>
    <tabColor rgb="FFFFC000"/>
    <pageSetUpPr fitToPage="1"/>
  </sheetPr>
  <dimension ref="A1:AH42"/>
  <sheetViews>
    <sheetView zoomScale="70" zoomScaleNormal="70" zoomScaleSheetLayoutView="80" workbookViewId="0">
      <pane xSplit="1" ySplit="5" topLeftCell="B6" activePane="bottomRight" state="frozen"/>
      <selection pane="topRight" activeCell="B1" sqref="B1"/>
      <selection pane="bottomLeft" activeCell="A11" sqref="A11"/>
      <selection pane="bottomRight" activeCell="AJ15" sqref="AJ15"/>
    </sheetView>
  </sheetViews>
  <sheetFormatPr defaultRowHeight="11.25"/>
  <cols>
    <col min="1" max="1" width="15.5703125" style="421" customWidth="1"/>
    <col min="2" max="2" width="11.28515625" style="421" customWidth="1"/>
    <col min="3" max="4" width="9.85546875" style="421" customWidth="1"/>
    <col min="5" max="8" width="10.42578125" style="421" customWidth="1"/>
    <col min="9" max="9" width="10.28515625" style="421" customWidth="1"/>
    <col min="10" max="10" width="10.5703125" style="421" customWidth="1"/>
    <col min="11" max="14" width="10.140625" style="421" customWidth="1"/>
    <col min="15" max="15" width="9.7109375" style="421" customWidth="1"/>
    <col min="16" max="16" width="10" style="421" customWidth="1"/>
    <col min="17" max="17" width="10.42578125" style="421" customWidth="1"/>
    <col min="18" max="18" width="16.140625" style="422" customWidth="1"/>
    <col min="19" max="19" width="11.42578125" style="422" customWidth="1"/>
    <col min="20" max="22" width="10.7109375" style="422" customWidth="1"/>
    <col min="23" max="24" width="10" style="422" customWidth="1"/>
    <col min="25" max="25" width="9.7109375" style="422" customWidth="1"/>
    <col min="26" max="26" width="10.28515625" style="422" customWidth="1"/>
    <col min="27" max="27" width="10.140625" style="422" customWidth="1"/>
    <col min="28" max="30" width="9.42578125" style="422" customWidth="1"/>
    <col min="31" max="31" width="8.85546875" style="422" customWidth="1"/>
    <col min="32" max="32" width="9.42578125" style="422" customWidth="1"/>
    <col min="33" max="33" width="9.85546875" style="422" customWidth="1"/>
    <col min="34" max="34" width="9.42578125" style="422" customWidth="1"/>
    <col min="35" max="16384" width="9.140625" style="422"/>
  </cols>
  <sheetData>
    <row r="1" spans="1:34" ht="27.75" customHeight="1">
      <c r="A1" s="973" t="s">
        <v>3256</v>
      </c>
      <c r="B1" s="973"/>
      <c r="C1" s="973"/>
      <c r="D1" s="973"/>
      <c r="E1" s="973"/>
      <c r="F1" s="973"/>
      <c r="G1" s="973"/>
      <c r="H1" s="973"/>
      <c r="I1" s="973"/>
      <c r="J1" s="973"/>
      <c r="K1" s="973"/>
      <c r="L1" s="973"/>
      <c r="M1" s="973"/>
      <c r="N1" s="973"/>
      <c r="O1" s="973"/>
      <c r="P1" s="973"/>
      <c r="Q1" s="719"/>
      <c r="R1" s="421"/>
      <c r="S1" s="421"/>
    </row>
    <row r="2" spans="1:34" ht="19.5" customHeight="1">
      <c r="A2" s="973"/>
      <c r="B2" s="973"/>
      <c r="C2" s="973"/>
      <c r="D2" s="973"/>
      <c r="E2" s="973"/>
      <c r="F2" s="973"/>
      <c r="G2" s="973"/>
      <c r="H2" s="973"/>
      <c r="I2" s="973"/>
      <c r="J2" s="973"/>
      <c r="K2" s="973"/>
      <c r="L2" s="973"/>
      <c r="M2" s="973"/>
      <c r="N2" s="973"/>
      <c r="O2" s="973"/>
      <c r="P2" s="973"/>
      <c r="Q2" s="719"/>
      <c r="T2" s="973"/>
      <c r="U2" s="973"/>
      <c r="V2" s="973"/>
      <c r="W2" s="973"/>
      <c r="X2" s="973"/>
      <c r="Y2" s="973"/>
      <c r="Z2" s="719"/>
      <c r="AA2" s="719"/>
      <c r="AB2" s="719"/>
      <c r="AC2" s="719"/>
      <c r="AD2" s="719"/>
      <c r="AE2" s="719"/>
      <c r="AF2" s="719"/>
      <c r="AG2" s="719"/>
    </row>
    <row r="3" spans="1:34" ht="20.25" customHeight="1">
      <c r="A3" s="973" t="s">
        <v>2402</v>
      </c>
      <c r="B3" s="973"/>
      <c r="C3" s="973"/>
      <c r="D3" s="973"/>
      <c r="E3" s="973"/>
      <c r="F3" s="973"/>
      <c r="G3" s="973"/>
      <c r="H3" s="973"/>
      <c r="I3" s="973"/>
      <c r="J3" s="973"/>
      <c r="K3" s="973"/>
      <c r="L3" s="973"/>
      <c r="M3" s="973"/>
      <c r="N3" s="973"/>
      <c r="O3" s="973"/>
      <c r="P3" s="973"/>
      <c r="Q3" s="719"/>
      <c r="T3" s="973"/>
      <c r="U3" s="973"/>
      <c r="V3" s="973"/>
      <c r="W3" s="973"/>
      <c r="X3" s="973"/>
      <c r="Y3" s="973"/>
      <c r="Z3" s="719"/>
      <c r="AA3" s="719"/>
      <c r="AB3" s="719"/>
      <c r="AC3" s="719"/>
      <c r="AD3" s="719"/>
      <c r="AE3" s="719"/>
      <c r="AF3" s="719"/>
      <c r="AG3" s="719"/>
    </row>
    <row r="4" spans="1:34" ht="20.25" customHeight="1" thickBot="1">
      <c r="A4" s="974" t="s">
        <v>3285</v>
      </c>
      <c r="B4" s="974"/>
      <c r="C4" s="974"/>
      <c r="D4" s="974"/>
      <c r="E4" s="974"/>
      <c r="F4" s="974"/>
      <c r="G4" s="974"/>
      <c r="H4" s="974"/>
      <c r="I4" s="974"/>
      <c r="J4" s="974"/>
      <c r="K4" s="974"/>
      <c r="L4" s="974"/>
      <c r="M4" s="974"/>
      <c r="N4" s="974"/>
      <c r="O4" s="974"/>
      <c r="P4" s="974"/>
      <c r="Q4" s="717"/>
      <c r="R4" s="975"/>
      <c r="S4" s="975"/>
      <c r="T4" s="975"/>
      <c r="U4" s="975"/>
      <c r="V4" s="975"/>
      <c r="W4" s="975"/>
      <c r="X4" s="975"/>
      <c r="Y4" s="975"/>
      <c r="Z4" s="975"/>
      <c r="AA4" s="975"/>
      <c r="AB4" s="975"/>
      <c r="AC4" s="975"/>
      <c r="AD4" s="975"/>
      <c r="AE4" s="975"/>
      <c r="AF4" s="975"/>
      <c r="AG4" s="975"/>
    </row>
    <row r="5" spans="1:34" ht="43.5" customHeight="1" thickBot="1">
      <c r="A5" s="978" t="s">
        <v>1308</v>
      </c>
      <c r="B5" s="989" t="s">
        <v>3059</v>
      </c>
      <c r="C5" s="990"/>
      <c r="D5" s="990"/>
      <c r="E5" s="990"/>
      <c r="F5" s="990"/>
      <c r="G5" s="990"/>
      <c r="H5" s="990"/>
      <c r="I5" s="991"/>
      <c r="J5" s="992" t="s">
        <v>3060</v>
      </c>
      <c r="K5" s="992"/>
      <c r="L5" s="992"/>
      <c r="M5" s="992"/>
      <c r="N5" s="992"/>
      <c r="O5" s="992"/>
      <c r="P5" s="992"/>
      <c r="Q5" s="993"/>
      <c r="R5" s="978" t="s">
        <v>1308</v>
      </c>
      <c r="S5" s="989" t="s">
        <v>3061</v>
      </c>
      <c r="T5" s="990"/>
      <c r="U5" s="990"/>
      <c r="V5" s="990"/>
      <c r="W5" s="990"/>
      <c r="X5" s="990"/>
      <c r="Y5" s="990"/>
      <c r="Z5" s="517"/>
      <c r="AA5" s="981" t="s">
        <v>1698</v>
      </c>
      <c r="AB5" s="982"/>
      <c r="AC5" s="982"/>
      <c r="AD5" s="982"/>
      <c r="AE5" s="982"/>
      <c r="AF5" s="982"/>
      <c r="AG5" s="982"/>
      <c r="AH5" s="983"/>
    </row>
    <row r="6" spans="1:34" ht="63" customHeight="1" thickBot="1">
      <c r="A6" s="979"/>
      <c r="B6" s="499" t="s">
        <v>3155</v>
      </c>
      <c r="C6" s="984" t="s">
        <v>1782</v>
      </c>
      <c r="D6" s="985"/>
      <c r="E6" s="985"/>
      <c r="F6" s="985"/>
      <c r="G6" s="985"/>
      <c r="H6" s="986" t="s">
        <v>3286</v>
      </c>
      <c r="I6" s="987"/>
      <c r="J6" s="498" t="s">
        <v>3155</v>
      </c>
      <c r="K6" s="984" t="s">
        <v>1782</v>
      </c>
      <c r="L6" s="985"/>
      <c r="M6" s="985"/>
      <c r="N6" s="985"/>
      <c r="O6" s="988"/>
      <c r="P6" s="986" t="s">
        <v>3286</v>
      </c>
      <c r="Q6" s="987"/>
      <c r="R6" s="979"/>
      <c r="S6" s="500" t="s">
        <v>3155</v>
      </c>
      <c r="T6" s="984" t="s">
        <v>1782</v>
      </c>
      <c r="U6" s="985"/>
      <c r="V6" s="985"/>
      <c r="W6" s="985"/>
      <c r="X6" s="988"/>
      <c r="Y6" s="986" t="s">
        <v>3286</v>
      </c>
      <c r="Z6" s="987"/>
      <c r="AA6" s="500" t="s">
        <v>3155</v>
      </c>
      <c r="AB6" s="984" t="s">
        <v>1782</v>
      </c>
      <c r="AC6" s="985"/>
      <c r="AD6" s="985"/>
      <c r="AE6" s="985"/>
      <c r="AF6" s="988"/>
      <c r="AG6" s="986" t="s">
        <v>3286</v>
      </c>
      <c r="AH6" s="987"/>
    </row>
    <row r="7" spans="1:34" ht="9" customHeight="1" thickBot="1">
      <c r="A7" s="979"/>
      <c r="B7" s="502"/>
      <c r="C7" s="994"/>
      <c r="D7" s="968"/>
      <c r="E7" s="968"/>
      <c r="F7" s="968"/>
      <c r="G7" s="968"/>
      <c r="H7" s="718"/>
      <c r="I7" s="526"/>
      <c r="J7" s="501"/>
      <c r="K7" s="968"/>
      <c r="L7" s="968"/>
      <c r="M7" s="968"/>
      <c r="N7" s="969"/>
      <c r="O7" s="969"/>
      <c r="P7" s="969"/>
      <c r="Q7" s="718"/>
      <c r="R7" s="979"/>
      <c r="S7" s="503"/>
      <c r="T7" s="970"/>
      <c r="U7" s="971"/>
      <c r="V7" s="971"/>
      <c r="W7" s="971"/>
      <c r="X7" s="971"/>
      <c r="Y7" s="972"/>
      <c r="Z7" s="718"/>
      <c r="AA7" s="503"/>
      <c r="AB7" s="971"/>
      <c r="AC7" s="971"/>
      <c r="AD7" s="971"/>
      <c r="AE7" s="971"/>
      <c r="AF7" s="971"/>
      <c r="AG7" s="976"/>
      <c r="AH7" s="718"/>
    </row>
    <row r="8" spans="1:34" ht="48" customHeight="1" thickBot="1">
      <c r="A8" s="980"/>
      <c r="B8" s="504" t="s">
        <v>3156</v>
      </c>
      <c r="C8" s="491" t="s">
        <v>3198</v>
      </c>
      <c r="D8" s="491" t="s">
        <v>3287</v>
      </c>
      <c r="E8" s="491" t="s">
        <v>3257</v>
      </c>
      <c r="F8" s="491" t="s">
        <v>2600</v>
      </c>
      <c r="G8" s="831" t="s">
        <v>3258</v>
      </c>
      <c r="H8" s="527" t="s">
        <v>3288</v>
      </c>
      <c r="I8" s="527" t="s">
        <v>3289</v>
      </c>
      <c r="J8" s="504" t="s">
        <v>3156</v>
      </c>
      <c r="K8" s="491" t="s">
        <v>3198</v>
      </c>
      <c r="L8" s="491" t="s">
        <v>3287</v>
      </c>
      <c r="M8" s="491" t="s">
        <v>3257</v>
      </c>
      <c r="N8" s="491" t="s">
        <v>2600</v>
      </c>
      <c r="O8" s="491" t="s">
        <v>3258</v>
      </c>
      <c r="P8" s="527" t="s">
        <v>3288</v>
      </c>
      <c r="Q8" s="527" t="s">
        <v>3289</v>
      </c>
      <c r="R8" s="980"/>
      <c r="S8" s="505" t="s">
        <v>3156</v>
      </c>
      <c r="T8" s="491" t="s">
        <v>3198</v>
      </c>
      <c r="U8" s="491" t="s">
        <v>3287</v>
      </c>
      <c r="V8" s="491" t="s">
        <v>3257</v>
      </c>
      <c r="W8" s="491" t="s">
        <v>2600</v>
      </c>
      <c r="X8" s="491" t="s">
        <v>3258</v>
      </c>
      <c r="Y8" s="527" t="s">
        <v>3288</v>
      </c>
      <c r="Z8" s="527" t="s">
        <v>3289</v>
      </c>
      <c r="AA8" s="505" t="s">
        <v>3156</v>
      </c>
      <c r="AB8" s="491" t="s">
        <v>3198</v>
      </c>
      <c r="AC8" s="491" t="s">
        <v>3287</v>
      </c>
      <c r="AD8" s="491" t="s">
        <v>3257</v>
      </c>
      <c r="AE8" s="491" t="s">
        <v>2600</v>
      </c>
      <c r="AF8" s="491" t="s">
        <v>3258</v>
      </c>
      <c r="AG8" s="527" t="s">
        <v>3288</v>
      </c>
      <c r="AH8" s="527" t="s">
        <v>3289</v>
      </c>
    </row>
    <row r="9" spans="1:34" ht="53.25" customHeight="1" thickBot="1">
      <c r="A9" s="506" t="s">
        <v>3290</v>
      </c>
      <c r="B9" s="459">
        <v>25000</v>
      </c>
      <c r="C9" s="459"/>
      <c r="D9" s="459"/>
      <c r="E9" s="459"/>
      <c r="F9" s="459"/>
      <c r="H9" s="528"/>
      <c r="I9" s="529"/>
      <c r="J9" s="427">
        <v>17289.019199999999</v>
      </c>
      <c r="K9" s="459"/>
      <c r="L9" s="459"/>
      <c r="M9" s="459"/>
      <c r="N9" s="459"/>
      <c r="O9" s="459"/>
      <c r="P9" s="528"/>
      <c r="Q9" s="507"/>
      <c r="R9" s="492" t="s">
        <v>3290</v>
      </c>
      <c r="S9" s="458">
        <v>61200</v>
      </c>
      <c r="T9" s="459"/>
      <c r="U9" s="459"/>
      <c r="V9" s="459"/>
      <c r="W9" s="459"/>
      <c r="X9" s="459"/>
      <c r="Y9" s="459"/>
      <c r="Z9" s="460"/>
      <c r="AA9" s="530">
        <v>0.17249999999999999</v>
      </c>
      <c r="AB9" s="493"/>
      <c r="AC9" s="493"/>
      <c r="AD9" s="493"/>
      <c r="AE9" s="493"/>
      <c r="AF9" s="493"/>
      <c r="AG9" s="493"/>
      <c r="AH9" s="531"/>
    </row>
    <row r="10" spans="1:34" ht="55.5" customHeight="1" thickBot="1">
      <c r="A10" s="508" t="s">
        <v>3291</v>
      </c>
      <c r="B10" s="461">
        <v>25000</v>
      </c>
      <c r="C10" s="423"/>
      <c r="D10" s="423"/>
      <c r="E10" s="423"/>
      <c r="F10" s="423"/>
      <c r="G10" s="423"/>
      <c r="H10" s="424"/>
      <c r="I10" s="425"/>
      <c r="J10" s="427">
        <v>5970.9229999999998</v>
      </c>
      <c r="K10" s="423"/>
      <c r="L10" s="423"/>
      <c r="M10" s="423"/>
      <c r="N10" s="423"/>
      <c r="O10" s="423"/>
      <c r="P10" s="424"/>
      <c r="Q10" s="424"/>
      <c r="R10" s="492" t="s">
        <v>3291</v>
      </c>
      <c r="S10" s="461">
        <v>7000</v>
      </c>
      <c r="T10" s="423"/>
      <c r="U10" s="423"/>
      <c r="V10" s="423"/>
      <c r="W10" s="423"/>
      <c r="X10" s="423"/>
      <c r="Y10" s="423"/>
      <c r="Z10" s="425"/>
      <c r="AA10" s="532">
        <v>0.17230000000000001</v>
      </c>
      <c r="AB10" s="426"/>
      <c r="AC10" s="426"/>
      <c r="AD10" s="426"/>
      <c r="AE10" s="426"/>
      <c r="AF10" s="426"/>
      <c r="AG10" s="426"/>
      <c r="AH10" s="533"/>
    </row>
    <row r="11" spans="1:34" ht="55.5" customHeight="1" thickBot="1">
      <c r="A11" s="506" t="s">
        <v>3292</v>
      </c>
      <c r="B11" s="461"/>
      <c r="C11" s="423">
        <v>25000</v>
      </c>
      <c r="D11" s="423"/>
      <c r="E11" s="423"/>
      <c r="F11" s="423"/>
      <c r="G11" s="423"/>
      <c r="H11" s="424"/>
      <c r="I11" s="425"/>
      <c r="J11" s="427"/>
      <c r="K11" s="423">
        <v>39744.981266000003</v>
      </c>
      <c r="L11" s="423"/>
      <c r="M11" s="423"/>
      <c r="N11" s="423"/>
      <c r="O11" s="423"/>
      <c r="P11" s="424"/>
      <c r="Q11" s="424"/>
      <c r="R11" s="492" t="s">
        <v>3292</v>
      </c>
      <c r="S11" s="461"/>
      <c r="T11" s="423">
        <v>70915.925000000003</v>
      </c>
      <c r="U11" s="423"/>
      <c r="V11" s="423"/>
      <c r="W11" s="423"/>
      <c r="X11" s="423"/>
      <c r="Y11" s="423"/>
      <c r="Z11" s="425"/>
      <c r="AA11" s="532"/>
      <c r="AB11" s="426">
        <v>0.1512</v>
      </c>
      <c r="AC11" s="426"/>
      <c r="AD11" s="426"/>
      <c r="AE11" s="426"/>
      <c r="AF11" s="426"/>
      <c r="AG11" s="426"/>
      <c r="AH11" s="533"/>
    </row>
    <row r="12" spans="1:34" ht="57.75" customHeight="1" thickBot="1">
      <c r="A12" s="508" t="s">
        <v>3293</v>
      </c>
      <c r="B12" s="461"/>
      <c r="C12" s="423">
        <v>25000</v>
      </c>
      <c r="D12" s="423"/>
      <c r="E12" s="423"/>
      <c r="F12" s="423"/>
      <c r="G12" s="423"/>
      <c r="H12" s="424"/>
      <c r="I12" s="425"/>
      <c r="J12" s="427"/>
      <c r="K12" s="423">
        <v>2213.223</v>
      </c>
      <c r="L12" s="423"/>
      <c r="M12" s="423"/>
      <c r="N12" s="423"/>
      <c r="O12" s="423"/>
      <c r="P12" s="424"/>
      <c r="Q12" s="424"/>
      <c r="R12" s="492" t="s">
        <v>3293</v>
      </c>
      <c r="S12" s="461"/>
      <c r="T12" s="423">
        <v>2000</v>
      </c>
      <c r="U12" s="423"/>
      <c r="V12" s="423"/>
      <c r="W12" s="423"/>
      <c r="X12" s="423"/>
      <c r="Y12" s="423"/>
      <c r="Z12" s="425"/>
      <c r="AA12" s="532"/>
      <c r="AB12" s="426">
        <v>0.15079999999999999</v>
      </c>
      <c r="AC12" s="426"/>
      <c r="AD12" s="426"/>
      <c r="AE12" s="426"/>
      <c r="AF12" s="426"/>
      <c r="AG12" s="426"/>
      <c r="AH12" s="533"/>
    </row>
    <row r="13" spans="1:34" ht="60" customHeight="1" thickBot="1">
      <c r="A13" s="506" t="s">
        <v>3294</v>
      </c>
      <c r="B13" s="461"/>
      <c r="C13" s="423"/>
      <c r="D13" s="423"/>
      <c r="E13" s="423"/>
      <c r="F13" s="423"/>
      <c r="G13" s="423"/>
      <c r="H13" s="424">
        <v>50000</v>
      </c>
      <c r="I13" s="425"/>
      <c r="J13" s="427"/>
      <c r="K13" s="423"/>
      <c r="L13" s="423"/>
      <c r="M13" s="423"/>
      <c r="N13" s="423"/>
      <c r="O13" s="423"/>
      <c r="P13" s="424">
        <v>46000</v>
      </c>
      <c r="Q13" s="424"/>
      <c r="R13" s="492" t="s">
        <v>3294</v>
      </c>
      <c r="S13" s="461"/>
      <c r="T13" s="423"/>
      <c r="U13" s="423"/>
      <c r="V13" s="423"/>
      <c r="W13" s="423"/>
      <c r="X13" s="423"/>
      <c r="Y13" s="423">
        <v>72000</v>
      </c>
      <c r="Z13" s="425"/>
      <c r="AA13" s="532"/>
      <c r="AB13" s="426"/>
      <c r="AC13" s="426"/>
      <c r="AD13" s="426"/>
      <c r="AE13" s="426"/>
      <c r="AF13" s="426"/>
      <c r="AG13" s="426">
        <v>1.0200000000000001E-2</v>
      </c>
      <c r="AH13" s="533"/>
    </row>
    <row r="14" spans="1:34" ht="57" customHeight="1" thickBot="1">
      <c r="A14" s="506" t="s">
        <v>3295</v>
      </c>
      <c r="B14" s="461"/>
      <c r="C14" s="423"/>
      <c r="D14" s="423"/>
      <c r="E14" s="423"/>
      <c r="F14" s="423"/>
      <c r="G14" s="423"/>
      <c r="H14" s="424"/>
      <c r="I14" s="425">
        <v>50000</v>
      </c>
      <c r="J14" s="427"/>
      <c r="K14" s="423"/>
      <c r="L14" s="423"/>
      <c r="M14" s="423"/>
      <c r="N14" s="423"/>
      <c r="O14" s="423"/>
      <c r="P14" s="424"/>
      <c r="Q14" s="424">
        <v>65500</v>
      </c>
      <c r="R14" s="494" t="s">
        <v>3295</v>
      </c>
      <c r="S14" s="461"/>
      <c r="T14" s="423"/>
      <c r="U14" s="423"/>
      <c r="V14" s="423"/>
      <c r="W14" s="423"/>
      <c r="X14" s="423"/>
      <c r="Y14" s="423"/>
      <c r="Z14" s="425">
        <v>72500</v>
      </c>
      <c r="AA14" s="532"/>
      <c r="AB14" s="426"/>
      <c r="AC14" s="426"/>
      <c r="AD14" s="426"/>
      <c r="AE14" s="426"/>
      <c r="AF14" s="426"/>
      <c r="AG14" s="426"/>
      <c r="AH14" s="533">
        <v>1.0200000000000001E-2</v>
      </c>
    </row>
    <row r="15" spans="1:34" ht="59.25" customHeight="1" thickBot="1">
      <c r="A15" s="506" t="s">
        <v>3296</v>
      </c>
      <c r="B15" s="461"/>
      <c r="C15" s="428"/>
      <c r="D15" s="428"/>
      <c r="E15" s="428"/>
      <c r="F15" s="428"/>
      <c r="G15" s="428">
        <v>50000</v>
      </c>
      <c r="H15" s="429"/>
      <c r="I15" s="430"/>
      <c r="J15" s="427"/>
      <c r="K15" s="428"/>
      <c r="L15" s="428"/>
      <c r="M15" s="428"/>
      <c r="N15" s="428"/>
      <c r="O15" s="428">
        <v>34828.862372000003</v>
      </c>
      <c r="P15" s="429"/>
      <c r="Q15" s="429"/>
      <c r="R15" s="492" t="s">
        <v>3296</v>
      </c>
      <c r="S15" s="461"/>
      <c r="T15" s="428"/>
      <c r="U15" s="428"/>
      <c r="V15" s="428"/>
      <c r="W15" s="428"/>
      <c r="X15" s="428">
        <v>65225.995000000003</v>
      </c>
      <c r="Y15" s="428"/>
      <c r="Z15" s="430"/>
      <c r="AA15" s="532"/>
      <c r="AB15" s="431"/>
      <c r="AC15" s="431"/>
      <c r="AD15" s="431"/>
      <c r="AE15" s="431"/>
      <c r="AF15" s="431">
        <v>0.151</v>
      </c>
      <c r="AG15" s="431"/>
      <c r="AH15" s="534"/>
    </row>
    <row r="16" spans="1:34" ht="59.25" customHeight="1" thickBot="1">
      <c r="A16" s="506" t="s">
        <v>3297</v>
      </c>
      <c r="B16" s="461"/>
      <c r="C16" s="428"/>
      <c r="D16" s="428"/>
      <c r="E16" s="428"/>
      <c r="F16" s="428">
        <v>25000</v>
      </c>
      <c r="G16" s="428"/>
      <c r="H16" s="429"/>
      <c r="I16" s="430"/>
      <c r="J16" s="427"/>
      <c r="K16" s="428"/>
      <c r="L16" s="428"/>
      <c r="M16" s="428"/>
      <c r="N16" s="428">
        <v>43853.610064</v>
      </c>
      <c r="O16" s="428"/>
      <c r="P16" s="429"/>
      <c r="Q16" s="429"/>
      <c r="R16" s="494" t="s">
        <v>3297</v>
      </c>
      <c r="S16" s="461"/>
      <c r="T16" s="428"/>
      <c r="U16" s="428"/>
      <c r="V16" s="428"/>
      <c r="W16" s="428">
        <v>67180</v>
      </c>
      <c r="X16" s="428"/>
      <c r="Y16" s="428"/>
      <c r="Z16" s="430"/>
      <c r="AA16" s="532"/>
      <c r="AB16" s="431"/>
      <c r="AC16" s="431"/>
      <c r="AD16" s="431"/>
      <c r="AE16" s="431">
        <v>0.16950000000000001</v>
      </c>
      <c r="AF16" s="431"/>
      <c r="AG16" s="431"/>
      <c r="AH16" s="534"/>
    </row>
    <row r="17" spans="1:34" ht="59.25" customHeight="1" thickBot="1">
      <c r="A17" s="506" t="s">
        <v>3298</v>
      </c>
      <c r="B17" s="461"/>
      <c r="C17" s="428"/>
      <c r="D17" s="428"/>
      <c r="E17" s="428"/>
      <c r="F17" s="428">
        <v>25000</v>
      </c>
      <c r="G17" s="428"/>
      <c r="H17" s="429"/>
      <c r="I17" s="430"/>
      <c r="J17" s="427"/>
      <c r="K17" s="428"/>
      <c r="L17" s="428"/>
      <c r="M17" s="428"/>
      <c r="N17" s="428">
        <v>8127.8231070000002</v>
      </c>
      <c r="O17" s="428"/>
      <c r="P17" s="429"/>
      <c r="Q17" s="429"/>
      <c r="R17" s="492" t="s">
        <v>3298</v>
      </c>
      <c r="S17" s="461"/>
      <c r="T17" s="428"/>
      <c r="U17" s="428"/>
      <c r="V17" s="428"/>
      <c r="W17" s="428">
        <v>9660</v>
      </c>
      <c r="X17" s="428"/>
      <c r="Y17" s="428"/>
      <c r="Z17" s="430"/>
      <c r="AA17" s="532"/>
      <c r="AB17" s="431"/>
      <c r="AC17" s="431"/>
      <c r="AD17" s="431"/>
      <c r="AE17" s="431">
        <v>0.16819999999999999</v>
      </c>
      <c r="AF17" s="431"/>
      <c r="AG17" s="431"/>
      <c r="AH17" s="534"/>
    </row>
    <row r="18" spans="1:34" ht="59.25" customHeight="1" thickBot="1">
      <c r="A18" s="506" t="s">
        <v>3299</v>
      </c>
      <c r="B18" s="461"/>
      <c r="C18" s="428">
        <v>50000</v>
      </c>
      <c r="D18" s="428"/>
      <c r="E18" s="428"/>
      <c r="F18" s="428"/>
      <c r="G18" s="428"/>
      <c r="H18" s="429"/>
      <c r="I18" s="430"/>
      <c r="J18" s="427"/>
      <c r="K18" s="428">
        <v>60553.750829999997</v>
      </c>
      <c r="L18" s="428"/>
      <c r="M18" s="428"/>
      <c r="N18" s="428"/>
      <c r="O18" s="428"/>
      <c r="P18" s="429"/>
      <c r="Q18" s="429"/>
      <c r="R18" s="494" t="s">
        <v>3299</v>
      </c>
      <c r="S18" s="461"/>
      <c r="T18" s="428">
        <v>109669.52499999999</v>
      </c>
      <c r="U18" s="428"/>
      <c r="V18" s="428"/>
      <c r="W18" s="428"/>
      <c r="X18" s="428"/>
      <c r="Y18" s="428"/>
      <c r="Z18" s="430"/>
      <c r="AA18" s="532"/>
      <c r="AB18" s="431">
        <v>0.151</v>
      </c>
      <c r="AC18" s="431"/>
      <c r="AD18" s="431"/>
      <c r="AE18" s="431"/>
      <c r="AF18" s="431"/>
      <c r="AG18" s="431"/>
      <c r="AH18" s="534"/>
    </row>
    <row r="19" spans="1:34" ht="59.25" customHeight="1" thickBot="1">
      <c r="A19" s="506" t="s">
        <v>3300</v>
      </c>
      <c r="B19" s="461"/>
      <c r="C19" s="428"/>
      <c r="D19" s="428"/>
      <c r="E19" s="428"/>
      <c r="F19" s="428"/>
      <c r="G19" s="428"/>
      <c r="H19" s="429">
        <v>50000</v>
      </c>
      <c r="I19" s="430"/>
      <c r="J19" s="427"/>
      <c r="K19" s="428"/>
      <c r="L19" s="428"/>
      <c r="M19" s="428"/>
      <c r="N19" s="428"/>
      <c r="O19" s="428"/>
      <c r="P19" s="429">
        <v>59423.569437999999</v>
      </c>
      <c r="Q19" s="429"/>
      <c r="R19" s="492" t="s">
        <v>3300</v>
      </c>
      <c r="S19" s="461"/>
      <c r="T19" s="428"/>
      <c r="U19" s="428"/>
      <c r="V19" s="428"/>
      <c r="W19" s="428"/>
      <c r="X19" s="428"/>
      <c r="Y19" s="428">
        <v>181000</v>
      </c>
      <c r="Z19" s="430"/>
      <c r="AA19" s="532"/>
      <c r="AB19" s="431"/>
      <c r="AC19" s="431"/>
      <c r="AD19" s="431"/>
      <c r="AE19" s="431"/>
      <c r="AF19" s="431"/>
      <c r="AG19" s="431">
        <v>0.18990000000000001</v>
      </c>
      <c r="AH19" s="534"/>
    </row>
    <row r="20" spans="1:34" ht="59.25" customHeight="1" thickBot="1">
      <c r="A20" s="506" t="s">
        <v>3301</v>
      </c>
      <c r="B20" s="461">
        <v>25000</v>
      </c>
      <c r="C20" s="428"/>
      <c r="D20" s="428"/>
      <c r="E20" s="428"/>
      <c r="F20" s="428"/>
      <c r="G20" s="428"/>
      <c r="H20" s="429"/>
      <c r="I20" s="430"/>
      <c r="J20" s="427">
        <v>25304.821520000001</v>
      </c>
      <c r="K20" s="428"/>
      <c r="L20" s="428"/>
      <c r="M20" s="428"/>
      <c r="N20" s="428"/>
      <c r="O20" s="428"/>
      <c r="P20" s="429"/>
      <c r="Q20" s="429"/>
      <c r="R20" s="492" t="s">
        <v>3301</v>
      </c>
      <c r="S20" s="461">
        <v>59520</v>
      </c>
      <c r="T20" s="428"/>
      <c r="U20" s="428"/>
      <c r="V20" s="428"/>
      <c r="W20" s="428"/>
      <c r="X20" s="428"/>
      <c r="Y20" s="428"/>
      <c r="Z20" s="430"/>
      <c r="AA20" s="532">
        <v>0.17299999999999999</v>
      </c>
      <c r="AB20" s="431"/>
      <c r="AC20" s="431"/>
      <c r="AD20" s="431"/>
      <c r="AE20" s="431"/>
      <c r="AF20" s="431"/>
      <c r="AG20" s="431"/>
      <c r="AH20" s="534"/>
    </row>
    <row r="21" spans="1:34" ht="59.25" customHeight="1" thickBot="1">
      <c r="A21" s="508" t="s">
        <v>3302</v>
      </c>
      <c r="B21" s="461">
        <v>25000</v>
      </c>
      <c r="C21" s="428"/>
      <c r="D21" s="428"/>
      <c r="E21" s="428"/>
      <c r="F21" s="428"/>
      <c r="G21" s="428"/>
      <c r="H21" s="429"/>
      <c r="I21" s="430"/>
      <c r="J21" s="427">
        <v>10286.508</v>
      </c>
      <c r="K21" s="428"/>
      <c r="L21" s="428"/>
      <c r="M21" s="428"/>
      <c r="N21" s="428"/>
      <c r="O21" s="428"/>
      <c r="P21" s="429"/>
      <c r="Q21" s="429"/>
      <c r="R21" s="492" t="s">
        <v>3302</v>
      </c>
      <c r="S21" s="461">
        <v>12000</v>
      </c>
      <c r="T21" s="428"/>
      <c r="U21" s="428"/>
      <c r="V21" s="428"/>
      <c r="W21" s="428"/>
      <c r="X21" s="428"/>
      <c r="Y21" s="428"/>
      <c r="Z21" s="430"/>
      <c r="AA21" s="532">
        <v>0.17269999999999999</v>
      </c>
      <c r="AB21" s="431"/>
      <c r="AC21" s="431"/>
      <c r="AD21" s="431"/>
      <c r="AE21" s="431"/>
      <c r="AF21" s="431"/>
      <c r="AG21" s="431"/>
      <c r="AH21" s="534"/>
    </row>
    <row r="22" spans="1:34" ht="59.25" customHeight="1" thickBot="1">
      <c r="A22" s="506" t="s">
        <v>3303</v>
      </c>
      <c r="B22" s="535"/>
      <c r="C22" s="428"/>
      <c r="D22" s="510"/>
      <c r="E22" s="510">
        <v>40000</v>
      </c>
      <c r="F22" s="510"/>
      <c r="G22" s="510"/>
      <c r="H22" s="511"/>
      <c r="I22" s="512"/>
      <c r="J22" s="509"/>
      <c r="K22" s="428"/>
      <c r="L22" s="510"/>
      <c r="M22" s="510">
        <v>53436.215982150003</v>
      </c>
      <c r="N22" s="510"/>
      <c r="O22" s="510"/>
      <c r="P22" s="511"/>
      <c r="Q22" s="511"/>
      <c r="R22" s="492" t="s">
        <v>3303</v>
      </c>
      <c r="S22" s="461"/>
      <c r="T22" s="428"/>
      <c r="U22" s="428"/>
      <c r="V22" s="428">
        <v>56093.641455999998</v>
      </c>
      <c r="W22" s="428"/>
      <c r="X22" s="428"/>
      <c r="Y22" s="428"/>
      <c r="Z22" s="430"/>
      <c r="AA22" s="532"/>
      <c r="AB22" s="431"/>
      <c r="AC22" s="431"/>
      <c r="AD22" s="431">
        <v>0.151</v>
      </c>
      <c r="AE22" s="431"/>
      <c r="AF22" s="431"/>
      <c r="AG22" s="431"/>
      <c r="AH22" s="534"/>
    </row>
    <row r="23" spans="1:34" ht="59.25" customHeight="1" thickBot="1">
      <c r="A23" s="506" t="s">
        <v>3304</v>
      </c>
      <c r="B23" s="535"/>
      <c r="C23" s="428"/>
      <c r="D23" s="510"/>
      <c r="E23" s="510"/>
      <c r="F23" s="510">
        <v>50000</v>
      </c>
      <c r="G23" s="510"/>
      <c r="H23" s="511"/>
      <c r="I23" s="512"/>
      <c r="J23" s="509"/>
      <c r="K23" s="428"/>
      <c r="L23" s="510"/>
      <c r="M23" s="510"/>
      <c r="N23" s="510">
        <v>50664.687784000002</v>
      </c>
      <c r="O23" s="510"/>
      <c r="P23" s="511"/>
      <c r="Q23" s="511"/>
      <c r="R23" s="492" t="s">
        <v>3304</v>
      </c>
      <c r="S23" s="461"/>
      <c r="T23" s="428"/>
      <c r="U23" s="428"/>
      <c r="V23" s="428"/>
      <c r="W23" s="428">
        <v>70950</v>
      </c>
      <c r="X23" s="428"/>
      <c r="Y23" s="428"/>
      <c r="Z23" s="430"/>
      <c r="AA23" s="532"/>
      <c r="AB23" s="431"/>
      <c r="AC23" s="431"/>
      <c r="AD23" s="431"/>
      <c r="AE23" s="431">
        <v>0.17050000000000001</v>
      </c>
      <c r="AF23" s="431"/>
      <c r="AG23" s="431"/>
      <c r="AH23" s="534"/>
    </row>
    <row r="24" spans="1:34" ht="59.25" customHeight="1" thickBot="1">
      <c r="A24" s="508" t="s">
        <v>3305</v>
      </c>
      <c r="B24" s="535"/>
      <c r="C24" s="428"/>
      <c r="D24" s="510"/>
      <c r="E24" s="510"/>
      <c r="F24" s="510">
        <v>10000</v>
      </c>
      <c r="G24" s="510"/>
      <c r="H24" s="511"/>
      <c r="I24" s="512"/>
      <c r="J24" s="509"/>
      <c r="K24" s="428"/>
      <c r="L24" s="510"/>
      <c r="M24" s="510"/>
      <c r="N24" s="510">
        <v>6750.503111</v>
      </c>
      <c r="O24" s="510"/>
      <c r="P24" s="511"/>
      <c r="Q24" s="511"/>
      <c r="R24" s="492" t="s">
        <v>3305</v>
      </c>
      <c r="S24" s="461"/>
      <c r="T24" s="428"/>
      <c r="U24" s="428"/>
      <c r="V24" s="428"/>
      <c r="W24" s="428">
        <v>8000</v>
      </c>
      <c r="X24" s="428"/>
      <c r="Y24" s="428"/>
      <c r="Z24" s="430"/>
      <c r="AA24" s="532"/>
      <c r="AB24" s="431"/>
      <c r="AC24" s="431"/>
      <c r="AD24" s="431"/>
      <c r="AE24" s="431">
        <v>0.17</v>
      </c>
      <c r="AF24" s="431"/>
      <c r="AG24" s="431"/>
      <c r="AH24" s="534"/>
    </row>
    <row r="25" spans="1:34" ht="59.25" customHeight="1" thickBot="1">
      <c r="A25" s="506" t="s">
        <v>3306</v>
      </c>
      <c r="B25" s="535"/>
      <c r="C25" s="428"/>
      <c r="D25" s="510">
        <v>25000</v>
      </c>
      <c r="E25" s="510"/>
      <c r="F25" s="510"/>
      <c r="G25" s="510"/>
      <c r="H25" s="511"/>
      <c r="I25" s="512"/>
      <c r="J25" s="509"/>
      <c r="K25" s="428"/>
      <c r="L25" s="510">
        <v>45205.662776999998</v>
      </c>
      <c r="M25" s="510"/>
      <c r="N25" s="510"/>
      <c r="O25" s="510"/>
      <c r="P25" s="511"/>
      <c r="Q25" s="511"/>
      <c r="R25" s="492" t="s">
        <v>3306</v>
      </c>
      <c r="S25" s="461"/>
      <c r="T25" s="428"/>
      <c r="U25" s="428">
        <v>56000</v>
      </c>
      <c r="V25" s="428"/>
      <c r="W25" s="428"/>
      <c r="X25" s="428"/>
      <c r="Y25" s="428"/>
      <c r="Z25" s="430"/>
      <c r="AA25" s="532"/>
      <c r="AB25" s="431"/>
      <c r="AC25" s="431">
        <v>0.1512</v>
      </c>
      <c r="AD25" s="431"/>
      <c r="AE25" s="431"/>
      <c r="AF25" s="431"/>
      <c r="AG25" s="431"/>
      <c r="AH25" s="534"/>
    </row>
    <row r="26" spans="1:34" ht="59.25" customHeight="1" thickBot="1">
      <c r="A26" s="508" t="s">
        <v>3307</v>
      </c>
      <c r="B26" s="535"/>
      <c r="C26" s="428"/>
      <c r="D26" s="510">
        <v>25000</v>
      </c>
      <c r="E26" s="510"/>
      <c r="F26" s="510"/>
      <c r="G26" s="510"/>
      <c r="H26" s="511"/>
      <c r="I26" s="512"/>
      <c r="J26" s="509"/>
      <c r="K26" s="428"/>
      <c r="L26" s="510">
        <v>6732.76</v>
      </c>
      <c r="M26" s="510"/>
      <c r="N26" s="510"/>
      <c r="O26" s="510"/>
      <c r="P26" s="511"/>
      <c r="Q26" s="511"/>
      <c r="R26" s="492" t="s">
        <v>3307</v>
      </c>
      <c r="S26" s="461"/>
      <c r="T26" s="428"/>
      <c r="U26" s="428">
        <v>7000</v>
      </c>
      <c r="V26" s="428"/>
      <c r="W26" s="428"/>
      <c r="X26" s="428"/>
      <c r="Y26" s="428"/>
      <c r="Z26" s="430"/>
      <c r="AA26" s="532"/>
      <c r="AB26" s="431"/>
      <c r="AC26" s="431">
        <v>0.15110000000000001</v>
      </c>
      <c r="AD26" s="431"/>
      <c r="AE26" s="431"/>
      <c r="AF26" s="431"/>
      <c r="AG26" s="431"/>
      <c r="AH26" s="534"/>
    </row>
    <row r="27" spans="1:34" ht="45.75" thickBot="1">
      <c r="A27" s="513" t="s">
        <v>3308</v>
      </c>
      <c r="B27" s="514">
        <f>B9+B10+B11+B12+B13+B14+B15+B16+B17+B18+B19+B20+B21+B22+B23+B24+B25+B26</f>
        <v>100000</v>
      </c>
      <c r="C27" s="514">
        <f t="shared" ref="C27:Z27" si="0">C9+C10+C11+C12+C13+C14+C15+C16+C17+C18+C19+C20+C21+C22+C23+C24+C25+C26</f>
        <v>100000</v>
      </c>
      <c r="D27" s="514">
        <f t="shared" si="0"/>
        <v>50000</v>
      </c>
      <c r="E27" s="514">
        <f t="shared" si="0"/>
        <v>40000</v>
      </c>
      <c r="F27" s="514">
        <f t="shared" si="0"/>
        <v>110000</v>
      </c>
      <c r="G27" s="514">
        <f t="shared" si="0"/>
        <v>50000</v>
      </c>
      <c r="H27" s="514">
        <f t="shared" si="0"/>
        <v>100000</v>
      </c>
      <c r="I27" s="514">
        <f t="shared" si="0"/>
        <v>50000</v>
      </c>
      <c r="J27" s="514">
        <f t="shared" si="0"/>
        <v>58851.271720000004</v>
      </c>
      <c r="K27" s="514">
        <f t="shared" si="0"/>
        <v>102511.95509599999</v>
      </c>
      <c r="L27" s="514">
        <f t="shared" si="0"/>
        <v>51938.422777</v>
      </c>
      <c r="M27" s="514">
        <f t="shared" si="0"/>
        <v>53436.215982150003</v>
      </c>
      <c r="N27" s="514">
        <f t="shared" si="0"/>
        <v>109396.62406599999</v>
      </c>
      <c r="O27" s="514">
        <f t="shared" si="0"/>
        <v>34828.862372000003</v>
      </c>
      <c r="P27" s="514">
        <f t="shared" si="0"/>
        <v>105423.56943800001</v>
      </c>
      <c r="Q27" s="514">
        <f t="shared" si="0"/>
        <v>65500</v>
      </c>
      <c r="R27" s="513" t="s">
        <v>3308</v>
      </c>
      <c r="S27" s="536">
        <f t="shared" si="0"/>
        <v>139720</v>
      </c>
      <c r="T27" s="536">
        <f t="shared" si="0"/>
        <v>182585.45</v>
      </c>
      <c r="U27" s="536">
        <f t="shared" si="0"/>
        <v>63000</v>
      </c>
      <c r="V27" s="536">
        <f t="shared" si="0"/>
        <v>56093.641455999998</v>
      </c>
      <c r="W27" s="536">
        <f t="shared" si="0"/>
        <v>155790</v>
      </c>
      <c r="X27" s="536">
        <f t="shared" si="0"/>
        <v>65225.995000000003</v>
      </c>
      <c r="Y27" s="536">
        <f t="shared" si="0"/>
        <v>253000</v>
      </c>
      <c r="Z27" s="536">
        <f t="shared" si="0"/>
        <v>72500</v>
      </c>
      <c r="AA27" s="536"/>
      <c r="AB27" s="537"/>
      <c r="AC27" s="537"/>
      <c r="AD27" s="537"/>
      <c r="AE27" s="537"/>
      <c r="AF27" s="537"/>
      <c r="AG27" s="537"/>
      <c r="AH27" s="537"/>
    </row>
    <row r="29" spans="1:34">
      <c r="G29" s="433"/>
      <c r="H29" s="433"/>
      <c r="T29" s="434"/>
      <c r="U29" s="434"/>
      <c r="V29" s="434"/>
      <c r="W29" s="434"/>
    </row>
    <row r="30" spans="1:34">
      <c r="A30" s="977"/>
      <c r="B30" s="977"/>
      <c r="C30" s="977"/>
      <c r="D30" s="977"/>
      <c r="E30" s="977"/>
      <c r="F30" s="977"/>
      <c r="G30" s="977"/>
      <c r="H30" s="716"/>
      <c r="I30" s="716"/>
      <c r="J30" s="716"/>
      <c r="K30" s="433"/>
      <c r="L30" s="433"/>
      <c r="M30" s="433"/>
      <c r="N30" s="433"/>
      <c r="V30" s="434"/>
      <c r="W30" s="432"/>
      <c r="X30" s="432"/>
      <c r="Y30" s="432"/>
      <c r="Z30" s="432"/>
      <c r="AA30" s="432"/>
    </row>
    <row r="31" spans="1:34">
      <c r="E31" s="433"/>
      <c r="F31" s="433"/>
      <c r="G31" s="433"/>
      <c r="H31" s="433"/>
      <c r="I31" s="433"/>
      <c r="J31" s="433"/>
      <c r="K31" s="433"/>
      <c r="L31" s="433"/>
      <c r="M31" s="433"/>
      <c r="N31" s="433"/>
      <c r="O31" s="433"/>
      <c r="P31" s="433"/>
      <c r="Q31" s="433"/>
      <c r="T31" s="434"/>
      <c r="U31" s="434"/>
      <c r="V31" s="434"/>
    </row>
    <row r="32" spans="1:34">
      <c r="E32" s="435"/>
      <c r="F32" s="435"/>
      <c r="G32" s="435"/>
      <c r="H32" s="435"/>
      <c r="K32" s="433"/>
      <c r="L32" s="433"/>
      <c r="M32" s="433"/>
    </row>
    <row r="42" spans="11:17">
      <c r="K42" s="433"/>
      <c r="L42" s="433"/>
      <c r="M42" s="433"/>
      <c r="N42" s="433"/>
      <c r="O42" s="433"/>
      <c r="P42" s="433"/>
      <c r="Q42" s="433"/>
    </row>
  </sheetData>
  <mergeCells count="25">
    <mergeCell ref="A30:G30"/>
    <mergeCell ref="A5:A8"/>
    <mergeCell ref="AA5:AH5"/>
    <mergeCell ref="C6:G6"/>
    <mergeCell ref="H6:I6"/>
    <mergeCell ref="K6:O6"/>
    <mergeCell ref="P6:Q6"/>
    <mergeCell ref="T6:X6"/>
    <mergeCell ref="Y6:Z6"/>
    <mergeCell ref="AB6:AF6"/>
    <mergeCell ref="AG6:AH6"/>
    <mergeCell ref="B5:I5"/>
    <mergeCell ref="J5:Q5"/>
    <mergeCell ref="R5:R8"/>
    <mergeCell ref="S5:Y5"/>
    <mergeCell ref="C7:G7"/>
    <mergeCell ref="K7:P7"/>
    <mergeCell ref="T7:Y7"/>
    <mergeCell ref="A1:P2"/>
    <mergeCell ref="T2:Y2"/>
    <mergeCell ref="A3:P3"/>
    <mergeCell ref="T3:Y3"/>
    <mergeCell ref="A4:P4"/>
    <mergeCell ref="R4:AG4"/>
    <mergeCell ref="AB7:AG7"/>
  </mergeCells>
  <pageMargins left="0.25" right="0.25" top="0.75" bottom="0.75" header="0.3" footer="0.3"/>
  <pageSetup paperSize="9" scale="29"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pageSetUpPr fitToPage="1"/>
  </sheetPr>
  <dimension ref="A1:F37"/>
  <sheetViews>
    <sheetView zoomScaleNormal="100" zoomScaleSheetLayoutView="100" workbookViewId="0">
      <selection activeCell="K22" sqref="K22"/>
    </sheetView>
  </sheetViews>
  <sheetFormatPr defaultRowHeight="12.75"/>
  <cols>
    <col min="1" max="1" width="18" style="419" customWidth="1"/>
    <col min="2" max="3" width="14.140625" style="419" customWidth="1"/>
    <col min="4" max="4" width="14" style="419" customWidth="1"/>
    <col min="5" max="5" width="18.28515625" style="419" customWidth="1"/>
    <col min="6" max="6" width="19.42578125" style="419" customWidth="1"/>
    <col min="7" max="7" width="38.5703125" style="419" customWidth="1"/>
    <col min="8" max="16384" width="9.140625" style="419"/>
  </cols>
  <sheetData>
    <row r="1" spans="1:6" s="50" customFormat="1" ht="3.75" customHeight="1"/>
    <row r="2" spans="1:6" s="50" customFormat="1" ht="11.1" customHeight="1">
      <c r="A2" s="561" t="s">
        <v>1423</v>
      </c>
      <c r="F2" s="896" t="s">
        <v>1403</v>
      </c>
    </row>
    <row r="3" spans="1:6" s="50" customFormat="1" ht="4.7" customHeight="1">
      <c r="F3" s="896"/>
    </row>
    <row r="4" spans="1:6" s="50" customFormat="1" ht="12"/>
    <row r="5" spans="1:6" s="50" customFormat="1" ht="30.4" customHeight="1">
      <c r="A5" s="923" t="s">
        <v>1030</v>
      </c>
      <c r="B5" s="923"/>
      <c r="C5" s="923"/>
      <c r="D5" s="923"/>
      <c r="E5" s="923"/>
      <c r="F5" s="923"/>
    </row>
    <row r="6" spans="1:6" s="50" customFormat="1" ht="12.75" customHeight="1"/>
    <row r="7" spans="1:6" s="50" customFormat="1" ht="11.1" customHeight="1">
      <c r="A7" s="571" t="s">
        <v>122</v>
      </c>
      <c r="E7" s="995" t="s">
        <v>498</v>
      </c>
    </row>
    <row r="8" spans="1:6" s="50" customFormat="1" ht="4.7" customHeight="1">
      <c r="E8" s="995"/>
    </row>
    <row r="9" spans="1:6" s="50" customFormat="1" ht="5.85" customHeight="1"/>
    <row r="10" spans="1:6" s="50" customFormat="1" ht="57" customHeight="1">
      <c r="A10" s="496" t="s">
        <v>369</v>
      </c>
      <c r="B10" s="497" t="s">
        <v>2447</v>
      </c>
      <c r="C10" s="497" t="s">
        <v>2610</v>
      </c>
      <c r="D10" s="497" t="s">
        <v>3220</v>
      </c>
      <c r="E10" s="497" t="s">
        <v>3221</v>
      </c>
      <c r="F10" s="496" t="s">
        <v>37</v>
      </c>
    </row>
    <row r="11" spans="1:6" s="50" customFormat="1" ht="13.35" customHeight="1">
      <c r="A11" s="496" t="s">
        <v>492</v>
      </c>
      <c r="B11" s="496" t="s">
        <v>183</v>
      </c>
      <c r="C11" s="496" t="s">
        <v>264</v>
      </c>
      <c r="D11" s="496" t="s">
        <v>444</v>
      </c>
      <c r="E11" s="496" t="s">
        <v>639</v>
      </c>
      <c r="F11" s="496" t="s">
        <v>471</v>
      </c>
    </row>
    <row r="12" spans="1:6" s="50" customFormat="1" ht="43.15" customHeight="1">
      <c r="A12" s="563" t="s">
        <v>500</v>
      </c>
      <c r="B12" s="572">
        <v>100236.6827</v>
      </c>
      <c r="C12" s="572">
        <v>177934.15330000001</v>
      </c>
      <c r="D12" s="572">
        <v>484192.72960000002</v>
      </c>
      <c r="E12" s="572">
        <v>346262.6409</v>
      </c>
      <c r="F12" s="573" t="s">
        <v>125</v>
      </c>
    </row>
    <row r="13" spans="1:6" s="50" customFormat="1" ht="15.75" customHeight="1">
      <c r="A13" s="565" t="s">
        <v>1766</v>
      </c>
      <c r="B13" s="574">
        <v>3442.0118000000002</v>
      </c>
      <c r="C13" s="574">
        <v>8008.4850999999999</v>
      </c>
      <c r="D13" s="574">
        <v>7557.6463000000003</v>
      </c>
      <c r="E13" s="574">
        <v>6260.4822000000004</v>
      </c>
      <c r="F13" s="565" t="s">
        <v>1767</v>
      </c>
    </row>
    <row r="14" spans="1:6" s="50" customFormat="1" ht="15.75" customHeight="1">
      <c r="A14" s="565" t="s">
        <v>501</v>
      </c>
      <c r="B14" s="574">
        <v>28124.546399999999</v>
      </c>
      <c r="C14" s="574">
        <v>55377.605300000003</v>
      </c>
      <c r="D14" s="574">
        <v>74215.341100000005</v>
      </c>
      <c r="E14" s="574">
        <v>47327.061900000001</v>
      </c>
      <c r="F14" s="565" t="s">
        <v>901</v>
      </c>
    </row>
    <row r="15" spans="1:6" s="50" customFormat="1" ht="15.75" customHeight="1">
      <c r="A15" s="565" t="s">
        <v>902</v>
      </c>
      <c r="B15" s="574">
        <v>3929.1628000000001</v>
      </c>
      <c r="C15" s="574">
        <v>6372.7376999999997</v>
      </c>
      <c r="D15" s="574">
        <v>8028.7857999999997</v>
      </c>
      <c r="E15" s="574">
        <v>5726.8887000000004</v>
      </c>
      <c r="F15" s="565" t="s">
        <v>903</v>
      </c>
    </row>
    <row r="16" spans="1:6" s="50" customFormat="1" ht="15.75" customHeight="1">
      <c r="A16" s="565" t="s">
        <v>306</v>
      </c>
      <c r="B16" s="574">
        <v>15035.0224</v>
      </c>
      <c r="C16" s="574">
        <v>11283.6819</v>
      </c>
      <c r="D16" s="574">
        <v>45254.4398</v>
      </c>
      <c r="E16" s="574">
        <v>23143.238600000001</v>
      </c>
      <c r="F16" s="565" t="s">
        <v>904</v>
      </c>
    </row>
    <row r="17" spans="1:6" s="50" customFormat="1" ht="15.75" customHeight="1">
      <c r="A17" s="565" t="s">
        <v>307</v>
      </c>
      <c r="B17" s="574">
        <v>97.540099999999995</v>
      </c>
      <c r="C17" s="574">
        <v>4603.3980000000001</v>
      </c>
      <c r="D17" s="574">
        <v>3396.0549000000001</v>
      </c>
      <c r="E17" s="574">
        <v>2696.232</v>
      </c>
      <c r="F17" s="565" t="s">
        <v>905</v>
      </c>
    </row>
    <row r="18" spans="1:6" s="50" customFormat="1" ht="15.75" customHeight="1">
      <c r="A18" s="565" t="s">
        <v>49</v>
      </c>
      <c r="B18" s="574">
        <v>2315.9548</v>
      </c>
      <c r="C18" s="574">
        <v>3757.8869</v>
      </c>
      <c r="D18" s="574">
        <v>16372.3526</v>
      </c>
      <c r="E18" s="574">
        <v>12437.225700000001</v>
      </c>
      <c r="F18" s="565" t="s">
        <v>906</v>
      </c>
    </row>
    <row r="19" spans="1:6" s="50" customFormat="1" ht="15.75" customHeight="1">
      <c r="A19" s="565" t="s">
        <v>78</v>
      </c>
      <c r="B19" s="574">
        <v>1248.3472999999999</v>
      </c>
      <c r="C19" s="574">
        <v>1194.2775999999999</v>
      </c>
      <c r="D19" s="574">
        <v>5833.3549000000003</v>
      </c>
      <c r="E19" s="574">
        <v>2301.6307999999999</v>
      </c>
      <c r="F19" s="565" t="s">
        <v>918</v>
      </c>
    </row>
    <row r="20" spans="1:6" s="50" customFormat="1" ht="15.75" customHeight="1">
      <c r="A20" s="565" t="s">
        <v>1768</v>
      </c>
      <c r="B20" s="574">
        <v>432.64150000000001</v>
      </c>
      <c r="C20" s="574">
        <v>1142.183</v>
      </c>
      <c r="D20" s="574">
        <v>2689.8818000000001</v>
      </c>
      <c r="E20" s="574">
        <v>4186.8329000000003</v>
      </c>
      <c r="F20" s="565" t="s">
        <v>1769</v>
      </c>
    </row>
    <row r="21" spans="1:6" s="50" customFormat="1" ht="15.75" customHeight="1">
      <c r="A21" s="565" t="s">
        <v>79</v>
      </c>
      <c r="B21" s="574">
        <v>2969.5990000000002</v>
      </c>
      <c r="C21" s="574">
        <v>7355.1071000000002</v>
      </c>
      <c r="D21" s="574">
        <v>7924.3996999999999</v>
      </c>
      <c r="E21" s="574">
        <v>8102.8265000000001</v>
      </c>
      <c r="F21" s="565" t="s">
        <v>907</v>
      </c>
    </row>
    <row r="22" spans="1:6" s="50" customFormat="1" ht="15.75" customHeight="1">
      <c r="A22" s="565" t="s">
        <v>81</v>
      </c>
      <c r="B22" s="574">
        <v>781.24590000000001</v>
      </c>
      <c r="C22" s="574">
        <v>2301.0446999999999</v>
      </c>
      <c r="D22" s="574">
        <v>102185.42290000001</v>
      </c>
      <c r="E22" s="574">
        <v>77204.891300000003</v>
      </c>
      <c r="F22" s="565" t="s">
        <v>908</v>
      </c>
    </row>
    <row r="23" spans="1:6" s="50" customFormat="1" ht="15.75" customHeight="1">
      <c r="A23" s="565" t="s">
        <v>344</v>
      </c>
      <c r="B23" s="574">
        <v>734.11170000000004</v>
      </c>
      <c r="C23" s="574">
        <v>739.87940000000003</v>
      </c>
      <c r="D23" s="574">
        <v>1274.9251999999999</v>
      </c>
      <c r="E23" s="574">
        <v>2443.069</v>
      </c>
      <c r="F23" s="565" t="s">
        <v>909</v>
      </c>
    </row>
    <row r="24" spans="1:6" s="50" customFormat="1" ht="15.75" customHeight="1">
      <c r="A24" s="565" t="s">
        <v>317</v>
      </c>
      <c r="B24" s="574">
        <v>4371.7115000000003</v>
      </c>
      <c r="C24" s="574">
        <v>6491.6062000000002</v>
      </c>
      <c r="D24" s="574">
        <v>16663.812399999999</v>
      </c>
      <c r="E24" s="574">
        <v>15467.020200000001</v>
      </c>
      <c r="F24" s="565" t="s">
        <v>910</v>
      </c>
    </row>
    <row r="25" spans="1:6" s="50" customFormat="1" ht="15.75" customHeight="1">
      <c r="A25" s="565" t="s">
        <v>277</v>
      </c>
      <c r="B25" s="574">
        <v>957.26959999999997</v>
      </c>
      <c r="C25" s="574">
        <v>4540.7325000000001</v>
      </c>
      <c r="D25" s="574">
        <v>11473.7071</v>
      </c>
      <c r="E25" s="574">
        <v>7677.9912999999997</v>
      </c>
      <c r="F25" s="565" t="s">
        <v>911</v>
      </c>
    </row>
    <row r="26" spans="1:6" s="50" customFormat="1" ht="15.75" customHeight="1">
      <c r="A26" s="565" t="s">
        <v>912</v>
      </c>
      <c r="B26" s="574">
        <v>1863.6627000000001</v>
      </c>
      <c r="C26" s="574">
        <v>3302.6720999999998</v>
      </c>
      <c r="D26" s="574">
        <v>48242.816700000003</v>
      </c>
      <c r="E26" s="574">
        <v>9315.5733999999993</v>
      </c>
      <c r="F26" s="565" t="s">
        <v>913</v>
      </c>
    </row>
    <row r="27" spans="1:6" s="50" customFormat="1" ht="15.75" customHeight="1">
      <c r="A27" s="565" t="s">
        <v>1123</v>
      </c>
      <c r="B27" s="574">
        <v>6018.5510999999997</v>
      </c>
      <c r="C27" s="574">
        <v>13926.075199999999</v>
      </c>
      <c r="D27" s="574">
        <v>7838.9654</v>
      </c>
      <c r="E27" s="574">
        <v>8029.7761</v>
      </c>
      <c r="F27" s="565" t="s">
        <v>1124</v>
      </c>
    </row>
    <row r="28" spans="1:6" s="50" customFormat="1" ht="15.75" customHeight="1">
      <c r="A28" s="565" t="s">
        <v>1810</v>
      </c>
      <c r="B28" s="574">
        <v>175.5539</v>
      </c>
      <c r="C28" s="574">
        <v>3989.8108999999999</v>
      </c>
      <c r="D28" s="574">
        <v>1469.6721</v>
      </c>
      <c r="E28" s="574">
        <v>489.28710000000001</v>
      </c>
      <c r="F28" s="565" t="s">
        <v>1811</v>
      </c>
    </row>
    <row r="29" spans="1:6" s="50" customFormat="1" ht="30" customHeight="1">
      <c r="A29" s="565" t="s">
        <v>914</v>
      </c>
      <c r="B29" s="574">
        <v>2252.3941</v>
      </c>
      <c r="C29" s="574">
        <v>5978.1288999999997</v>
      </c>
      <c r="D29" s="574">
        <v>8191.5484999999999</v>
      </c>
      <c r="E29" s="574">
        <v>9452.4537999999993</v>
      </c>
      <c r="F29" s="565" t="s">
        <v>915</v>
      </c>
    </row>
    <row r="30" spans="1:6" s="50" customFormat="1" ht="15.75" customHeight="1">
      <c r="A30" s="565" t="s">
        <v>1770</v>
      </c>
      <c r="B30" s="574">
        <v>10024.8199</v>
      </c>
      <c r="C30" s="574">
        <v>27614.7824</v>
      </c>
      <c r="D30" s="574">
        <v>86116.088600000003</v>
      </c>
      <c r="E30" s="574">
        <v>74570.695500000002</v>
      </c>
      <c r="F30" s="565" t="s">
        <v>1771</v>
      </c>
    </row>
    <row r="31" spans="1:6" s="50" customFormat="1" ht="15.75" customHeight="1">
      <c r="A31" s="565" t="s">
        <v>916</v>
      </c>
      <c r="B31" s="574">
        <v>15189.1968</v>
      </c>
      <c r="C31" s="574">
        <v>7825.9435999999996</v>
      </c>
      <c r="D31" s="574">
        <v>28419.654699999999</v>
      </c>
      <c r="E31" s="574">
        <v>27099.122800000001</v>
      </c>
      <c r="F31" s="565" t="s">
        <v>917</v>
      </c>
    </row>
    <row r="32" spans="1:6" s="50" customFormat="1" ht="15.75" customHeight="1">
      <c r="A32" s="565" t="s">
        <v>1616</v>
      </c>
      <c r="B32" s="574">
        <v>273.33940000000001</v>
      </c>
      <c r="C32" s="574">
        <v>2128.1147999999998</v>
      </c>
      <c r="D32" s="574">
        <v>1043.8590999999999</v>
      </c>
      <c r="E32" s="574">
        <v>2330.3411000000001</v>
      </c>
      <c r="F32" s="565" t="s">
        <v>1125</v>
      </c>
    </row>
    <row r="33" spans="1:6" s="50" customFormat="1" ht="35.25" customHeight="1">
      <c r="A33" s="575" t="s">
        <v>919</v>
      </c>
      <c r="B33" s="576">
        <v>2443.5981999999999</v>
      </c>
      <c r="C33" s="576">
        <v>6073.6310000000003</v>
      </c>
      <c r="D33" s="576">
        <v>8124.8091000000004</v>
      </c>
      <c r="E33" s="576">
        <v>13706.8513</v>
      </c>
      <c r="F33" s="575" t="s">
        <v>920</v>
      </c>
    </row>
    <row r="34" spans="1:6" s="50" customFormat="1" ht="42" customHeight="1">
      <c r="A34" s="567" t="s">
        <v>247</v>
      </c>
      <c r="B34" s="577">
        <v>197453.75109999999</v>
      </c>
      <c r="C34" s="577">
        <v>432539.837</v>
      </c>
      <c r="D34" s="577">
        <v>541240.62730000005</v>
      </c>
      <c r="E34" s="577">
        <v>618286.90769999998</v>
      </c>
      <c r="F34" s="567" t="s">
        <v>486</v>
      </c>
    </row>
    <row r="35" spans="1:6" s="50" customFormat="1" ht="32.25" customHeight="1">
      <c r="A35" s="575" t="s">
        <v>472</v>
      </c>
      <c r="B35" s="576">
        <v>228.4708</v>
      </c>
      <c r="C35" s="576">
        <v>427.1515</v>
      </c>
      <c r="D35" s="576">
        <v>222.1808</v>
      </c>
      <c r="E35" s="576">
        <v>9113.0311999999994</v>
      </c>
      <c r="F35" s="575" t="s">
        <v>407</v>
      </c>
    </row>
    <row r="36" spans="1:6" s="50" customFormat="1" ht="47.45" customHeight="1">
      <c r="A36" s="568" t="s">
        <v>379</v>
      </c>
      <c r="B36" s="578">
        <v>297690.4338</v>
      </c>
      <c r="C36" s="578">
        <v>610473.99029999995</v>
      </c>
      <c r="D36" s="578">
        <v>1025433.3569</v>
      </c>
      <c r="E36" s="578">
        <v>964549.54859999998</v>
      </c>
      <c r="F36" s="570" t="s">
        <v>329</v>
      </c>
    </row>
    <row r="37" spans="1:6" s="50" customFormat="1" ht="12"/>
  </sheetData>
  <customSheetViews>
    <customSheetView guid="{CEB12AB2-2B7C-47EA-8993-91B31C172525}"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69687417-BF2D-41EA-9F0C-3ABCA36AC0DF}"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rintOptions horizontalCentered="1"/>
  <pageMargins left="0.55118110236220474" right="0.23622047244094491" top="0.59055118110236227" bottom="0.59055118110236227" header="0.51181102362204722" footer="0.51181102362204722"/>
  <pageSetup paperSize="9" scale="97" fitToHeight="0" orientation="portrait" r:id="rId3"/>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pageSetUpPr fitToPage="1"/>
  </sheetPr>
  <dimension ref="A1:H32"/>
  <sheetViews>
    <sheetView zoomScaleNormal="100" zoomScaleSheetLayoutView="80" workbookViewId="0">
      <selection activeCell="T10" sqref="T9:T10"/>
    </sheetView>
  </sheetViews>
  <sheetFormatPr defaultRowHeight="12.75"/>
  <cols>
    <col min="1" max="1" width="23" style="419" customWidth="1"/>
    <col min="2" max="5" width="12.85546875" style="419" customWidth="1"/>
    <col min="6" max="6" width="22.28515625" style="419" customWidth="1"/>
    <col min="7" max="8" width="0.28515625" style="419" customWidth="1"/>
    <col min="9" max="9" width="4.7109375" style="419" customWidth="1"/>
    <col min="10" max="16384" width="9.140625" style="419"/>
  </cols>
  <sheetData>
    <row r="1" spans="1:8" s="50" customFormat="1" ht="5.25" customHeight="1"/>
    <row r="2" spans="1:8" s="50" customFormat="1" ht="18.600000000000001" customHeight="1">
      <c r="A2" s="561" t="s">
        <v>1424</v>
      </c>
      <c r="F2" s="562" t="s">
        <v>958</v>
      </c>
    </row>
    <row r="3" spans="1:8" s="50" customFormat="1" ht="4.7" customHeight="1"/>
    <row r="4" spans="1:8" s="50" customFormat="1" ht="23.45" customHeight="1">
      <c r="A4" s="923" t="s">
        <v>1029</v>
      </c>
      <c r="B4" s="923"/>
      <c r="C4" s="923"/>
      <c r="D4" s="923"/>
      <c r="E4" s="923"/>
      <c r="F4" s="923"/>
      <c r="G4" s="923"/>
      <c r="H4" s="923"/>
    </row>
    <row r="5" spans="1:8" s="50" customFormat="1" ht="30.4" customHeight="1"/>
    <row r="6" spans="1:8" s="50" customFormat="1" ht="12.75" customHeight="1">
      <c r="A6" s="561" t="s">
        <v>122</v>
      </c>
      <c r="F6" s="562" t="s">
        <v>498</v>
      </c>
    </row>
    <row r="7" spans="1:8" s="50" customFormat="1" ht="72.75" customHeight="1">
      <c r="A7" s="496" t="s">
        <v>369</v>
      </c>
      <c r="B7" s="497" t="s">
        <v>2447</v>
      </c>
      <c r="C7" s="497" t="s">
        <v>2610</v>
      </c>
      <c r="D7" s="497" t="s">
        <v>3220</v>
      </c>
      <c r="E7" s="497" t="s">
        <v>3221</v>
      </c>
      <c r="F7" s="496" t="s">
        <v>37</v>
      </c>
    </row>
    <row r="8" spans="1:8" s="50" customFormat="1">
      <c r="A8" s="496" t="s">
        <v>492</v>
      </c>
      <c r="B8" s="496" t="s">
        <v>183</v>
      </c>
      <c r="C8" s="496" t="s">
        <v>264</v>
      </c>
      <c r="D8" s="496" t="s">
        <v>444</v>
      </c>
      <c r="E8" s="496" t="s">
        <v>639</v>
      </c>
      <c r="F8" s="496" t="s">
        <v>471</v>
      </c>
    </row>
    <row r="9" spans="1:8" s="50" customFormat="1" ht="25.5">
      <c r="A9" s="563" t="s">
        <v>500</v>
      </c>
      <c r="B9" s="564">
        <v>644298.75349999999</v>
      </c>
      <c r="C9" s="564">
        <v>1026210.414</v>
      </c>
      <c r="D9" s="564">
        <v>387739.5184</v>
      </c>
      <c r="E9" s="564">
        <v>521147.61129999999</v>
      </c>
      <c r="F9" s="563" t="s">
        <v>125</v>
      </c>
    </row>
    <row r="10" spans="1:8" s="50" customFormat="1" ht="20.25" customHeight="1">
      <c r="A10" s="565" t="s">
        <v>1766</v>
      </c>
      <c r="B10" s="566">
        <v>1914.9401</v>
      </c>
      <c r="C10" s="566">
        <v>2270.5632999999998</v>
      </c>
      <c r="D10" s="566">
        <v>3172.1500999999998</v>
      </c>
      <c r="E10" s="566">
        <v>5905.9871000000003</v>
      </c>
      <c r="F10" s="565" t="s">
        <v>1767</v>
      </c>
    </row>
    <row r="11" spans="1:8" s="50" customFormat="1" ht="20.25" customHeight="1">
      <c r="A11" s="565" t="s">
        <v>501</v>
      </c>
      <c r="B11" s="566">
        <v>36325.699699999997</v>
      </c>
      <c r="C11" s="566">
        <v>80158.5962</v>
      </c>
      <c r="D11" s="566">
        <v>11508.603499999999</v>
      </c>
      <c r="E11" s="566">
        <v>13756.6363</v>
      </c>
      <c r="F11" s="565" t="s">
        <v>901</v>
      </c>
    </row>
    <row r="12" spans="1:8" s="50" customFormat="1" ht="20.25" customHeight="1">
      <c r="A12" s="565" t="s">
        <v>902</v>
      </c>
      <c r="B12" s="566">
        <v>37212.381200000003</v>
      </c>
      <c r="C12" s="566">
        <v>50903.3482</v>
      </c>
      <c r="D12" s="566">
        <v>27449.5903</v>
      </c>
      <c r="E12" s="566">
        <v>30699.505700000002</v>
      </c>
      <c r="F12" s="565" t="s">
        <v>903</v>
      </c>
    </row>
    <row r="13" spans="1:8" s="50" customFormat="1" ht="20.25" customHeight="1">
      <c r="A13" s="565" t="s">
        <v>306</v>
      </c>
      <c r="B13" s="566">
        <v>8059.4919</v>
      </c>
      <c r="C13" s="566">
        <v>49425.317300000002</v>
      </c>
      <c r="D13" s="566">
        <v>26128.485000000001</v>
      </c>
      <c r="E13" s="566">
        <v>13446.9815</v>
      </c>
      <c r="F13" s="565" t="s">
        <v>904</v>
      </c>
    </row>
    <row r="14" spans="1:8" s="50" customFormat="1" ht="20.25" customHeight="1">
      <c r="A14" s="565" t="s">
        <v>307</v>
      </c>
      <c r="B14" s="566">
        <v>13972.706099999999</v>
      </c>
      <c r="C14" s="566">
        <v>18030.9751</v>
      </c>
      <c r="D14" s="566">
        <v>10809.0527</v>
      </c>
      <c r="E14" s="566">
        <v>29326.2124</v>
      </c>
      <c r="F14" s="565" t="s">
        <v>905</v>
      </c>
    </row>
    <row r="15" spans="1:8" s="50" customFormat="1" ht="20.25" customHeight="1">
      <c r="A15" s="565" t="s">
        <v>49</v>
      </c>
      <c r="B15" s="566">
        <v>24894.8403</v>
      </c>
      <c r="C15" s="566">
        <v>21634.464599999999</v>
      </c>
      <c r="D15" s="566">
        <v>6835.1782999999996</v>
      </c>
      <c r="E15" s="566">
        <v>9022.0120999999999</v>
      </c>
      <c r="F15" s="565" t="s">
        <v>906</v>
      </c>
    </row>
    <row r="16" spans="1:8" s="50" customFormat="1" ht="20.25" customHeight="1">
      <c r="A16" s="565" t="s">
        <v>78</v>
      </c>
      <c r="B16" s="566">
        <v>31943.758699999998</v>
      </c>
      <c r="C16" s="566">
        <v>8705.1334000000006</v>
      </c>
      <c r="D16" s="566">
        <v>8712.5966000000008</v>
      </c>
      <c r="E16" s="566">
        <v>11516.661599999999</v>
      </c>
      <c r="F16" s="565" t="s">
        <v>918</v>
      </c>
    </row>
    <row r="17" spans="1:6" s="50" customFormat="1" ht="20.25" customHeight="1">
      <c r="A17" s="565" t="s">
        <v>1768</v>
      </c>
      <c r="B17" s="566">
        <v>3983.9376000000002</v>
      </c>
      <c r="C17" s="566">
        <v>10565.676600000001</v>
      </c>
      <c r="D17" s="566">
        <v>12089.2428</v>
      </c>
      <c r="E17" s="566">
        <v>19033.162100000001</v>
      </c>
      <c r="F17" s="565" t="s">
        <v>1769</v>
      </c>
    </row>
    <row r="18" spans="1:6" s="50" customFormat="1" ht="20.25" customHeight="1">
      <c r="A18" s="565" t="s">
        <v>79</v>
      </c>
      <c r="B18" s="566">
        <v>26185.107400000001</v>
      </c>
      <c r="C18" s="566">
        <v>14628.819799999999</v>
      </c>
      <c r="D18" s="566">
        <v>7193.1354000000001</v>
      </c>
      <c r="E18" s="566">
        <v>13616.700800000001</v>
      </c>
      <c r="F18" s="565" t="s">
        <v>907</v>
      </c>
    </row>
    <row r="19" spans="1:6" s="50" customFormat="1" ht="20.25" customHeight="1">
      <c r="A19" s="565" t="s">
        <v>81</v>
      </c>
      <c r="B19" s="566">
        <v>18714.337</v>
      </c>
      <c r="C19" s="566">
        <v>35071.468999999997</v>
      </c>
      <c r="D19" s="566">
        <v>15758.9843</v>
      </c>
      <c r="E19" s="566">
        <v>19116.353200000001</v>
      </c>
      <c r="F19" s="565" t="s">
        <v>908</v>
      </c>
    </row>
    <row r="20" spans="1:6" s="50" customFormat="1" ht="20.25" customHeight="1">
      <c r="A20" s="565" t="s">
        <v>344</v>
      </c>
      <c r="B20" s="566">
        <v>23403.072700000001</v>
      </c>
      <c r="C20" s="566">
        <v>46422.897799999999</v>
      </c>
      <c r="D20" s="566">
        <v>4821.9522999999999</v>
      </c>
      <c r="E20" s="566">
        <v>9493.4712999999992</v>
      </c>
      <c r="F20" s="565" t="s">
        <v>909</v>
      </c>
    </row>
    <row r="21" spans="1:6" s="50" customFormat="1" ht="20.25" customHeight="1">
      <c r="A21" s="565" t="s">
        <v>317</v>
      </c>
      <c r="B21" s="566">
        <v>37395.144699999997</v>
      </c>
      <c r="C21" s="566">
        <v>37450.055899999999</v>
      </c>
      <c r="D21" s="566">
        <v>8061.3558999999996</v>
      </c>
      <c r="E21" s="566">
        <v>8520.7009999999991</v>
      </c>
      <c r="F21" s="565" t="s">
        <v>910</v>
      </c>
    </row>
    <row r="22" spans="1:6" s="50" customFormat="1" ht="20.25" customHeight="1">
      <c r="A22" s="565" t="s">
        <v>277</v>
      </c>
      <c r="B22" s="566">
        <v>17634.826099999998</v>
      </c>
      <c r="C22" s="566">
        <v>19017.873800000001</v>
      </c>
      <c r="D22" s="566">
        <v>11529.483399999999</v>
      </c>
      <c r="E22" s="566">
        <v>15620.727500000001</v>
      </c>
      <c r="F22" s="565" t="s">
        <v>911</v>
      </c>
    </row>
    <row r="23" spans="1:6" s="50" customFormat="1" ht="20.25" customHeight="1">
      <c r="A23" s="565" t="s">
        <v>912</v>
      </c>
      <c r="B23" s="566">
        <v>14109.6335</v>
      </c>
      <c r="C23" s="566">
        <v>19008.051599999999</v>
      </c>
      <c r="D23" s="566">
        <v>12160.182699999999</v>
      </c>
      <c r="E23" s="566">
        <v>16890.2039</v>
      </c>
      <c r="F23" s="565" t="s">
        <v>913</v>
      </c>
    </row>
    <row r="24" spans="1:6" s="50" customFormat="1" ht="20.25" customHeight="1">
      <c r="A24" s="565" t="s">
        <v>1123</v>
      </c>
      <c r="B24" s="566">
        <v>60092.375099999997</v>
      </c>
      <c r="C24" s="566">
        <v>142228.66949999999</v>
      </c>
      <c r="D24" s="566">
        <v>9583.7819999999992</v>
      </c>
      <c r="E24" s="566">
        <v>10870.7554</v>
      </c>
      <c r="F24" s="565" t="s">
        <v>1124</v>
      </c>
    </row>
    <row r="25" spans="1:6" s="50" customFormat="1" ht="20.25" customHeight="1">
      <c r="A25" s="565" t="s">
        <v>1810</v>
      </c>
      <c r="B25" s="566">
        <v>2745.6448999999998</v>
      </c>
      <c r="C25" s="566">
        <v>3209.7678999999998</v>
      </c>
      <c r="D25" s="566">
        <v>2500.7356</v>
      </c>
      <c r="E25" s="566">
        <v>4910.9353000000001</v>
      </c>
      <c r="F25" s="565" t="s">
        <v>1811</v>
      </c>
    </row>
    <row r="26" spans="1:6" s="50" customFormat="1" ht="20.25" customHeight="1">
      <c r="A26" s="565" t="s">
        <v>914</v>
      </c>
      <c r="B26" s="566">
        <v>8482.8799999999992</v>
      </c>
      <c r="C26" s="566">
        <v>12074.289500000001</v>
      </c>
      <c r="D26" s="566">
        <v>31325.522099999998</v>
      </c>
      <c r="E26" s="566">
        <v>38937.910199999998</v>
      </c>
      <c r="F26" s="565" t="s">
        <v>915</v>
      </c>
    </row>
    <row r="27" spans="1:6" s="50" customFormat="1" ht="20.25" customHeight="1">
      <c r="A27" s="565" t="s">
        <v>1770</v>
      </c>
      <c r="B27" s="566">
        <v>161881.0134</v>
      </c>
      <c r="C27" s="566">
        <v>270543.61099999998</v>
      </c>
      <c r="D27" s="566">
        <v>76994.977499999994</v>
      </c>
      <c r="E27" s="566">
        <v>103897.84080000001</v>
      </c>
      <c r="F27" s="565" t="s">
        <v>1771</v>
      </c>
    </row>
    <row r="28" spans="1:6" s="50" customFormat="1" ht="20.25" customHeight="1">
      <c r="A28" s="565" t="s">
        <v>916</v>
      </c>
      <c r="B28" s="566">
        <v>86093.832399999999</v>
      </c>
      <c r="C28" s="566">
        <v>178217.26930000001</v>
      </c>
      <c r="D28" s="566">
        <v>96881.593999999997</v>
      </c>
      <c r="E28" s="566">
        <v>139395.52489999999</v>
      </c>
      <c r="F28" s="565" t="s">
        <v>917</v>
      </c>
    </row>
    <row r="29" spans="1:6" s="50" customFormat="1" ht="20.25" customHeight="1">
      <c r="A29" s="565" t="s">
        <v>1616</v>
      </c>
      <c r="B29" s="566">
        <v>29253.130700000002</v>
      </c>
      <c r="C29" s="566">
        <v>6643.5641999999998</v>
      </c>
      <c r="D29" s="566">
        <v>4222.9138999999996</v>
      </c>
      <c r="E29" s="566">
        <v>7169.3281999999999</v>
      </c>
      <c r="F29" s="565" t="s">
        <v>1125</v>
      </c>
    </row>
    <row r="30" spans="1:6" s="50" customFormat="1" ht="45" customHeight="1">
      <c r="A30" s="567" t="s">
        <v>247</v>
      </c>
      <c r="B30" s="566">
        <v>910938.24529999995</v>
      </c>
      <c r="C30" s="566">
        <v>841889.6838</v>
      </c>
      <c r="D30" s="566">
        <v>972121.87789999996</v>
      </c>
      <c r="E30" s="566">
        <v>1238328.1838</v>
      </c>
      <c r="F30" s="567" t="s">
        <v>486</v>
      </c>
    </row>
    <row r="31" spans="1:6" s="50" customFormat="1" ht="38.25">
      <c r="A31" s="568" t="s">
        <v>379</v>
      </c>
      <c r="B31" s="569">
        <v>1555237.9028</v>
      </c>
      <c r="C31" s="569">
        <v>1868100.0978000001</v>
      </c>
      <c r="D31" s="569">
        <v>1359861.3962999999</v>
      </c>
      <c r="E31" s="569">
        <v>1759475.7951</v>
      </c>
      <c r="F31" s="570" t="s">
        <v>329</v>
      </c>
    </row>
    <row r="32" spans="1:6" s="50" customFormat="1" ht="21.4" customHeight="1"/>
  </sheetData>
  <customSheetViews>
    <customSheetView guid="{CEB12AB2-2B7C-47EA-8993-91B31C172525}" scale="80" showPageBreaks="1" printArea="1" view="pageBreakPreview">
      <selection activeCell="V21" sqref="V21"/>
      <pageMargins left="0.59" right="0.25" top="1" bottom="1" header="0.5" footer="0.5"/>
      <pageSetup paperSize="9" scale="80" orientation="portrait" r:id="rId1"/>
      <headerFooter alignWithMargins="0"/>
    </customSheetView>
    <customSheetView guid="{69687417-BF2D-41EA-9F0C-3ABCA36AC0DF}"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fitToHeight="0"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0B050"/>
  </sheetPr>
  <dimension ref="A1:K49"/>
  <sheetViews>
    <sheetView topLeftCell="A10" zoomScale="90" zoomScaleNormal="90" zoomScaleSheetLayoutView="100" workbookViewId="0">
      <selection activeCell="T36" sqref="T36"/>
    </sheetView>
  </sheetViews>
  <sheetFormatPr defaultColWidth="9.140625" defaultRowHeight="12.75"/>
  <cols>
    <col min="1" max="1" width="35.140625" style="71" customWidth="1"/>
    <col min="2" max="3" width="18.140625" style="182" customWidth="1"/>
    <col min="4" max="4" width="16" style="182" bestFit="1" customWidth="1"/>
    <col min="5" max="5" width="44.28515625" style="204" customWidth="1"/>
    <col min="6" max="6" width="9.140625" style="182"/>
    <col min="7" max="7" width="0" style="182" hidden="1" customWidth="1"/>
    <col min="8" max="10" width="9.140625" style="182" hidden="1" customWidth="1"/>
    <col min="11" max="11" width="0" style="182" hidden="1" customWidth="1"/>
    <col min="12" max="16384" width="9.140625" style="182"/>
  </cols>
  <sheetData>
    <row r="1" spans="1:11" s="274" customFormat="1" ht="18" customHeight="1">
      <c r="A1" s="232" t="s">
        <v>1425</v>
      </c>
      <c r="B1" s="232"/>
      <c r="C1" s="232"/>
      <c r="D1" s="232"/>
      <c r="E1" s="233" t="s">
        <v>1645</v>
      </c>
    </row>
    <row r="2" spans="1:11" ht="21" customHeight="1">
      <c r="A2" s="996" t="s">
        <v>1329</v>
      </c>
      <c r="B2" s="996"/>
      <c r="C2" s="996"/>
      <c r="D2" s="996"/>
      <c r="E2" s="996"/>
    </row>
    <row r="3" spans="1:11" ht="13.5" customHeight="1">
      <c r="A3" s="234"/>
      <c r="B3" s="234"/>
      <c r="C3" s="234"/>
      <c r="D3" s="234"/>
      <c r="E3" s="331"/>
    </row>
    <row r="4" spans="1:11" ht="13.5" customHeight="1">
      <c r="A4" s="332" t="s">
        <v>2714</v>
      </c>
      <c r="B4" s="331"/>
      <c r="C4" s="331"/>
      <c r="D4" s="331"/>
      <c r="E4" s="235" t="s">
        <v>105</v>
      </c>
    </row>
    <row r="5" spans="1:11" ht="40.5" customHeight="1">
      <c r="A5" s="333" t="s">
        <v>102</v>
      </c>
      <c r="B5" s="333" t="s">
        <v>2644</v>
      </c>
      <c r="C5" s="333" t="s">
        <v>2715</v>
      </c>
      <c r="D5" s="333" t="s">
        <v>343</v>
      </c>
      <c r="E5" s="333" t="s">
        <v>35</v>
      </c>
    </row>
    <row r="6" spans="1:11" s="183" customFormat="1" ht="11.25" customHeight="1">
      <c r="A6" s="334">
        <v>1</v>
      </c>
      <c r="B6" s="334">
        <v>2</v>
      </c>
      <c r="C6" s="336">
        <v>3</v>
      </c>
      <c r="D6" s="335">
        <v>4</v>
      </c>
      <c r="E6" s="334">
        <v>5</v>
      </c>
    </row>
    <row r="7" spans="1:11">
      <c r="A7" s="337" t="s">
        <v>189</v>
      </c>
      <c r="B7" s="338"/>
      <c r="C7" s="338"/>
      <c r="D7" s="339"/>
      <c r="E7" s="337" t="s">
        <v>437</v>
      </c>
      <c r="K7" s="182" t="s">
        <v>2716</v>
      </c>
    </row>
    <row r="8" spans="1:11" ht="30.75" customHeight="1">
      <c r="A8" s="340" t="s">
        <v>325</v>
      </c>
      <c r="B8" s="342">
        <v>186334</v>
      </c>
      <c r="C8" s="341">
        <v>272588.57910579385</v>
      </c>
      <c r="D8" s="343">
        <f>C8-B8</f>
        <v>86254.579105793848</v>
      </c>
      <c r="E8" s="340" t="s">
        <v>199</v>
      </c>
      <c r="H8" s="182" t="s">
        <v>2717</v>
      </c>
      <c r="I8" s="182" t="s">
        <v>2718</v>
      </c>
      <c r="J8" s="182" t="s">
        <v>2719</v>
      </c>
      <c r="K8" s="182">
        <v>21</v>
      </c>
    </row>
    <row r="9" spans="1:11" ht="41.25" customHeight="1">
      <c r="A9" s="340" t="s">
        <v>200</v>
      </c>
      <c r="B9" s="341">
        <v>54615</v>
      </c>
      <c r="C9" s="341">
        <v>55285.874045975346</v>
      </c>
      <c r="D9" s="343">
        <f t="shared" ref="D9:D37" si="0">C9-B9</f>
        <v>670.87404597534623</v>
      </c>
      <c r="E9" s="340" t="s">
        <v>97</v>
      </c>
      <c r="F9" s="275"/>
      <c r="H9" s="182" t="s">
        <v>2720</v>
      </c>
      <c r="K9" s="182">
        <v>20</v>
      </c>
    </row>
    <row r="10" spans="1:11" ht="66" customHeight="1">
      <c r="A10" s="340" t="s">
        <v>482</v>
      </c>
      <c r="B10" s="341">
        <v>11742</v>
      </c>
      <c r="C10" s="341">
        <v>23720.728591999417</v>
      </c>
      <c r="D10" s="343">
        <f t="shared" si="0"/>
        <v>11978.728591999417</v>
      </c>
      <c r="E10" s="340" t="s">
        <v>473</v>
      </c>
      <c r="H10" s="182" t="s">
        <v>2721</v>
      </c>
      <c r="K10" s="182">
        <v>19</v>
      </c>
    </row>
    <row r="11" spans="1:11">
      <c r="A11" s="340" t="s">
        <v>383</v>
      </c>
      <c r="B11" s="341">
        <v>7686</v>
      </c>
      <c r="C11" s="341">
        <v>12652.556658928866</v>
      </c>
      <c r="D11" s="343">
        <f t="shared" si="0"/>
        <v>4966.5566589288665</v>
      </c>
      <c r="E11" s="340" t="s">
        <v>36</v>
      </c>
      <c r="H11" s="182" t="s">
        <v>2722</v>
      </c>
      <c r="K11" s="182">
        <v>18</v>
      </c>
    </row>
    <row r="12" spans="1:11" ht="45.75" customHeight="1">
      <c r="A12" s="340" t="s">
        <v>320</v>
      </c>
      <c r="B12" s="341">
        <v>2824</v>
      </c>
      <c r="C12" s="341">
        <v>2560.3064066276688</v>
      </c>
      <c r="D12" s="343">
        <f t="shared" si="0"/>
        <v>-263.69359337233118</v>
      </c>
      <c r="E12" s="340" t="s">
        <v>64</v>
      </c>
      <c r="H12" s="182" t="s">
        <v>2723</v>
      </c>
      <c r="K12" s="182">
        <v>17</v>
      </c>
    </row>
    <row r="13" spans="1:11" s="276" customFormat="1" ht="25.5">
      <c r="A13" s="344" t="s">
        <v>475</v>
      </c>
      <c r="B13" s="345">
        <v>1112</v>
      </c>
      <c r="C13" s="341">
        <v>1169.8004900091419</v>
      </c>
      <c r="D13" s="343">
        <f t="shared" si="0"/>
        <v>57.800490009141868</v>
      </c>
      <c r="E13" s="344" t="s">
        <v>89</v>
      </c>
      <c r="H13" s="276" t="s">
        <v>2724</v>
      </c>
      <c r="K13" s="182">
        <v>16</v>
      </c>
    </row>
    <row r="14" spans="1:11" ht="22.5" customHeight="1">
      <c r="A14" s="344" t="s">
        <v>334</v>
      </c>
      <c r="B14" s="345">
        <v>867</v>
      </c>
      <c r="C14" s="341">
        <v>1044.4172260590656</v>
      </c>
      <c r="D14" s="343">
        <f t="shared" si="0"/>
        <v>177.41722605906557</v>
      </c>
      <c r="E14" s="344" t="s">
        <v>4</v>
      </c>
      <c r="H14" s="419" t="s">
        <v>2725</v>
      </c>
      <c r="I14" s="419" t="s">
        <v>2726</v>
      </c>
      <c r="J14" s="419" t="s">
        <v>2727</v>
      </c>
      <c r="K14" s="182">
        <v>15</v>
      </c>
    </row>
    <row r="15" spans="1:11" ht="25.5">
      <c r="A15" s="340" t="s">
        <v>10</v>
      </c>
      <c r="B15" s="341">
        <v>466</v>
      </c>
      <c r="C15" s="341">
        <v>556.01155173518271</v>
      </c>
      <c r="D15" s="343">
        <f t="shared" si="0"/>
        <v>90.011551735182707</v>
      </c>
      <c r="E15" s="340" t="s">
        <v>259</v>
      </c>
      <c r="H15" s="182" t="s">
        <v>2728</v>
      </c>
      <c r="J15" s="419"/>
      <c r="K15" s="182">
        <v>14</v>
      </c>
    </row>
    <row r="16" spans="1:11" s="276" customFormat="1" ht="25.5">
      <c r="A16" s="344" t="s">
        <v>231</v>
      </c>
      <c r="B16" s="345">
        <v>1112</v>
      </c>
      <c r="C16" s="341">
        <v>11602.127961869417</v>
      </c>
      <c r="D16" s="343">
        <f t="shared" si="0"/>
        <v>10490.127961869417</v>
      </c>
      <c r="E16" s="344" t="s">
        <v>248</v>
      </c>
      <c r="H16" s="276" t="s">
        <v>2729</v>
      </c>
      <c r="K16" s="182">
        <v>13</v>
      </c>
    </row>
    <row r="17" spans="1:11" s="276" customFormat="1" ht="15" customHeight="1">
      <c r="A17" s="344" t="s">
        <v>266</v>
      </c>
      <c r="B17" s="341">
        <v>162853</v>
      </c>
      <c r="C17" s="341">
        <v>134540.9588732124</v>
      </c>
      <c r="D17" s="343">
        <f t="shared" si="0"/>
        <v>-28312.041126787604</v>
      </c>
      <c r="E17" s="344" t="s">
        <v>267</v>
      </c>
      <c r="H17" s="276" t="s">
        <v>2730</v>
      </c>
      <c r="K17" s="182">
        <v>11</v>
      </c>
    </row>
    <row r="18" spans="1:11" ht="29.25" customHeight="1">
      <c r="A18" s="344" t="s">
        <v>278</v>
      </c>
      <c r="B18" s="345">
        <v>250</v>
      </c>
      <c r="C18" s="341">
        <v>507.84245632635105</v>
      </c>
      <c r="D18" s="343">
        <f t="shared" si="0"/>
        <v>257.84245632635105</v>
      </c>
      <c r="E18" s="344" t="s">
        <v>26</v>
      </c>
      <c r="H18" s="182" t="s">
        <v>2731</v>
      </c>
      <c r="I18" s="182" t="s">
        <v>2732</v>
      </c>
      <c r="K18" s="182">
        <v>9</v>
      </c>
    </row>
    <row r="19" spans="1:11">
      <c r="A19" s="340" t="s">
        <v>77</v>
      </c>
      <c r="B19" s="341">
        <v>56</v>
      </c>
      <c r="C19" s="341">
        <v>62.731137679999996</v>
      </c>
      <c r="D19" s="343">
        <f t="shared" si="0"/>
        <v>6.7311376799999962</v>
      </c>
      <c r="E19" s="340" t="s">
        <v>91</v>
      </c>
      <c r="H19" s="182" t="s">
        <v>2733</v>
      </c>
      <c r="I19" s="182" t="s">
        <v>2734</v>
      </c>
      <c r="K19" s="182">
        <v>6</v>
      </c>
    </row>
    <row r="20" spans="1:11">
      <c r="A20" s="340" t="s">
        <v>268</v>
      </c>
      <c r="B20" s="341">
        <v>528</v>
      </c>
      <c r="C20" s="341">
        <v>528.43672400000003</v>
      </c>
      <c r="D20" s="343">
        <f t="shared" si="0"/>
        <v>0.43672400000002654</v>
      </c>
      <c r="E20" s="340" t="s">
        <v>287</v>
      </c>
      <c r="H20" s="182" t="s">
        <v>2735</v>
      </c>
      <c r="K20" s="182">
        <v>8</v>
      </c>
    </row>
    <row r="21" spans="1:11">
      <c r="A21" s="340" t="s">
        <v>138</v>
      </c>
      <c r="B21" s="341">
        <v>2</v>
      </c>
      <c r="C21" s="341">
        <v>0</v>
      </c>
      <c r="D21" s="343">
        <f>C21-B21</f>
        <v>-2</v>
      </c>
      <c r="E21" s="340" t="s">
        <v>449</v>
      </c>
      <c r="H21" s="462">
        <v>0</v>
      </c>
      <c r="K21" s="182">
        <v>0</v>
      </c>
    </row>
    <row r="22" spans="1:11">
      <c r="A22" s="340" t="s">
        <v>335</v>
      </c>
      <c r="B22" s="341">
        <v>87</v>
      </c>
      <c r="C22" s="341">
        <v>18.703316662158006</v>
      </c>
      <c r="D22" s="343">
        <f t="shared" si="0"/>
        <v>-68.296683337841998</v>
      </c>
      <c r="E22" s="340" t="s">
        <v>303</v>
      </c>
      <c r="H22" s="182" t="s">
        <v>2736</v>
      </c>
      <c r="K22" s="182">
        <v>7</v>
      </c>
    </row>
    <row r="23" spans="1:11">
      <c r="A23" s="340" t="s">
        <v>31</v>
      </c>
      <c r="B23" s="341">
        <v>290</v>
      </c>
      <c r="C23" s="341">
        <v>2298.9387044910923</v>
      </c>
      <c r="D23" s="343">
        <f t="shared" si="0"/>
        <v>2008.9387044910923</v>
      </c>
      <c r="E23" s="340" t="s">
        <v>601</v>
      </c>
      <c r="H23" s="419" t="s">
        <v>2737</v>
      </c>
      <c r="K23" s="182">
        <v>5</v>
      </c>
    </row>
    <row r="24" spans="1:11" ht="25.5">
      <c r="A24" s="340" t="s">
        <v>358</v>
      </c>
      <c r="B24" s="341">
        <v>0</v>
      </c>
      <c r="C24" s="341">
        <v>0</v>
      </c>
      <c r="D24" s="343">
        <f t="shared" si="0"/>
        <v>0</v>
      </c>
      <c r="E24" s="340" t="s">
        <v>221</v>
      </c>
      <c r="H24" s="462">
        <v>0</v>
      </c>
      <c r="K24" s="182">
        <v>0</v>
      </c>
    </row>
    <row r="25" spans="1:11" ht="25.5">
      <c r="A25" s="344" t="s">
        <v>15</v>
      </c>
      <c r="B25" s="341">
        <v>2065</v>
      </c>
      <c r="C25" s="341">
        <v>2777.0591461237223</v>
      </c>
      <c r="D25" s="343">
        <f t="shared" si="0"/>
        <v>712.05914612372226</v>
      </c>
      <c r="E25" s="340" t="s">
        <v>179</v>
      </c>
      <c r="H25" s="182" t="s">
        <v>2738</v>
      </c>
      <c r="K25" s="182">
        <v>3</v>
      </c>
    </row>
    <row r="26" spans="1:11" ht="25.5">
      <c r="A26" s="340" t="s">
        <v>223</v>
      </c>
      <c r="B26" s="341">
        <v>70</v>
      </c>
      <c r="C26" s="341">
        <v>79.03426606099103</v>
      </c>
      <c r="D26" s="343">
        <f t="shared" si="0"/>
        <v>9.0342660609910297</v>
      </c>
      <c r="E26" s="340" t="s">
        <v>367</v>
      </c>
      <c r="H26" s="182" t="s">
        <v>2739</v>
      </c>
      <c r="K26" s="182">
        <v>4</v>
      </c>
    </row>
    <row r="27" spans="1:11">
      <c r="A27" s="340" t="s">
        <v>598</v>
      </c>
      <c r="B27" s="341">
        <v>0</v>
      </c>
      <c r="C27" s="341">
        <v>0</v>
      </c>
      <c r="D27" s="343">
        <f t="shared" si="0"/>
        <v>0</v>
      </c>
      <c r="E27" s="340" t="s">
        <v>232</v>
      </c>
      <c r="H27" s="462">
        <v>0</v>
      </c>
      <c r="K27" s="182">
        <v>0</v>
      </c>
    </row>
    <row r="28" spans="1:11" ht="25.5">
      <c r="A28" s="340" t="s">
        <v>508</v>
      </c>
      <c r="B28" s="341">
        <v>1306</v>
      </c>
      <c r="C28" s="341">
        <v>36.67999434</v>
      </c>
      <c r="D28" s="343">
        <f t="shared" si="0"/>
        <v>-1269.3200056600001</v>
      </c>
      <c r="E28" s="340" t="s">
        <v>360</v>
      </c>
      <c r="H28" s="182" t="s">
        <v>2740</v>
      </c>
      <c r="K28" s="182">
        <v>1</v>
      </c>
    </row>
    <row r="29" spans="1:11" ht="25.5">
      <c r="A29" s="340" t="s">
        <v>469</v>
      </c>
      <c r="B29" s="341">
        <v>482</v>
      </c>
      <c r="C29" s="341">
        <v>0</v>
      </c>
      <c r="D29" s="343">
        <f t="shared" si="0"/>
        <v>-482</v>
      </c>
      <c r="E29" s="340" t="s">
        <v>23</v>
      </c>
      <c r="H29" s="462">
        <v>0</v>
      </c>
      <c r="K29" s="182">
        <v>0</v>
      </c>
    </row>
    <row r="30" spans="1:11">
      <c r="A30" s="340" t="s">
        <v>462</v>
      </c>
      <c r="B30" s="341">
        <v>38</v>
      </c>
      <c r="C30" s="341">
        <v>36.67999434</v>
      </c>
      <c r="D30" s="343">
        <f t="shared" si="0"/>
        <v>-1.3200056599999996</v>
      </c>
      <c r="E30" s="340" t="s">
        <v>409</v>
      </c>
      <c r="H30" s="182" t="s">
        <v>2740</v>
      </c>
      <c r="K30" s="182">
        <v>1</v>
      </c>
    </row>
    <row r="31" spans="1:11" s="276" customFormat="1">
      <c r="A31" s="344" t="s">
        <v>600</v>
      </c>
      <c r="B31" s="341">
        <v>0</v>
      </c>
      <c r="C31" s="341">
        <v>0</v>
      </c>
      <c r="D31" s="463">
        <f t="shared" si="0"/>
        <v>0</v>
      </c>
      <c r="E31" s="340" t="s">
        <v>210</v>
      </c>
      <c r="F31" s="182"/>
      <c r="G31" s="182"/>
    </row>
    <row r="32" spans="1:11" s="276" customFormat="1" ht="15" customHeight="1">
      <c r="A32" s="346" t="s">
        <v>279</v>
      </c>
      <c r="B32" s="464">
        <f>SUM(B8:B31)</f>
        <v>434785</v>
      </c>
      <c r="C32" s="464">
        <f>SUM(C8:C31)</f>
        <v>522067.46665223461</v>
      </c>
      <c r="D32" s="463">
        <f t="shared" si="0"/>
        <v>87282.466652234609</v>
      </c>
      <c r="E32" s="346" t="s">
        <v>429</v>
      </c>
    </row>
    <row r="33" spans="1:5" s="276" customFormat="1" ht="16.5" customHeight="1">
      <c r="A33" s="348" t="s">
        <v>337</v>
      </c>
      <c r="B33" s="347">
        <v>0</v>
      </c>
      <c r="C33" s="347">
        <v>0</v>
      </c>
      <c r="D33" s="343">
        <f t="shared" si="0"/>
        <v>0</v>
      </c>
      <c r="E33" s="348" t="s">
        <v>173</v>
      </c>
    </row>
    <row r="34" spans="1:5" s="276" customFormat="1" ht="32.25" customHeight="1">
      <c r="A34" s="349" t="s">
        <v>198</v>
      </c>
      <c r="B34" s="347">
        <v>0</v>
      </c>
      <c r="C34" s="347">
        <v>0</v>
      </c>
      <c r="D34" s="343">
        <f t="shared" si="0"/>
        <v>0</v>
      </c>
      <c r="E34" s="349" t="s">
        <v>260</v>
      </c>
    </row>
    <row r="35" spans="1:5" s="276" customFormat="1" ht="41.25" customHeight="1">
      <c r="A35" s="348" t="s">
        <v>364</v>
      </c>
      <c r="B35" s="347">
        <v>0</v>
      </c>
      <c r="C35" s="347">
        <v>0</v>
      </c>
      <c r="D35" s="343">
        <f t="shared" si="0"/>
        <v>0</v>
      </c>
      <c r="E35" s="348" t="s">
        <v>365</v>
      </c>
    </row>
    <row r="36" spans="1:5" s="276" customFormat="1" ht="40.5" customHeight="1">
      <c r="A36" s="349" t="s">
        <v>56</v>
      </c>
      <c r="B36" s="350">
        <v>0</v>
      </c>
      <c r="C36" s="350">
        <v>0</v>
      </c>
      <c r="D36" s="343">
        <f t="shared" si="0"/>
        <v>0</v>
      </c>
      <c r="E36" s="349" t="s">
        <v>301</v>
      </c>
    </row>
    <row r="37" spans="1:5" s="276" customFormat="1" ht="13.5" customHeight="1">
      <c r="A37" s="349" t="s">
        <v>245</v>
      </c>
      <c r="B37" s="347">
        <f>B32+B33+B34+B35+B36</f>
        <v>434785</v>
      </c>
      <c r="C37" s="347">
        <f>C32+C33+C34+C35+C36</f>
        <v>522067.46665223461</v>
      </c>
      <c r="D37" s="347">
        <f t="shared" si="0"/>
        <v>87282.466652234609</v>
      </c>
      <c r="E37" s="349" t="s">
        <v>192</v>
      </c>
    </row>
    <row r="38" spans="1:5" ht="15">
      <c r="A38" s="332"/>
      <c r="B38" s="331"/>
      <c r="C38" s="331"/>
      <c r="D38" s="331"/>
      <c r="E38" s="331"/>
    </row>
    <row r="39" spans="1:5" ht="15">
      <c r="A39" s="332"/>
      <c r="B39" s="331"/>
      <c r="C39" s="331"/>
      <c r="D39" s="331"/>
      <c r="E39" s="331"/>
    </row>
    <row r="40" spans="1:5" ht="15">
      <c r="A40" s="332"/>
      <c r="B40" s="331"/>
      <c r="C40" s="331"/>
      <c r="D40" s="331"/>
      <c r="E40" s="331"/>
    </row>
    <row r="41" spans="1:5" ht="15">
      <c r="A41" s="332"/>
      <c r="B41" s="331"/>
      <c r="C41" s="331"/>
      <c r="D41" s="331"/>
      <c r="E41" s="331"/>
    </row>
    <row r="42" spans="1:5" ht="15">
      <c r="A42" s="332"/>
      <c r="B42" s="331"/>
      <c r="C42" s="331"/>
      <c r="D42" s="331"/>
      <c r="E42" s="331"/>
    </row>
    <row r="43" spans="1:5" ht="15">
      <c r="A43" s="332"/>
      <c r="B43" s="331"/>
      <c r="C43" s="331"/>
      <c r="D43" s="331"/>
      <c r="E43" s="331"/>
    </row>
    <row r="44" spans="1:5" ht="15">
      <c r="A44" s="332"/>
      <c r="B44" s="331"/>
      <c r="C44" s="331"/>
      <c r="D44" s="331"/>
      <c r="E44" s="331"/>
    </row>
    <row r="45" spans="1:5">
      <c r="A45" s="332"/>
    </row>
    <row r="46" spans="1:5">
      <c r="A46" s="332"/>
    </row>
    <row r="47" spans="1:5">
      <c r="A47" s="332"/>
    </row>
    <row r="48" spans="1:5">
      <c r="A48" s="332"/>
    </row>
    <row r="49" spans="1:1">
      <c r="A49" s="332"/>
    </row>
  </sheetData>
  <mergeCells count="1">
    <mergeCell ref="A2:E2"/>
  </mergeCells>
  <pageMargins left="0.59055118110236227" right="0.31496062992125984" top="0.98425196850393704" bottom="0.98425196850393704" header="0.51181102362204722" footer="0.51181102362204722"/>
  <pageSetup paperSize="9" scale="62"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F49"/>
  <sheetViews>
    <sheetView zoomScaleNormal="100" zoomScaleSheetLayoutView="80" workbookViewId="0">
      <selection activeCell="M8" sqref="M8"/>
    </sheetView>
  </sheetViews>
  <sheetFormatPr defaultColWidth="9.140625" defaultRowHeight="12.75"/>
  <cols>
    <col min="1" max="1" width="26.7109375" style="204" customWidth="1"/>
    <col min="2" max="2" width="13.28515625" style="204" customWidth="1"/>
    <col min="3" max="3" width="12.85546875" style="204" customWidth="1"/>
    <col min="4" max="5" width="12.5703125" style="204" bestFit="1" customWidth="1"/>
    <col min="6" max="6" width="30.140625" style="204" bestFit="1" customWidth="1"/>
    <col min="7" max="16384" width="9.140625" style="204"/>
  </cols>
  <sheetData>
    <row r="1" spans="1:6" ht="14.25">
      <c r="F1" s="205" t="s">
        <v>1676</v>
      </c>
    </row>
    <row r="2" spans="1:6" ht="54" customHeight="1">
      <c r="A2" s="997" t="s">
        <v>272</v>
      </c>
      <c r="B2" s="997"/>
      <c r="C2" s="997"/>
      <c r="D2" s="997"/>
      <c r="E2" s="997"/>
      <c r="F2" s="997"/>
    </row>
    <row r="3" spans="1:6">
      <c r="A3" s="375" t="s">
        <v>2741</v>
      </c>
      <c r="B3" s="375"/>
      <c r="C3" s="375"/>
      <c r="D3" s="375"/>
      <c r="E3" s="375"/>
      <c r="F3" s="278" t="s">
        <v>105</v>
      </c>
    </row>
    <row r="4" spans="1:6" ht="37.5" customHeight="1">
      <c r="A4" s="919" t="s">
        <v>95</v>
      </c>
      <c r="B4" s="998" t="s">
        <v>1742</v>
      </c>
      <c r="C4" s="999"/>
      <c r="D4" s="998" t="s">
        <v>1743</v>
      </c>
      <c r="E4" s="999"/>
      <c r="F4" s="919" t="s">
        <v>193</v>
      </c>
    </row>
    <row r="5" spans="1:6" ht="54.75" customHeight="1">
      <c r="A5" s="920"/>
      <c r="B5" s="326" t="s">
        <v>2497</v>
      </c>
      <c r="C5" s="326" t="s">
        <v>2742</v>
      </c>
      <c r="D5" s="326" t="s">
        <v>2497</v>
      </c>
      <c r="E5" s="326" t="s">
        <v>2742</v>
      </c>
      <c r="F5" s="920"/>
    </row>
    <row r="6" spans="1:6">
      <c r="A6" s="206">
        <v>1</v>
      </c>
      <c r="B6" s="327">
        <v>2</v>
      </c>
      <c r="C6" s="327">
        <v>3</v>
      </c>
      <c r="D6" s="327">
        <v>4</v>
      </c>
      <c r="E6" s="327">
        <v>5</v>
      </c>
      <c r="F6" s="206">
        <v>6</v>
      </c>
    </row>
    <row r="7" spans="1:6" ht="12.75" customHeight="1">
      <c r="A7" s="207" t="s">
        <v>96</v>
      </c>
      <c r="B7" s="268">
        <v>73202.91</v>
      </c>
      <c r="C7" s="268">
        <v>81461.925400000007</v>
      </c>
      <c r="D7" s="328">
        <v>150048.60262999902</v>
      </c>
      <c r="E7" s="328">
        <v>321340.76293320209</v>
      </c>
      <c r="F7" s="207" t="s">
        <v>139</v>
      </c>
    </row>
    <row r="8" spans="1:6" ht="12.75" customHeight="1">
      <c r="A8" s="207" t="s">
        <v>162</v>
      </c>
      <c r="B8" s="268">
        <v>100901.0632</v>
      </c>
      <c r="C8" s="268">
        <v>104247.9892</v>
      </c>
      <c r="D8" s="328">
        <v>145342.72477419922</v>
      </c>
      <c r="E8" s="328">
        <v>185575.52595939743</v>
      </c>
      <c r="F8" s="207" t="s">
        <v>184</v>
      </c>
    </row>
    <row r="9" spans="1:6" ht="12.75" customHeight="1">
      <c r="A9" s="207" t="s">
        <v>237</v>
      </c>
      <c r="B9" s="268">
        <v>88834.331299999991</v>
      </c>
      <c r="C9" s="268">
        <v>98977.756800000003</v>
      </c>
      <c r="D9" s="328">
        <v>79136.866279999304</v>
      </c>
      <c r="E9" s="328">
        <v>193905.55306999505</v>
      </c>
      <c r="F9" s="207" t="s">
        <v>190</v>
      </c>
    </row>
    <row r="10" spans="1:6" ht="12.75" customHeight="1">
      <c r="A10" s="207" t="s">
        <v>502</v>
      </c>
      <c r="B10" s="268">
        <v>143916.7138</v>
      </c>
      <c r="C10" s="268">
        <v>134901.6048</v>
      </c>
      <c r="D10" s="328">
        <v>77772.323200000101</v>
      </c>
      <c r="E10" s="328">
        <v>153527.89954999898</v>
      </c>
      <c r="F10" s="207" t="s">
        <v>388</v>
      </c>
    </row>
    <row r="11" spans="1:6" ht="12.75" customHeight="1">
      <c r="A11" s="207" t="s">
        <v>224</v>
      </c>
      <c r="B11" s="268">
        <v>85773.652600000001</v>
      </c>
      <c r="C11" s="268">
        <v>93972.239000000001</v>
      </c>
      <c r="D11" s="328">
        <v>623901.18089550186</v>
      </c>
      <c r="E11" s="328">
        <v>181259.75416619933</v>
      </c>
      <c r="F11" s="207" t="s">
        <v>389</v>
      </c>
    </row>
    <row r="12" spans="1:6" ht="12.75" customHeight="1">
      <c r="A12" s="207" t="s">
        <v>468</v>
      </c>
      <c r="B12" s="268">
        <v>76662.818200000009</v>
      </c>
      <c r="C12" s="268">
        <v>77460.961500000005</v>
      </c>
      <c r="D12" s="328">
        <v>115641.11420959976</v>
      </c>
      <c r="E12" s="328">
        <v>136780.09695999842</v>
      </c>
      <c r="F12" s="207" t="s">
        <v>149</v>
      </c>
    </row>
    <row r="13" spans="1:6" ht="12.75" customHeight="1">
      <c r="A13" s="207" t="s">
        <v>338</v>
      </c>
      <c r="B13" s="268">
        <v>73878.986099999995</v>
      </c>
      <c r="C13" s="268">
        <v>76279.281799999997</v>
      </c>
      <c r="D13" s="341">
        <v>38281.230040000148</v>
      </c>
      <c r="E13" s="341">
        <v>235062.23922999852</v>
      </c>
      <c r="F13" s="207" t="s">
        <v>66</v>
      </c>
    </row>
    <row r="14" spans="1:6" ht="12.75" customHeight="1">
      <c r="A14" s="207" t="s">
        <v>142</v>
      </c>
      <c r="B14" s="268">
        <v>136569.57800000001</v>
      </c>
      <c r="C14" s="268">
        <v>153543.61490000002</v>
      </c>
      <c r="D14" s="328">
        <v>273174.69973569864</v>
      </c>
      <c r="E14" s="328">
        <v>343098.05579109915</v>
      </c>
      <c r="F14" s="207" t="s">
        <v>67</v>
      </c>
    </row>
    <row r="15" spans="1:6" ht="12.75" customHeight="1">
      <c r="A15" s="207" t="s">
        <v>143</v>
      </c>
      <c r="B15" s="268">
        <v>84603.065700000006</v>
      </c>
      <c r="C15" s="268">
        <v>59055.340299999996</v>
      </c>
      <c r="D15" s="328">
        <v>61530.300801208228</v>
      </c>
      <c r="E15" s="328">
        <v>104036.1629199998</v>
      </c>
      <c r="F15" s="207" t="s">
        <v>176</v>
      </c>
    </row>
    <row r="16" spans="1:6" ht="12.75" customHeight="1">
      <c r="A16" s="207" t="s">
        <v>144</v>
      </c>
      <c r="B16" s="268">
        <v>55321</v>
      </c>
      <c r="C16" s="268">
        <v>93925.061000000002</v>
      </c>
      <c r="D16" s="328">
        <v>140383.35481999957</v>
      </c>
      <c r="E16" s="328">
        <v>56914.710773100254</v>
      </c>
      <c r="F16" s="207" t="s">
        <v>423</v>
      </c>
    </row>
    <row r="17" spans="1:6" ht="12.75" customHeight="1">
      <c r="A17" s="207" t="s">
        <v>284</v>
      </c>
      <c r="B17" s="268">
        <v>133000.20170000001</v>
      </c>
      <c r="C17" s="268">
        <v>140198.37119999999</v>
      </c>
      <c r="D17" s="328">
        <v>102118.26423959988</v>
      </c>
      <c r="E17" s="328">
        <v>266627.64360999741</v>
      </c>
      <c r="F17" s="207" t="s">
        <v>148</v>
      </c>
    </row>
    <row r="18" spans="1:6" ht="12.75" customHeight="1">
      <c r="A18" s="207" t="s">
        <v>477</v>
      </c>
      <c r="B18" s="268">
        <v>94937.635699999999</v>
      </c>
      <c r="C18" s="268">
        <v>105053.2355</v>
      </c>
      <c r="D18" s="328">
        <v>21348.582360799985</v>
      </c>
      <c r="E18" s="328">
        <v>72596.736984100236</v>
      </c>
      <c r="F18" s="207" t="s">
        <v>151</v>
      </c>
    </row>
    <row r="19" spans="1:6" ht="12.75" customHeight="1">
      <c r="A19" s="207" t="s">
        <v>445</v>
      </c>
      <c r="B19" s="268">
        <v>46594.2886</v>
      </c>
      <c r="C19" s="268">
        <v>52278.832900000001</v>
      </c>
      <c r="D19" s="328">
        <v>52311.856600000028</v>
      </c>
      <c r="E19" s="328">
        <v>120560.69559109995</v>
      </c>
      <c r="F19" s="207" t="s">
        <v>305</v>
      </c>
    </row>
    <row r="20" spans="1:6" ht="12.75" customHeight="1">
      <c r="A20" s="207" t="s">
        <v>1127</v>
      </c>
      <c r="B20" s="268">
        <v>113655.7776</v>
      </c>
      <c r="C20" s="268">
        <v>117036.42779999999</v>
      </c>
      <c r="D20" s="328">
        <v>298044.50917001459</v>
      </c>
      <c r="E20" s="328">
        <v>463676.13461001241</v>
      </c>
      <c r="F20" s="207" t="s">
        <v>1322</v>
      </c>
    </row>
    <row r="21" spans="1:6" ht="12.75" customHeight="1">
      <c r="A21" s="207" t="s">
        <v>1321</v>
      </c>
      <c r="B21" s="268">
        <v>85948.269899999999</v>
      </c>
      <c r="C21" s="268">
        <v>91443.0717</v>
      </c>
      <c r="D21" s="328">
        <v>72603.744160000875</v>
      </c>
      <c r="E21" s="328">
        <v>118067.92212000108</v>
      </c>
      <c r="F21" s="207" t="s">
        <v>1320</v>
      </c>
    </row>
    <row r="22" spans="1:6" ht="12.75" customHeight="1">
      <c r="A22" s="207" t="s">
        <v>311</v>
      </c>
      <c r="B22" s="268">
        <v>482223.29070000001</v>
      </c>
      <c r="C22" s="268">
        <v>552355.80110000004</v>
      </c>
      <c r="D22" s="328">
        <v>328710.33963357308</v>
      </c>
      <c r="E22" s="328">
        <v>687967.07770601136</v>
      </c>
      <c r="F22" s="207" t="s">
        <v>185</v>
      </c>
    </row>
    <row r="23" spans="1:6" ht="12.75" customHeight="1">
      <c r="A23" s="207" t="s">
        <v>1787</v>
      </c>
      <c r="B23" s="268">
        <v>429005.02350000001</v>
      </c>
      <c r="C23" s="268">
        <v>359768.96830000001</v>
      </c>
      <c r="D23" s="328">
        <v>511330.03697699792</v>
      </c>
      <c r="E23" s="328">
        <v>524687.15716759488</v>
      </c>
      <c r="F23" s="207" t="s">
        <v>1788</v>
      </c>
    </row>
    <row r="24" spans="1:6" ht="12.75" customHeight="1">
      <c r="A24" s="207" t="s">
        <v>1789</v>
      </c>
      <c r="B24" s="268">
        <v>42038.7785</v>
      </c>
      <c r="C24" s="268">
        <v>45862.331100000003</v>
      </c>
      <c r="D24" s="328">
        <v>28485.721790000061</v>
      </c>
      <c r="E24" s="328">
        <v>99646.029039999587</v>
      </c>
      <c r="F24" s="108" t="s">
        <v>1790</v>
      </c>
    </row>
    <row r="25" spans="1:6" ht="12.75" customHeight="1">
      <c r="A25" s="207" t="s">
        <v>1791</v>
      </c>
      <c r="B25" s="268">
        <v>54900.100399999996</v>
      </c>
      <c r="C25" s="268">
        <v>58642.351799999997</v>
      </c>
      <c r="D25" s="328">
        <v>160645.74011999916</v>
      </c>
      <c r="E25" s="328">
        <v>202249.14783999851</v>
      </c>
      <c r="F25" s="108" t="s">
        <v>1792</v>
      </c>
    </row>
    <row r="26" spans="1:6" ht="12.75" customHeight="1">
      <c r="A26" s="207" t="s">
        <v>1793</v>
      </c>
      <c r="B26" s="268">
        <v>46643.3799</v>
      </c>
      <c r="C26" s="268">
        <v>52043.311099999999</v>
      </c>
      <c r="D26" s="328">
        <v>6504.5097000000005</v>
      </c>
      <c r="E26" s="328">
        <v>19306.467029999989</v>
      </c>
      <c r="F26" s="108" t="s">
        <v>1794</v>
      </c>
    </row>
    <row r="27" spans="1:6" s="208" customFormat="1" ht="12.75" customHeight="1">
      <c r="A27" s="370" t="s">
        <v>341</v>
      </c>
      <c r="B27" s="269">
        <f>SUM(B6:B26)</f>
        <v>2448612.8654</v>
      </c>
      <c r="C27" s="269">
        <f>SUM(C6:C26)</f>
        <v>2548511.4772000001</v>
      </c>
      <c r="D27" s="329">
        <f>SUM(D7:D26)</f>
        <v>3287315.7021371904</v>
      </c>
      <c r="E27" s="329">
        <f>SUM(E7:E26)</f>
        <v>4486885.7730518049</v>
      </c>
      <c r="F27" s="370" t="s">
        <v>342</v>
      </c>
    </row>
    <row r="28" spans="1:6">
      <c r="A28" s="209"/>
      <c r="B28" s="209"/>
      <c r="C28" s="209"/>
      <c r="D28" s="209"/>
      <c r="E28" s="209"/>
      <c r="F28" s="209"/>
    </row>
    <row r="29" spans="1:6" ht="14.25">
      <c r="A29" s="210" t="s">
        <v>1083</v>
      </c>
      <c r="C29" s="209"/>
      <c r="D29" s="209"/>
      <c r="E29" s="209"/>
      <c r="F29" s="209"/>
    </row>
    <row r="30" spans="1:6" ht="14.25">
      <c r="A30" s="210"/>
      <c r="C30" s="209"/>
      <c r="D30" s="209"/>
      <c r="E30" s="209"/>
      <c r="F30" s="182"/>
    </row>
    <row r="31" spans="1:6">
      <c r="A31" s="375"/>
      <c r="B31" s="270"/>
      <c r="C31" s="375"/>
      <c r="F31" s="182"/>
    </row>
    <row r="32" spans="1:6">
      <c r="F32" s="182"/>
    </row>
    <row r="33" spans="6:6">
      <c r="F33" s="182"/>
    </row>
    <row r="34" spans="6:6">
      <c r="F34" s="182"/>
    </row>
    <row r="35" spans="6:6">
      <c r="F35" s="182"/>
    </row>
    <row r="36" spans="6:6">
      <c r="F36" s="182"/>
    </row>
    <row r="37" spans="6:6">
      <c r="F37" s="182"/>
    </row>
    <row r="38" spans="6:6">
      <c r="F38" s="182"/>
    </row>
    <row r="39" spans="6:6">
      <c r="F39" s="182"/>
    </row>
    <row r="40" spans="6:6">
      <c r="F40" s="182"/>
    </row>
    <row r="41" spans="6:6">
      <c r="F41" s="182"/>
    </row>
    <row r="42" spans="6:6">
      <c r="F42" s="182"/>
    </row>
    <row r="43" spans="6:6">
      <c r="F43" s="182"/>
    </row>
    <row r="44" spans="6:6">
      <c r="F44" s="182"/>
    </row>
    <row r="45" spans="6:6">
      <c r="F45" s="182"/>
    </row>
    <row r="46" spans="6:6">
      <c r="F46" s="182"/>
    </row>
    <row r="47" spans="6:6">
      <c r="F47" s="211"/>
    </row>
    <row r="48" spans="6:6">
      <c r="F48" s="182"/>
    </row>
    <row r="49" spans="6:6">
      <c r="F49" s="182"/>
    </row>
  </sheetData>
  <customSheetViews>
    <customSheetView guid="{CEB12AB2-2B7C-47EA-8993-91B31C172525}" scale="80" showPageBreaks="1" printArea="1" view="pageBreakPreview">
      <selection activeCell="O25" sqref="O25"/>
      <pageMargins left="0.75" right="0.75" top="1" bottom="1" header="0.5" footer="0.5"/>
      <pageSetup paperSize="9" scale="76" orientation="portrait" r:id="rId1"/>
      <headerFooter alignWithMargins="0"/>
    </customSheetView>
    <customSheetView guid="{69687417-BF2D-41EA-9F0C-3ABCA36AC0DF}"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4803149606299213" right="0.74803149606299213" top="0.98425196850393704" bottom="0.98425196850393704" header="0.51181102362204722" footer="0.51181102362204722"/>
  <pageSetup paperSize="9" scale="76" orientation="portrait" r:id="rId3"/>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C000"/>
  </sheetPr>
  <dimension ref="B1:J47"/>
  <sheetViews>
    <sheetView zoomScale="90" zoomScaleNormal="90" zoomScaleSheetLayoutView="100" workbookViewId="0">
      <selection activeCell="K18" sqref="K18"/>
    </sheetView>
  </sheetViews>
  <sheetFormatPr defaultRowHeight="12.75"/>
  <cols>
    <col min="1" max="1" width="2.7109375" style="182" customWidth="1"/>
    <col min="2" max="2" width="48.5703125" style="182" customWidth="1"/>
    <col min="3" max="3" width="16.28515625" style="182" customWidth="1"/>
    <col min="4" max="4" width="48.5703125" style="182" customWidth="1"/>
    <col min="5" max="16384" width="9.140625" style="182"/>
  </cols>
  <sheetData>
    <row r="1" spans="2:4" s="181" customFormat="1" ht="15">
      <c r="B1" s="181" t="s">
        <v>1409</v>
      </c>
      <c r="D1" s="436" t="s">
        <v>582</v>
      </c>
    </row>
    <row r="2" spans="2:4" s="181" customFormat="1" ht="10.5" customHeight="1">
      <c r="D2" s="436"/>
    </row>
    <row r="3" spans="2:4" ht="29.25" customHeight="1">
      <c r="B3" s="916" t="s">
        <v>961</v>
      </c>
      <c r="C3" s="916"/>
      <c r="D3" s="916"/>
    </row>
    <row r="4" spans="2:4" ht="44.25" customHeight="1">
      <c r="B4" s="916" t="s">
        <v>962</v>
      </c>
      <c r="C4" s="916"/>
      <c r="D4" s="916"/>
    </row>
    <row r="5" spans="2:4" ht="13.5" customHeight="1">
      <c r="B5" s="844"/>
      <c r="C5" s="844"/>
      <c r="D5" s="844"/>
    </row>
    <row r="6" spans="2:4" ht="17.25" customHeight="1">
      <c r="B6" s="182" t="s">
        <v>1711</v>
      </c>
      <c r="D6" s="278" t="s">
        <v>105</v>
      </c>
    </row>
    <row r="7" spans="2:4" ht="51" customHeight="1">
      <c r="B7" s="369" t="s">
        <v>417</v>
      </c>
      <c r="C7" s="369" t="s">
        <v>3321</v>
      </c>
      <c r="D7" s="369" t="s">
        <v>418</v>
      </c>
    </row>
    <row r="8" spans="2:4" s="183" customFormat="1" ht="12">
      <c r="B8" s="437">
        <v>1</v>
      </c>
      <c r="C8" s="437">
        <v>2</v>
      </c>
      <c r="D8" s="437">
        <v>3</v>
      </c>
    </row>
    <row r="9" spans="2:4" s="183" customFormat="1" ht="12">
      <c r="B9" s="438" t="s">
        <v>963</v>
      </c>
      <c r="C9" s="439"/>
      <c r="D9" s="438" t="s">
        <v>964</v>
      </c>
    </row>
    <row r="10" spans="2:4">
      <c r="B10" s="440" t="s">
        <v>965</v>
      </c>
      <c r="C10" s="441">
        <v>375</v>
      </c>
      <c r="D10" s="440" t="s">
        <v>966</v>
      </c>
    </row>
    <row r="11" spans="2:4">
      <c r="B11" s="440" t="s">
        <v>967</v>
      </c>
      <c r="C11" s="442">
        <v>1734619.1384999999</v>
      </c>
      <c r="D11" s="440" t="s">
        <v>968</v>
      </c>
    </row>
    <row r="12" spans="2:4">
      <c r="B12" s="440" t="s">
        <v>969</v>
      </c>
      <c r="C12" s="443">
        <v>393908.82220000005</v>
      </c>
      <c r="D12" s="440" t="s">
        <v>970</v>
      </c>
    </row>
    <row r="13" spans="2:4">
      <c r="B13" s="440" t="s">
        <v>74</v>
      </c>
      <c r="C13" s="443"/>
      <c r="D13" s="440" t="s">
        <v>291</v>
      </c>
    </row>
    <row r="14" spans="2:4">
      <c r="B14" s="444" t="s">
        <v>971</v>
      </c>
      <c r="C14" s="443">
        <v>393908.82220000005</v>
      </c>
      <c r="D14" s="444" t="s">
        <v>525</v>
      </c>
    </row>
    <row r="15" spans="2:4">
      <c r="B15" s="444" t="s">
        <v>972</v>
      </c>
      <c r="C15" s="445">
        <v>1206</v>
      </c>
      <c r="D15" s="444" t="s">
        <v>1464</v>
      </c>
    </row>
    <row r="16" spans="2:4" ht="36">
      <c r="B16" s="440" t="s">
        <v>1397</v>
      </c>
      <c r="C16" s="443">
        <v>393908.82220000005</v>
      </c>
      <c r="D16" s="440" t="s">
        <v>1465</v>
      </c>
    </row>
    <row r="17" spans="2:5" ht="36">
      <c r="B17" s="440" t="s">
        <v>1398</v>
      </c>
      <c r="C17" s="446">
        <v>228112.03249000001</v>
      </c>
      <c r="D17" s="440" t="s">
        <v>1466</v>
      </c>
    </row>
    <row r="18" spans="2:5">
      <c r="B18" s="440" t="s">
        <v>973</v>
      </c>
      <c r="C18" s="441"/>
      <c r="D18" s="440" t="s">
        <v>974</v>
      </c>
    </row>
    <row r="19" spans="2:5">
      <c r="B19" s="444" t="s">
        <v>563</v>
      </c>
      <c r="C19" s="445">
        <v>25</v>
      </c>
      <c r="D19" s="444" t="s">
        <v>421</v>
      </c>
    </row>
    <row r="20" spans="2:5">
      <c r="B20" s="444" t="s">
        <v>564</v>
      </c>
      <c r="C20" s="443">
        <v>4358.1242699999993</v>
      </c>
      <c r="D20" s="444" t="s">
        <v>422</v>
      </c>
    </row>
    <row r="21" spans="2:5" ht="20.25" customHeight="1">
      <c r="B21" s="440" t="s">
        <v>2411</v>
      </c>
      <c r="C21" s="445">
        <v>3059</v>
      </c>
      <c r="D21" s="440" t="s">
        <v>2412</v>
      </c>
    </row>
    <row r="22" spans="2:5">
      <c r="B22" s="444" t="s">
        <v>606</v>
      </c>
      <c r="C22" s="445"/>
      <c r="D22" s="444" t="s">
        <v>607</v>
      </c>
    </row>
    <row r="23" spans="2:5">
      <c r="B23" s="444" t="s">
        <v>608</v>
      </c>
      <c r="C23" s="443">
        <v>361.95800000000003</v>
      </c>
      <c r="D23" s="444" t="s">
        <v>609</v>
      </c>
    </row>
    <row r="24" spans="2:5">
      <c r="B24" s="444" t="s">
        <v>610</v>
      </c>
      <c r="C24" s="443">
        <v>324.77600000000001</v>
      </c>
      <c r="D24" s="444" t="s">
        <v>611</v>
      </c>
    </row>
    <row r="25" spans="2:5" ht="26.25" customHeight="1">
      <c r="B25" s="440" t="s">
        <v>975</v>
      </c>
      <c r="C25" s="445">
        <v>294</v>
      </c>
      <c r="D25" s="447" t="s">
        <v>976</v>
      </c>
    </row>
    <row r="26" spans="2:5">
      <c r="B26" s="438" t="s">
        <v>977</v>
      </c>
      <c r="C26" s="448"/>
      <c r="D26" s="438" t="s">
        <v>978</v>
      </c>
    </row>
    <row r="27" spans="2:5" ht="24">
      <c r="B27" s="440" t="s">
        <v>979</v>
      </c>
      <c r="C27" s="449"/>
      <c r="D27" s="440" t="s">
        <v>980</v>
      </c>
    </row>
    <row r="28" spans="2:5" ht="14.25" customHeight="1">
      <c r="B28" s="444" t="s">
        <v>563</v>
      </c>
      <c r="C28" s="445">
        <v>309659</v>
      </c>
      <c r="D28" s="444" t="s">
        <v>421</v>
      </c>
    </row>
    <row r="29" spans="2:5">
      <c r="B29" s="444" t="s">
        <v>981</v>
      </c>
      <c r="C29" s="443">
        <v>7592822.5</v>
      </c>
      <c r="D29" s="444" t="s">
        <v>422</v>
      </c>
    </row>
    <row r="30" spans="2:5" ht="24.75">
      <c r="B30" s="440" t="s">
        <v>982</v>
      </c>
      <c r="C30" s="450"/>
      <c r="D30" s="440" t="s">
        <v>983</v>
      </c>
      <c r="E30" s="260"/>
    </row>
    <row r="31" spans="2:5" ht="14.25" customHeight="1">
      <c r="B31" s="444" t="s">
        <v>563</v>
      </c>
      <c r="C31" s="445">
        <v>26545</v>
      </c>
      <c r="D31" s="444" t="s">
        <v>421</v>
      </c>
    </row>
    <row r="32" spans="2:5" ht="13.5" customHeight="1">
      <c r="B32" s="444" t="s">
        <v>981</v>
      </c>
      <c r="C32" s="443">
        <v>854215.07700000005</v>
      </c>
      <c r="D32" s="444" t="s">
        <v>422</v>
      </c>
    </row>
    <row r="33" spans="2:10" ht="24">
      <c r="B33" s="440" t="s">
        <v>984</v>
      </c>
      <c r="C33" s="450"/>
      <c r="D33" s="440" t="s">
        <v>985</v>
      </c>
    </row>
    <row r="34" spans="2:10">
      <c r="B34" s="440" t="s">
        <v>1399</v>
      </c>
      <c r="C34" s="420"/>
      <c r="D34" s="440" t="s">
        <v>1400</v>
      </c>
    </row>
    <row r="35" spans="2:10">
      <c r="B35" s="444" t="s">
        <v>563</v>
      </c>
      <c r="C35" s="445">
        <v>25559</v>
      </c>
      <c r="D35" s="444" t="s">
        <v>421</v>
      </c>
    </row>
    <row r="36" spans="2:10">
      <c r="B36" s="444" t="s">
        <v>981</v>
      </c>
      <c r="C36" s="443">
        <v>763486.42299999995</v>
      </c>
      <c r="D36" s="444" t="s">
        <v>422</v>
      </c>
    </row>
    <row r="37" spans="2:10">
      <c r="B37" s="440" t="s">
        <v>986</v>
      </c>
      <c r="C37" s="445"/>
      <c r="D37" s="440" t="s">
        <v>987</v>
      </c>
    </row>
    <row r="38" spans="2:10">
      <c r="B38" s="444" t="s">
        <v>563</v>
      </c>
      <c r="C38" s="445">
        <v>24734</v>
      </c>
      <c r="D38" s="444" t="s">
        <v>421</v>
      </c>
    </row>
    <row r="39" spans="2:10">
      <c r="B39" s="444" t="s">
        <v>981</v>
      </c>
      <c r="C39" s="443">
        <v>714293.40599999996</v>
      </c>
      <c r="D39" s="444" t="s">
        <v>422</v>
      </c>
    </row>
    <row r="40" spans="2:10" ht="72" customHeight="1">
      <c r="B40" s="440" t="s">
        <v>988</v>
      </c>
      <c r="C40" s="445">
        <v>26</v>
      </c>
      <c r="D40" s="440" t="s">
        <v>989</v>
      </c>
      <c r="E40" s="261"/>
      <c r="F40" s="204"/>
      <c r="G40" s="204"/>
      <c r="H40" s="204"/>
      <c r="I40" s="204"/>
      <c r="J40" s="204"/>
    </row>
    <row r="41" spans="2:10" ht="24">
      <c r="B41" s="440" t="s">
        <v>1840</v>
      </c>
      <c r="C41" s="445"/>
      <c r="D41" s="440" t="s">
        <v>1841</v>
      </c>
      <c r="E41" s="261"/>
      <c r="F41" s="204"/>
      <c r="G41" s="204"/>
      <c r="H41" s="204"/>
      <c r="I41" s="204"/>
      <c r="J41" s="204"/>
    </row>
    <row r="42" spans="2:10">
      <c r="B42" s="444" t="s">
        <v>606</v>
      </c>
      <c r="C42" s="451"/>
      <c r="D42" s="444" t="s">
        <v>607</v>
      </c>
      <c r="E42" s="261"/>
      <c r="F42" s="204"/>
      <c r="G42" s="204"/>
      <c r="H42" s="204"/>
      <c r="I42" s="204"/>
      <c r="J42" s="204"/>
    </row>
    <row r="43" spans="2:10">
      <c r="B43" s="444" t="s">
        <v>608</v>
      </c>
      <c r="C43" s="452"/>
      <c r="D43" s="444" t="s">
        <v>609</v>
      </c>
      <c r="E43" s="261"/>
      <c r="F43" s="204"/>
      <c r="G43" s="204"/>
      <c r="H43" s="204"/>
      <c r="I43" s="204"/>
      <c r="J43" s="204"/>
    </row>
    <row r="44" spans="2:10">
      <c r="B44" s="444" t="s">
        <v>610</v>
      </c>
      <c r="C44" s="452"/>
      <c r="D44" s="444" t="s">
        <v>611</v>
      </c>
      <c r="E44" s="262"/>
      <c r="F44" s="263"/>
      <c r="G44" s="263"/>
      <c r="H44" s="204"/>
      <c r="I44" s="204"/>
      <c r="J44" s="204"/>
    </row>
    <row r="45" spans="2:10">
      <c r="B45" s="440" t="s">
        <v>1842</v>
      </c>
      <c r="D45" s="440" t="s">
        <v>1843</v>
      </c>
      <c r="E45" s="261"/>
      <c r="F45" s="204"/>
      <c r="G45" s="204"/>
      <c r="H45" s="204"/>
      <c r="I45" s="204"/>
      <c r="J45" s="204"/>
    </row>
    <row r="46" spans="2:10">
      <c r="B46" s="444" t="s">
        <v>563</v>
      </c>
      <c r="C46" s="453"/>
      <c r="D46" s="444" t="s">
        <v>421</v>
      </c>
      <c r="E46" s="261"/>
      <c r="F46" s="204"/>
      <c r="G46" s="204"/>
      <c r="H46" s="204"/>
      <c r="I46" s="204"/>
      <c r="J46" s="204"/>
    </row>
    <row r="47" spans="2:10">
      <c r="B47" s="454" t="s">
        <v>981</v>
      </c>
      <c r="C47" s="455"/>
      <c r="D47" s="454" t="s">
        <v>422</v>
      </c>
      <c r="E47" s="261"/>
      <c r="F47" s="204"/>
      <c r="G47" s="204"/>
      <c r="H47" s="204"/>
      <c r="I47" s="204"/>
      <c r="J47" s="204"/>
    </row>
  </sheetData>
  <customSheetViews>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A1:J16"/>
  <sheetViews>
    <sheetView showGridLines="0" zoomScaleNormal="100" zoomScaleSheetLayoutView="100" workbookViewId="0">
      <selection activeCell="J9" sqref="J9"/>
    </sheetView>
  </sheetViews>
  <sheetFormatPr defaultRowHeight="11.25"/>
  <cols>
    <col min="1" max="1" width="24.140625" style="126" customWidth="1"/>
    <col min="2" max="2" width="15.85546875" style="490" customWidth="1"/>
    <col min="3" max="3" width="17" style="163" customWidth="1"/>
    <col min="4" max="4" width="22.5703125" style="163" customWidth="1"/>
    <col min="5" max="5" width="25.28515625" style="163" customWidth="1"/>
    <col min="6" max="6" width="23.140625" style="126" customWidth="1"/>
    <col min="7" max="8" width="25.5703125" style="126" customWidth="1"/>
    <col min="9" max="9" width="26.42578125" style="162" customWidth="1"/>
    <col min="10" max="10" width="20.140625" style="126" bestFit="1" customWidth="1"/>
    <col min="11" max="251" width="9.140625" style="126"/>
    <col min="252" max="252" width="29.28515625" style="126" customWidth="1"/>
    <col min="253" max="253" width="11.42578125" style="126" customWidth="1"/>
    <col min="254" max="254" width="11.5703125" style="126" customWidth="1"/>
    <col min="255" max="255" width="14.140625" style="126" customWidth="1"/>
    <col min="256" max="256" width="18.140625" style="126" customWidth="1"/>
    <col min="257" max="257" width="17.85546875" style="126" customWidth="1"/>
    <col min="258" max="258" width="14.140625" style="126" customWidth="1"/>
    <col min="259" max="259" width="17.85546875" style="126" customWidth="1"/>
    <col min="260" max="260" width="31" style="126" customWidth="1"/>
    <col min="261" max="507" width="9.140625" style="126"/>
    <col min="508" max="508" width="29.28515625" style="126" customWidth="1"/>
    <col min="509" max="509" width="11.42578125" style="126" customWidth="1"/>
    <col min="510" max="510" width="11.5703125" style="126" customWidth="1"/>
    <col min="511" max="511" width="14.140625" style="126" customWidth="1"/>
    <col min="512" max="512" width="18.140625" style="126" customWidth="1"/>
    <col min="513" max="513" width="17.85546875" style="126" customWidth="1"/>
    <col min="514" max="514" width="14.140625" style="126" customWidth="1"/>
    <col min="515" max="515" width="17.85546875" style="126" customWidth="1"/>
    <col min="516" max="516" width="31" style="126" customWidth="1"/>
    <col min="517" max="763" width="9.140625" style="126"/>
    <col min="764" max="764" width="29.28515625" style="126" customWidth="1"/>
    <col min="765" max="765" width="11.42578125" style="126" customWidth="1"/>
    <col min="766" max="766" width="11.5703125" style="126" customWidth="1"/>
    <col min="767" max="767" width="14.140625" style="126" customWidth="1"/>
    <col min="768" max="768" width="18.140625" style="126" customWidth="1"/>
    <col min="769" max="769" width="17.85546875" style="126" customWidth="1"/>
    <col min="770" max="770" width="14.140625" style="126" customWidth="1"/>
    <col min="771" max="771" width="17.85546875" style="126" customWidth="1"/>
    <col min="772" max="772" width="31" style="126" customWidth="1"/>
    <col min="773" max="1019" width="9.140625" style="126"/>
    <col min="1020" max="1020" width="29.28515625" style="126" customWidth="1"/>
    <col min="1021" max="1021" width="11.42578125" style="126" customWidth="1"/>
    <col min="1022" max="1022" width="11.5703125" style="126" customWidth="1"/>
    <col min="1023" max="1023" width="14.140625" style="126" customWidth="1"/>
    <col min="1024" max="1024" width="18.140625" style="126" customWidth="1"/>
    <col min="1025" max="1025" width="17.85546875" style="126" customWidth="1"/>
    <col min="1026" max="1026" width="14.140625" style="126" customWidth="1"/>
    <col min="1027" max="1027" width="17.85546875" style="126" customWidth="1"/>
    <col min="1028" max="1028" width="31" style="126" customWidth="1"/>
    <col min="1029" max="1275" width="9.140625" style="126"/>
    <col min="1276" max="1276" width="29.28515625" style="126" customWidth="1"/>
    <col min="1277" max="1277" width="11.42578125" style="126" customWidth="1"/>
    <col min="1278" max="1278" width="11.5703125" style="126" customWidth="1"/>
    <col min="1279" max="1279" width="14.140625" style="126" customWidth="1"/>
    <col min="1280" max="1280" width="18.140625" style="126" customWidth="1"/>
    <col min="1281" max="1281" width="17.85546875" style="126" customWidth="1"/>
    <col min="1282" max="1282" width="14.140625" style="126" customWidth="1"/>
    <col min="1283" max="1283" width="17.85546875" style="126" customWidth="1"/>
    <col min="1284" max="1284" width="31" style="126" customWidth="1"/>
    <col min="1285" max="1531" width="9.140625" style="126"/>
    <col min="1532" max="1532" width="29.28515625" style="126" customWidth="1"/>
    <col min="1533" max="1533" width="11.42578125" style="126" customWidth="1"/>
    <col min="1534" max="1534" width="11.5703125" style="126" customWidth="1"/>
    <col min="1535" max="1535" width="14.140625" style="126" customWidth="1"/>
    <col min="1536" max="1536" width="18.140625" style="126" customWidth="1"/>
    <col min="1537" max="1537" width="17.85546875" style="126" customWidth="1"/>
    <col min="1538" max="1538" width="14.140625" style="126" customWidth="1"/>
    <col min="1539" max="1539" width="17.85546875" style="126" customWidth="1"/>
    <col min="1540" max="1540" width="31" style="126" customWidth="1"/>
    <col min="1541" max="1787" width="9.140625" style="126"/>
    <col min="1788" max="1788" width="29.28515625" style="126" customWidth="1"/>
    <col min="1789" max="1789" width="11.42578125" style="126" customWidth="1"/>
    <col min="1790" max="1790" width="11.5703125" style="126" customWidth="1"/>
    <col min="1791" max="1791" width="14.140625" style="126" customWidth="1"/>
    <col min="1792" max="1792" width="18.140625" style="126" customWidth="1"/>
    <col min="1793" max="1793" width="17.85546875" style="126" customWidth="1"/>
    <col min="1794" max="1794" width="14.140625" style="126" customWidth="1"/>
    <col min="1795" max="1795" width="17.85546875" style="126" customWidth="1"/>
    <col min="1796" max="1796" width="31" style="126" customWidth="1"/>
    <col min="1797" max="2043" width="9.140625" style="126"/>
    <col min="2044" max="2044" width="29.28515625" style="126" customWidth="1"/>
    <col min="2045" max="2045" width="11.42578125" style="126" customWidth="1"/>
    <col min="2046" max="2046" width="11.5703125" style="126" customWidth="1"/>
    <col min="2047" max="2047" width="14.140625" style="126" customWidth="1"/>
    <col min="2048" max="2048" width="18.140625" style="126" customWidth="1"/>
    <col min="2049" max="2049" width="17.85546875" style="126" customWidth="1"/>
    <col min="2050" max="2050" width="14.140625" style="126" customWidth="1"/>
    <col min="2051" max="2051" width="17.85546875" style="126" customWidth="1"/>
    <col min="2052" max="2052" width="31" style="126" customWidth="1"/>
    <col min="2053" max="2299" width="9.140625" style="126"/>
    <col min="2300" max="2300" width="29.28515625" style="126" customWidth="1"/>
    <col min="2301" max="2301" width="11.42578125" style="126" customWidth="1"/>
    <col min="2302" max="2302" width="11.5703125" style="126" customWidth="1"/>
    <col min="2303" max="2303" width="14.140625" style="126" customWidth="1"/>
    <col min="2304" max="2304" width="18.140625" style="126" customWidth="1"/>
    <col min="2305" max="2305" width="17.85546875" style="126" customWidth="1"/>
    <col min="2306" max="2306" width="14.140625" style="126" customWidth="1"/>
    <col min="2307" max="2307" width="17.85546875" style="126" customWidth="1"/>
    <col min="2308" max="2308" width="31" style="126" customWidth="1"/>
    <col min="2309" max="2555" width="9.140625" style="126"/>
    <col min="2556" max="2556" width="29.28515625" style="126" customWidth="1"/>
    <col min="2557" max="2557" width="11.42578125" style="126" customWidth="1"/>
    <col min="2558" max="2558" width="11.5703125" style="126" customWidth="1"/>
    <col min="2559" max="2559" width="14.140625" style="126" customWidth="1"/>
    <col min="2560" max="2560" width="18.140625" style="126" customWidth="1"/>
    <col min="2561" max="2561" width="17.85546875" style="126" customWidth="1"/>
    <col min="2562" max="2562" width="14.140625" style="126" customWidth="1"/>
    <col min="2563" max="2563" width="17.85546875" style="126" customWidth="1"/>
    <col min="2564" max="2564" width="31" style="126" customWidth="1"/>
    <col min="2565" max="2811" width="9.140625" style="126"/>
    <col min="2812" max="2812" width="29.28515625" style="126" customWidth="1"/>
    <col min="2813" max="2813" width="11.42578125" style="126" customWidth="1"/>
    <col min="2814" max="2814" width="11.5703125" style="126" customWidth="1"/>
    <col min="2815" max="2815" width="14.140625" style="126" customWidth="1"/>
    <col min="2816" max="2816" width="18.140625" style="126" customWidth="1"/>
    <col min="2817" max="2817" width="17.85546875" style="126" customWidth="1"/>
    <col min="2818" max="2818" width="14.140625" style="126" customWidth="1"/>
    <col min="2819" max="2819" width="17.85546875" style="126" customWidth="1"/>
    <col min="2820" max="2820" width="31" style="126" customWidth="1"/>
    <col min="2821" max="3067" width="9.140625" style="126"/>
    <col min="3068" max="3068" width="29.28515625" style="126" customWidth="1"/>
    <col min="3069" max="3069" width="11.42578125" style="126" customWidth="1"/>
    <col min="3070" max="3070" width="11.5703125" style="126" customWidth="1"/>
    <col min="3071" max="3071" width="14.140625" style="126" customWidth="1"/>
    <col min="3072" max="3072" width="18.140625" style="126" customWidth="1"/>
    <col min="3073" max="3073" width="17.85546875" style="126" customWidth="1"/>
    <col min="3074" max="3074" width="14.140625" style="126" customWidth="1"/>
    <col min="3075" max="3075" width="17.85546875" style="126" customWidth="1"/>
    <col min="3076" max="3076" width="31" style="126" customWidth="1"/>
    <col min="3077" max="3323" width="9.140625" style="126"/>
    <col min="3324" max="3324" width="29.28515625" style="126" customWidth="1"/>
    <col min="3325" max="3325" width="11.42578125" style="126" customWidth="1"/>
    <col min="3326" max="3326" width="11.5703125" style="126" customWidth="1"/>
    <col min="3327" max="3327" width="14.140625" style="126" customWidth="1"/>
    <col min="3328" max="3328" width="18.140625" style="126" customWidth="1"/>
    <col min="3329" max="3329" width="17.85546875" style="126" customWidth="1"/>
    <col min="3330" max="3330" width="14.140625" style="126" customWidth="1"/>
    <col min="3331" max="3331" width="17.85546875" style="126" customWidth="1"/>
    <col min="3332" max="3332" width="31" style="126" customWidth="1"/>
    <col min="3333" max="3579" width="9.140625" style="126"/>
    <col min="3580" max="3580" width="29.28515625" style="126" customWidth="1"/>
    <col min="3581" max="3581" width="11.42578125" style="126" customWidth="1"/>
    <col min="3582" max="3582" width="11.5703125" style="126" customWidth="1"/>
    <col min="3583" max="3583" width="14.140625" style="126" customWidth="1"/>
    <col min="3584" max="3584" width="18.140625" style="126" customWidth="1"/>
    <col min="3585" max="3585" width="17.85546875" style="126" customWidth="1"/>
    <col min="3586" max="3586" width="14.140625" style="126" customWidth="1"/>
    <col min="3587" max="3587" width="17.85546875" style="126" customWidth="1"/>
    <col min="3588" max="3588" width="31" style="126" customWidth="1"/>
    <col min="3589" max="3835" width="9.140625" style="126"/>
    <col min="3836" max="3836" width="29.28515625" style="126" customWidth="1"/>
    <col min="3837" max="3837" width="11.42578125" style="126" customWidth="1"/>
    <col min="3838" max="3838" width="11.5703125" style="126" customWidth="1"/>
    <col min="3839" max="3839" width="14.140625" style="126" customWidth="1"/>
    <col min="3840" max="3840" width="18.140625" style="126" customWidth="1"/>
    <col min="3841" max="3841" width="17.85546875" style="126" customWidth="1"/>
    <col min="3842" max="3842" width="14.140625" style="126" customWidth="1"/>
    <col min="3843" max="3843" width="17.85546875" style="126" customWidth="1"/>
    <col min="3844" max="3844" width="31" style="126" customWidth="1"/>
    <col min="3845" max="4091" width="9.140625" style="126"/>
    <col min="4092" max="4092" width="29.28515625" style="126" customWidth="1"/>
    <col min="4093" max="4093" width="11.42578125" style="126" customWidth="1"/>
    <col min="4094" max="4094" width="11.5703125" style="126" customWidth="1"/>
    <col min="4095" max="4095" width="14.140625" style="126" customWidth="1"/>
    <col min="4096" max="4096" width="18.140625" style="126" customWidth="1"/>
    <col min="4097" max="4097" width="17.85546875" style="126" customWidth="1"/>
    <col min="4098" max="4098" width="14.140625" style="126" customWidth="1"/>
    <col min="4099" max="4099" width="17.85546875" style="126" customWidth="1"/>
    <col min="4100" max="4100" width="31" style="126" customWidth="1"/>
    <col min="4101" max="4347" width="9.140625" style="126"/>
    <col min="4348" max="4348" width="29.28515625" style="126" customWidth="1"/>
    <col min="4349" max="4349" width="11.42578125" style="126" customWidth="1"/>
    <col min="4350" max="4350" width="11.5703125" style="126" customWidth="1"/>
    <col min="4351" max="4351" width="14.140625" style="126" customWidth="1"/>
    <col min="4352" max="4352" width="18.140625" style="126" customWidth="1"/>
    <col min="4353" max="4353" width="17.85546875" style="126" customWidth="1"/>
    <col min="4354" max="4354" width="14.140625" style="126" customWidth="1"/>
    <col min="4355" max="4355" width="17.85546875" style="126" customWidth="1"/>
    <col min="4356" max="4356" width="31" style="126" customWidth="1"/>
    <col min="4357" max="4603" width="9.140625" style="126"/>
    <col min="4604" max="4604" width="29.28515625" style="126" customWidth="1"/>
    <col min="4605" max="4605" width="11.42578125" style="126" customWidth="1"/>
    <col min="4606" max="4606" width="11.5703125" style="126" customWidth="1"/>
    <col min="4607" max="4607" width="14.140625" style="126" customWidth="1"/>
    <col min="4608" max="4608" width="18.140625" style="126" customWidth="1"/>
    <col min="4609" max="4609" width="17.85546875" style="126" customWidth="1"/>
    <col min="4610" max="4610" width="14.140625" style="126" customWidth="1"/>
    <col min="4611" max="4611" width="17.85546875" style="126" customWidth="1"/>
    <col min="4612" max="4612" width="31" style="126" customWidth="1"/>
    <col min="4613" max="4859" width="9.140625" style="126"/>
    <col min="4860" max="4860" width="29.28515625" style="126" customWidth="1"/>
    <col min="4861" max="4861" width="11.42578125" style="126" customWidth="1"/>
    <col min="4862" max="4862" width="11.5703125" style="126" customWidth="1"/>
    <col min="4863" max="4863" width="14.140625" style="126" customWidth="1"/>
    <col min="4864" max="4864" width="18.140625" style="126" customWidth="1"/>
    <col min="4865" max="4865" width="17.85546875" style="126" customWidth="1"/>
    <col min="4866" max="4866" width="14.140625" style="126" customWidth="1"/>
    <col min="4867" max="4867" width="17.85546875" style="126" customWidth="1"/>
    <col min="4868" max="4868" width="31" style="126" customWidth="1"/>
    <col min="4869" max="5115" width="9.140625" style="126"/>
    <col min="5116" max="5116" width="29.28515625" style="126" customWidth="1"/>
    <col min="5117" max="5117" width="11.42578125" style="126" customWidth="1"/>
    <col min="5118" max="5118" width="11.5703125" style="126" customWidth="1"/>
    <col min="5119" max="5119" width="14.140625" style="126" customWidth="1"/>
    <col min="5120" max="5120" width="18.140625" style="126" customWidth="1"/>
    <col min="5121" max="5121" width="17.85546875" style="126" customWidth="1"/>
    <col min="5122" max="5122" width="14.140625" style="126" customWidth="1"/>
    <col min="5123" max="5123" width="17.85546875" style="126" customWidth="1"/>
    <col min="5124" max="5124" width="31" style="126" customWidth="1"/>
    <col min="5125" max="5371" width="9.140625" style="126"/>
    <col min="5372" max="5372" width="29.28515625" style="126" customWidth="1"/>
    <col min="5373" max="5373" width="11.42578125" style="126" customWidth="1"/>
    <col min="5374" max="5374" width="11.5703125" style="126" customWidth="1"/>
    <col min="5375" max="5375" width="14.140625" style="126" customWidth="1"/>
    <col min="5376" max="5376" width="18.140625" style="126" customWidth="1"/>
    <col min="5377" max="5377" width="17.85546875" style="126" customWidth="1"/>
    <col min="5378" max="5378" width="14.140625" style="126" customWidth="1"/>
    <col min="5379" max="5379" width="17.85546875" style="126" customWidth="1"/>
    <col min="5380" max="5380" width="31" style="126" customWidth="1"/>
    <col min="5381" max="5627" width="9.140625" style="126"/>
    <col min="5628" max="5628" width="29.28515625" style="126" customWidth="1"/>
    <col min="5629" max="5629" width="11.42578125" style="126" customWidth="1"/>
    <col min="5630" max="5630" width="11.5703125" style="126" customWidth="1"/>
    <col min="5631" max="5631" width="14.140625" style="126" customWidth="1"/>
    <col min="5632" max="5632" width="18.140625" style="126" customWidth="1"/>
    <col min="5633" max="5633" width="17.85546875" style="126" customWidth="1"/>
    <col min="5634" max="5634" width="14.140625" style="126" customWidth="1"/>
    <col min="5635" max="5635" width="17.85546875" style="126" customWidth="1"/>
    <col min="5636" max="5636" width="31" style="126" customWidth="1"/>
    <col min="5637" max="5883" width="9.140625" style="126"/>
    <col min="5884" max="5884" width="29.28515625" style="126" customWidth="1"/>
    <col min="5885" max="5885" width="11.42578125" style="126" customWidth="1"/>
    <col min="5886" max="5886" width="11.5703125" style="126" customWidth="1"/>
    <col min="5887" max="5887" width="14.140625" style="126" customWidth="1"/>
    <col min="5888" max="5888" width="18.140625" style="126" customWidth="1"/>
    <col min="5889" max="5889" width="17.85546875" style="126" customWidth="1"/>
    <col min="5890" max="5890" width="14.140625" style="126" customWidth="1"/>
    <col min="5891" max="5891" width="17.85546875" style="126" customWidth="1"/>
    <col min="5892" max="5892" width="31" style="126" customWidth="1"/>
    <col min="5893" max="6139" width="9.140625" style="126"/>
    <col min="6140" max="6140" width="29.28515625" style="126" customWidth="1"/>
    <col min="6141" max="6141" width="11.42578125" style="126" customWidth="1"/>
    <col min="6142" max="6142" width="11.5703125" style="126" customWidth="1"/>
    <col min="6143" max="6143" width="14.140625" style="126" customWidth="1"/>
    <col min="6144" max="6144" width="18.140625" style="126" customWidth="1"/>
    <col min="6145" max="6145" width="17.85546875" style="126" customWidth="1"/>
    <col min="6146" max="6146" width="14.140625" style="126" customWidth="1"/>
    <col min="6147" max="6147" width="17.85546875" style="126" customWidth="1"/>
    <col min="6148" max="6148" width="31" style="126" customWidth="1"/>
    <col min="6149" max="6395" width="9.140625" style="126"/>
    <col min="6396" max="6396" width="29.28515625" style="126" customWidth="1"/>
    <col min="6397" max="6397" width="11.42578125" style="126" customWidth="1"/>
    <col min="6398" max="6398" width="11.5703125" style="126" customWidth="1"/>
    <col min="6399" max="6399" width="14.140625" style="126" customWidth="1"/>
    <col min="6400" max="6400" width="18.140625" style="126" customWidth="1"/>
    <col min="6401" max="6401" width="17.85546875" style="126" customWidth="1"/>
    <col min="6402" max="6402" width="14.140625" style="126" customWidth="1"/>
    <col min="6403" max="6403" width="17.85546875" style="126" customWidth="1"/>
    <col min="6404" max="6404" width="31" style="126" customWidth="1"/>
    <col min="6405" max="6651" width="9.140625" style="126"/>
    <col min="6652" max="6652" width="29.28515625" style="126" customWidth="1"/>
    <col min="6653" max="6653" width="11.42578125" style="126" customWidth="1"/>
    <col min="6654" max="6654" width="11.5703125" style="126" customWidth="1"/>
    <col min="6655" max="6655" width="14.140625" style="126" customWidth="1"/>
    <col min="6656" max="6656" width="18.140625" style="126" customWidth="1"/>
    <col min="6657" max="6657" width="17.85546875" style="126" customWidth="1"/>
    <col min="6658" max="6658" width="14.140625" style="126" customWidth="1"/>
    <col min="6659" max="6659" width="17.85546875" style="126" customWidth="1"/>
    <col min="6660" max="6660" width="31" style="126" customWidth="1"/>
    <col min="6661" max="6907" width="9.140625" style="126"/>
    <col min="6908" max="6908" width="29.28515625" style="126" customWidth="1"/>
    <col min="6909" max="6909" width="11.42578125" style="126" customWidth="1"/>
    <col min="6910" max="6910" width="11.5703125" style="126" customWidth="1"/>
    <col min="6911" max="6911" width="14.140625" style="126" customWidth="1"/>
    <col min="6912" max="6912" width="18.140625" style="126" customWidth="1"/>
    <col min="6913" max="6913" width="17.85546875" style="126" customWidth="1"/>
    <col min="6914" max="6914" width="14.140625" style="126" customWidth="1"/>
    <col min="6915" max="6915" width="17.85546875" style="126" customWidth="1"/>
    <col min="6916" max="6916" width="31" style="126" customWidth="1"/>
    <col min="6917" max="7163" width="9.140625" style="126"/>
    <col min="7164" max="7164" width="29.28515625" style="126" customWidth="1"/>
    <col min="7165" max="7165" width="11.42578125" style="126" customWidth="1"/>
    <col min="7166" max="7166" width="11.5703125" style="126" customWidth="1"/>
    <col min="7167" max="7167" width="14.140625" style="126" customWidth="1"/>
    <col min="7168" max="7168" width="18.140625" style="126" customWidth="1"/>
    <col min="7169" max="7169" width="17.85546875" style="126" customWidth="1"/>
    <col min="7170" max="7170" width="14.140625" style="126" customWidth="1"/>
    <col min="7171" max="7171" width="17.85546875" style="126" customWidth="1"/>
    <col min="7172" max="7172" width="31" style="126" customWidth="1"/>
    <col min="7173" max="7419" width="9.140625" style="126"/>
    <col min="7420" max="7420" width="29.28515625" style="126" customWidth="1"/>
    <col min="7421" max="7421" width="11.42578125" style="126" customWidth="1"/>
    <col min="7422" max="7422" width="11.5703125" style="126" customWidth="1"/>
    <col min="7423" max="7423" width="14.140625" style="126" customWidth="1"/>
    <col min="7424" max="7424" width="18.140625" style="126" customWidth="1"/>
    <col min="7425" max="7425" width="17.85546875" style="126" customWidth="1"/>
    <col min="7426" max="7426" width="14.140625" style="126" customWidth="1"/>
    <col min="7427" max="7427" width="17.85546875" style="126" customWidth="1"/>
    <col min="7428" max="7428" width="31" style="126" customWidth="1"/>
    <col min="7429" max="7675" width="9.140625" style="126"/>
    <col min="7676" max="7676" width="29.28515625" style="126" customWidth="1"/>
    <col min="7677" max="7677" width="11.42578125" style="126" customWidth="1"/>
    <col min="7678" max="7678" width="11.5703125" style="126" customWidth="1"/>
    <col min="7679" max="7679" width="14.140625" style="126" customWidth="1"/>
    <col min="7680" max="7680" width="18.140625" style="126" customWidth="1"/>
    <col min="7681" max="7681" width="17.85546875" style="126" customWidth="1"/>
    <col min="7682" max="7682" width="14.140625" style="126" customWidth="1"/>
    <col min="7683" max="7683" width="17.85546875" style="126" customWidth="1"/>
    <col min="7684" max="7684" width="31" style="126" customWidth="1"/>
    <col min="7685" max="7931" width="9.140625" style="126"/>
    <col min="7932" max="7932" width="29.28515625" style="126" customWidth="1"/>
    <col min="7933" max="7933" width="11.42578125" style="126" customWidth="1"/>
    <col min="7934" max="7934" width="11.5703125" style="126" customWidth="1"/>
    <col min="7935" max="7935" width="14.140625" style="126" customWidth="1"/>
    <col min="7936" max="7936" width="18.140625" style="126" customWidth="1"/>
    <col min="7937" max="7937" width="17.85546875" style="126" customWidth="1"/>
    <col min="7938" max="7938" width="14.140625" style="126" customWidth="1"/>
    <col min="7939" max="7939" width="17.85546875" style="126" customWidth="1"/>
    <col min="7940" max="7940" width="31" style="126" customWidth="1"/>
    <col min="7941" max="8187" width="9.140625" style="126"/>
    <col min="8188" max="8188" width="29.28515625" style="126" customWidth="1"/>
    <col min="8189" max="8189" width="11.42578125" style="126" customWidth="1"/>
    <col min="8190" max="8190" width="11.5703125" style="126" customWidth="1"/>
    <col min="8191" max="8191" width="14.140625" style="126" customWidth="1"/>
    <col min="8192" max="8192" width="18.140625" style="126" customWidth="1"/>
    <col min="8193" max="8193" width="17.85546875" style="126" customWidth="1"/>
    <col min="8194" max="8194" width="14.140625" style="126" customWidth="1"/>
    <col min="8195" max="8195" width="17.85546875" style="126" customWidth="1"/>
    <col min="8196" max="8196" width="31" style="126" customWidth="1"/>
    <col min="8197" max="8443" width="9.140625" style="126"/>
    <col min="8444" max="8444" width="29.28515625" style="126" customWidth="1"/>
    <col min="8445" max="8445" width="11.42578125" style="126" customWidth="1"/>
    <col min="8446" max="8446" width="11.5703125" style="126" customWidth="1"/>
    <col min="8447" max="8447" width="14.140625" style="126" customWidth="1"/>
    <col min="8448" max="8448" width="18.140625" style="126" customWidth="1"/>
    <col min="8449" max="8449" width="17.85546875" style="126" customWidth="1"/>
    <col min="8450" max="8450" width="14.140625" style="126" customWidth="1"/>
    <col min="8451" max="8451" width="17.85546875" style="126" customWidth="1"/>
    <col min="8452" max="8452" width="31" style="126" customWidth="1"/>
    <col min="8453" max="8699" width="9.140625" style="126"/>
    <col min="8700" max="8700" width="29.28515625" style="126" customWidth="1"/>
    <col min="8701" max="8701" width="11.42578125" style="126" customWidth="1"/>
    <col min="8702" max="8702" width="11.5703125" style="126" customWidth="1"/>
    <col min="8703" max="8703" width="14.140625" style="126" customWidth="1"/>
    <col min="8704" max="8704" width="18.140625" style="126" customWidth="1"/>
    <col min="8705" max="8705" width="17.85546875" style="126" customWidth="1"/>
    <col min="8706" max="8706" width="14.140625" style="126" customWidth="1"/>
    <col min="8707" max="8707" width="17.85546875" style="126" customWidth="1"/>
    <col min="8708" max="8708" width="31" style="126" customWidth="1"/>
    <col min="8709" max="8955" width="9.140625" style="126"/>
    <col min="8956" max="8956" width="29.28515625" style="126" customWidth="1"/>
    <col min="8957" max="8957" width="11.42578125" style="126" customWidth="1"/>
    <col min="8958" max="8958" width="11.5703125" style="126" customWidth="1"/>
    <col min="8959" max="8959" width="14.140625" style="126" customWidth="1"/>
    <col min="8960" max="8960" width="18.140625" style="126" customWidth="1"/>
    <col min="8961" max="8961" width="17.85546875" style="126" customWidth="1"/>
    <col min="8962" max="8962" width="14.140625" style="126" customWidth="1"/>
    <col min="8963" max="8963" width="17.85546875" style="126" customWidth="1"/>
    <col min="8964" max="8964" width="31" style="126" customWidth="1"/>
    <col min="8965" max="9211" width="9.140625" style="126"/>
    <col min="9212" max="9212" width="29.28515625" style="126" customWidth="1"/>
    <col min="9213" max="9213" width="11.42578125" style="126" customWidth="1"/>
    <col min="9214" max="9214" width="11.5703125" style="126" customWidth="1"/>
    <col min="9215" max="9215" width="14.140625" style="126" customWidth="1"/>
    <col min="9216" max="9216" width="18.140625" style="126" customWidth="1"/>
    <col min="9217" max="9217" width="17.85546875" style="126" customWidth="1"/>
    <col min="9218" max="9218" width="14.140625" style="126" customWidth="1"/>
    <col min="9219" max="9219" width="17.85546875" style="126" customWidth="1"/>
    <col min="9220" max="9220" width="31" style="126" customWidth="1"/>
    <col min="9221" max="9467" width="9.140625" style="126"/>
    <col min="9468" max="9468" width="29.28515625" style="126" customWidth="1"/>
    <col min="9469" max="9469" width="11.42578125" style="126" customWidth="1"/>
    <col min="9470" max="9470" width="11.5703125" style="126" customWidth="1"/>
    <col min="9471" max="9471" width="14.140625" style="126" customWidth="1"/>
    <col min="9472" max="9472" width="18.140625" style="126" customWidth="1"/>
    <col min="9473" max="9473" width="17.85546875" style="126" customWidth="1"/>
    <col min="9474" max="9474" width="14.140625" style="126" customWidth="1"/>
    <col min="9475" max="9475" width="17.85546875" style="126" customWidth="1"/>
    <col min="9476" max="9476" width="31" style="126" customWidth="1"/>
    <col min="9477" max="9723" width="9.140625" style="126"/>
    <col min="9724" max="9724" width="29.28515625" style="126" customWidth="1"/>
    <col min="9725" max="9725" width="11.42578125" style="126" customWidth="1"/>
    <col min="9726" max="9726" width="11.5703125" style="126" customWidth="1"/>
    <col min="9727" max="9727" width="14.140625" style="126" customWidth="1"/>
    <col min="9728" max="9728" width="18.140625" style="126" customWidth="1"/>
    <col min="9729" max="9729" width="17.85546875" style="126" customWidth="1"/>
    <col min="9730" max="9730" width="14.140625" style="126" customWidth="1"/>
    <col min="9731" max="9731" width="17.85546875" style="126" customWidth="1"/>
    <col min="9732" max="9732" width="31" style="126" customWidth="1"/>
    <col min="9733" max="9979" width="9.140625" style="126"/>
    <col min="9980" max="9980" width="29.28515625" style="126" customWidth="1"/>
    <col min="9981" max="9981" width="11.42578125" style="126" customWidth="1"/>
    <col min="9982" max="9982" width="11.5703125" style="126" customWidth="1"/>
    <col min="9983" max="9983" width="14.140625" style="126" customWidth="1"/>
    <col min="9984" max="9984" width="18.140625" style="126" customWidth="1"/>
    <col min="9985" max="9985" width="17.85546875" style="126" customWidth="1"/>
    <col min="9986" max="9986" width="14.140625" style="126" customWidth="1"/>
    <col min="9987" max="9987" width="17.85546875" style="126" customWidth="1"/>
    <col min="9988" max="9988" width="31" style="126" customWidth="1"/>
    <col min="9989" max="10235" width="9.140625" style="126"/>
    <col min="10236" max="10236" width="29.28515625" style="126" customWidth="1"/>
    <col min="10237" max="10237" width="11.42578125" style="126" customWidth="1"/>
    <col min="10238" max="10238" width="11.5703125" style="126" customWidth="1"/>
    <col min="10239" max="10239" width="14.140625" style="126" customWidth="1"/>
    <col min="10240" max="10240" width="18.140625" style="126" customWidth="1"/>
    <col min="10241" max="10241" width="17.85546875" style="126" customWidth="1"/>
    <col min="10242" max="10242" width="14.140625" style="126" customWidth="1"/>
    <col min="10243" max="10243" width="17.85546875" style="126" customWidth="1"/>
    <col min="10244" max="10244" width="31" style="126" customWidth="1"/>
    <col min="10245" max="10491" width="9.140625" style="126"/>
    <col min="10492" max="10492" width="29.28515625" style="126" customWidth="1"/>
    <col min="10493" max="10493" width="11.42578125" style="126" customWidth="1"/>
    <col min="10494" max="10494" width="11.5703125" style="126" customWidth="1"/>
    <col min="10495" max="10495" width="14.140625" style="126" customWidth="1"/>
    <col min="10496" max="10496" width="18.140625" style="126" customWidth="1"/>
    <col min="10497" max="10497" width="17.85546875" style="126" customWidth="1"/>
    <col min="10498" max="10498" width="14.140625" style="126" customWidth="1"/>
    <col min="10499" max="10499" width="17.85546875" style="126" customWidth="1"/>
    <col min="10500" max="10500" width="31" style="126" customWidth="1"/>
    <col min="10501" max="10747" width="9.140625" style="126"/>
    <col min="10748" max="10748" width="29.28515625" style="126" customWidth="1"/>
    <col min="10749" max="10749" width="11.42578125" style="126" customWidth="1"/>
    <col min="10750" max="10750" width="11.5703125" style="126" customWidth="1"/>
    <col min="10751" max="10751" width="14.140625" style="126" customWidth="1"/>
    <col min="10752" max="10752" width="18.140625" style="126" customWidth="1"/>
    <col min="10753" max="10753" width="17.85546875" style="126" customWidth="1"/>
    <col min="10754" max="10754" width="14.140625" style="126" customWidth="1"/>
    <col min="10755" max="10755" width="17.85546875" style="126" customWidth="1"/>
    <col min="10756" max="10756" width="31" style="126" customWidth="1"/>
    <col min="10757" max="11003" width="9.140625" style="126"/>
    <col min="11004" max="11004" width="29.28515625" style="126" customWidth="1"/>
    <col min="11005" max="11005" width="11.42578125" style="126" customWidth="1"/>
    <col min="11006" max="11006" width="11.5703125" style="126" customWidth="1"/>
    <col min="11007" max="11007" width="14.140625" style="126" customWidth="1"/>
    <col min="11008" max="11008" width="18.140625" style="126" customWidth="1"/>
    <col min="11009" max="11009" width="17.85546875" style="126" customWidth="1"/>
    <col min="11010" max="11010" width="14.140625" style="126" customWidth="1"/>
    <col min="11011" max="11011" width="17.85546875" style="126" customWidth="1"/>
    <col min="11012" max="11012" width="31" style="126" customWidth="1"/>
    <col min="11013" max="11259" width="9.140625" style="126"/>
    <col min="11260" max="11260" width="29.28515625" style="126" customWidth="1"/>
    <col min="11261" max="11261" width="11.42578125" style="126" customWidth="1"/>
    <col min="11262" max="11262" width="11.5703125" style="126" customWidth="1"/>
    <col min="11263" max="11263" width="14.140625" style="126" customWidth="1"/>
    <col min="11264" max="11264" width="18.140625" style="126" customWidth="1"/>
    <col min="11265" max="11265" width="17.85546875" style="126" customWidth="1"/>
    <col min="11266" max="11266" width="14.140625" style="126" customWidth="1"/>
    <col min="11267" max="11267" width="17.85546875" style="126" customWidth="1"/>
    <col min="11268" max="11268" width="31" style="126" customWidth="1"/>
    <col min="11269" max="11515" width="9.140625" style="126"/>
    <col min="11516" max="11516" width="29.28515625" style="126" customWidth="1"/>
    <col min="11517" max="11517" width="11.42578125" style="126" customWidth="1"/>
    <col min="11518" max="11518" width="11.5703125" style="126" customWidth="1"/>
    <col min="11519" max="11519" width="14.140625" style="126" customWidth="1"/>
    <col min="11520" max="11520" width="18.140625" style="126" customWidth="1"/>
    <col min="11521" max="11521" width="17.85546875" style="126" customWidth="1"/>
    <col min="11522" max="11522" width="14.140625" style="126" customWidth="1"/>
    <col min="11523" max="11523" width="17.85546875" style="126" customWidth="1"/>
    <col min="11524" max="11524" width="31" style="126" customWidth="1"/>
    <col min="11525" max="11771" width="9.140625" style="126"/>
    <col min="11772" max="11772" width="29.28515625" style="126" customWidth="1"/>
    <col min="11773" max="11773" width="11.42578125" style="126" customWidth="1"/>
    <col min="11774" max="11774" width="11.5703125" style="126" customWidth="1"/>
    <col min="11775" max="11775" width="14.140625" style="126" customWidth="1"/>
    <col min="11776" max="11776" width="18.140625" style="126" customWidth="1"/>
    <col min="11777" max="11777" width="17.85546875" style="126" customWidth="1"/>
    <col min="11778" max="11778" width="14.140625" style="126" customWidth="1"/>
    <col min="11779" max="11779" width="17.85546875" style="126" customWidth="1"/>
    <col min="11780" max="11780" width="31" style="126" customWidth="1"/>
    <col min="11781" max="12027" width="9.140625" style="126"/>
    <col min="12028" max="12028" width="29.28515625" style="126" customWidth="1"/>
    <col min="12029" max="12029" width="11.42578125" style="126" customWidth="1"/>
    <col min="12030" max="12030" width="11.5703125" style="126" customWidth="1"/>
    <col min="12031" max="12031" width="14.140625" style="126" customWidth="1"/>
    <col min="12032" max="12032" width="18.140625" style="126" customWidth="1"/>
    <col min="12033" max="12033" width="17.85546875" style="126" customWidth="1"/>
    <col min="12034" max="12034" width="14.140625" style="126" customWidth="1"/>
    <col min="12035" max="12035" width="17.85546875" style="126" customWidth="1"/>
    <col min="12036" max="12036" width="31" style="126" customWidth="1"/>
    <col min="12037" max="12283" width="9.140625" style="126"/>
    <col min="12284" max="12284" width="29.28515625" style="126" customWidth="1"/>
    <col min="12285" max="12285" width="11.42578125" style="126" customWidth="1"/>
    <col min="12286" max="12286" width="11.5703125" style="126" customWidth="1"/>
    <col min="12287" max="12287" width="14.140625" style="126" customWidth="1"/>
    <col min="12288" max="12288" width="18.140625" style="126" customWidth="1"/>
    <col min="12289" max="12289" width="17.85546875" style="126" customWidth="1"/>
    <col min="12290" max="12290" width="14.140625" style="126" customWidth="1"/>
    <col min="12291" max="12291" width="17.85546875" style="126" customWidth="1"/>
    <col min="12292" max="12292" width="31" style="126" customWidth="1"/>
    <col min="12293" max="12539" width="9.140625" style="126"/>
    <col min="12540" max="12540" width="29.28515625" style="126" customWidth="1"/>
    <col min="12541" max="12541" width="11.42578125" style="126" customWidth="1"/>
    <col min="12542" max="12542" width="11.5703125" style="126" customWidth="1"/>
    <col min="12543" max="12543" width="14.140625" style="126" customWidth="1"/>
    <col min="12544" max="12544" width="18.140625" style="126" customWidth="1"/>
    <col min="12545" max="12545" width="17.85546875" style="126" customWidth="1"/>
    <col min="12546" max="12546" width="14.140625" style="126" customWidth="1"/>
    <col min="12547" max="12547" width="17.85546875" style="126" customWidth="1"/>
    <col min="12548" max="12548" width="31" style="126" customWidth="1"/>
    <col min="12549" max="12795" width="9.140625" style="126"/>
    <col min="12796" max="12796" width="29.28515625" style="126" customWidth="1"/>
    <col min="12797" max="12797" width="11.42578125" style="126" customWidth="1"/>
    <col min="12798" max="12798" width="11.5703125" style="126" customWidth="1"/>
    <col min="12799" max="12799" width="14.140625" style="126" customWidth="1"/>
    <col min="12800" max="12800" width="18.140625" style="126" customWidth="1"/>
    <col min="12801" max="12801" width="17.85546875" style="126" customWidth="1"/>
    <col min="12802" max="12802" width="14.140625" style="126" customWidth="1"/>
    <col min="12803" max="12803" width="17.85546875" style="126" customWidth="1"/>
    <col min="12804" max="12804" width="31" style="126" customWidth="1"/>
    <col min="12805" max="13051" width="9.140625" style="126"/>
    <col min="13052" max="13052" width="29.28515625" style="126" customWidth="1"/>
    <col min="13053" max="13053" width="11.42578125" style="126" customWidth="1"/>
    <col min="13054" max="13054" width="11.5703125" style="126" customWidth="1"/>
    <col min="13055" max="13055" width="14.140625" style="126" customWidth="1"/>
    <col min="13056" max="13056" width="18.140625" style="126" customWidth="1"/>
    <col min="13057" max="13057" width="17.85546875" style="126" customWidth="1"/>
    <col min="13058" max="13058" width="14.140625" style="126" customWidth="1"/>
    <col min="13059" max="13059" width="17.85546875" style="126" customWidth="1"/>
    <col min="13060" max="13060" width="31" style="126" customWidth="1"/>
    <col min="13061" max="13307" width="9.140625" style="126"/>
    <col min="13308" max="13308" width="29.28515625" style="126" customWidth="1"/>
    <col min="13309" max="13309" width="11.42578125" style="126" customWidth="1"/>
    <col min="13310" max="13310" width="11.5703125" style="126" customWidth="1"/>
    <col min="13311" max="13311" width="14.140625" style="126" customWidth="1"/>
    <col min="13312" max="13312" width="18.140625" style="126" customWidth="1"/>
    <col min="13313" max="13313" width="17.85546875" style="126" customWidth="1"/>
    <col min="13314" max="13314" width="14.140625" style="126" customWidth="1"/>
    <col min="13315" max="13315" width="17.85546875" style="126" customWidth="1"/>
    <col min="13316" max="13316" width="31" style="126" customWidth="1"/>
    <col min="13317" max="13563" width="9.140625" style="126"/>
    <col min="13564" max="13564" width="29.28515625" style="126" customWidth="1"/>
    <col min="13565" max="13565" width="11.42578125" style="126" customWidth="1"/>
    <col min="13566" max="13566" width="11.5703125" style="126" customWidth="1"/>
    <col min="13567" max="13567" width="14.140625" style="126" customWidth="1"/>
    <col min="13568" max="13568" width="18.140625" style="126" customWidth="1"/>
    <col min="13569" max="13569" width="17.85546875" style="126" customWidth="1"/>
    <col min="13570" max="13570" width="14.140625" style="126" customWidth="1"/>
    <col min="13571" max="13571" width="17.85546875" style="126" customWidth="1"/>
    <col min="13572" max="13572" width="31" style="126" customWidth="1"/>
    <col min="13573" max="13819" width="9.140625" style="126"/>
    <col min="13820" max="13820" width="29.28515625" style="126" customWidth="1"/>
    <col min="13821" max="13821" width="11.42578125" style="126" customWidth="1"/>
    <col min="13822" max="13822" width="11.5703125" style="126" customWidth="1"/>
    <col min="13823" max="13823" width="14.140625" style="126" customWidth="1"/>
    <col min="13824" max="13824" width="18.140625" style="126" customWidth="1"/>
    <col min="13825" max="13825" width="17.85546875" style="126" customWidth="1"/>
    <col min="13826" max="13826" width="14.140625" style="126" customWidth="1"/>
    <col min="13827" max="13827" width="17.85546875" style="126" customWidth="1"/>
    <col min="13828" max="13828" width="31" style="126" customWidth="1"/>
    <col min="13829" max="14075" width="9.140625" style="126"/>
    <col min="14076" max="14076" width="29.28515625" style="126" customWidth="1"/>
    <col min="14077" max="14077" width="11.42578125" style="126" customWidth="1"/>
    <col min="14078" max="14078" width="11.5703125" style="126" customWidth="1"/>
    <col min="14079" max="14079" width="14.140625" style="126" customWidth="1"/>
    <col min="14080" max="14080" width="18.140625" style="126" customWidth="1"/>
    <col min="14081" max="14081" width="17.85546875" style="126" customWidth="1"/>
    <col min="14082" max="14082" width="14.140625" style="126" customWidth="1"/>
    <col min="14083" max="14083" width="17.85546875" style="126" customWidth="1"/>
    <col min="14084" max="14084" width="31" style="126" customWidth="1"/>
    <col min="14085" max="14331" width="9.140625" style="126"/>
    <col min="14332" max="14332" width="29.28515625" style="126" customWidth="1"/>
    <col min="14333" max="14333" width="11.42578125" style="126" customWidth="1"/>
    <col min="14334" max="14334" width="11.5703125" style="126" customWidth="1"/>
    <col min="14335" max="14335" width="14.140625" style="126" customWidth="1"/>
    <col min="14336" max="14336" width="18.140625" style="126" customWidth="1"/>
    <col min="14337" max="14337" width="17.85546875" style="126" customWidth="1"/>
    <col min="14338" max="14338" width="14.140625" style="126" customWidth="1"/>
    <col min="14339" max="14339" width="17.85546875" style="126" customWidth="1"/>
    <col min="14340" max="14340" width="31" style="126" customWidth="1"/>
    <col min="14341" max="14587" width="9.140625" style="126"/>
    <col min="14588" max="14588" width="29.28515625" style="126" customWidth="1"/>
    <col min="14589" max="14589" width="11.42578125" style="126" customWidth="1"/>
    <col min="14590" max="14590" width="11.5703125" style="126" customWidth="1"/>
    <col min="14591" max="14591" width="14.140625" style="126" customWidth="1"/>
    <col min="14592" max="14592" width="18.140625" style="126" customWidth="1"/>
    <col min="14593" max="14593" width="17.85546875" style="126" customWidth="1"/>
    <col min="14594" max="14594" width="14.140625" style="126" customWidth="1"/>
    <col min="14595" max="14595" width="17.85546875" style="126" customWidth="1"/>
    <col min="14596" max="14596" width="31" style="126" customWidth="1"/>
    <col min="14597" max="14843" width="9.140625" style="126"/>
    <col min="14844" max="14844" width="29.28515625" style="126" customWidth="1"/>
    <col min="14845" max="14845" width="11.42578125" style="126" customWidth="1"/>
    <col min="14846" max="14846" width="11.5703125" style="126" customWidth="1"/>
    <col min="14847" max="14847" width="14.140625" style="126" customWidth="1"/>
    <col min="14848" max="14848" width="18.140625" style="126" customWidth="1"/>
    <col min="14849" max="14849" width="17.85546875" style="126" customWidth="1"/>
    <col min="14850" max="14850" width="14.140625" style="126" customWidth="1"/>
    <col min="14851" max="14851" width="17.85546875" style="126" customWidth="1"/>
    <col min="14852" max="14852" width="31" style="126" customWidth="1"/>
    <col min="14853" max="15099" width="9.140625" style="126"/>
    <col min="15100" max="15100" width="29.28515625" style="126" customWidth="1"/>
    <col min="15101" max="15101" width="11.42578125" style="126" customWidth="1"/>
    <col min="15102" max="15102" width="11.5703125" style="126" customWidth="1"/>
    <col min="15103" max="15103" width="14.140625" style="126" customWidth="1"/>
    <col min="15104" max="15104" width="18.140625" style="126" customWidth="1"/>
    <col min="15105" max="15105" width="17.85546875" style="126" customWidth="1"/>
    <col min="15106" max="15106" width="14.140625" style="126" customWidth="1"/>
    <col min="15107" max="15107" width="17.85546875" style="126" customWidth="1"/>
    <col min="15108" max="15108" width="31" style="126" customWidth="1"/>
    <col min="15109" max="15355" width="9.140625" style="126"/>
    <col min="15356" max="15356" width="29.28515625" style="126" customWidth="1"/>
    <col min="15357" max="15357" width="11.42578125" style="126" customWidth="1"/>
    <col min="15358" max="15358" width="11.5703125" style="126" customWidth="1"/>
    <col min="15359" max="15359" width="14.140625" style="126" customWidth="1"/>
    <col min="15360" max="15360" width="18.140625" style="126" customWidth="1"/>
    <col min="15361" max="15361" width="17.85546875" style="126" customWidth="1"/>
    <col min="15362" max="15362" width="14.140625" style="126" customWidth="1"/>
    <col min="15363" max="15363" width="17.85546875" style="126" customWidth="1"/>
    <col min="15364" max="15364" width="31" style="126" customWidth="1"/>
    <col min="15365" max="15611" width="9.140625" style="126"/>
    <col min="15612" max="15612" width="29.28515625" style="126" customWidth="1"/>
    <col min="15613" max="15613" width="11.42578125" style="126" customWidth="1"/>
    <col min="15614" max="15614" width="11.5703125" style="126" customWidth="1"/>
    <col min="15615" max="15615" width="14.140625" style="126" customWidth="1"/>
    <col min="15616" max="15616" width="18.140625" style="126" customWidth="1"/>
    <col min="15617" max="15617" width="17.85546875" style="126" customWidth="1"/>
    <col min="15618" max="15618" width="14.140625" style="126" customWidth="1"/>
    <col min="15619" max="15619" width="17.85546875" style="126" customWidth="1"/>
    <col min="15620" max="15620" width="31" style="126" customWidth="1"/>
    <col min="15621" max="15867" width="9.140625" style="126"/>
    <col min="15868" max="15868" width="29.28515625" style="126" customWidth="1"/>
    <col min="15869" max="15869" width="11.42578125" style="126" customWidth="1"/>
    <col min="15870" max="15870" width="11.5703125" style="126" customWidth="1"/>
    <col min="15871" max="15871" width="14.140625" style="126" customWidth="1"/>
    <col min="15872" max="15872" width="18.140625" style="126" customWidth="1"/>
    <col min="15873" max="15873" width="17.85546875" style="126" customWidth="1"/>
    <col min="15874" max="15874" width="14.140625" style="126" customWidth="1"/>
    <col min="15875" max="15875" width="17.85546875" style="126" customWidth="1"/>
    <col min="15876" max="15876" width="31" style="126" customWidth="1"/>
    <col min="15877" max="16123" width="9.140625" style="126"/>
    <col min="16124" max="16124" width="29.28515625" style="126" customWidth="1"/>
    <col min="16125" max="16125" width="11.42578125" style="126" customWidth="1"/>
    <col min="16126" max="16126" width="11.5703125" style="126" customWidth="1"/>
    <col min="16127" max="16127" width="14.140625" style="126" customWidth="1"/>
    <col min="16128" max="16128" width="18.140625" style="126" customWidth="1"/>
    <col min="16129" max="16129" width="17.85546875" style="126" customWidth="1"/>
    <col min="16130" max="16130" width="14.140625" style="126" customWidth="1"/>
    <col min="16131" max="16131" width="17.85546875" style="126" customWidth="1"/>
    <col min="16132" max="16132" width="31" style="126" customWidth="1"/>
    <col min="16133" max="16381" width="9.140625" style="126"/>
    <col min="16382" max="16382" width="9.140625" style="126" customWidth="1"/>
    <col min="16383" max="16384" width="9.140625" style="126"/>
  </cols>
  <sheetData>
    <row r="1" spans="1:10" ht="18.75">
      <c r="A1" s="271"/>
      <c r="B1" s="486"/>
      <c r="C1" s="222"/>
      <c r="D1" s="222"/>
      <c r="E1" s="222"/>
      <c r="I1" s="224" t="s">
        <v>2772</v>
      </c>
    </row>
    <row r="2" spans="1:10">
      <c r="A2" s="271"/>
      <c r="B2" s="486"/>
      <c r="C2" s="222"/>
      <c r="D2" s="222"/>
      <c r="E2" s="222"/>
    </row>
    <row r="3" spans="1:10" ht="18.75" customHeight="1">
      <c r="A3" s="1000" t="s">
        <v>2771</v>
      </c>
      <c r="B3" s="1000"/>
      <c r="C3" s="1000"/>
      <c r="D3" s="1000"/>
      <c r="E3" s="1000"/>
      <c r="F3" s="1000"/>
      <c r="G3" s="1000"/>
      <c r="H3" s="1000"/>
      <c r="I3" s="1000"/>
    </row>
    <row r="4" spans="1:10" ht="12.75">
      <c r="A4" s="219"/>
      <c r="B4" s="487"/>
      <c r="C4" s="219"/>
      <c r="D4" s="219"/>
      <c r="E4" s="219"/>
      <c r="F4" s="219"/>
      <c r="G4" s="219"/>
      <c r="H4" s="219"/>
    </row>
    <row r="5" spans="1:10" ht="35.25" customHeight="1">
      <c r="A5" s="1001" t="s">
        <v>1065</v>
      </c>
      <c r="B5" s="1006" t="s">
        <v>2468</v>
      </c>
      <c r="C5" s="1007"/>
      <c r="D5" s="488"/>
      <c r="E5" s="1002" t="s">
        <v>2469</v>
      </c>
      <c r="F5" s="1002" t="s">
        <v>2350</v>
      </c>
      <c r="G5" s="1002"/>
      <c r="H5" s="1002" t="s">
        <v>1476</v>
      </c>
      <c r="I5" s="1003" t="s">
        <v>1102</v>
      </c>
    </row>
    <row r="6" spans="1:10" s="220" customFormat="1">
      <c r="A6" s="1001"/>
      <c r="B6" s="1004" t="s">
        <v>540</v>
      </c>
      <c r="C6" s="1002" t="s">
        <v>575</v>
      </c>
      <c r="D6" s="1002" t="s">
        <v>1066</v>
      </c>
      <c r="E6" s="1002"/>
      <c r="F6" s="1002" t="s">
        <v>2470</v>
      </c>
      <c r="G6" s="1005" t="s">
        <v>2471</v>
      </c>
      <c r="H6" s="1002"/>
      <c r="I6" s="1003"/>
    </row>
    <row r="7" spans="1:10" s="220" customFormat="1" ht="107.25" customHeight="1">
      <c r="A7" s="1001"/>
      <c r="B7" s="1004"/>
      <c r="C7" s="1002"/>
      <c r="D7" s="1002"/>
      <c r="E7" s="1002"/>
      <c r="F7" s="1002"/>
      <c r="G7" s="1005"/>
      <c r="H7" s="1002"/>
      <c r="I7" s="1003"/>
    </row>
    <row r="8" spans="1:10" s="220" customFormat="1" ht="30.75" customHeight="1">
      <c r="A8" s="484" t="s">
        <v>192</v>
      </c>
      <c r="B8" s="272">
        <f t="shared" ref="B8:G8" si="0">B9+B10+B11+B12+B13+B14</f>
        <v>1376538</v>
      </c>
      <c r="C8" s="363">
        <f t="shared" si="0"/>
        <v>2317615</v>
      </c>
      <c r="D8" s="363">
        <f t="shared" si="0"/>
        <v>108</v>
      </c>
      <c r="E8" s="363">
        <f t="shared" si="0"/>
        <v>9848646062858.2227</v>
      </c>
      <c r="F8" s="363">
        <f t="shared" si="0"/>
        <v>8141829163967.6787</v>
      </c>
      <c r="G8" s="363">
        <f t="shared" si="0"/>
        <v>607156280.39999998</v>
      </c>
      <c r="H8" s="272">
        <v>882432862711.40002</v>
      </c>
      <c r="I8" s="485" t="s">
        <v>245</v>
      </c>
      <c r="J8" s="221"/>
    </row>
    <row r="9" spans="1:10" s="220" customFormat="1" ht="75" customHeight="1">
      <c r="A9" s="228" t="s">
        <v>1691</v>
      </c>
      <c r="B9" s="364">
        <v>70486</v>
      </c>
      <c r="C9" s="364">
        <v>85940</v>
      </c>
      <c r="D9" s="364">
        <v>6</v>
      </c>
      <c r="E9" s="225">
        <f>6127602932880.94+11545477449.75</f>
        <v>6139148410330.6904</v>
      </c>
      <c r="F9" s="225">
        <v>4934541944923</v>
      </c>
      <c r="G9" s="225">
        <v>428842508.5</v>
      </c>
      <c r="H9" s="225">
        <f>H8-H10-H11-H12-H13-H14</f>
        <v>382386601832.13873</v>
      </c>
      <c r="I9" s="227" t="s">
        <v>2655</v>
      </c>
      <c r="J9" s="223"/>
    </row>
    <row r="10" spans="1:10" s="273" customFormat="1" ht="99.75" customHeight="1">
      <c r="A10" s="228" t="s">
        <v>2472</v>
      </c>
      <c r="B10" s="364">
        <v>855</v>
      </c>
      <c r="C10" s="364">
        <v>833</v>
      </c>
      <c r="D10" s="364">
        <v>0</v>
      </c>
      <c r="E10" s="225">
        <v>35487032826.779999</v>
      </c>
      <c r="F10" s="225">
        <v>31707303041.200001</v>
      </c>
      <c r="G10" s="225">
        <v>0</v>
      </c>
      <c r="H10" s="225">
        <v>1615557181.99</v>
      </c>
      <c r="I10" s="228" t="s">
        <v>1692</v>
      </c>
      <c r="J10" s="229"/>
    </row>
    <row r="11" spans="1:10" s="273" customFormat="1" ht="84.75" customHeight="1">
      <c r="A11" s="228" t="s">
        <v>1693</v>
      </c>
      <c r="B11" s="364">
        <v>551283</v>
      </c>
      <c r="C11" s="364">
        <v>1143128</v>
      </c>
      <c r="D11" s="364">
        <v>25</v>
      </c>
      <c r="E11" s="225">
        <v>562948837299.01001</v>
      </c>
      <c r="F11" s="225">
        <v>354165344029.38</v>
      </c>
      <c r="G11" s="225">
        <v>35751921.859999999</v>
      </c>
      <c r="H11" s="225">
        <f>E11-F11</f>
        <v>208783493269.63</v>
      </c>
      <c r="I11" s="228" t="s">
        <v>1694</v>
      </c>
      <c r="J11" s="229"/>
    </row>
    <row r="12" spans="1:10" s="273" customFormat="1" ht="100.5" customHeight="1">
      <c r="A12" s="228" t="s">
        <v>2473</v>
      </c>
      <c r="B12" s="365">
        <v>381475</v>
      </c>
      <c r="C12" s="365">
        <v>605855</v>
      </c>
      <c r="D12" s="365">
        <v>77</v>
      </c>
      <c r="E12" s="366">
        <v>699751795751.12</v>
      </c>
      <c r="F12" s="366">
        <v>641347829889.58997</v>
      </c>
      <c r="G12" s="366">
        <v>142561850.03999999</v>
      </c>
      <c r="H12" s="366">
        <f>E12-F12</f>
        <v>58403965861.530029</v>
      </c>
      <c r="I12" s="228" t="s">
        <v>2474</v>
      </c>
      <c r="J12" s="229"/>
    </row>
    <row r="13" spans="1:10" s="231" customFormat="1" ht="99" customHeight="1">
      <c r="A13" s="228" t="s">
        <v>1695</v>
      </c>
      <c r="B13" s="225">
        <v>0</v>
      </c>
      <c r="C13" s="364">
        <v>306756</v>
      </c>
      <c r="D13" s="364">
        <v>0</v>
      </c>
      <c r="E13" s="225">
        <v>2149276589163.2405</v>
      </c>
      <c r="F13" s="225">
        <v>1923660818836.9492</v>
      </c>
      <c r="G13" s="225">
        <v>0</v>
      </c>
      <c r="H13" s="225">
        <f>E13-F13</f>
        <v>225615770326.29126</v>
      </c>
      <c r="I13" s="228" t="s">
        <v>1696</v>
      </c>
      <c r="J13" s="230"/>
    </row>
    <row r="14" spans="1:10" s="231" customFormat="1" ht="86.25" customHeight="1">
      <c r="A14" s="228" t="s">
        <v>2656</v>
      </c>
      <c r="B14" s="225">
        <v>372439</v>
      </c>
      <c r="C14" s="225">
        <v>175103</v>
      </c>
      <c r="D14" s="225">
        <v>0</v>
      </c>
      <c r="E14" s="225">
        <v>262033397487.38</v>
      </c>
      <c r="F14" s="225">
        <v>256405923247.56</v>
      </c>
      <c r="G14" s="225">
        <v>0</v>
      </c>
      <c r="H14" s="225">
        <f>E14-F14</f>
        <v>5627474239.8200073</v>
      </c>
      <c r="I14" s="367" t="s">
        <v>2475</v>
      </c>
    </row>
    <row r="15" spans="1:10" ht="59.25" customHeight="1">
      <c r="B15" s="489"/>
    </row>
    <row r="16" spans="1:10">
      <c r="C16" s="226"/>
    </row>
  </sheetData>
  <customSheetViews>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E5:E7"/>
    <mergeCell ref="F5:G5"/>
    <mergeCell ref="H5:H7"/>
    <mergeCell ref="I5:I7"/>
    <mergeCell ref="B6:B7"/>
    <mergeCell ref="C6:C7"/>
    <mergeCell ref="D6:D7"/>
    <mergeCell ref="F6:F7"/>
    <mergeCell ref="G6:G7"/>
    <mergeCell ref="B5:C5"/>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49</vt:i4>
      </vt:variant>
      <vt:variant>
        <vt:lpstr>Именованные диапазоны</vt:lpstr>
      </vt:variant>
      <vt:variant>
        <vt:i4>91</vt:i4>
      </vt:variant>
    </vt:vector>
  </HeadingPairs>
  <TitlesOfParts>
    <vt:vector size="140"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15</vt:lpstr>
      <vt:lpstr>табл 16</vt:lpstr>
      <vt:lpstr>табл 17 кв+1мес</vt:lpstr>
      <vt:lpstr>табл 18</vt:lpstr>
      <vt:lpstr>табл 19 кв</vt:lpstr>
      <vt:lpstr>табл 20 кв</vt:lpstr>
      <vt:lpstr>табл 22 кв</vt:lpstr>
      <vt:lpstr>табл 21 кв </vt:lpstr>
      <vt:lpstr>табл 23</vt:lpstr>
      <vt:lpstr>табл 24 кв+1мес</vt:lpstr>
      <vt:lpstr>табл 25 кв+1мес</vt:lpstr>
      <vt:lpstr>табл 26 пг </vt:lpstr>
      <vt:lpstr>табл 27 пг</vt:lpstr>
      <vt:lpstr>28 табл</vt:lpstr>
      <vt:lpstr>табл 29 пг+1мес</vt:lpstr>
      <vt:lpstr>'28 табл'!Заголовки_для_печати</vt:lpstr>
      <vt:lpstr>'таб 11'!Заголовки_для_печати</vt:lpstr>
      <vt:lpstr>'табл 1'!Заголовки_для_печати</vt:lpstr>
      <vt:lpstr>'табл 10'!Заголовки_для_печати</vt:lpstr>
      <vt:lpstr>'табл 12'!Заголовки_для_печати</vt:lpstr>
      <vt:lpstr>'табл 12.1'!Заголовки_для_печати</vt:lpstr>
      <vt:lpstr>'табл 12.10'!Заголовки_для_печати</vt:lpstr>
      <vt:lpstr>'табл 12.11'!Заголовки_для_печати</vt:lpstr>
      <vt:lpstr>'табл 12.12'!Заголовки_для_печати</vt:lpstr>
      <vt:lpstr>'табл 12.13'!Заголовки_для_печати</vt:lpstr>
      <vt:lpstr>'табл 12.14'!Заголовки_для_печати</vt:lpstr>
      <vt:lpstr>'табл 12.15'!Заголовки_для_печати</vt:lpstr>
      <vt:lpstr>'табл 12.16'!Заголовки_для_печати</vt:lpstr>
      <vt:lpstr>'табл 12.17'!Заголовки_для_печати</vt:lpstr>
      <vt:lpstr>'табл 12.18'!Заголовки_для_печати</vt:lpstr>
      <vt:lpstr>'табл 12.19'!Заголовки_для_печати</vt:lpstr>
      <vt:lpstr>'табл 12.2'!Заголовки_для_печати</vt:lpstr>
      <vt:lpstr>'табл 12.20'!Заголовки_для_печати</vt:lpstr>
      <vt:lpstr>'табл 12.3'!Заголовки_для_печати</vt:lpstr>
      <vt:lpstr>'табл 12.4'!Заголовки_для_печати</vt:lpstr>
      <vt:lpstr>'табл 12.5'!Заголовки_для_печати</vt:lpstr>
      <vt:lpstr>'табл 12.6'!Заголовки_для_печати</vt:lpstr>
      <vt:lpstr>'табл 12.7'!Заголовки_для_печати</vt:lpstr>
      <vt:lpstr>'табл 12.8'!Заголовки_для_печати</vt:lpstr>
      <vt:lpstr>'табл 12.9'!Заголовки_для_печати</vt:lpstr>
      <vt:lpstr>'табл 13'!Заголовки_для_печати</vt:lpstr>
      <vt:lpstr>'табл 15'!Заголовки_для_печати</vt:lpstr>
      <vt:lpstr>'табл 16'!Заголовки_для_печати</vt:lpstr>
      <vt:lpstr>'табл 17 кв+1мес'!Заголовки_для_печати</vt:lpstr>
      <vt:lpstr>'табл 18'!Заголовки_для_печати</vt:lpstr>
      <vt:lpstr>'табл 19 кв'!Заголовки_для_печати</vt:lpstr>
      <vt:lpstr>'табл 2 '!Заголовки_для_печати</vt:lpstr>
      <vt:lpstr>'табл 20 кв'!Заголовки_для_печати</vt:lpstr>
      <vt:lpstr>'табл 21 кв '!Заголовки_для_печати</vt:lpstr>
      <vt:lpstr>'табл 22 кв'!Заголовки_для_печати</vt:lpstr>
      <vt:lpstr>'табл 24 кв+1мес'!Заголовки_для_печати</vt:lpstr>
      <vt:lpstr>'табл 25 кв+1мес'!Заголовки_для_печати</vt:lpstr>
      <vt:lpstr>'табл 26 пг '!Заголовки_для_печати</vt:lpstr>
      <vt:lpstr>'табл 27 пг'!Заголовки_для_печати</vt:lpstr>
      <vt:lpstr>'табл 29 пг+1мес'!Заголовки_для_печати</vt:lpstr>
      <vt:lpstr>'табл 3'!Заголовки_для_печати</vt:lpstr>
      <vt:lpstr>'табл 4'!Заголовки_для_печати</vt:lpstr>
      <vt:lpstr>'табл 5'!Заголовки_для_печати</vt:lpstr>
      <vt:lpstr>'табл 6'!Заголовки_для_печати</vt:lpstr>
      <vt:lpstr>'табл 7'!Заголовки_для_печати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12.20'!Область_печати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13'!Область_печати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кв+1мес'!Область_печати</vt:lpstr>
      <vt:lpstr>'табл 25 кв+1мес'!Область_печати</vt:lpstr>
      <vt:lpstr>'табл 26 пг '!Область_печати</vt:lpstr>
      <vt:lpstr>'табл 27 пг'!Область_печати</vt:lpstr>
      <vt:lpstr>'табл 29 пг+1мес'!Область_печати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Сулейменова Айгуль Сатыбаевна</cp:lastModifiedBy>
  <cp:lastPrinted>2026-05-26T07:30:26Z</cp:lastPrinted>
  <dcterms:created xsi:type="dcterms:W3CDTF">2007-04-10T05:38:52Z</dcterms:created>
  <dcterms:modified xsi:type="dcterms:W3CDTF">2026-07-01T10:09:39Z</dcterms:modified>
</cp:coreProperties>
</file>