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defaultThemeVersion="124226"/>
  <mc:AlternateContent xmlns:mc="http://schemas.openxmlformats.org/markup-compatibility/2006">
    <mc:Choice Requires="x15">
      <x15ac:absPath xmlns:x15ac="http://schemas.microsoft.com/office/spreadsheetml/2010/11/ac" url="C:\Users\aigu.suleimenova\Desktop\Мои документы\СТАТ\СТАТ бюллетень\"/>
    </mc:Choice>
  </mc:AlternateContent>
  <xr:revisionPtr revIDLastSave="0" documentId="13_ncr:1_{38E4BA89-1F53-4652-A412-7304A5CBAE12}" xr6:coauthVersionLast="47" xr6:coauthVersionMax="47" xr10:uidLastSave="{00000000-0000-0000-0000-000000000000}"/>
  <bookViews>
    <workbookView xWindow="-120" yWindow="-120" windowWidth="29040" windowHeight="15840" tabRatio="902" xr2:uid="{00000000-000D-0000-FFFF-FFFF00000000}"/>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1мес" sheetId="34" r:id="rId38"/>
    <sheet name="табл 18" sheetId="35" r:id="rId39"/>
    <sheet name="табл 19 кв" sheetId="37" r:id="rId40"/>
    <sheet name="табл 20 кв" sheetId="38" r:id="rId41"/>
    <sheet name="табл 22 кв" sheetId="40" r:id="rId42"/>
    <sheet name="табл 21 кв " sheetId="39" r:id="rId43"/>
    <sheet name="табл 23" sheetId="64" r:id="rId44"/>
    <sheet name="табл 24 кв+1мес" sheetId="42" r:id="rId45"/>
    <sheet name="табл 25 кв+1мес" sheetId="43" r:id="rId46"/>
    <sheet name="табл 26 пг " sheetId="49" r:id="rId47"/>
    <sheet name="табл 27 пг" sheetId="45" r:id="rId48"/>
    <sheet name="28 табл" sheetId="46" r:id="rId49"/>
    <sheet name="табл 29 пг+1мес"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3"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3"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3">[0]!Eeno1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3"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3"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3"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3"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3"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3">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3">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3">[0]!Eeno1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3"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3"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3"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3"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3"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3"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3"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3"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3"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3"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3"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1'!$A$1:$J$40</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'!$A$1:$J$42</definedName>
    <definedName name="Z_69687417_BF2D_41EA_9F0C_3ABCA36AC0DF_.wvu.PrintArea" localSheetId="40" hidden="1">'табл 20 кв'!$A$1:$AJ$24</definedName>
    <definedName name="Z_69687417_BF2D_41EA_9F0C_3ABCA36AC0DF_.wvu.PrintArea" localSheetId="42" hidden="1">'табл 21 кв '!$A$1:$AJ$28</definedName>
    <definedName name="Z_69687417_BF2D_41EA_9F0C_3ABCA36AC0DF_.wvu.PrintArea" localSheetId="44" hidden="1">'табл 24 кв+1мес'!$A$1:$F$25</definedName>
    <definedName name="Z_69687417_BF2D_41EA_9F0C_3ABCA36AC0DF_.wvu.PrintArea" localSheetId="45" hidden="1">'табл 25 кв+1мес'!$A$1:$F$29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1"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1'!$A$1:$J$40</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'!$A$1:$J$42</definedName>
    <definedName name="Z_CEB12AB2_2B7C_47EA_8993_91B31C172525_.wvu.PrintArea" localSheetId="40" hidden="1">'табл 20 кв'!$A$1:$AJ$24</definedName>
    <definedName name="Z_CEB12AB2_2B7C_47EA_8993_91B31C172525_.wvu.PrintArea" localSheetId="42" hidden="1">'табл 21 кв '!$A$1:$AJ$28</definedName>
    <definedName name="Z_CEB12AB2_2B7C_47EA_8993_91B31C172525_.wvu.PrintArea" localSheetId="44" hidden="1">'табл 24 кв+1мес'!$A$1:$F$25</definedName>
    <definedName name="Z_CEB12AB2_2B7C_47EA_8993_91B31C172525_.wvu.PrintArea" localSheetId="45" hidden="1">'табл 25 кв+1мес'!$A$1:$F$29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1"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3"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3"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3"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3">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3">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3">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3"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3"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3"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3">[0]!Лист1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3">[0]!Лист1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3">[0]!Eeno1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3">[0]!Eeno1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3">[0]!Лист1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3">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3">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3"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3"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3"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3">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48">'28 табл'!$1:$8</definedName>
    <definedName name="_xlnm.Print_Titles" localSheetId="11">'таб 11'!$1:$4</definedName>
    <definedName name="_xlnm.Print_Titles" localSheetId="0">'табл 1'!$4:$7</definedName>
    <definedName name="_xlnm.Print_Titles" localSheetId="10">'табл 10'!$1:$4</definedName>
    <definedName name="_xlnm.Print_Titles" localSheetId="12">'табл 12'!$1:$7</definedName>
    <definedName name="_xlnm.Print_Titles" localSheetId="13">'табл 12.1'!$1:$7</definedName>
    <definedName name="_xlnm.Print_Titles" localSheetId="22">'табл 12.10'!$1:$7</definedName>
    <definedName name="_xlnm.Print_Titles" localSheetId="23">'табл 12.11'!$1:$7</definedName>
    <definedName name="_xlnm.Print_Titles" localSheetId="24">'табл 12.12'!$1:$7</definedName>
    <definedName name="_xlnm.Print_Titles" localSheetId="25">'табл 12.13'!$1:$7</definedName>
    <definedName name="_xlnm.Print_Titles" localSheetId="26">'табл 12.14'!$1:$7</definedName>
    <definedName name="_xlnm.Print_Titles" localSheetId="27">'табл 12.15'!$1:$7</definedName>
    <definedName name="_xlnm.Print_Titles" localSheetId="28">'табл 12.16'!$1:$7</definedName>
    <definedName name="_xlnm.Print_Titles" localSheetId="29">'табл 12.17'!$1:$7</definedName>
    <definedName name="_xlnm.Print_Titles" localSheetId="30">'табл 12.18'!$1:$7</definedName>
    <definedName name="_xlnm.Print_Titles" localSheetId="31">'табл 12.19'!$1:$7</definedName>
    <definedName name="_xlnm.Print_Titles" localSheetId="14">'табл 12.2'!$1:$7</definedName>
    <definedName name="_xlnm.Print_Titles" localSheetId="32">'табл 12.20'!$1:$7</definedName>
    <definedName name="_xlnm.Print_Titles" localSheetId="15">'табл 12.3'!$1:$7</definedName>
    <definedName name="_xlnm.Print_Titles" localSheetId="16">'табл 12.4'!$1:$7</definedName>
    <definedName name="_xlnm.Print_Titles" localSheetId="17">'табл 12.5'!$1:$7</definedName>
    <definedName name="_xlnm.Print_Titles" localSheetId="18">'табл 12.6'!$1:$7</definedName>
    <definedName name="_xlnm.Print_Titles" localSheetId="19">'табл 12.7'!$1:$7</definedName>
    <definedName name="_xlnm.Print_Titles" localSheetId="20">'табл 12.8'!$1:$7</definedName>
    <definedName name="_xlnm.Print_Titles" localSheetId="21">'табл 12.9'!$1:$7</definedName>
    <definedName name="_xlnm.Print_Titles" localSheetId="33">'табл 13'!$2:$8</definedName>
    <definedName name="_xlnm.Print_Titles" localSheetId="34">'табл 14'!$1:$7</definedName>
    <definedName name="_xlnm.Print_Titles" localSheetId="35">'табл 15'!$2:$7</definedName>
    <definedName name="_xlnm.Print_Titles" localSheetId="36">'табл 16'!$1:$7</definedName>
    <definedName name="_xlnm.Print_Titles" localSheetId="37">'табл 17 кв+1мес'!$1:$9</definedName>
    <definedName name="_xlnm.Print_Titles" localSheetId="38">'табл 18'!$1:$7</definedName>
    <definedName name="_xlnm.Print_Titles" localSheetId="39">'табл 19 кв'!$1:$5</definedName>
    <definedName name="_xlnm.Print_Titles" localSheetId="1">'табл 2 '!$1:$7</definedName>
    <definedName name="_xlnm.Print_Titles" localSheetId="40">'табл 20 кв'!$1:$9</definedName>
    <definedName name="_xlnm.Print_Titles" localSheetId="42">'табл 21 кв '!$2:$10</definedName>
    <definedName name="_xlnm.Print_Titles" localSheetId="41">'табл 22 кв'!$1:$10</definedName>
    <definedName name="_xlnm.Print_Titles" localSheetId="44">'табл 24 кв+1мес'!$2:$11</definedName>
    <definedName name="_xlnm.Print_Titles" localSheetId="45">'табл 25 кв+1мес'!$2:$8</definedName>
    <definedName name="_xlnm.Print_Titles" localSheetId="46">'табл 26 пг '!$1:$6</definedName>
    <definedName name="_xlnm.Print_Titles" localSheetId="47">'табл 27 пг'!$1:$6</definedName>
    <definedName name="_xlnm.Print_Titles" localSheetId="49">'табл 29 пг+1мес'!$1:$7</definedName>
    <definedName name="_xlnm.Print_Titles" localSheetId="2">'табл 3'!$1:$7</definedName>
    <definedName name="_xlnm.Print_Titles" localSheetId="3">'табл 4'!$1:$8</definedName>
    <definedName name="_xlnm.Print_Titles" localSheetId="4">'табл 5'!$1:$9</definedName>
    <definedName name="_xlnm.Print_Titles" localSheetId="5">'табл 6'!$1:$7</definedName>
    <definedName name="_xlnm.Print_Titles" localSheetId="6">'табл 7'!$1:$7</definedName>
    <definedName name="_xlnm.Print_Titles" localSheetId="7">'табл 8 (дох)'!$2:$6</definedName>
    <definedName name="_xlnm.Print_Titles" localSheetId="8">'табл 8 (расх)'!$5:$6</definedName>
    <definedName name="_xlnm.Print_Titles" localSheetId="9">'табл 9'!$2:$9</definedName>
    <definedName name="занят" localSheetId="12">[0]!Лист1</definedName>
    <definedName name="занят" localSheetId="43">[0]!Лист1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3">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3">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3">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3"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3"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3">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11'!$A$1:$G$97</definedName>
    <definedName name="_xlnm.Print_Area" localSheetId="0">'табл 1'!$A$1:$J$40</definedName>
    <definedName name="_xlnm.Print_Area" localSheetId="10">'табл 10'!$A$1:$G$102</definedName>
    <definedName name="_xlnm.Print_Area" localSheetId="12">'табл 12'!$A$1:$G$47</definedName>
    <definedName name="_xlnm.Print_Area" localSheetId="13">'табл 12.1'!$A$1:$G$47</definedName>
    <definedName name="_xlnm.Print_Area" localSheetId="22">'табл 12.10'!$A$1:$G$50</definedName>
    <definedName name="_xlnm.Print_Area" localSheetId="23">'табл 12.11'!$A$1:$G$53</definedName>
    <definedName name="_xlnm.Print_Area" localSheetId="24">'табл 12.12'!$A$1:$G$48</definedName>
    <definedName name="_xlnm.Print_Area" localSheetId="25">'табл 12.13'!$A$1:$G$50</definedName>
    <definedName name="_xlnm.Print_Area" localSheetId="26">'табл 12.14'!$A$1:$G$49</definedName>
    <definedName name="_xlnm.Print_Area" localSheetId="27">'табл 12.15'!$A$1:$G$48</definedName>
    <definedName name="_xlnm.Print_Area" localSheetId="28">'табл 12.16'!$A$1:$G$49</definedName>
    <definedName name="_xlnm.Print_Area" localSheetId="29">'табл 12.17'!$A$1:$G$48</definedName>
    <definedName name="_xlnm.Print_Area" localSheetId="14">'табл 12.2'!$A$1:$G$47</definedName>
    <definedName name="_xlnm.Print_Area" localSheetId="32">'табл 12.20'!$A$1:$G$48</definedName>
    <definedName name="_xlnm.Print_Area" localSheetId="15">'табл 12.3'!$A$1:$G$48</definedName>
    <definedName name="_xlnm.Print_Area" localSheetId="16">'табл 12.4'!$A$1:$G$48</definedName>
    <definedName name="_xlnm.Print_Area" localSheetId="17">'табл 12.5'!$A$1:$G$49</definedName>
    <definedName name="_xlnm.Print_Area" localSheetId="18">'табл 12.6'!$A$1:$G$48</definedName>
    <definedName name="_xlnm.Print_Area" localSheetId="19">'табл 12.7'!$A$1:$G$49</definedName>
    <definedName name="_xlnm.Print_Area" localSheetId="20">'табл 12.8'!$A$1:$G$52</definedName>
    <definedName name="_xlnm.Print_Area" localSheetId="21">'табл 12.9'!$A$1:$G$54</definedName>
    <definedName name="_xlnm.Print_Area" localSheetId="33">'табл 13'!$A$1:$G$77</definedName>
    <definedName name="_xlnm.Print_Area" localSheetId="34">'табл 14'!$A$1:$F$13</definedName>
    <definedName name="_xlnm.Print_Area" localSheetId="36">'табл 16'!$A$1:$E$18</definedName>
    <definedName name="_xlnm.Print_Area" localSheetId="38">'табл 18'!$A$1:$H$30</definedName>
    <definedName name="_xlnm.Print_Area" localSheetId="1">'табл 2 '!$A$1:$J$42</definedName>
    <definedName name="_xlnm.Print_Area" localSheetId="40">'табл 20 кв'!$A$1:$AJ$24</definedName>
    <definedName name="_xlnm.Print_Area" localSheetId="42">'табл 21 кв '!$A$1:$AJ$28</definedName>
    <definedName name="_xlnm.Print_Area" localSheetId="43">'табл 23'!$A$1:$AD$35</definedName>
    <definedName name="_xlnm.Print_Area" localSheetId="44">'табл 24 кв+1мес'!$A$1:$F$37</definedName>
    <definedName name="_xlnm.Print_Area" localSheetId="45">'табл 25 кв+1мес'!$A$1:$F$32</definedName>
    <definedName name="_xlnm.Print_Area" localSheetId="46">'табл 26 пг '!$A$1:$E$37</definedName>
    <definedName name="_xlnm.Print_Area" localSheetId="47">'табл 27 пг'!$A$1:$F$28</definedName>
    <definedName name="_xlnm.Print_Area" localSheetId="49">'табл 29 пг+1мес'!$A$1:$I$13</definedName>
    <definedName name="_xlnm.Print_Area" localSheetId="2">'табл 3'!$A$1:$G$49</definedName>
    <definedName name="_xlnm.Print_Area" localSheetId="3">'табл 4'!$A$1:$G$296</definedName>
    <definedName name="_xlnm.Print_Area" localSheetId="4">'табл 5'!$A$1:$E$229</definedName>
    <definedName name="_xlnm.Print_Area" localSheetId="5">'табл 6'!$A$1:$E$34</definedName>
    <definedName name="_xlnm.Print_Area" localSheetId="6">'табл 7'!$A$1:$G$46</definedName>
    <definedName name="_xlnm.Print_Area" localSheetId="7">'табл 8 (дох)'!$A$1:$H$212</definedName>
    <definedName name="_xlnm.Print_Area" localSheetId="8">'табл 8 (расх)'!$A$1:$G$638</definedName>
    <definedName name="_xlnm.Print_Area" localSheetId="9">'табл 9'!$A$1:$E$51</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3"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3"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3"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3"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3">[0]!Eeno1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3"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3"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3"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3"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3">[0]!Ëèñò1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3"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3"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3">[0]!Eeno1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3"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3"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3">[0]!Eeno1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3"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3"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3"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3"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3"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8" i="1" l="1"/>
  <c r="H28" i="1"/>
  <c r="H20" i="1" l="1"/>
  <c r="H21" i="1" s="1"/>
  <c r="H18" i="1"/>
  <c r="H19" i="1" s="1"/>
  <c r="H16" i="1"/>
  <c r="H17" i="1" s="1"/>
  <c r="H14" i="1"/>
  <c r="H15" i="1" s="1"/>
  <c r="H12" i="1"/>
  <c r="H13" i="1" s="1"/>
  <c r="I20" i="1" l="1"/>
  <c r="I18" i="1"/>
  <c r="I16" i="1"/>
  <c r="W28" i="64"/>
  <c r="V28" i="64"/>
  <c r="U28" i="64"/>
  <c r="T28" i="64"/>
  <c r="S28" i="64"/>
  <c r="R28" i="64"/>
  <c r="Q28" i="64"/>
  <c r="O28" i="64"/>
  <c r="N28" i="64"/>
  <c r="M28" i="64"/>
  <c r="L28" i="64"/>
  <c r="K28" i="64"/>
  <c r="J28" i="64"/>
  <c r="I28" i="64"/>
  <c r="H28" i="64"/>
  <c r="G28" i="64"/>
  <c r="F28" i="64"/>
  <c r="E28" i="64"/>
  <c r="D28" i="64"/>
  <c r="C28" i="64"/>
  <c r="B28" i="64"/>
  <c r="B14" i="31"/>
  <c r="D12" i="31"/>
  <c r="C12" i="31"/>
  <c r="B12" i="31"/>
  <c r="I14" i="1" l="1"/>
  <c r="H14" i="47"/>
  <c r="H13" i="47"/>
  <c r="H12" i="47"/>
  <c r="H11" i="47"/>
  <c r="H9" i="47"/>
  <c r="E9" i="47"/>
  <c r="G8" i="47"/>
  <c r="F8" i="47"/>
  <c r="E8" i="47"/>
  <c r="D8" i="47"/>
  <c r="C8" i="47"/>
  <c r="B8" i="47"/>
  <c r="B13" i="34" l="1"/>
  <c r="B19" i="34" s="1"/>
  <c r="C12" i="34"/>
  <c r="C11" i="34"/>
  <c r="C10" i="34" s="1"/>
  <c r="C14" i="34" l="1"/>
  <c r="C15" i="34"/>
  <c r="C16" i="34"/>
  <c r="C17" i="34"/>
  <c r="C13" i="34" l="1"/>
  <c r="I17" i="1" l="1"/>
  <c r="E27" i="45" l="1"/>
  <c r="D27" i="45"/>
  <c r="C27" i="45"/>
  <c r="B27" i="45"/>
  <c r="D36" i="49"/>
  <c r="D35" i="49"/>
  <c r="D34" i="49"/>
  <c r="D33" i="49"/>
  <c r="C32" i="49"/>
  <c r="C37" i="49" s="1"/>
  <c r="D37" i="49" s="1"/>
  <c r="B32" i="49"/>
  <c r="B37" i="49" s="1"/>
  <c r="D31" i="49"/>
  <c r="D30" i="49"/>
  <c r="D29" i="49"/>
  <c r="D28" i="49"/>
  <c r="D27" i="49"/>
  <c r="D26" i="49"/>
  <c r="D25" i="49"/>
  <c r="D24" i="49"/>
  <c r="D23" i="49"/>
  <c r="D22" i="49"/>
  <c r="D21" i="49"/>
  <c r="D20" i="49"/>
  <c r="D19" i="49"/>
  <c r="D18" i="49"/>
  <c r="D17" i="49"/>
  <c r="D16" i="49"/>
  <c r="D15" i="49"/>
  <c r="D14" i="49"/>
  <c r="D13" i="49"/>
  <c r="D12" i="49"/>
  <c r="D11" i="49"/>
  <c r="D10" i="49"/>
  <c r="D9" i="49"/>
  <c r="D8" i="49"/>
  <c r="D6" i="37"/>
  <c r="D32" i="49" l="1"/>
  <c r="I12" i="1"/>
  <c r="I13" i="1" s="1"/>
  <c r="G28" i="1" l="1"/>
  <c r="G20" i="1"/>
  <c r="G21" i="1" s="1"/>
  <c r="G18" i="1"/>
  <c r="G19" i="1" s="1"/>
  <c r="G16" i="1"/>
  <c r="G17" i="1" s="1"/>
  <c r="G14" i="1"/>
  <c r="G15" i="1" s="1"/>
  <c r="G12" i="1"/>
  <c r="G13" i="1" s="1"/>
  <c r="I19" i="1" l="1"/>
  <c r="I21" i="1" l="1"/>
  <c r="I15" i="1"/>
  <c r="V11" i="38" l="1"/>
  <c r="D13" i="1" l="1"/>
  <c r="D15" i="1"/>
  <c r="D17" i="1"/>
  <c r="D19" i="1"/>
  <c r="D21" i="1"/>
  <c r="E21" i="1"/>
  <c r="E19" i="1"/>
  <c r="E17" i="1"/>
  <c r="E15" i="1"/>
  <c r="E13" i="1"/>
  <c r="V16" i="38" l="1"/>
  <c r="V10" i="38" s="1"/>
</calcChain>
</file>

<file path=xl/sharedStrings.xml><?xml version="1.0" encoding="utf-8"?>
<sst xmlns="http://schemas.openxmlformats.org/spreadsheetml/2006/main" count="9169" uniqueCount="3271">
  <si>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</si>
  <si>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</si>
  <si>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</si>
  <si>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</si>
  <si>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</si>
  <si>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</si>
  <si>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</si>
  <si>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</si>
  <si>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</si>
  <si>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</si>
  <si>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</si>
  <si>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</si>
  <si>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</si>
  <si>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</si>
  <si>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</si>
  <si>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</si>
  <si>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</si>
  <si>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</si>
  <si>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</si>
  <si>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</si>
  <si>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</si>
  <si>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</si>
  <si>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</si>
  <si>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</si>
  <si>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</si>
  <si>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</si>
  <si>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</si>
  <si>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</si>
  <si>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</si>
  <si>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</si>
  <si>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</si>
  <si>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</si>
  <si>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</si>
  <si>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</si>
  <si>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</si>
  <si>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</si>
  <si>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</si>
  <si>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</si>
  <si>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</si>
  <si>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</si>
  <si>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</si>
  <si>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</si>
  <si>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</si>
  <si>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</si>
  <si>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</si>
  <si>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</si>
  <si>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</si>
  <si>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</si>
  <si>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</si>
  <si>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</si>
  <si>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</si>
  <si>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</si>
  <si>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</si>
  <si>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</si>
  <si>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</si>
  <si>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</si>
  <si>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</si>
  <si>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</si>
  <si>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</si>
  <si>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</si>
  <si>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</si>
  <si>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</si>
  <si>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</si>
  <si>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</si>
  <si>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</si>
  <si>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</si>
  <si>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</si>
  <si>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</si>
  <si>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</si>
  <si>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</si>
  <si>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</si>
  <si>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</si>
  <si>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</si>
  <si>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</si>
  <si>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</si>
  <si>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</si>
  <si>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</si>
  <si>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</si>
  <si>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</si>
  <si>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</si>
  <si>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</si>
  <si>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</si>
  <si>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</si>
  <si>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</si>
  <si>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</si>
  <si>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</si>
  <si>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</si>
  <si>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</si>
  <si>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</si>
  <si>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</si>
  <si>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</si>
  <si>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</si>
  <si>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</si>
  <si>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</si>
  <si>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</si>
  <si>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</si>
  <si>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</si>
  <si>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</si>
  <si>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</si>
  <si>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</si>
  <si>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</si>
  <si>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</si>
  <si>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</si>
  <si>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</si>
  <si>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</si>
  <si>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</si>
  <si>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</si>
  <si>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</si>
  <si>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</si>
  <si>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</si>
  <si>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</si>
  <si>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</si>
  <si>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</si>
  <si>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</si>
  <si>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</si>
  <si>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</si>
  <si>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</si>
  <si>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</si>
  <si>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</si>
  <si>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</si>
  <si>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</si>
  <si>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</si>
  <si>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</si>
  <si>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</si>
  <si>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</si>
  <si>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</si>
  <si>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</si>
  <si>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</si>
  <si>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</si>
  <si>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</si>
  <si>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</si>
  <si>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</si>
  <si>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</si>
  <si>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</si>
  <si>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</si>
  <si>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</si>
  <si>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</si>
  <si>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</si>
  <si>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</si>
  <si>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</si>
  <si>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</si>
  <si>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</si>
  <si>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</si>
  <si>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</si>
  <si>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</si>
  <si>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</si>
  <si>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</si>
  <si>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</si>
  <si>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</si>
  <si>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</si>
  <si>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</si>
  <si>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</si>
  <si>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</si>
  <si>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</si>
  <si>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</si>
  <si>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</si>
  <si>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</si>
  <si>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</si>
  <si>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</si>
  <si>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</si>
  <si>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</si>
  <si>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</si>
  <si>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</si>
  <si>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</si>
  <si>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</si>
  <si>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</si>
  <si>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</si>
  <si>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</si>
  <si>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</si>
  <si>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</si>
  <si>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</si>
  <si>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</si>
  <si>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</si>
  <si>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</si>
  <si>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</si>
  <si>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</si>
  <si>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</si>
  <si>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</si>
  <si>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</si>
  <si>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</si>
  <si>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</si>
  <si>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</si>
  <si>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</si>
  <si>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</si>
  <si>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</si>
  <si>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</si>
  <si>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</si>
  <si>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</si>
  <si>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</si>
  <si>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</si>
  <si>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</si>
  <si>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</si>
  <si>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</si>
  <si>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</si>
  <si>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</si>
  <si>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</si>
  <si>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</si>
  <si>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</si>
  <si>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</si>
  <si>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</si>
  <si>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</si>
  <si>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</si>
  <si>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</si>
  <si>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</si>
  <si>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</si>
  <si>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</si>
  <si>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</si>
  <si>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</si>
  <si>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</si>
  <si>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</si>
  <si>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</si>
  <si>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</si>
  <si>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</si>
  <si>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</si>
  <si>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</si>
  <si>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</si>
  <si>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</si>
  <si>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</si>
  <si>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</si>
  <si>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</si>
  <si>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</si>
  <si>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</si>
  <si>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</si>
  <si>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</si>
  <si>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</si>
  <si>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</si>
  <si>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</si>
  <si>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</si>
  <si>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</si>
  <si>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</si>
  <si>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</si>
  <si>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</si>
  <si>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</si>
  <si>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</si>
  <si>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</si>
  <si>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</si>
  <si>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</si>
  <si>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</si>
  <si>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</si>
  <si>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</si>
  <si>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</si>
  <si>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</si>
  <si>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</si>
  <si>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</si>
  <si>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</si>
  <si>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</si>
  <si>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</si>
  <si>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</si>
  <si>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</si>
  <si>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</si>
  <si>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</si>
  <si>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</si>
  <si>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</si>
  <si>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</si>
  <si>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</si>
  <si>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</si>
  <si>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</si>
  <si>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</si>
  <si>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</si>
  <si>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</si>
  <si>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</si>
  <si>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</si>
  <si>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</si>
  <si>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</si>
  <si>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</si>
  <si>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</si>
  <si>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</si>
  <si>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</si>
  <si>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</si>
  <si>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</si>
  <si>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</si>
  <si>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</si>
  <si>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</si>
  <si>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</si>
  <si>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</si>
  <si>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</si>
  <si>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</si>
  <si>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</si>
  <si>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</si>
  <si>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</si>
  <si>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</si>
  <si>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</si>
  <si>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</si>
  <si>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</si>
  <si>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</si>
  <si>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</si>
  <si>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</si>
  <si>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</si>
  <si>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</si>
  <si>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</si>
  <si>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</si>
  <si>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</si>
  <si>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</si>
  <si>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</si>
  <si>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</si>
  <si>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</si>
  <si>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</si>
  <si>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</si>
  <si>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</si>
  <si>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</si>
  <si>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</si>
  <si>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</si>
  <si>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</si>
  <si>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</si>
  <si>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</si>
  <si>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</si>
  <si>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</si>
  <si>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</si>
  <si>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</si>
  <si>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</si>
  <si>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</si>
  <si>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</si>
  <si>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</si>
  <si>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</si>
  <si>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</si>
  <si>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</si>
  <si>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</si>
  <si>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</si>
  <si>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</si>
  <si>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</si>
  <si>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</si>
  <si>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</si>
  <si>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</si>
  <si>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</si>
  <si>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</si>
  <si>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</si>
  <si>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</si>
  <si>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</si>
  <si>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</si>
  <si>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</si>
  <si>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</si>
  <si>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</si>
  <si>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</si>
  <si>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</si>
  <si>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</si>
  <si>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</si>
  <si>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</si>
  <si>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</si>
  <si>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</si>
  <si>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</si>
  <si>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</si>
  <si>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</si>
  <si>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</si>
  <si>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</si>
  <si>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</si>
  <si>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</si>
  <si>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</si>
  <si>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</si>
  <si>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</si>
  <si>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</si>
  <si>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</si>
  <si>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</si>
  <si>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</si>
  <si>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</si>
  <si>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</si>
  <si>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</si>
  <si>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</si>
  <si>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</si>
  <si>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</si>
  <si>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</si>
  <si>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</si>
  <si>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</si>
  <si>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</si>
  <si>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</si>
  <si>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</si>
  <si>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</si>
  <si>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</si>
  <si>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</si>
  <si>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</si>
  <si>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</si>
  <si>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</si>
  <si>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</si>
  <si>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</si>
  <si>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</si>
  <si>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</si>
  <si>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</si>
  <si>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</si>
  <si>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</si>
  <si>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</si>
  <si>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</si>
  <si>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</si>
  <si>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</si>
  <si>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</si>
  <si>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</si>
  <si>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</si>
  <si>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</si>
  <si>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</si>
  <si>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</si>
  <si>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</si>
  <si>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</si>
  <si>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</si>
  <si>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</si>
  <si>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</si>
  <si>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</si>
  <si>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</si>
  <si>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</si>
  <si>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</si>
  <si>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</si>
  <si>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</si>
  <si>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</si>
  <si>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</si>
  <si>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</si>
  <si>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</si>
  <si>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</si>
  <si>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</si>
  <si>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</si>
  <si>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</si>
  <si>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</si>
  <si>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</si>
  <si>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</si>
  <si>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</si>
  <si>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</si>
  <si>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</si>
  <si>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</si>
  <si>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</si>
  <si>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</si>
  <si>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</si>
  <si>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</si>
  <si>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</si>
  <si>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</si>
  <si>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</si>
  <si>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</si>
  <si>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</si>
  <si>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</si>
  <si>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</si>
  <si>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</si>
  <si>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</si>
  <si>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</si>
  <si>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</si>
  <si>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</si>
  <si>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</si>
  <si>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</si>
  <si>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</si>
  <si>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</si>
  <si>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</si>
  <si>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</si>
  <si>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</si>
  <si>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</si>
  <si>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</si>
  <si>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</si>
  <si>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</si>
  <si>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</si>
  <si>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</si>
  <si>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</si>
  <si>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</si>
  <si>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</si>
  <si>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</si>
  <si>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</si>
  <si>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</si>
  <si>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</si>
  <si>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</si>
  <si>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</si>
  <si>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</si>
  <si>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</si>
  <si>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</si>
  <si>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</si>
  <si>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</si>
  <si>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</si>
  <si>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</si>
  <si>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</si>
  <si>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</si>
  <si>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</si>
  <si>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</si>
  <si>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</si>
  <si>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</si>
  <si>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</si>
  <si>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</si>
  <si>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</si>
  <si>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</si>
  <si>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</si>
  <si>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</si>
  <si>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</si>
  <si>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</si>
  <si>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</si>
  <si>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</si>
  <si>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</si>
  <si>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</si>
  <si>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</si>
  <si>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</si>
  <si>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</si>
  <si>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</si>
  <si>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</si>
  <si>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</si>
  <si>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</si>
  <si>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</si>
  <si>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</si>
  <si>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</si>
  <si>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</si>
  <si>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</si>
  <si>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</si>
  <si>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</si>
  <si>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</si>
  <si>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</si>
  <si>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</si>
  <si>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</si>
  <si>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</si>
  <si>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</si>
  <si>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</si>
  <si>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</si>
  <si>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</si>
  <si>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</si>
  <si>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</si>
  <si>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</si>
  <si>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</si>
  <si>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</si>
  <si>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</si>
  <si>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</si>
  <si>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</si>
  <si>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</si>
  <si>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</si>
  <si>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</si>
  <si>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</si>
  <si>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</si>
  <si>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</si>
  <si>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</si>
  <si>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</si>
  <si>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</si>
  <si>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</si>
  <si>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</si>
  <si>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</si>
  <si>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</si>
  <si>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</si>
  <si>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</si>
  <si>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</si>
  <si>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</si>
  <si>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</si>
  <si>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</si>
  <si>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</si>
  <si>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</si>
  <si>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</si>
  <si>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</si>
  <si>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</si>
  <si>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</si>
  <si>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</si>
  <si>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</si>
  <si>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</si>
  <si>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</si>
  <si>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</si>
  <si>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</si>
  <si>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</si>
  <si>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</si>
  <si>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</si>
  <si>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</si>
  <si>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</si>
  <si>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</si>
  <si>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</si>
  <si>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</si>
  <si>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</si>
  <si>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</si>
  <si>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</si>
  <si>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</si>
  <si>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</si>
  <si>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</si>
  <si>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</si>
  <si>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</si>
  <si>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</si>
  <si>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</si>
  <si>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</si>
  <si>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</si>
  <si>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</si>
  <si>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</si>
  <si>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</si>
  <si>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</si>
  <si>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</si>
  <si>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</si>
  <si>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</si>
  <si>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</si>
  <si>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</si>
  <si>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</si>
  <si>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</si>
  <si>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</si>
  <si>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</si>
  <si>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</si>
  <si>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</si>
  <si>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</si>
  <si>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</si>
  <si>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</si>
  <si>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</si>
  <si>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</si>
  <si>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</si>
  <si>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</si>
  <si>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</si>
  <si>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</si>
  <si>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</si>
  <si>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</si>
  <si>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</si>
  <si>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</si>
  <si>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</si>
  <si>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</si>
  <si>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</si>
  <si>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</si>
  <si>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</si>
  <si>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</si>
  <si>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</si>
  <si>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</si>
  <si>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</si>
  <si>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</si>
  <si>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</si>
  <si>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</si>
  <si>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</si>
  <si>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</si>
  <si>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</si>
  <si>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</si>
  <si>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</si>
  <si>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</si>
  <si>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</si>
  <si>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</si>
  <si>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</si>
  <si>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</si>
  <si>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</si>
  <si>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</si>
  <si>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</si>
  <si>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</si>
  <si>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</si>
  <si>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</si>
  <si>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</si>
  <si>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</si>
  <si>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</si>
  <si>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</si>
  <si>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</si>
  <si>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</si>
  <si>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</si>
  <si>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</si>
  <si>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</si>
  <si>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</si>
  <si>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</si>
  <si>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</si>
  <si>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</si>
  <si>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</si>
  <si>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</si>
  <si>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</si>
  <si>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</si>
  <si>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</si>
  <si>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</si>
  <si>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</si>
  <si>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</si>
  <si>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</si>
  <si>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</si>
  <si>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</si>
  <si>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</si>
  <si>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</si>
  <si>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</si>
  <si>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Салықтық емес түсiмдер</t>
  </si>
  <si>
    <t>Негізгі капиталды сатудан түсетін түсімдер</t>
  </si>
  <si>
    <t>Трансферттердің түсімдері</t>
  </si>
  <si>
    <t>5</t>
  </si>
  <si>
    <t>7</t>
  </si>
  <si>
    <t>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</si>
  <si>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</si>
  <si>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</si>
  <si>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</si>
  <si>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</si>
  <si>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</si>
  <si>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</si>
  <si>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</si>
  <si>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</si>
  <si>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</si>
  <si>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</si>
  <si>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</si>
  <si>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</si>
  <si>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</si>
  <si>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Бірыңғай жер салығы</t>
  </si>
  <si>
    <t>Қосылған құн салығы</t>
  </si>
  <si>
    <t>Резидент емес үшін қосылған құн салығы</t>
  </si>
  <si>
    <t>Табиғи және басқа да ресурстарды пайдаланғаны үшiн түсетiн түсiмдер</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</si>
  <si>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</si>
  <si>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</si>
  <si>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</si>
  <si>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</si>
  <si>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</si>
  <si>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</si>
  <si>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</si>
  <si>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</si>
  <si>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</si>
  <si>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</si>
  <si>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</si>
  <si>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</si>
  <si>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</si>
  <si>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</si>
  <si>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</si>
  <si>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</si>
  <si>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</si>
  <si>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</si>
  <si>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</si>
  <si>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</si>
  <si>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</si>
  <si>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</si>
  <si>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</si>
  <si>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</si>
  <si>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</si>
  <si>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</si>
  <si>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</si>
  <si>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</si>
  <si>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</si>
  <si>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</si>
  <si>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</si>
  <si>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</si>
  <si>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</si>
  <si>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</si>
  <si>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</si>
  <si>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</si>
  <si>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Мемлекеттік бюджеттен берілген бюджеттік кредиттерді өтеу</t>
  </si>
  <si>
    <t>Жеке тұлғаларға жергілікті бюджеттен берілген бюджеттік кредиттерді өтеу</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</si>
  <si>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</si>
  <si>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</si>
  <si>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</si>
  <si>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</si>
  <si>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</si>
  <si>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</si>
  <si>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</si>
  <si>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</si>
  <si>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</si>
  <si>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</si>
  <si>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</si>
  <si>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</si>
  <si>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</si>
  <si>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</si>
  <si>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</si>
  <si>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</si>
  <si>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</si>
  <si>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</si>
  <si>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</si>
  <si>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</si>
  <si>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</si>
  <si>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</si>
  <si>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</si>
  <si>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</si>
  <si>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</si>
  <si>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</si>
  <si>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</si>
  <si>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</si>
  <si>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</si>
  <si>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</si>
  <si>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</si>
  <si>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</si>
  <si>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</si>
  <si>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</si>
  <si>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</si>
  <si>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</si>
  <si>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</si>
  <si>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</si>
  <si>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</si>
  <si>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</si>
  <si>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</si>
  <si>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</si>
  <si>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</si>
  <si>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</si>
  <si>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</si>
  <si>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</si>
  <si>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</si>
  <si>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</si>
  <si>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</si>
  <si>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</si>
  <si>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</si>
  <si>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</si>
  <si>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</si>
  <si>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</si>
  <si>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</si>
  <si>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</si>
  <si>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</si>
  <si>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</si>
  <si>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</si>
  <si>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</si>
  <si>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</si>
  <si>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</si>
  <si>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</si>
  <si>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</si>
  <si>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</si>
  <si>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</si>
  <si>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</si>
  <si>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</si>
  <si>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</si>
  <si>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</si>
  <si>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</si>
  <si>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</si>
  <si>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</si>
  <si>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</si>
  <si>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</si>
  <si>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</si>
  <si>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</si>
  <si>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</si>
  <si>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</si>
  <si>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</si>
  <si>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</si>
  <si>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</si>
  <si>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</si>
  <si>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</si>
  <si>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</si>
  <si>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</si>
  <si>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</si>
  <si>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</si>
  <si>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</si>
  <si>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</si>
  <si>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</si>
  <si>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</si>
  <si>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</si>
  <si>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</si>
  <si>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</si>
  <si>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</si>
  <si>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</si>
  <si>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</si>
  <si>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</si>
  <si>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</si>
  <si>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</si>
  <si>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</si>
  <si>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</si>
  <si>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</si>
  <si>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</si>
  <si>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</si>
  <si>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</si>
  <si>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</si>
  <si>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</si>
  <si>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</si>
  <si>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</si>
  <si>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</si>
  <si>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</si>
  <si>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</si>
  <si>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</si>
  <si>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</si>
  <si>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</si>
  <si>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</si>
  <si>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</si>
  <si>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</si>
  <si>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</si>
  <si>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</si>
  <si>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</si>
  <si>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</si>
  <si>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</si>
  <si>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</si>
  <si>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</si>
  <si>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</si>
  <si>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</si>
  <si>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</si>
  <si>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</si>
  <si>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</si>
  <si>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</si>
  <si>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</si>
  <si>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</si>
  <si>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</si>
  <si>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</si>
  <si>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</si>
  <si>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</si>
  <si>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</si>
  <si>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</si>
  <si>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</si>
  <si>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</si>
  <si>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</si>
  <si>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</si>
  <si>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</si>
  <si>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</si>
  <si>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</si>
  <si>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</si>
  <si>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</si>
  <si>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</si>
  <si>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</si>
  <si>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</si>
  <si>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</si>
  <si>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</si>
  <si>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</si>
  <si>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</si>
  <si>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</si>
  <si>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</si>
  <si>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</si>
  <si>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</si>
  <si>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</si>
  <si>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</si>
  <si>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</si>
  <si>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Республикалық бюджетке түсетін өзге де салық түсiмдері</t>
  </si>
  <si>
    <t>Прочие налоговые поступления в республиканский бюджет</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</si>
  <si>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</si>
  <si>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</si>
  <si>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</si>
  <si>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</si>
  <si>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</si>
  <si>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</si>
  <si>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</si>
  <si>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</si>
  <si>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</si>
  <si>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</si>
  <si>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</si>
  <si>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</si>
  <si>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</si>
  <si>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</si>
  <si>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</si>
  <si>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</si>
  <si>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</si>
  <si>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</si>
  <si>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</si>
  <si>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</si>
  <si>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</si>
  <si>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</si>
  <si>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</si>
  <si>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</si>
  <si>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</si>
  <si>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</si>
  <si>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</si>
  <si>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</si>
  <si>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</si>
  <si>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</si>
  <si>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</si>
  <si>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</si>
  <si>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</si>
  <si>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</si>
  <si>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</si>
  <si>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</si>
  <si>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</si>
  <si>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</si>
  <si>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</si>
  <si>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</si>
  <si>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</si>
  <si>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</si>
  <si>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</si>
  <si>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</si>
  <si>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</si>
  <si>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</si>
  <si>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</si>
  <si>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</si>
  <si>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</si>
  <si>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</si>
  <si>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</si>
  <si>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</si>
  <si>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</si>
  <si>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</si>
  <si>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</si>
  <si>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</si>
  <si>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</si>
  <si>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</si>
  <si>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</si>
  <si>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</si>
  <si>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</si>
  <si>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</si>
  <si>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</si>
  <si>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</si>
  <si>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</si>
  <si>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</si>
  <si>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</si>
  <si>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</si>
  <si>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</si>
  <si>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</si>
  <si>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</si>
  <si>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</si>
  <si>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</si>
  <si>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</si>
  <si>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</si>
  <si>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Доходы на доли участия в юридических лицах, находящиеся в республиканской собственности</t>
  </si>
  <si>
    <t>Вознаграждения по бюджетным кредитам, выданным из местного бюджета за счет внутренних источников финансовым агентствам</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</si>
  <si>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</si>
  <si>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</si>
  <si>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</si>
  <si>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</si>
  <si>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</si>
  <si>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</si>
  <si>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</si>
  <si>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</si>
  <si>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</si>
  <si>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</si>
  <si>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</si>
  <si>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</si>
  <si>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</si>
  <si>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</si>
  <si>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</si>
  <si>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</si>
  <si>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</si>
  <si>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</si>
  <si>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</si>
  <si>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</si>
  <si>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</si>
  <si>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</si>
  <si>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</si>
  <si>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</si>
  <si>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</si>
  <si>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</si>
  <si>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</si>
  <si>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</si>
  <si>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</si>
  <si>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</si>
  <si>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</si>
  <si>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</si>
  <si>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</si>
  <si>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</si>
  <si>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</si>
  <si>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</si>
  <si>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</si>
  <si>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</si>
  <si>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</si>
  <si>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</si>
  <si>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</si>
  <si>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</si>
  <si>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</si>
  <si>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</si>
  <si>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</si>
  <si>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</si>
  <si>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</si>
  <si>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</si>
  <si>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</si>
  <si>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</si>
  <si>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</si>
  <si>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</si>
  <si>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</si>
  <si>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</si>
  <si>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</si>
  <si>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</si>
  <si>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</si>
  <si>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</si>
  <si>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</si>
  <si>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</si>
  <si>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</si>
  <si>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</si>
  <si>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</si>
  <si>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</si>
  <si>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</si>
  <si>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</si>
  <si>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</si>
  <si>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</si>
  <si>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</si>
  <si>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</si>
  <si>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</si>
  <si>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</si>
  <si>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</si>
  <si>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</si>
  <si>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</si>
  <si>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</si>
  <si>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</si>
  <si>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</si>
  <si>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</si>
  <si>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</si>
  <si>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</si>
  <si>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</si>
  <si>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</si>
  <si>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</si>
  <si>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</si>
  <si>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</si>
  <si>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</si>
  <si>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</si>
  <si>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Материалдық-техникалық қамтамасыз ету басқармасы</t>
  </si>
  <si>
    <t>Управление материально-технического обеспечения</t>
  </si>
  <si>
    <t>Мемлекеттiк әлеуметтiк сақтандыру қорына әлеуметтiк аударымдар</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</si>
  <si>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</si>
  <si>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</si>
  <si>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</si>
  <si>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</si>
  <si>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</si>
  <si>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</si>
  <si>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</si>
  <si>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</si>
  <si>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</si>
  <si>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</si>
  <si>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</si>
  <si>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</si>
  <si>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</si>
  <si>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</si>
  <si>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</si>
  <si>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</si>
  <si>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</si>
  <si>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</si>
  <si>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</si>
  <si>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</si>
  <si>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</si>
  <si>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</si>
  <si>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</si>
  <si>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</si>
  <si>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</si>
  <si>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</si>
  <si>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</si>
  <si>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</si>
  <si>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</si>
  <si>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</si>
  <si>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</si>
  <si>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</si>
  <si>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</si>
  <si>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</si>
  <si>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</si>
  <si>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</si>
  <si>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</si>
  <si>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</si>
  <si>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</si>
  <si>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</si>
  <si>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Сбор за легализацию имущества</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</si>
  <si>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</si>
  <si>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</si>
  <si>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</si>
  <si>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</si>
  <si>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</si>
  <si>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</si>
  <si>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</si>
  <si>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</si>
  <si>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</si>
  <si>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</si>
  <si>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</si>
  <si>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</si>
  <si>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</si>
  <si>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</si>
  <si>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</si>
  <si>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</si>
  <si>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</si>
  <si>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</si>
  <si>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</si>
  <si>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</si>
  <si>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</si>
  <si>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</si>
  <si>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</si>
  <si>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</si>
  <si>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</si>
  <si>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</si>
  <si>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</si>
  <si>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</si>
  <si>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</si>
  <si>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</si>
  <si>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</si>
  <si>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</si>
  <si>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</si>
  <si>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</si>
  <si>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</si>
  <si>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</si>
  <si>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</si>
  <si>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</si>
  <si>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</si>
  <si>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</si>
  <si>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</si>
  <si>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</si>
  <si>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</si>
  <si>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</si>
  <si>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</si>
  <si>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</si>
  <si>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</si>
  <si>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</si>
  <si>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</si>
  <si>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</si>
  <si>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</si>
  <si>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</si>
  <si>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</si>
  <si>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</si>
  <si>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</si>
  <si>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</si>
  <si>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</si>
  <si>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</si>
  <si>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</si>
  <si>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</si>
  <si>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</si>
  <si>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</si>
  <si>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</si>
  <si>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</si>
  <si>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</si>
  <si>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</si>
  <si>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</si>
  <si>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</si>
  <si>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</si>
  <si>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</si>
  <si>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</si>
  <si>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</si>
  <si>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</si>
  <si>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</si>
  <si>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</si>
  <si>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</si>
  <si>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</si>
  <si>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</si>
  <si>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</si>
  <si>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</si>
  <si>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15</t>
  </si>
  <si>
    <t>74</t>
  </si>
  <si>
    <t>75</t>
  </si>
  <si>
    <t>76</t>
  </si>
  <si>
    <t>77</t>
  </si>
  <si>
    <t>78</t>
  </si>
  <si>
    <t>79</t>
  </si>
  <si>
    <t>80</t>
  </si>
  <si>
    <t>81</t>
  </si>
  <si>
    <t>82</t>
  </si>
  <si>
    <t>84</t>
  </si>
  <si>
    <t>Бонусы, за исключением поступлений от организаций нефтяногосектора</t>
  </si>
  <si>
    <t>07</t>
  </si>
  <si>
    <t>09</t>
  </si>
  <si>
    <t>16</t>
  </si>
  <si>
    <t>19</t>
  </si>
  <si>
    <t>30</t>
  </si>
  <si>
    <t>24</t>
  </si>
  <si>
    <t>25</t>
  </si>
  <si>
    <t>28</t>
  </si>
  <si>
    <t>29</t>
  </si>
  <si>
    <t>32</t>
  </si>
  <si>
    <t>33</t>
  </si>
  <si>
    <t>34</t>
  </si>
  <si>
    <t>17</t>
  </si>
  <si>
    <t>08</t>
  </si>
  <si>
    <t>26</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</si>
  <si>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</si>
  <si>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</si>
  <si>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</si>
  <si>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</si>
  <si>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</si>
  <si>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</si>
  <si>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</si>
  <si>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</si>
  <si>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42</t>
  </si>
  <si>
    <t>43</t>
  </si>
  <si>
    <t>45</t>
  </si>
  <si>
    <t>47</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</si>
  <si>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</si>
  <si>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</si>
  <si>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</si>
  <si>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</si>
  <si>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</si>
  <si>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</si>
  <si>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</si>
  <si>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</si>
  <si>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</si>
  <si>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</si>
  <si>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</si>
  <si>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</si>
  <si>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</si>
  <si>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</si>
  <si>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</si>
  <si>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</si>
  <si>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</si>
  <si>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</si>
  <si>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</si>
  <si>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</si>
  <si>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</si>
  <si>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</si>
  <si>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</si>
  <si>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</si>
  <si>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</si>
  <si>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</si>
  <si>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</si>
  <si>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</si>
  <si>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</si>
  <si>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</si>
  <si>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</si>
  <si>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</si>
  <si>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</si>
  <si>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</si>
  <si>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</si>
  <si>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</si>
  <si>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</si>
  <si>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</si>
  <si>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</si>
  <si>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277</t>
  </si>
  <si>
    <t>278</t>
  </si>
  <si>
    <t>279</t>
  </si>
  <si>
    <t>280</t>
  </si>
  <si>
    <t>282</t>
  </si>
  <si>
    <t>283</t>
  </si>
  <si>
    <t>284</t>
  </si>
  <si>
    <t>285</t>
  </si>
  <si>
    <t>287</t>
  </si>
  <si>
    <t>288</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</si>
  <si>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</si>
  <si>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</si>
  <si>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</si>
  <si>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</si>
  <si>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</si>
  <si>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</si>
  <si>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</si>
  <si>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</si>
  <si>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</si>
  <si>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</si>
  <si>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</si>
  <si>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</si>
  <si>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</si>
  <si>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</si>
  <si>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</si>
  <si>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</si>
  <si>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</si>
  <si>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</si>
  <si>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</si>
  <si>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</si>
  <si>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</si>
  <si>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</si>
  <si>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</si>
  <si>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</si>
  <si>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</si>
  <si>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</si>
  <si>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</si>
  <si>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</si>
  <si>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</si>
  <si>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</si>
  <si>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</si>
  <si>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</si>
  <si>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</si>
  <si>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</si>
  <si>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</si>
  <si>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</si>
  <si>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</si>
  <si>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</si>
  <si>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</si>
  <si>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</si>
  <si>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</si>
  <si>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</si>
  <si>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</si>
  <si>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</si>
  <si>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</si>
  <si>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</si>
  <si>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</si>
  <si>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</si>
  <si>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</si>
  <si>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</si>
  <si>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</si>
  <si>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</si>
  <si>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</si>
  <si>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</si>
  <si>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</si>
  <si>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</si>
  <si>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</si>
  <si>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</si>
  <si>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</si>
  <si>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739</t>
  </si>
  <si>
    <t>741</t>
  </si>
  <si>
    <t>742</t>
  </si>
  <si>
    <t>743</t>
  </si>
  <si>
    <t>802</t>
  </si>
  <si>
    <t>804</t>
  </si>
  <si>
    <t>805</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</si>
  <si>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</si>
  <si>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</si>
  <si>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</si>
  <si>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</si>
  <si>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</si>
  <si>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</si>
  <si>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</si>
  <si>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</si>
  <si>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</si>
  <si>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</si>
  <si>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</si>
  <si>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</si>
  <si>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</si>
  <si>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</si>
  <si>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</si>
  <si>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</si>
  <si>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</si>
  <si>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</si>
  <si>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</si>
  <si>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</si>
  <si>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</si>
  <si>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</si>
  <si>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</si>
  <si>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</si>
  <si>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</si>
  <si>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</si>
  <si>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</si>
  <si>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</si>
  <si>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</si>
  <si>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</si>
  <si>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</si>
  <si>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</si>
  <si>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</si>
  <si>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</si>
  <si>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</si>
  <si>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</si>
  <si>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</si>
  <si>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</si>
  <si>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</si>
  <si>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</si>
  <si>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</si>
  <si>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</si>
  <si>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</si>
  <si>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</si>
  <si>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</si>
  <si>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</si>
  <si>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</si>
  <si>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</si>
  <si>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</si>
  <si>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</si>
  <si>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</si>
  <si>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</si>
  <si>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</si>
  <si>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</si>
  <si>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</si>
  <si>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</si>
  <si>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001</t>
  </si>
  <si>
    <t>005</t>
  </si>
  <si>
    <t>004</t>
  </si>
  <si>
    <t>227</t>
  </si>
  <si>
    <t>038</t>
  </si>
  <si>
    <t>224</t>
  </si>
  <si>
    <t>202</t>
  </si>
  <si>
    <t>72</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</si>
  <si>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</si>
  <si>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</si>
  <si>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</si>
  <si>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</si>
  <si>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</si>
  <si>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</si>
  <si>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</si>
  <si>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</si>
  <si>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</si>
  <si>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</si>
  <si>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</si>
  <si>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</si>
  <si>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</si>
  <si>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</si>
  <si>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</si>
  <si>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</si>
  <si>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</si>
  <si>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</si>
  <si>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</si>
  <si>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</si>
  <si>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</si>
  <si>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</si>
  <si>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Мемлекеттік-жекешелік әріптестік объектісін басқаруды жүзеге асырғаны үшін сыйақы төлемі бойынша мемлекеттік міндеттемелерді орындау</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</si>
  <si>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</si>
  <si>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</si>
  <si>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</si>
  <si>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</si>
  <si>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</si>
  <si>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</si>
  <si>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</si>
  <si>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</si>
  <si>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</si>
  <si>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</si>
  <si>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</si>
  <si>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</si>
  <si>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</si>
  <si>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</si>
  <si>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</si>
  <si>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</si>
  <si>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</si>
  <si>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</si>
  <si>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</si>
  <si>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307</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</si>
  <si>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</si>
  <si>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</si>
  <si>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</si>
  <si>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</si>
  <si>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</si>
  <si>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</si>
  <si>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</si>
  <si>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</si>
  <si>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</si>
  <si>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</si>
  <si>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</si>
  <si>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</si>
  <si>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</si>
  <si>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</si>
  <si>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</si>
  <si>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</si>
  <si>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</si>
  <si>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</si>
  <si>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</si>
  <si>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</si>
  <si>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</si>
  <si>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</si>
  <si>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</si>
  <si>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</si>
  <si>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</si>
  <si>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</si>
  <si>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</si>
  <si>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</si>
  <si>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</si>
  <si>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</si>
  <si>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</si>
  <si>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жылдық/ годовой</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</si>
  <si>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</si>
  <si>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</si>
  <si>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</si>
  <si>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</si>
  <si>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</si>
  <si>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</si>
  <si>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</si>
  <si>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</si>
  <si>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</si>
  <si>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</si>
  <si>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</si>
  <si>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</si>
  <si>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</si>
  <si>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</si>
  <si>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</si>
  <si>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</si>
  <si>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</si>
  <si>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</si>
  <si>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</si>
  <si>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</si>
  <si>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</si>
  <si>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</si>
  <si>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</si>
  <si>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</si>
  <si>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</si>
  <si>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</si>
  <si>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</si>
  <si>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</si>
  <si>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</si>
  <si>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</si>
  <si>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</si>
  <si>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</si>
  <si>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</si>
  <si>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</si>
  <si>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</si>
  <si>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</si>
  <si>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</si>
  <si>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</si>
  <si>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</si>
  <si>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</si>
  <si>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</si>
  <si>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</si>
  <si>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</si>
  <si>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</si>
  <si>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</si>
  <si>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</si>
  <si>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</si>
  <si>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</si>
  <si>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</si>
  <si>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</si>
  <si>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</si>
  <si>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</si>
  <si>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</si>
  <si>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</si>
  <si>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</si>
  <si>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</si>
  <si>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</si>
  <si>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</si>
  <si>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</si>
  <si>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</si>
  <si>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</si>
  <si>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</si>
  <si>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</si>
  <si>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</si>
  <si>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</si>
  <si>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</si>
  <si>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</si>
  <si>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</si>
  <si>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</si>
  <si>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</si>
  <si>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</si>
  <si>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</si>
  <si>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</si>
  <si>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</si>
  <si>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</si>
  <si>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</si>
  <si>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</si>
  <si>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</si>
  <si>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</si>
  <si>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мемлекеттік активтер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</si>
  <si>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</si>
  <si>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</si>
  <si>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</si>
  <si>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</si>
  <si>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</si>
  <si>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</si>
  <si>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</si>
  <si>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</si>
  <si>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</si>
  <si>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</si>
  <si>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</si>
  <si>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</si>
  <si>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</si>
  <si>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</si>
  <si>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</si>
  <si>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</si>
  <si>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</si>
  <si>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</si>
  <si>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</si>
  <si>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</si>
  <si>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</si>
  <si>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</si>
  <si>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</si>
  <si>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</si>
  <si>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</si>
  <si>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</si>
  <si>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</si>
  <si>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</si>
  <si>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</si>
  <si>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</si>
  <si>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</si>
  <si>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</si>
  <si>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</si>
  <si>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</si>
  <si>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</si>
  <si>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</si>
  <si>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</si>
  <si>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</si>
  <si>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</si>
  <si>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</si>
  <si>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</si>
  <si>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</si>
  <si>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</si>
  <si>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</si>
  <si>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</si>
  <si>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</si>
  <si>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</si>
  <si>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</si>
  <si>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</si>
  <si>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</si>
  <si>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</si>
  <si>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</si>
  <si>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</si>
  <si>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</si>
  <si>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</si>
  <si>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</si>
  <si>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</si>
  <si>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</si>
  <si>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</si>
  <si>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</si>
  <si>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</si>
  <si>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</si>
  <si>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</si>
  <si>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</si>
  <si>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</si>
  <si>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</si>
  <si>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</si>
  <si>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</si>
  <si>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</si>
  <si>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</si>
  <si>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</si>
  <si>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</si>
  <si>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</si>
  <si>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</si>
  <si>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</si>
  <si>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</si>
  <si>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</si>
  <si>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</si>
  <si>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</si>
  <si>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</si>
  <si>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</si>
  <si>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</si>
  <si>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</si>
  <si>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</si>
  <si>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</si>
  <si>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</si>
  <si>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</si>
  <si>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</si>
  <si>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</si>
  <si>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</si>
  <si>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</si>
  <si>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</si>
  <si>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</si>
  <si>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</si>
  <si>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</si>
  <si>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</si>
  <si>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</si>
  <si>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</si>
  <si>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</si>
  <si>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</si>
  <si>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</si>
  <si>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</si>
  <si>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</si>
  <si>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</si>
  <si>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</si>
  <si>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</si>
  <si>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</si>
  <si>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</si>
  <si>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РЕСПУБЛИКАЛЫҚ БЮДЖЕТТІҢ АТҚАРАЛУЫ</t>
  </si>
  <si>
    <t>КЛАССИФИКАЦИИ РАСХОДОВ</t>
  </si>
  <si>
    <t>МЕМЛЕКЕТТІК БЮДЖЕТТІҢ АТҚАРАЛУЫ</t>
  </si>
  <si>
    <t>628</t>
  </si>
  <si>
    <t>Агентство Республики Казахстан по финансовому мониторингу</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</si>
  <si>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</si>
  <si>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</si>
  <si>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</si>
  <si>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</si>
  <si>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</si>
  <si>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</si>
  <si>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</si>
  <si>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</si>
  <si>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</si>
  <si>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</si>
  <si>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</si>
  <si>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</si>
  <si>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</si>
  <si>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</si>
  <si>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</si>
  <si>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</si>
  <si>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</si>
  <si>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</si>
  <si>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</si>
  <si>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</si>
  <si>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</si>
  <si>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</si>
  <si>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</si>
  <si>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</si>
  <si>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</si>
  <si>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</si>
  <si>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</si>
  <si>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</si>
  <si>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</si>
  <si>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</si>
  <si>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</si>
  <si>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</si>
  <si>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</si>
  <si>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</si>
  <si>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</si>
  <si>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</si>
  <si>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</si>
  <si>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</si>
  <si>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</si>
  <si>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</si>
  <si>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</si>
  <si>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</si>
  <si>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</si>
  <si>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</si>
  <si>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</si>
  <si>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</si>
  <si>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</si>
  <si>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</si>
  <si>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</si>
  <si>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</si>
  <si>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</si>
  <si>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</si>
  <si>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</si>
  <si>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</si>
  <si>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</si>
  <si>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</si>
  <si>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</si>
  <si>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</si>
  <si>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</si>
  <si>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</si>
  <si>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</si>
  <si>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</si>
  <si>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</si>
  <si>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</si>
  <si>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</si>
  <si>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</si>
  <si>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</si>
  <si>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</si>
  <si>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</si>
  <si>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</si>
  <si>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</si>
  <si>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</si>
  <si>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</si>
  <si>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</si>
  <si>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</si>
  <si>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</si>
  <si>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</si>
  <si>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</si>
  <si>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</si>
  <si>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</si>
  <si>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</si>
  <si>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</si>
  <si>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157</t>
  </si>
  <si>
    <t>513</t>
  </si>
  <si>
    <t>мерзiмдiлiгi: айлық / периодичность: месячная</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</si>
  <si>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</si>
  <si>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</si>
  <si>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</si>
  <si>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</si>
  <si>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</si>
  <si>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</si>
  <si>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</si>
  <si>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</si>
  <si>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</si>
  <si>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</si>
  <si>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</si>
  <si>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</si>
  <si>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</si>
  <si>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</si>
  <si>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</si>
  <si>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</si>
  <si>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</si>
  <si>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</si>
  <si>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</si>
  <si>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</si>
  <si>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</si>
  <si>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</si>
  <si>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</si>
  <si>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</si>
  <si>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</si>
  <si>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</si>
  <si>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</si>
  <si>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</si>
  <si>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</si>
  <si>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</si>
  <si>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</si>
  <si>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</si>
  <si>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</si>
  <si>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</si>
  <si>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</si>
  <si>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</si>
  <si>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</si>
  <si>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</si>
  <si>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</si>
  <si>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Қоршаған ортаға жағымсыз әсер еткені үшін төлемақы</t>
  </si>
  <si>
    <t>Плата за негативное воздействие на окружающую среду</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</si>
  <si>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</si>
  <si>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</si>
  <si>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</si>
  <si>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</si>
  <si>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</si>
  <si>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</si>
  <si>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</si>
  <si>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</si>
  <si>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</si>
  <si>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</si>
  <si>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</si>
  <si>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</si>
  <si>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</si>
  <si>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</si>
  <si>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</si>
  <si>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</si>
  <si>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</si>
  <si>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</si>
  <si>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</si>
  <si>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</si>
  <si>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</si>
  <si>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</si>
  <si>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</si>
  <si>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</si>
  <si>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</si>
  <si>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</si>
  <si>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</si>
  <si>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</si>
  <si>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</si>
  <si>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</si>
  <si>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</si>
  <si>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</si>
  <si>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</si>
  <si>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</si>
  <si>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</si>
  <si>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</si>
  <si>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</si>
  <si>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</si>
  <si>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</si>
  <si>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</si>
  <si>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</si>
  <si>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</si>
  <si>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</si>
  <si>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</si>
  <si>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</si>
  <si>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</si>
  <si>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</si>
  <si>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</si>
  <si>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</si>
  <si>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</si>
  <si>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</si>
  <si>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</si>
  <si>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</si>
  <si>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</si>
  <si>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</si>
  <si>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</si>
  <si>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</si>
  <si>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Мәдениеттегі және өнердегі дарынды балаларды оқыту және тәрбиелеу</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</si>
  <si>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</si>
  <si>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</si>
  <si>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</si>
  <si>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</si>
  <si>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</si>
  <si>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</si>
  <si>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</si>
  <si>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</si>
  <si>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</si>
  <si>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</si>
  <si>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</si>
  <si>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</si>
  <si>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</si>
  <si>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</si>
  <si>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</si>
  <si>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</si>
  <si>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</si>
  <si>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</si>
  <si>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</si>
  <si>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</si>
  <si>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</si>
  <si>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</si>
  <si>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</si>
  <si>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</si>
  <si>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</si>
  <si>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</si>
  <si>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</si>
  <si>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</si>
  <si>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</si>
  <si>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</si>
  <si>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</si>
  <si>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</si>
  <si>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</si>
  <si>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</si>
  <si>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</si>
  <si>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</si>
  <si>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</si>
  <si>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</si>
  <si>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</si>
  <si>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</si>
  <si>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</si>
  <si>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</si>
  <si>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</si>
  <si>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</si>
  <si>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</si>
  <si>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</si>
  <si>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</si>
  <si>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</si>
  <si>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</si>
  <si>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</si>
  <si>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</si>
  <si>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</si>
  <si>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</si>
  <si>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</si>
  <si>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</si>
  <si>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Услуги по наблюдению за соблюдением прав и свобод человека и гражданина</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</si>
  <si>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</si>
  <si>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</si>
  <si>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</si>
  <si>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</si>
  <si>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</si>
  <si>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</si>
  <si>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</si>
  <si>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</si>
  <si>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</si>
  <si>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</si>
  <si>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</si>
  <si>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</si>
  <si>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</si>
  <si>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</si>
  <si>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</si>
  <si>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</si>
  <si>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</si>
  <si>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</si>
  <si>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</si>
  <si>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</si>
  <si>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</si>
  <si>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</si>
  <si>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</si>
  <si>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</si>
  <si>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</si>
  <si>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</si>
  <si>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</si>
  <si>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</si>
  <si>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</si>
  <si>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</si>
  <si>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</si>
  <si>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</si>
  <si>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</si>
  <si>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</si>
  <si>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</si>
  <si>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</si>
  <si>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</si>
  <si>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</si>
  <si>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</si>
  <si>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</si>
  <si>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</si>
  <si>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</si>
  <si>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</si>
  <si>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</si>
  <si>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</si>
  <si>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</si>
  <si>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</si>
  <si>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</si>
  <si>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</si>
  <si>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</si>
  <si>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</si>
  <si>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</si>
  <si>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</si>
  <si>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</si>
  <si>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</si>
  <si>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</si>
  <si>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</si>
  <si>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</si>
  <si>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</si>
  <si>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</si>
  <si>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</si>
  <si>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</si>
  <si>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</si>
  <si>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</si>
  <si>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</si>
  <si>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</si>
  <si>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</si>
  <si>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</si>
  <si>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</si>
  <si>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</si>
  <si>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</si>
  <si>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</si>
  <si>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</si>
  <si>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</si>
  <si>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</si>
  <si>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</si>
  <si>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</si>
  <si>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</si>
  <si>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</si>
  <si>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</si>
  <si>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</si>
  <si>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</si>
  <si>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</si>
  <si>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</si>
  <si>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</si>
  <si>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</si>
  <si>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</si>
  <si>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</si>
  <si>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</si>
  <si>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</si>
  <si>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</si>
  <si>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</si>
  <si>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</si>
  <si>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</si>
  <si>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</si>
  <si>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</si>
  <si>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</si>
  <si>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</si>
  <si>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</si>
  <si>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</si>
  <si>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</si>
  <si>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</si>
  <si>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</si>
  <si>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</si>
  <si>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</si>
  <si>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</si>
  <si>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</si>
  <si>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</si>
  <si>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</si>
  <si>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</si>
  <si>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</si>
  <si>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</si>
  <si>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</si>
  <si>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</si>
  <si>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</si>
  <si>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</si>
  <si>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</si>
  <si>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</si>
  <si>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</si>
  <si>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</si>
  <si>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</si>
  <si>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</si>
  <si>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</si>
  <si>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</si>
  <si>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</si>
  <si>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</si>
  <si>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</si>
  <si>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</si>
  <si>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</si>
  <si>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</si>
  <si>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</si>
  <si>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</si>
  <si>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</si>
  <si>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</si>
  <si>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</si>
  <si>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</si>
  <si>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</si>
  <si>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</si>
  <si>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</si>
  <si>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</si>
  <si>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</si>
  <si>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Обеспечение национальной безопасности</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</si>
  <si>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</si>
  <si>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</si>
  <si>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</si>
  <si>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</si>
  <si>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</si>
  <si>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</si>
  <si>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</si>
  <si>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</si>
  <si>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</si>
  <si>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</si>
  <si>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</si>
  <si>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</si>
  <si>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</si>
  <si>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</si>
  <si>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</si>
  <si>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</si>
  <si>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</si>
  <si>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</si>
  <si>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</si>
  <si>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</si>
  <si>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</si>
  <si>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</si>
  <si>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</si>
  <si>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</si>
  <si>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</si>
  <si>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</si>
  <si>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</si>
  <si>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</si>
  <si>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</si>
  <si>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</si>
  <si>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</si>
  <si>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</si>
  <si>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</si>
  <si>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</si>
  <si>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</si>
  <si>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</si>
  <si>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</si>
  <si>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</si>
  <si>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</si>
  <si>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</si>
  <si>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</si>
  <si>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</si>
  <si>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</si>
  <si>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</si>
  <si>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</si>
  <si>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</si>
  <si>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</si>
  <si>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</si>
  <si>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</si>
  <si>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</si>
  <si>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</si>
  <si>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</si>
  <si>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</si>
  <si>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</si>
  <si>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</si>
  <si>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</si>
  <si>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</si>
  <si>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</si>
  <si>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</si>
  <si>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</si>
  <si>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</si>
  <si>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</si>
  <si>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</si>
  <si>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</si>
  <si>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</si>
  <si>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</si>
  <si>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</si>
  <si>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</si>
  <si>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</si>
  <si>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</si>
  <si>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</si>
  <si>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</si>
  <si>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</si>
  <si>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</si>
  <si>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</si>
  <si>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</si>
  <si>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</si>
  <si>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</si>
  <si>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</si>
  <si>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</si>
  <si>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</si>
  <si>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</si>
  <si>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</si>
  <si>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</si>
  <si>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</si>
  <si>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</si>
  <si>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</si>
  <si>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</si>
  <si>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</si>
  <si>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</si>
  <si>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</si>
  <si>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</si>
  <si>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</si>
  <si>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</si>
  <si>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</si>
  <si>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</si>
  <si>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</si>
  <si>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</si>
  <si>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</si>
  <si>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</si>
  <si>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</si>
  <si>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</si>
  <si>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</si>
  <si>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</si>
  <si>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</si>
  <si>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</si>
  <si>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</si>
  <si>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</si>
  <si>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</si>
  <si>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</si>
  <si>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</si>
  <si>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</si>
  <si>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</si>
  <si>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</si>
  <si>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</si>
  <si>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</si>
  <si>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</si>
  <si>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</si>
  <si>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</si>
  <si>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</si>
  <si>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</si>
  <si>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</si>
  <si>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</si>
  <si>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</si>
  <si>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</si>
  <si>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</si>
  <si>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</si>
  <si>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</si>
  <si>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</si>
  <si>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</si>
  <si>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</si>
  <si>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</si>
  <si>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</si>
  <si>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</si>
  <si>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</si>
  <si>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</si>
  <si>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</si>
  <si>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</si>
  <si>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</si>
  <si>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</si>
  <si>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</si>
  <si>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</si>
  <si>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</si>
  <si>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</si>
  <si>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</si>
  <si>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</si>
  <si>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</si>
  <si>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</si>
  <si>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</si>
  <si>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</si>
  <si>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</si>
  <si>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029</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</si>
  <si>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</si>
  <si>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</si>
  <si>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</si>
  <si>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</si>
  <si>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</si>
  <si>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</si>
  <si>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</si>
  <si>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</si>
  <si>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</si>
  <si>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</si>
  <si>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</si>
  <si>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</si>
  <si>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</si>
  <si>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</si>
  <si>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</si>
  <si>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</si>
  <si>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</si>
  <si>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</si>
  <si>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</si>
  <si>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</si>
  <si>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</si>
  <si>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</si>
  <si>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</si>
  <si>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</si>
  <si>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</si>
  <si>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</si>
  <si>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</si>
  <si>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</si>
  <si>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</si>
  <si>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</si>
  <si>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</si>
  <si>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</si>
  <si>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</si>
  <si>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</si>
  <si>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</si>
  <si>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</si>
  <si>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</si>
  <si>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</si>
  <si>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</si>
  <si>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</si>
  <si>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</si>
  <si>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</si>
  <si>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</si>
  <si>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</si>
  <si>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</si>
  <si>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</si>
  <si>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</si>
  <si>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</si>
  <si>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</si>
  <si>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</si>
  <si>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</si>
  <si>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</si>
  <si>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</si>
  <si>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</si>
  <si>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</si>
  <si>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</si>
  <si>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</si>
  <si>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</si>
  <si>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</si>
  <si>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</si>
  <si>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</si>
  <si>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</si>
  <si>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</si>
  <si>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</si>
  <si>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</si>
  <si>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</si>
  <si>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</si>
  <si>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</si>
  <si>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</si>
  <si>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</si>
  <si>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</si>
  <si>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</si>
  <si>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</si>
  <si>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</si>
  <si>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</si>
  <si>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</si>
  <si>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</si>
  <si>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</si>
  <si>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</si>
  <si>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</si>
  <si>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</si>
  <si>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</si>
  <si>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</si>
  <si>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</si>
  <si>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</si>
  <si>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Развитие автомобильных дорог на республиканском уровне</t>
  </si>
  <si>
    <t>091</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</si>
  <si>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</si>
  <si>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</si>
  <si>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</si>
  <si>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</si>
  <si>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</si>
  <si>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</si>
  <si>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</si>
  <si>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</si>
  <si>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</si>
  <si>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</si>
  <si>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</si>
  <si>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</si>
  <si>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</si>
  <si>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</si>
  <si>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</si>
  <si>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</si>
  <si>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</si>
  <si>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</si>
  <si>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</si>
  <si>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</si>
  <si>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</si>
  <si>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</si>
  <si>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</si>
  <si>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</si>
  <si>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</si>
  <si>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</si>
  <si>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</si>
  <si>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</si>
  <si>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</si>
  <si>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</si>
  <si>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</si>
  <si>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</si>
  <si>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</si>
  <si>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</si>
  <si>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</si>
  <si>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</si>
  <si>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</si>
  <si>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</si>
  <si>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</si>
  <si>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</si>
  <si>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</si>
  <si>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</si>
  <si>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</si>
  <si>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</si>
  <si>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</si>
  <si>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</si>
  <si>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</si>
  <si>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</si>
  <si>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</si>
  <si>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</si>
  <si>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</si>
  <si>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</si>
  <si>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</si>
  <si>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</si>
  <si>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</si>
  <si>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</si>
  <si>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</si>
  <si>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</si>
  <si>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</si>
  <si>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</si>
  <si>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</si>
  <si>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</si>
  <si>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</si>
  <si>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</si>
  <si>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</si>
  <si>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</si>
  <si>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</si>
  <si>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</si>
  <si>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</si>
  <si>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</si>
  <si>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</si>
  <si>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</si>
  <si>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</si>
  <si>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</si>
  <si>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</si>
  <si>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</si>
  <si>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</si>
  <si>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</si>
  <si>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</si>
  <si>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</si>
  <si>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</si>
  <si>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</si>
  <si>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</si>
  <si>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</si>
  <si>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</si>
  <si>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</si>
  <si>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</si>
  <si>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</si>
  <si>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</si>
  <si>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</si>
  <si>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</si>
  <si>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</si>
  <si>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Жамбылская  область</t>
  </si>
  <si>
    <t>740</t>
  </si>
  <si>
    <t>Облыстың  мәдениет және тілдерді дамыту басқармасы</t>
  </si>
  <si>
    <t>Управление культуры и развития языков области</t>
  </si>
  <si>
    <t>Периодичность: месячная</t>
  </si>
  <si>
    <t>II. ИНВЕСТИЦИОННЫЕ ДОХОДЫ ОТ УПРАВЛЕНИЯ НАЦИОНАЛЬНЫМ ФОНДОМ</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</si>
  <si>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</si>
  <si>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</si>
  <si>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</si>
  <si>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</si>
  <si>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</si>
  <si>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</si>
  <si>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</si>
  <si>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</si>
  <si>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</si>
  <si>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</si>
  <si>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</si>
  <si>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</si>
  <si>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</si>
  <si>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</si>
  <si>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</si>
  <si>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</si>
  <si>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</si>
  <si>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</si>
  <si>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</si>
  <si>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</si>
  <si>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</si>
  <si>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</si>
  <si>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</si>
  <si>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</si>
  <si>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</si>
  <si>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</si>
  <si>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</si>
  <si>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</si>
  <si>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</si>
  <si>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</si>
  <si>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</si>
  <si>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</si>
  <si>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</si>
  <si>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</si>
  <si>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Мемлекет басшысының қызметін қамтамасыз ету</t>
  </si>
  <si>
    <t>Обеспечение деятельности Главы государства</t>
  </si>
  <si>
    <t>Мемлекет қызметін құқықтық жағынан қамтамасыз ету</t>
  </si>
  <si>
    <t>Тұрғын үй құрылысы саласындағы іс-шараларды іске асыру</t>
  </si>
  <si>
    <t>Реализация мероприятий в области жилищного строительства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</si>
  <si>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</si>
  <si>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</si>
  <si>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</si>
  <si>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</si>
  <si>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</si>
  <si>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Балық шаруашылығы</t>
  </si>
  <si>
    <t>Рыбное хозяйство</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</si>
  <si>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</si>
  <si>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</si>
  <si>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</si>
  <si>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</si>
  <si>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</si>
  <si>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</si>
  <si>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</si>
  <si>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</si>
  <si>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</si>
  <si>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</si>
  <si>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</si>
  <si>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</si>
  <si>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</si>
  <si>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</si>
  <si>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</si>
  <si>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</si>
  <si>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</si>
  <si>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</si>
  <si>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</si>
  <si>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</si>
  <si>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</si>
  <si>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</si>
  <si>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</si>
  <si>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</si>
  <si>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</si>
  <si>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</si>
  <si>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</si>
  <si>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</si>
  <si>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</si>
  <si>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</si>
  <si>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</si>
  <si>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</si>
  <si>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</si>
  <si>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</si>
  <si>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</si>
  <si>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</si>
  <si>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</si>
  <si>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</si>
  <si>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</si>
  <si>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</si>
  <si>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</si>
  <si>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</si>
  <si>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</si>
  <si>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</si>
  <si>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</si>
  <si>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</si>
  <si>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</si>
  <si>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</si>
  <si>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</si>
  <si>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</si>
  <si>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</si>
  <si>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</si>
  <si>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</si>
  <si>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</si>
  <si>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</si>
  <si>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</si>
  <si>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</si>
  <si>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</si>
  <si>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</si>
  <si>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</si>
  <si>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</si>
  <si>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</si>
  <si>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</si>
  <si>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</si>
  <si>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</si>
  <si>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</si>
  <si>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</si>
  <si>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</si>
  <si>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</si>
  <si>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</si>
  <si>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</si>
  <si>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</si>
  <si>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</si>
  <si>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</si>
  <si>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</si>
  <si>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</si>
  <si>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</si>
  <si>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</si>
  <si>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</si>
  <si>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</si>
  <si>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</si>
  <si>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</si>
  <si>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</si>
  <si>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</si>
  <si>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</si>
  <si>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</si>
  <si>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</si>
  <si>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</si>
  <si>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</si>
  <si>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</si>
  <si>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</si>
  <si>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</si>
  <si>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</si>
  <si>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</si>
  <si>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</si>
  <si>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</si>
  <si>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</si>
  <si>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</si>
  <si>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</si>
  <si>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</si>
  <si>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</si>
  <si>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</si>
  <si>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</si>
  <si>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</si>
  <si>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</si>
  <si>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</si>
  <si>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</si>
  <si>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</si>
  <si>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</si>
  <si>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</si>
  <si>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</si>
  <si>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</si>
  <si>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</si>
  <si>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</si>
  <si>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</si>
  <si>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</si>
  <si>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</si>
  <si>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</si>
  <si>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</si>
  <si>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</si>
  <si>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</si>
  <si>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Жоғары аудиторлық палатасы</t>
  </si>
  <si>
    <t>Қазақстан Республикасының Сыртқы iстер министрлiгi</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</si>
  <si>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</si>
  <si>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</si>
  <si>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</si>
  <si>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</si>
  <si>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</si>
  <si>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</si>
  <si>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</si>
  <si>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</si>
  <si>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</si>
  <si>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</si>
  <si>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Су ресурстары және ирригация министрлігі</t>
  </si>
  <si>
    <t>Қазақстан Республикасының Мемлекеттiк қызмет iстерi агенттiгi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</si>
  <si>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</si>
  <si>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</si>
  <si>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</si>
  <si>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</si>
  <si>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</si>
  <si>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</si>
  <si>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Бірыңғай ақпараттық талдау жүйесін дамыту</t>
  </si>
  <si>
    <t>Развитие Единой информационной аналитической системы</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</si>
  <si>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</si>
  <si>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</si>
  <si>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</si>
  <si>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</si>
  <si>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</si>
  <si>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</si>
  <si>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Туризм және спорт министрлігі</t>
  </si>
  <si>
    <t>Арнаулы медициналық резервті сақтауды қамтамасыз ету және денсаулық сақтау инфрақұрылымын дамыту</t>
  </si>
  <si>
    <t>Жылумен жабдықтау жүйелерін дамыту</t>
  </si>
  <si>
    <t>Развитие систем теплоснабжения</t>
  </si>
  <si>
    <t>250</t>
  </si>
  <si>
    <t>Қаржылық көрсетілетін қызметтердің қолжетімділігін арттыру</t>
  </si>
  <si>
    <t>Повышение доступности финансовых услуг</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</si>
  <si>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</si>
  <si>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</si>
  <si>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</si>
  <si>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</si>
  <si>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</si>
  <si>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</si>
  <si>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</si>
  <si>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</si>
  <si>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</si>
  <si>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</si>
  <si>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</si>
  <si>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</si>
  <si>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</si>
  <si>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</si>
  <si>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</si>
  <si>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</si>
  <si>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</si>
  <si>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</si>
  <si>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</si>
  <si>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</si>
  <si>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</si>
  <si>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</si>
  <si>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</si>
  <si>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</si>
  <si>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</si>
  <si>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</si>
  <si>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</si>
  <si>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</si>
  <si>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</si>
  <si>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</si>
  <si>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</si>
  <si>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</si>
  <si>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</si>
  <si>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</si>
  <si>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</si>
  <si>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</si>
  <si>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</si>
  <si>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</si>
  <si>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</si>
  <si>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</si>
  <si>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</si>
  <si>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</si>
  <si>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</si>
  <si>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</si>
  <si>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Управление по мобилизационной подготовке, территориальной игражданской обороне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</si>
  <si>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</si>
  <si>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</si>
  <si>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</si>
  <si>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</si>
  <si>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</si>
  <si>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</si>
  <si>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</si>
  <si>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</si>
  <si>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</si>
  <si>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</si>
  <si>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</si>
  <si>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</si>
  <si>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</si>
  <si>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</si>
  <si>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</si>
  <si>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</si>
  <si>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</si>
  <si>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</si>
  <si>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</si>
  <si>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</si>
  <si>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166</t>
  </si>
  <si>
    <t>180 ай/180 мес/180 monthes</t>
  </si>
  <si>
    <t>Налог на сверхприбыль, за исключением поступлений от организаций нефтяного сектора</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</si>
  <si>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</si>
  <si>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</si>
  <si>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</si>
  <si>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</si>
  <si>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</si>
  <si>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</si>
  <si>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</si>
  <si>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Тұтыну бағаларының индексі    өткен жылдың айына, %-бен</t>
  </si>
  <si>
    <t>2024 ж. есеп /_x000D_
2024 г.  отчет</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</si>
  <si>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</si>
  <si>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</si>
  <si>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</si>
  <si>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</si>
  <si>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</si>
  <si>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</si>
  <si>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</si>
  <si>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</si>
  <si>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</si>
  <si>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</si>
  <si>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</si>
  <si>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</si>
  <si>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</si>
  <si>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</si>
  <si>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</si>
  <si>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Табачные изделия, ввозимые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</si>
  <si>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</si>
  <si>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</si>
  <si>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</si>
  <si>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</si>
  <si>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</si>
  <si>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</si>
  <si>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</si>
  <si>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</si>
  <si>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</si>
  <si>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</si>
  <si>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</si>
  <si>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</si>
  <si>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Материалдық емес активтерді сатып алу</t>
  </si>
  <si>
    <t>36</t>
  </si>
  <si>
    <t>214</t>
  </si>
  <si>
    <t>V. ПОСТУПЛЕНИЯ В ГФСС</t>
  </si>
  <si>
    <t>VII. ЗАТРАТЫ</t>
  </si>
  <si>
    <t>X. РАСХОДЫ ГФСС</t>
  </si>
  <si>
    <t>2025 жылдың  1 қантардағыі /на 1 января 2025 года</t>
  </si>
  <si>
    <t xml:space="preserve"> 2025 жылғы 1 шілдегі</t>
  </si>
  <si>
    <t>на 1 июля 2025 года</t>
  </si>
  <si>
    <t>2025ж.                2 тоқсан/ 2025г.          2 квартал</t>
  </si>
  <si>
    <t>Орманды пайдаланғаны үшiн төлемақы</t>
  </si>
  <si>
    <t>Телевизия және радио хабарларын тарату ұйымдарына радиожиілік спектрін пайдалануға рұқсат бергені үшін алым</t>
  </si>
  <si>
    <t>629</t>
  </si>
  <si>
    <t>Қазақстан Республикасының Атом энергиясы жөніндегі агенттігі</t>
  </si>
  <si>
    <t>Агентство Республики Казахстан по атомной энергии</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</si>
  <si>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</si>
  <si>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</si>
  <si>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Конкурс тәсілімен жүргізілген мемлекеттік сатып алу. Барлығы</t>
  </si>
  <si>
    <t>Государственные закупки, проведенные через электронный магазин. Всего</t>
  </si>
  <si>
    <t>Республикалық бюджеттен қаржыландырылатын мемлекеттiк мекемелердің тауарларды (жұмыстарды, көрсетілетін қызметтерді) өткізуінен түсетін түсiмдер</t>
  </si>
  <si>
    <t>Жергілікті бюджеттен қаржыландырылатын мемлекеттік мекемелердің тауарларды (жұмыстарды, көрсетілетін қызметтерді) өткізуінен түсетін түсімдер</t>
  </si>
  <si>
    <t>Республикалық бюджеттен қаржыландырылатын мемлекеттiк мекемелер ұйымдастыратын мемлекеттiк сатып алуды өткiзуден түсетiн ақша түсімдері</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</si>
  <si>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</si>
  <si>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</si>
  <si>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</si>
  <si>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өсімпұлдар,санкциялар, өндіріп алулар</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</si>
  <si>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</si>
  <si>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Бас прокуратурасы, республикалық бюджеттен қаржыландырылатын оның аумақтық бөлімшелері салатын әкімшілік айыппұлдар, өсімпұлдар, санкциялар, өндіріп алулар</t>
  </si>
  <si>
    <t>Қазақстан Республикасының Ұлттық қорынан берілетін нысаналытрансферт есебінен республикалық бюджеттен бөлінген пайдаланылмаған (түгел пайдаланылмаған) нысаналы трансферттердің сомасын қайтару</t>
  </si>
  <si>
    <t>МЕОКАМ (млн. тенге)/MEОKAM (mln)</t>
  </si>
  <si>
    <t>60 ай/60 мес/60 monthes</t>
  </si>
  <si>
    <t>Квазимемлекеттік сектор субъектілерінің уақытша бос бюджет қаражатын қаржы құралдарына орналастырудан алынған сыйақылар</t>
  </si>
  <si>
    <t>Вознаграждения, полученные от размещения в финансовые инструменты временно свободных бюджетных средств cубъектами квазигосударственного сектора</t>
  </si>
  <si>
    <t>521</t>
  </si>
  <si>
    <t>Республикалық маңызы бар қаланың, астананың мемлекеттік сәулет-құрылыс бақылау басқармасы</t>
  </si>
  <si>
    <t>Управление государственного архитектурно-строительного контроля города республиканского значения, столицы</t>
  </si>
  <si>
    <t>на 1 октября 2025 года</t>
  </si>
  <si>
    <t>2025ж.                3 тоқсан/ 2025г.          3 квартал</t>
  </si>
  <si>
    <t>2025ж.            3 тоқсан/ 2025г.         3 квартал</t>
  </si>
  <si>
    <t>2025ж.                3 тоқсан/ 2025г.         3 квартал</t>
  </si>
  <si>
    <t xml:space="preserve"> 2025 жылғы 1 қазандағы</t>
  </si>
  <si>
    <t>1.1.8.</t>
  </si>
  <si>
    <t>Государственные казначейские обязательства, индексированные к индексу TONIA TCI</t>
  </si>
  <si>
    <t>TONIA TCI индексіне индекстелген мемлекеттік қазынашылық міндеттемелері</t>
  </si>
  <si>
    <t>120 ай/120 мес/120 monthes</t>
  </si>
  <si>
    <t>276</t>
  </si>
  <si>
    <t>Облыстың балалар құқықтарын қорғау басқармасы</t>
  </si>
  <si>
    <t>Управление по защите прав детей области</t>
  </si>
  <si>
    <t>328</t>
  </si>
  <si>
    <t>Республикалық маңызы бар қаланың, астананың жол қозғалысы және жолаушылар көлігін ұйымдастыру басқармасы</t>
  </si>
  <si>
    <t>Управление организации дорожного движения и пассажирского транспорта города республиканского значения, столицы</t>
  </si>
  <si>
    <t>329</t>
  </si>
  <si>
    <t>Республикалық маңызы бар қаланың, астананың жол инфрақұрылымын дамыту басқармасы</t>
  </si>
  <si>
    <t>Управление развития дорожной инфраструктуры города республиканского значения, столицы</t>
  </si>
  <si>
    <t>Республикалық маңызы бар қаланың, астананың коммуналдық инфрақұрылым және тұрғын үй инспекциясы басқармасы</t>
  </si>
  <si>
    <t>Управление коммунальной инфраструктуры и жилищной инспекциигорода республиканского значения, столицы</t>
  </si>
  <si>
    <t>523</t>
  </si>
  <si>
    <t>Республикалық маңызы бар қаланың, астананың экономика және қаржы басқармасы</t>
  </si>
  <si>
    <t>Управление экономики и финансов города республиканского значения, столицы</t>
  </si>
  <si>
    <t>Среднемесячная номинальная заработная плата 1 работника, тенге (3 квартал 2025г.)</t>
  </si>
  <si>
    <t>84 ай/84 мес/84 monthes</t>
  </si>
  <si>
    <t xml:space="preserve">  корпоративтік табыс салығы</t>
  </si>
  <si>
    <t>2025 жылдың қаңтар-желтоқсан айларындағы жоспары / план на  январь-декабрь 2025 года</t>
  </si>
  <si>
    <t>2025 жылдың қаңтар-желтоқсан айларындағы орындалу /исполнение за январь -декабрь месяцы 2025 года</t>
  </si>
  <si>
    <t>Қазақстан Республикасының Жасанды интеллект және цифрлық даму министрлігі</t>
  </si>
  <si>
    <t>Министерство искусственного интеллекта и цифрового развитияРеспублики Казахстан</t>
  </si>
  <si>
    <t>Корпоративтік табыс салығы</t>
  </si>
  <si>
    <t>Тауарларға, жұмыстарға және көрсетілетін қызметтерге салынатын iшкi салықтар</t>
  </si>
  <si>
    <t>Кедендік төлемдер</t>
  </si>
  <si>
    <t>Обязательные платежи, взимаемые за совершение юридически значимых действий и (или) выдачу документов уполномоченными нато государственными органами или должностными лицами</t>
  </si>
  <si>
    <t>Мемлекеттік меншіктен түсетін кірістер</t>
  </si>
  <si>
    <t>Мемлекет меншігіндегі заңды тұлғалардағы қатысу үлесіне кірістер</t>
  </si>
  <si>
    <t>Доходы от аренды  имущества, находящегося в государственнойсобственности</t>
  </si>
  <si>
    <t>Мемлекеттік бюджеттен қаржыландырылатын мемлекеттік мекемелердің тауарларды (жұмыстарды, көрсетілетін қызметтерді) өткізуінен түсетін түсімдер</t>
  </si>
  <si>
    <t>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қаржыландырылатын мемлекеттік мекемелер салатын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</si>
  <si>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t>
  </si>
  <si>
    <t>Мұнай секторы ұйымдарынан түсетін, бюджеттен тыс қорларға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</si>
  <si>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 за исключеннием поступлений от организаций нефтяного сектора</t>
  </si>
  <si>
    <t>Облыстық бюджеттерден, республикалық маңызы бар қалалар, астана бюджеттерінен трансферттер</t>
  </si>
  <si>
    <t>Трансферты из областных бюджетов, бюджетов городов республиканского значения, столицы</t>
  </si>
  <si>
    <t>Бюджеттік кредиттердің сомаларын қайтару</t>
  </si>
  <si>
    <t>Возврат сумм бюджетных кредитов</t>
  </si>
  <si>
    <t>Административные штрафы, пени, санкции, взыскания, налагаемые Министерством искусственного интеллекта и цифрового развития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</si>
  <si>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мерзімділігі:  жыл/ периодичность: год</t>
  </si>
  <si>
    <t>2026 жылдың  1 қантардағыі /на 1 января 2026 года</t>
  </si>
  <si>
    <t>№КБК</t>
  </si>
  <si>
    <t>101110</t>
  </si>
  <si>
    <t>101111</t>
  </si>
  <si>
    <t>101105</t>
  </si>
  <si>
    <t>101201</t>
  </si>
  <si>
    <t>101202</t>
  </si>
  <si>
    <t>103101</t>
  </si>
  <si>
    <t>104101</t>
  </si>
  <si>
    <t>104102</t>
  </si>
  <si>
    <t>104302</t>
  </si>
  <si>
    <t>104501</t>
  </si>
  <si>
    <t>ФЛ/ЮЛ</t>
  </si>
  <si>
    <t>104401</t>
  </si>
  <si>
    <t>104402</t>
  </si>
  <si>
    <t>105101</t>
  </si>
  <si>
    <t>105284</t>
  </si>
  <si>
    <t>105274</t>
  </si>
  <si>
    <t>105305</t>
  </si>
  <si>
    <t>105325</t>
  </si>
  <si>
    <t>105302</t>
  </si>
  <si>
    <t>105304</t>
  </si>
  <si>
    <t>105306</t>
  </si>
  <si>
    <t>105319</t>
  </si>
  <si>
    <t>105309</t>
  </si>
  <si>
    <t>105502</t>
  </si>
  <si>
    <t>мерзімділігі: жылдық / периодичность:  годовой</t>
  </si>
  <si>
    <t>2026 жылдың  1 қаңтардағы /на 1 января 2026 года</t>
  </si>
  <si>
    <t>2025ж.                4 тоқсан/ 2025г.         4 квартал</t>
  </si>
  <si>
    <t>2025ж.                4 тоқсан/ 2025г.          4 квартал</t>
  </si>
  <si>
    <t xml:space="preserve"> 2025 жылғы 1 қаңтардағы</t>
  </si>
  <si>
    <t>на 1 января 2026 года</t>
  </si>
  <si>
    <t>2025ж.            4 тоқсан/ 2025г.         4 квартал</t>
  </si>
  <si>
    <t>курс доллара США на 31.12.2025г. - 502,57 тенге</t>
  </si>
  <si>
    <t>2023 ж. есеп/ 2023 г. отчет</t>
  </si>
  <si>
    <t>2025 ж. есеп/ 2025 г. отчет</t>
  </si>
  <si>
    <t xml:space="preserve"> Арнаулы түсімдер</t>
  </si>
  <si>
    <t xml:space="preserve">  Специальные поступления</t>
  </si>
  <si>
    <t xml:space="preserve">2025 ЖЫЛДЫҢ 4 ТОҚСАНЫ БОЙЫНША </t>
  </si>
  <si>
    <t>ЗА 4 КВАРТАЛ 2025 ГОДА</t>
  </si>
  <si>
    <t>Техникалық персоналдың және келісімшарттық қызметшілердің еңбегіне ақы төлеу</t>
  </si>
  <si>
    <t>Оплата труда технического персонала и контрактных служащих</t>
  </si>
  <si>
    <t>Техникалық персонал және келісімшарттық қызметшілер бойыншажұмыс берушілердің жарналары</t>
  </si>
  <si>
    <t>Взносы работодателей по техническому персоналу и контрактным служащим</t>
  </si>
  <si>
    <t>Техникалық персоналдың және келісімшарттық қызметшілердің ел ішіндегі іссапарлары мен қызметтiк жол жүрулері</t>
  </si>
  <si>
    <t>Командировки и служебные разъезды внутри страны технического персонала и контрактных служащих</t>
  </si>
  <si>
    <t>Алқабилердің іссапарлық шығыстары</t>
  </si>
  <si>
    <t>Сайлауға және саяси партиялардың қызметіне арналған шығыстар</t>
  </si>
  <si>
    <t>Расходы на выборы и деятельность политических партий</t>
  </si>
  <si>
    <t>168</t>
  </si>
  <si>
    <t>Айыппұлдар, тұрақсыздық айыбы және басқа төлемдер</t>
  </si>
  <si>
    <t>Штрафы, неустойка и другие платежи</t>
  </si>
  <si>
    <t>Мемлекеттік кәсіпорындарға субсидиялар</t>
  </si>
  <si>
    <t>Субсидии государственным предприятиям</t>
  </si>
  <si>
    <t>Мемлекеттік кәсіпорындар болып табылмайтын заңды тұлғаларғасубсидиялар</t>
  </si>
  <si>
    <t>Субсидии юридическим лицам, не являющимися государственнымипредприятиями</t>
  </si>
  <si>
    <t>Құқық қорғау, арнаулы мемлекеттік органдардың, азаматтық қорғау органдарының қызметкерлеріне және әскери қызметшілерге төленетін тұрғын үй т</t>
  </si>
  <si>
    <t>Жилищные выплаты сотрудникам правоохранительных, специальных государственных органов, органов гражданской защиты и военнослужащим</t>
  </si>
  <si>
    <t>Жайларды, ғимараттарды, құрылыстарды беру қондырғыларын күрделі жөндеу</t>
  </si>
  <si>
    <t>Сведения о государственных закупках за  2025 год</t>
  </si>
  <si>
    <t>Приложение 29</t>
  </si>
  <si>
    <t>Ішкі қарыздары бойынша сыйақыларды төлеу</t>
  </si>
  <si>
    <t>Жеке тұлғаларға субсидиялар</t>
  </si>
  <si>
    <t>Субсидии физическим лицам</t>
  </si>
  <si>
    <t>Заңды тұлғаларға берілетін трансферттер</t>
  </si>
  <si>
    <t>Трансферты юридическим лицам</t>
  </si>
  <si>
    <t xml:space="preserve">Капитальный ремонт помещений, зданий, сооружений государственных предприятий
</t>
  </si>
  <si>
    <t>Выполнение государственных обязательств по компенсации операционных (эксплуатационных) затрат по проектам государственно-частного п</t>
  </si>
  <si>
    <t>Выполнение государственных обязательств по выплате вознаграждений за осуществление управления объектом государственно-частного парт</t>
  </si>
  <si>
    <t>Қазақстан Республикасы Үкіметінің Аппараты</t>
  </si>
  <si>
    <t>Қаладағы аудан әкімінің аппараты</t>
  </si>
  <si>
    <t>Аппарат акима района в городе</t>
  </si>
  <si>
    <t>Қазақстан Республикасының Ішкі істер министрлігі</t>
  </si>
  <si>
    <t>Қазақстан Республикасының Қорғаныс министрлігі</t>
  </si>
  <si>
    <t>Қазақстан Республикасының Қаржы министрлігі</t>
  </si>
  <si>
    <t>Қазақстан Республикасының Әділет министрлігі</t>
  </si>
  <si>
    <t xml:space="preserve">Қазақстан Республикасының Оқу-ағарту министрлігі
</t>
  </si>
  <si>
    <t xml:space="preserve">Қазақстан Республикасының Энергетика министрлігі
</t>
  </si>
  <si>
    <t xml:space="preserve">Облыстың өнеркәсіп және индустриалдық-инновациялық даму басқармасы
</t>
  </si>
  <si>
    <t xml:space="preserve">Управление промышленности и индустриально-инновационного развития области
</t>
  </si>
  <si>
    <t xml:space="preserve">Управление предпринимательства и торговли области
</t>
  </si>
  <si>
    <t xml:space="preserve">Управление индустриально-инновационного развития области
</t>
  </si>
  <si>
    <t xml:space="preserve">Управление строительства, архитектуры и градостроительства области
</t>
  </si>
  <si>
    <t>Республикалық маңызы бар қаланың, астананың қоршаған ортанықорғау және табиғатты пайдалану басқармасы</t>
  </si>
  <si>
    <t>Республикалық маңызы бар қаланың, астананың тілдерді дамытужәне мұрағат ісі басқармасы</t>
  </si>
  <si>
    <t>Республикалық маңызы бар қаланың, астананың жер қатынастарыбасқармасы</t>
  </si>
  <si>
    <t>376</t>
  </si>
  <si>
    <t>Республикалық маңызы бар қаланың, астананың балалардың құқықтарын қорғау басқармасы</t>
  </si>
  <si>
    <t>Управление по защите прав детей города республиканского значения, столицы</t>
  </si>
  <si>
    <t>Ревизионная комиссия города реcпубликанского значения, столицы</t>
  </si>
  <si>
    <t>Қазақстан Республикасының Ұлттық қауіпсіздік комитеті</t>
  </si>
  <si>
    <t>Ауданның (облыстық маңызы бар қаланың) экономика және қаржыбөлімі</t>
  </si>
  <si>
    <t>Отдел пассажирского транспорта и автомобильных дорог района(города областного значения)</t>
  </si>
  <si>
    <t>Отдел земельных отношений, архитектуры и градостроительстварайона (города областного значения)</t>
  </si>
  <si>
    <t xml:space="preserve">Отдел государственных активов и закупок района (города областного значения)
</t>
  </si>
  <si>
    <t xml:space="preserve">Ауданның (облыстық маңызы бар қаланың) тұрғын үй- коммуналдық шаруашылық бөлімі
</t>
  </si>
  <si>
    <t xml:space="preserve">Отдел жилищно-коммунального хозяйства района (города областного значения)
</t>
  </si>
  <si>
    <t>522</t>
  </si>
  <si>
    <t>Республикалық маңызы бар қаланың, астананың бюджетінен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</si>
  <si>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бюджета города республиканскогозначения, столицы</t>
  </si>
  <si>
    <t>Министерство водных ресурсов и ирригации Республики Казахстан</t>
  </si>
  <si>
    <t>Қазақстан Республикасы Президентiнiң Іс Басқармасы</t>
  </si>
  <si>
    <t>Облыстың ақпараттандыру, мемлекеттік қызметтер көрсету жәнеархивтер басқармасы</t>
  </si>
  <si>
    <t>Управление информатизации, оказания государственных услуг иархивов области</t>
  </si>
  <si>
    <t>774</t>
  </si>
  <si>
    <t>Облыстық бюджеттен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</si>
  <si>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областного бюджета</t>
  </si>
  <si>
    <t>Отдел культуры, физической культуры и спорта района (городаобластного значения)</t>
  </si>
  <si>
    <t>Ауданның (облыстық маңызы бар қаланың) экономиканың нақты секторы бөлімі</t>
  </si>
  <si>
    <t>Ауданның (облыстық маңызы бар қаланың) ішкі саясат, мәдениет, тілдерді дамыту және спорт бөлімі)</t>
  </si>
  <si>
    <t>Қазақстан Республикасының аумағында өндiрiлген тауарларға, орындалған жұмыстарға және көрсетілген қызметтерге салынатынқосылған құн салығы</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</si>
  <si>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</si>
  <si>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 xml:space="preserve">
Салық төлеушінің бұрын бюджеттен қайтарылған және салықтықтексеру жүргізу барысында қайтарылуы расталмаған қосылған құн салығының асып кеткен сомасын аударуы  (қайтаруы), өсімпұл сомасын аударуы
</t>
  </si>
  <si>
    <t xml:space="preserve">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
</t>
  </si>
  <si>
    <t>Қазақстан Республикасының аумағына Еуразиялық экономикалық одағына мүше мемлекеттердің аумағынан әкелінетін темекі өнімдері</t>
  </si>
  <si>
    <t>Қазақстан Республикасының аумағына Еуразиялық экономикалық одағына мүше мемлекеттердің аумағынан әкелінетін спирттiң және (немесе) шарап материалының, алкоголь өнімдерінің барлық түрлерi</t>
  </si>
  <si>
    <t>Қазақстан Республикасының аумағына Еуразиялық экономикалық одағына мүше мемлекеттердің аумағынан әкелінетін акцизделетін өнімнің өзге түрлері</t>
  </si>
  <si>
    <t xml:space="preserve">Прочие виды подакцизной продукции, ввозимой на территорию Республики Казахстан с территории государств-членов Евразийского экономического союза
</t>
  </si>
  <si>
    <t xml:space="preserve">Қазақстан Республикасы аумағына Еуразиялық экономикалық одағына мүше мемлекеттердің аумағынан әкелінетін бензин (авиациялықты қоспағанда) және дизель отыны
</t>
  </si>
  <si>
    <t xml:space="preserve">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
</t>
  </si>
  <si>
    <t>Еуразиялық экономикалық одағына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</si>
  <si>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Еуразиялық экономикалық одағына мүше болып табылмайтын мемлекеттердің аумағынан әкелінетін, Қазақстан Республикасының аумағына импортталатын темекі өнімдері</t>
  </si>
  <si>
    <t xml:space="preserve">Еуразиялық экономикалық одағына мүше болып табылмайтын мемлекеттердің аумағынан әкелінетін, Қазақстан Республикасының аумағына импортталатын акцизделетін өнімдердің өзге түрлері
</t>
  </si>
  <si>
    <t xml:space="preserve">Еуразиялық экономикалық одағына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
</t>
  </si>
  <si>
    <t xml:space="preserve">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
</t>
  </si>
  <si>
    <t xml:space="preserve">Қалааралық және (немесе) халықаралық телефон байланысын, сондай-ақ ұялы байланысты бергені үшін төлемақы
</t>
  </si>
  <si>
    <t xml:space="preserve">Плата за предоставление междугородной и (или) международнойтелефонной связи, а также сотовой связи
</t>
  </si>
  <si>
    <t>Мұнай секторы ұйымдарынан түсетін түсімдерді қоспағанда, үстеме пайдаға салынатын салық</t>
  </si>
  <si>
    <t>Мұнай секторы ұйымдарынан түсетін түсімдерді қоспағанда, бонустар</t>
  </si>
  <si>
    <t>Кең таралған пайдалы қазбаларды, жерасты суларын, емдік балшықтарды және мұнай секторы ұйымдарынан түсетін түсімдерді қоспағанда, пайдалы қазбаларды өндіру салығы</t>
  </si>
  <si>
    <t>Налог на добычу полезных ископаемых, за исключением общераспространенных полезных ископаемых, подземных вод, лечебных грязей и поступлений от организаций нефтяного сектора</t>
  </si>
  <si>
    <t>Мұнай секторы ұйымдарынан түсетін түсімдерді қоспағанда, экспортқа рента салығы</t>
  </si>
  <si>
    <t>Рентный налог на экспорт, за исключением поступлений от организаций нефтяного сектора</t>
  </si>
  <si>
    <t>Мұнай секторы ұйымдарынан түсетін түсімдерді қоспағанда, өнімді бөлу туралы келісімшарт бойынша қызметті жүзеге асыратын жер қойнауын пайдаланушының қосымша төлемі және баламалы салық</t>
  </si>
  <si>
    <t>Дополнительный платеж недропользователя, осуществляющего деятельность по контракту о разделе продукции, и альтернативный налог, за исключением поступлений от организаций нефтяногосектора</t>
  </si>
  <si>
    <t xml:space="preserve">Республикалық бюджетке төленетін тіркелгені үшін алым
</t>
  </si>
  <si>
    <t xml:space="preserve">Регистрационный сбор, зачисляемый в республиканский бюджет
</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</si>
  <si>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 бергені үшін алы</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</si>
  <si>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</si>
  <si>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Заңдық маңызы бар 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</si>
  <si>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 xml:space="preserve">Республикалық мемлекеттік кәсіпорындардың таза кірісі бөлігінің түсімдері
</t>
  </si>
  <si>
    <t xml:space="preserve">Поступления части чистого дохода республиканских государственных предприятий
</t>
  </si>
  <si>
    <t>Республикалық меншігіндегі акциялардың мемлекеттік пакеттеріне дивидендтер</t>
  </si>
  <si>
    <t>Республикалық меншігіндегі заңды тулғаларға қатысу үлесіне кірістер</t>
  </si>
  <si>
    <t>Республикалық меншіктегі мүлікті жалға беруден түсетін кірістер</t>
  </si>
  <si>
    <t>Доходы от аренды имущества, находящегося в республиканской собственности</t>
  </si>
  <si>
    <t xml:space="preserve">Мамандандырылған ұйымдарға ішкі көздер есебінен республикалық бюджеттен берілген бюджеттік кредиттер бойынша сыйақылар
</t>
  </si>
  <si>
    <t xml:space="preserve">Вознаграждения по бюджетным кредитам, выданным из республиканского бюджета за счет внутренних источников специализированным организациям
</t>
  </si>
  <si>
    <t>Мемлекеттік бюджеттен қаржыландырылатын  мемлекеттік мекемелер ұйымдастыратын мемлекеттік сатып алуды өткізуден түсетінақша түсімдері</t>
  </si>
  <si>
    <t>Другие неналоговые поступления в республиканский бюджет, заисключением поступлений от организаций нефтяного сектора, во внебюджетные фонды</t>
  </si>
  <si>
    <t>Мүлiктi жария еткенi үшiн алым</t>
  </si>
  <si>
    <t>Арнаулы түсімдер</t>
  </si>
  <si>
    <t>Специальные поступления</t>
  </si>
  <si>
    <t>Жер қойнауын пайдаланушылардың Қазақстан Республикасының аумағындағы ғылыми-зерттеу, ғылыми-техникалық және тәжірибелік-конструкторлық жұмыстарға аударымдары</t>
  </si>
  <si>
    <t>Отчисления недропользователей на научно-исследовательские, научно-технические и опытно-конструкторские работы на территории Республики Казахстан</t>
  </si>
  <si>
    <t>Төмен тұрған мемлекеттiк басқару органдарынан трансферттер</t>
  </si>
  <si>
    <t>Атырау облысының облыстық бюджетiнен  алынатын бюджеттік алу</t>
  </si>
  <si>
    <t>Алматы қаласының бюджетiнен  алынатын бюджеттік алу</t>
  </si>
  <si>
    <t xml:space="preserve">Республикалық бюджетке Ұлттық қордан трансферттер
</t>
  </si>
  <si>
    <t xml:space="preserve">Мамандандырылған ұйымдарға  ішкі көздері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</si>
  <si>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внутренних источников специализированным организациям 
</t>
  </si>
  <si>
    <t xml:space="preserve">Мамандандырылған ұйымдарға үкіметтік сыртқы қарыздар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</si>
  <si>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средств правительственных внешних займов специализированным организациям 
</t>
  </si>
  <si>
    <t>Ұлттық қордан нысаналы трансферт есебінен республикалық бюджеттен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</si>
  <si>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t>
  </si>
  <si>
    <t>Облыстардың, республикалық маңызы бар қаланың, астананың жергілікті атқарушы органдарына Қазақстан Республикасының Ұлттық қорынан нысаналы трансферт есебінен республикалық бюджеттен 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</si>
  <si>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местным исполнительным органам областей,города республиканского значения, столицы</t>
  </si>
  <si>
    <t>Мамандандырылған ұйымдарға Қазақстан Республикасының Ұлттыққорынан нысаналы трансферт есебінен республикалық бюджеттенберілген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</si>
  <si>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специализированным организациям</t>
  </si>
  <si>
    <t>Адамның және азаматтың құқықтары мен бостандықтарының  сақталуын қадағалау жөніндегі көрсетілетін қызметтер</t>
  </si>
  <si>
    <t>Қазақстан Республикасы Жоғары Сот Кеңесінің қызметін қамтамасыз ету жөніндегі көрсетілетін қызметтер</t>
  </si>
  <si>
    <t>Қазақстан Республикасы Президенті Іс Басқармасының мемлекеттік функциялары мен өкілеттіктерін жүзеге асыруды қамтамасызету жөніндегі көрсетілетін қызметтер</t>
  </si>
  <si>
    <t>Услуги по обеспечению осуществления государственных функцийи полномочий Управления Делами Президента Республики Казахстан</t>
  </si>
  <si>
    <t>Халықаралық ұйымдарда, Тәуелсіз Мемлекеттер Достастығының жарғылық және басқа органдарында Қазақстан Республикасының мүдделерін білдіру</t>
  </si>
  <si>
    <t>Представление интересов Республики Казахстан в  международных организациях, уставных и других органах Содружества Независимых Государств</t>
  </si>
  <si>
    <t xml:space="preserve">Ақпараттық-имидждік саясаттың іске асырылуын қамтамасыз ету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</si>
  <si>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t>
  </si>
  <si>
    <t>Халықаралық ұйымдармен бірлесіп жүзеге асырылатын жобалардызерттеулердің іске асырылуын қамтамасыз ету</t>
  </si>
  <si>
    <t>Статистикалық жүйені жетілдіру</t>
  </si>
  <si>
    <t>Совершенствование статистической системы</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</si>
  <si>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</si>
  <si>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Ішкі жəне сыртқы сауда саясаты,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ілгерілету саласында мемлекеттік</t>
  </si>
  <si>
    <t>Цифрландыру,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іске асыру</t>
  </si>
  <si>
    <t>Формирование и реализация политики государства в сфере цифровизации,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</si>
  <si>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Өнеркәсіп, қорғаныс өнеркәсібі, геология, құрылыс, тұрғын үй-коммуналдық шаруашылық саласындағы мемлекеттік саясатты қалыптастыру және іске асыру</t>
  </si>
  <si>
    <t>Формирование и реализация государственной политики в сфере промышленности, оборонной промышленности, геологии, строительства, жилищно-коммунального хозяйства</t>
  </si>
  <si>
    <t>Энергетика, мұнай-газ және мұнай-химия өнеркәсібі саласындағы қызметті үйлестіру жөніндегі көрсетілетін қызметтер</t>
  </si>
  <si>
    <t>Услуги по координации деятельности в сфере энергетики, нефтегазовой и нефтехимической промышленности</t>
  </si>
  <si>
    <t>Қазақстан Республикасы Қарулы Күштерінің даму бағдарламасы</t>
  </si>
  <si>
    <t>Программа развития Вооруженных Сил Республики Казахстан</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</si>
  <si>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</si>
  <si>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Жедел-іздестіру қызметін жүзеге асыру</t>
  </si>
  <si>
    <t xml:space="preserve"> Мемлекеттік органдардың нормашығармашылық қызметін ғылыми сүйемелдеу</t>
  </si>
  <si>
    <t>Обеспечение судебными органами судебной защиты прав, свободи законных интересов граждан и организаций</t>
  </si>
  <si>
    <t xml:space="preserve"> 
Ұлттық қауіпсіздікті қамтамасыз ету</t>
  </si>
  <si>
    <t>Күзетілетін адамдар мен объектілердің қауіпсіздігін қамтамасыз ету</t>
  </si>
  <si>
    <t>Спорттағы дарынды балаларды оқыту және тәрбиелеу</t>
  </si>
  <si>
    <t>Обучение и воспитание одаренных в культуре и искусстве детей</t>
  </si>
  <si>
    <t>Құқық қорғау органдары қызметкерлерінің кәсіби деңгейін арттыру және оларға жоғары білімнен кейінгі білім беру</t>
  </si>
  <si>
    <t>Әлеуметтік медициналық сақтандыру қорына трансферттер</t>
  </si>
  <si>
    <t>Трансферты в фонд социального медицинского страхования</t>
  </si>
  <si>
    <t>Тегін медициналық көмектің кепілдік берілген көлемін қамтамасыз ету</t>
  </si>
  <si>
    <t>Қазақстан Республикасы Президенті Іс Басқармасы медициналықұйымдарының қызметін қамтамасыз ету</t>
  </si>
  <si>
    <t>Обеспечение деятельности медицинских организаций УправленияДелами Президента Республики Казахстан</t>
  </si>
  <si>
    <t xml:space="preserve">Услуги по лечению военнослужащих, сотрудников правоохранительных органов 
</t>
  </si>
  <si>
    <t>Әскери қызметшілерді, құқық қорғау органдарының қызметкерлерін және олардың отбасы мүшелерін емдеу және төтенше жағдайлар кезінде зардап шеккендерге медициналық көмек көрсету жөніндегі көрсетілетін қызметтер</t>
  </si>
  <si>
    <t>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</si>
  <si>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«Назарбаев Университеті» дербес білім беру ұйымына трансферттер</t>
  </si>
  <si>
    <t>Трансферты в автономную организацию образования «Назарбаев Университет»</t>
  </si>
  <si>
    <t>Республикалық деңгейде халықты әлеуметтік қорғау және көмеккөрсету, сондай-ақ әлеуметтік қорғау жүйесін жетілдіру жәнеинфрақұрылымды дамыту</t>
  </si>
  <si>
    <t>Мәдениет және өнер саласының бәсекеге қабілеттілігін арттыру, қазақстандық мәдени мұраны сақтау, зерделеу мен насихаттау және архив ісінің іске асырылу тиімділігін арттыру</t>
  </si>
  <si>
    <t xml:space="preserve">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
</t>
  </si>
  <si>
    <t>Стимулирование развития туризма и туристской деятельности</t>
  </si>
  <si>
    <t>Щучинск-Бурабай курорттық аймағының туристік имиджін қалыптастыру</t>
  </si>
  <si>
    <t>Жер қойнауын ұтымды және кешенді пайдалануды қамтамасыз етужәне Қазақстан Республикасы аумағының геологиялық тұрғыдан зерттелуін арттыру</t>
  </si>
  <si>
    <t>Табиғи монополиялар субъектілері алатын қарыздар, сондай-ақжергілікті атқарушы органдар шығаратын мемлекеттік бағалы қағаздар бойынша сыйақы мөлшерлемесін субсидиялау</t>
  </si>
  <si>
    <t>Субсидирование ставки вознаграждения по займам, получаемым субъектами естественных монополий, а также по государственным ценным бумагам, выпускаемым местными исполнительными органами</t>
  </si>
  <si>
    <t>Развитие тепло-, электроэнергетики</t>
  </si>
  <si>
    <t>Сейсмологиялық ақпаратты мониторингтеу</t>
  </si>
  <si>
    <t>Біріккен Ұлттар Ұйымының Азық-түлік және ауыл шаруашылығы ұйымына жарналар</t>
  </si>
  <si>
    <t>Мал шаруашылығын дамыту және мал шаруашылығы өнiмiн өндіру,өткізу үшін жағдайлар жасау</t>
  </si>
  <si>
    <t xml:space="preserve">Өсімдік шаруашылығы өнiмiн өндіруді, өткізуді дамыту үшін жағдайлар жасау
</t>
  </si>
  <si>
    <t>Орман ресурстары мен жануарлар дүниесін сақтау мен дамытудықамтамасыз ету, басқару</t>
  </si>
  <si>
    <t>Балық ресурстарын басқару, сақтау мен дамытуды қамтамасыз ету</t>
  </si>
  <si>
    <t>Қоршаған ортаны тұрақтандыру және сапасын жақсарту</t>
  </si>
  <si>
    <t xml:space="preserve">Технологияларды және үздік практикаларды ілгерілету, бизнеспен инвестицияларды дамыту арқылы Қазақстанның «жасыл экономикаға» жылдам көшуіне жәрдемдесу
</t>
  </si>
  <si>
    <t>Мұнай-газ химиясы өнеркәсібін және жер қойнауын пайдалануғаарналған келісімшарттардағы жергілікті қамтуды дамыту</t>
  </si>
  <si>
    <t>Сәулет, қала құрылысы және құрылыс қызметін жетілдіру  іс-шараларын іске асыру</t>
  </si>
  <si>
    <t>Реализация мероприятий по совершенствованию  архитектурной,градостроительной и строительной деятельности</t>
  </si>
  <si>
    <t xml:space="preserve">Республикалық деңгейдегі автомобиль жолдарын дамыту
</t>
  </si>
  <si>
    <t xml:space="preserve">Жалпыға ортақ пайдаланылатын автомобиль жолдарын жөндеу және олардың сапасын жақсартуға бағытталған күтіп-ұстауды ұйымдастыру
</t>
  </si>
  <si>
    <t>Реализация мероприятий в рамках проекта «Новая транспортнаясистема города Астаны. LRT (участок от аэропорта до нового железнодорожного вокзала)»</t>
  </si>
  <si>
    <t>Әлеуметтік маңызы бар қатынастар бойынша жолаушыларды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</si>
  <si>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Пилотсыз ғарыш аппараттарын ұшыру үшін орта сыныптағы ғарыштық мақсаттағы жаңа буын зымыраны базасында «Бәйтерек» ғарыштық зымыран кешенін құру</t>
  </si>
  <si>
    <t>«KazEOSat-MR» айыру қабілеті орташа Жерді қашықтықтан зондтау ғарыштық жүйесін құру және пайдалануға беру</t>
  </si>
  <si>
    <t>Қазақстанның инклюзивті экономикасы үшін жеделдетілген цифрландыру жобасы</t>
  </si>
  <si>
    <t>Проект ускоренной цифровизации для инклюзивной экономики Казахстана</t>
  </si>
  <si>
    <t>«Астана» халықаралық қаржы орталығының әкімшілігі» акционерлік қоғамына трансферттер</t>
  </si>
  <si>
    <t>Трансферты в акционерное общество  «Администрация Международного финансового центра «Астана»</t>
  </si>
  <si>
    <t>206</t>
  </si>
  <si>
    <t>Қазақстан Республикасы Президентінің бастамаларына арналғанрезерв</t>
  </si>
  <si>
    <t>Резерв на инициативы Президента Республики Казахстан</t>
  </si>
  <si>
    <t>«Қазақстан Республикасында Интернет желісіне жоғары жылдамдықпен қол жеткізу желілерін салуға инвестициялар туралы келісім» жобасын іске асыруды қамтамасыз ету</t>
  </si>
  <si>
    <t>Обеспечение реализации проекта «Соглашение об инвестициях по строительству сетей высокоскоростного доступа к сети Интернет в Республике Казахстан»</t>
  </si>
  <si>
    <t>Жасанды интеллектінің және инновациялардың экожүйесін дамытуды қамтамасыз ету</t>
  </si>
  <si>
    <t>Обеспечение развития экосистемы искусственного интеллекта иинноваций</t>
  </si>
  <si>
    <t>Халыққа коммуналдық қызметтердің сенімді әрі сапалы көрсетілуін және ел экономикасының орнықты дамуын қамтамасыз ету үшін Қазақстан Республикасындағы энергетикалық және коммуналдық инфрақұрылымды (желілер мен нысандарды) жаңғырту мақсатында</t>
  </si>
  <si>
    <t>Кредитование акционерного общества «Национальный управляющий холдинг «Байтерек» с последующим кредитованием акционерного общества «Казахстанская Жилищная Компания» для модернизации энергетической и коммунальной инфраструктуры (сетей и объек</t>
  </si>
  <si>
    <t>055</t>
  </si>
  <si>
    <t>Қазақстан Республикасының туристік саласының жобаларын қаржыландыру үшін кейіннен «Қазақстанның Даму Банкі» акционерлікқоғамына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</si>
  <si>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туристской отрасли Республики Казахстан</t>
  </si>
  <si>
    <t>Қазақстан Республикасындағы энергетикалық және коммуналдық инфрақұрылымды (желілер мен нысандарды) жаңғырту мақсатында,халыққа коммуналдық қызметтердің сенімді әрі сапалы көрсетілуін қамтамасыз ету және ел экономикасының орнықты дамуын қол</t>
  </si>
  <si>
    <t>Агроөнеркәсіптік кешен субъектілерін қаржыландыру үшін инвестициялық жобаларға «Аграрлық несие корпорациясы» акционерлік қоғамына кредит беру</t>
  </si>
  <si>
    <t>Кредитование акционерного общества «Аграрная кредитная корпорация» для финансирования субъектов агропромышленного комплекса на инвестиционные проекты</t>
  </si>
  <si>
    <t>Агроөнеркәсіптік кешен жобаларын қаржыландыру үшін кейіннен«Қазақстанның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</si>
  <si>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агропромышленного комплекса</t>
  </si>
  <si>
    <t>Қазақстанда өндірілген және/немесе құрастырылған ауыл шаруашылығы техникасын кейіннен лизингке беру үшін сатып алуды қаржыландыру үшін кейіннен «ҚазАгроҚаржы» акционерлік қоғамынакредит бере отырып, «Аграрлық несие корпорациясы» акционерлі</t>
  </si>
  <si>
    <t>Кредитование акционерного общества «Аграрная кредитная корпорация» с последующим кредитованием акционерного общества «КазАгроФинанс» для финансирования приобретения сельскохозяйственной техники казахстанского производства и/или сборки для п</t>
  </si>
  <si>
    <t>Агроөнеркәсіптік кешен субъектілерін қолдау жөніндегі іс-шараларды жүргізу үшін «Аграрлық несие корпорациясы» акционерлік қоғамына кредит беру</t>
  </si>
  <si>
    <t>Кредитование акционерного общества «Аграрная кредитная корпорация» для проведения мероприятий по поддержке субъектов агропромышленного комплекса</t>
  </si>
  <si>
    <t>Өңдеуші өнеркәсіптің ірі жобаларын қаржыландыру үшін кейіннен «Қазақстанның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</si>
  <si>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крупных проектов обрабатывающей промышленности</t>
  </si>
  <si>
    <t>«Қазақстан темір жолы» ұлттық компаниясы» акционерлік қоғамының кейіннен «Жолаушылар тасымалы» акционерлік қоғамына жолаушылар вагондары паркін жаңартуды қаржыландыруға кредит беруі үшін «Самұрық-Қазына» ұлттық әл-ауқат қоры» акционерлік қо</t>
  </si>
  <si>
    <t>Кредитование акционерного общества «Фонд национального благосостояния «Самрук-Қазына» с последующим кредитованием акционерного общества «Национальная компания «Қазақстан темір жолы» с последующим кредитованием акционерного общества «Пассажи</t>
  </si>
  <si>
    <t>216</t>
  </si>
  <si>
    <t>Шағын және орта бизнесті қаржыландыруды кеңейту және экономиканың орнықты өсуін қамтамасыз ету үшін кейіннен «Даму» кәсіпкерлікті дамыту қоры» акционерлік қоғамына  кредит бере отырып, «Бәйтерек» ұлттық басқарушы холдингі» акционерлік қоғам</t>
  </si>
  <si>
    <t>Кредитование акционерного общества «Национальный управляющий холдинг «Байтерек» с последующим кредитованием акционерного общества  «Фонд развития предпринимательства «Даму» для расширения финансирования малого и среднего бизнеса и обеспечен</t>
  </si>
  <si>
    <t>Алдын ала және аралық тұрғын үй қарыздарын беру үшін «Отбасы банк» тұрғын үй құрылыс жинақ банкі» акционерлік қоғамына бюджеттік кредит беру</t>
  </si>
  <si>
    <t>Бюджетное кредитование акционерного общества «Жилищный строительный сберегательный банк «Отбасы банк» для предоставления предварительных и промежуточных жилищных займов</t>
  </si>
  <si>
    <t>Ғылыми ұйымдарды жаңғырту үшін «Ұлттық аграрлық ғылыми-білім беру орталығы» коммерциялық емес акционерлік қоғамының жарғылық капиталын ұлғайту</t>
  </si>
  <si>
    <t>Увеличение уставного капитала некоммерческого акционерного общества «Национальный аграрный научно-образовательный центр» для модернизации научных организаций</t>
  </si>
  <si>
    <t>«Қазсушар» шаруашылық жүргізу құқығындағы республикалық мемлекеттік кәсіпорнының жарғылық капиталын ұлғайту</t>
  </si>
  <si>
    <t>Увеличение уставного капитала республиканского государственного предприятия на праве хозяйственного ведения «Казводхоз»</t>
  </si>
  <si>
    <t>Рений және басқа сирек металдарды ала отырып, рений сульфиді мен ыстыққа төзімді никель қорытпалары металлургиялық өндірісінің қалдықтары түріндегі импорттық шикізатты қайта өңдеуді дамытуға «Жезқазғансирекмет» шаруашылық жүргізу құқығындағ</t>
  </si>
  <si>
    <t>Өңдеуші өнеркәсіп және көлік инфрақұрылымы жобаларын қаржыландыру үшін кейіннен «Өнеркәсіпті дамыту қоры» акционерлік қоғамының жарғылық капиталын ұлғайта отырып, кейіннен «Қазақстанның Даму Банкі» акционерлік қоғамының жарғылық капиталын ұ</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</si>
  <si>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«Банк Развития Казахстана» с последующим увеличением уставного капитала акци</t>
  </si>
  <si>
    <t>Тікелей инвестициялар қорын (қорларын) қорландыру үшін кейіннен «Qazaqstan Investment Corporation» акционерлік қоғамының жарғылық капиталын ұлғайта отырып, «Бәйтерек» ұлттық басқарушы холдингі» акционерлік қоғамының жарғылық капиталын ұлғай</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</si>
  <si>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«Qazaqstan Investment Corporation» для фондирования фонда (фондов) прямых ин</t>
  </si>
  <si>
    <t>Қазақстандық шикізаттық емес тауар өндірушілер мен көрсетілетін қызметтерді берушілердің сыртқы нарықтардағы экспортқа бағдарланған перспективалық жобаларын қолдау және олардың бәсекеге қабілеттілігін күшейту мақсатында кейіннен «Қазақстанн</t>
  </si>
  <si>
    <t>Увеличение уставного капитала акционерного общества «Национальный управляющий холдинг «Байтерек» для последующего увеличения уставного капитала акционерного общества «Экспортно-кредитное агентство Казахстана» с целью поддержки перспективных</t>
  </si>
  <si>
    <t>Заңды тұлғалардан көлік құралы салығы</t>
  </si>
  <si>
    <t>Жеке тұлғалардан көлік құралы салығы</t>
  </si>
  <si>
    <t xml:space="preserve">Қазақстан Республикасының аумағында өндірілген спирттiң және (немесе) шарап материалының, алкоголь өнімдерінің барлық түрлерi 
</t>
  </si>
  <si>
    <t xml:space="preserve">Все виды спирта и (или) виноматериала, алкогольной продукции, произведенных на территории Республики Казахстан
</t>
  </si>
  <si>
    <t>Қазақстан Республикасының аумағында өндірілген темекі өнімдері, жеңiл автомобильдер (мүгедектігі бар адамдарға арнайы жасалған қолмен басқарылатын немесе қолмен басқаруға бейімделген автомобильдерден басқа)</t>
  </si>
  <si>
    <t>Қазақстан Республикасының аумағында өндірілген және асырылған бензин (авиациялық бензинді қоспағанда), дизель отыны, газохол, бензанол, мұнай еріткіш, жеңіл көмірсутектер қоспасы және экологиялық отыны</t>
  </si>
  <si>
    <t>Бензин (за исключением авиационного) и дизельное топливо, газохол, бензанол, нефрас, смесь легких углеводородов и экологическое топливо, произведенных и реализованных на территории Республики Казахстан</t>
  </si>
  <si>
    <t>Жерүсті көздерінің су ресурстарын пайдаланғаны үшін төлемақы</t>
  </si>
  <si>
    <t>Плата за лесные пользования</t>
  </si>
  <si>
    <t>Мұнай секторы ұйымдарынан түсетін түсімдерді қоспағанда, кең таралған пайдалы қазбаларға, жерасты суларына және емдік балшықтарға салынатын пайдалы қазбаларды өндіру салығы</t>
  </si>
  <si>
    <t>Налог на добычу полезных ископаемых на общераспространенныеполезные ископаемые, подземные воды и лечебные грязи, за исключением поступлений от организаций нефтяного сектора</t>
  </si>
  <si>
    <t>Жануарлар дүниесін пайдаланғаны үшін төлемақы </t>
  </si>
  <si>
    <t>Жер учаскелерін пайдаланғаны үшін төлемақы </t>
  </si>
  <si>
    <t>Өсімдіктер дүниесін арнаулы пайдалану тәртібімен өсімдіктерресурстарын пайдаланғаны үшін төлемақы</t>
  </si>
  <si>
    <t>Плата за пользование растительными ресурсами в порядке специального пользования растительным миром</t>
  </si>
  <si>
    <t>Тарихи шығындарды өтеу бойынша төлем </t>
  </si>
  <si>
    <t>Сбор за право занятия  отдельными видами деятельности (сборза выдачу лицензий на занятие отдельными видами деятельности)</t>
  </si>
  <si>
    <t xml:space="preserve">Автокөлік құралдарының Қазақстан Республикасының аумағымен жүріп өткені үшін алым
</t>
  </si>
  <si>
    <t>Сыртқы (көрнекі) жарнаманы республикалық маңызы бар қаладағы, астанадағы үй-жайлардың шегінен тыс ашық кеңістікте, республикалық маңызы бар қала, астана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</si>
  <si>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</si>
  <si>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Облыстық маңызы бар қаладағы үй-жайлардан тыс ашық кеңістікте, облыстық маңызы бар қаланың аумағы арқылы өтетін жалпығаортақ пайдаланылатын автомобиль жолдарының бөлінген белдеуінде сыртқы (көрнекі) жарнаманы орналастырғаны үшін төлемақы</t>
  </si>
  <si>
    <t xml:space="preserve">Жергілікті бюджетке төленетін тіркелгені үшін алым
</t>
  </si>
  <si>
    <t xml:space="preserve">Регистрационный сбор, зачисляемый в местный бюджет
</t>
  </si>
  <si>
    <t>Аудандық маңызы бар қаладағы, ауылдағы, кенттегі үй- үй-жайлардың шегінен тыс ашық кеңістікте және аудандық маңызы бар қаланың, ауылдың, кенттің, ауылдық округтің аумақтары арқылыөтетін жалпыға ортақ пайдаланылатын автомобиль жолдарының бөлiнген белдеуiнде, сондай-ақ елді мекендерден тыс жердегі үй-жайлардың шегінен тыс ашық кеңістікте және жалпыға ортақ пайдаланылатын автомобиль жолдарының бөлінген белдеуінен тыс ж</t>
  </si>
  <si>
    <t>Жекелеген қызмет түрлерімен айналысуға арналған лицензияларды пайдаланғаны үшін төлемақы</t>
  </si>
  <si>
    <t>Ойын бизнесі салығы</t>
  </si>
  <si>
    <t xml:space="preserve">Жергілікті бюджетке төленетін мемлекеттік баж
</t>
  </si>
  <si>
    <t xml:space="preserve">Государственная пошлина, зачисляемая в местный бюджет
</t>
  </si>
  <si>
    <t xml:space="preserve">Коммуналдық мемлекеттік кәсіпорындардың таза кірісінің бөлігінің түсімдері
</t>
  </si>
  <si>
    <t xml:space="preserve">Поступления части чистого дохода коммунальных государственных предприятий
</t>
  </si>
  <si>
    <t xml:space="preserve">Коммуналдық меншігіндегі акциялардың мемлекеттік пакеттеріне дивидендтер
</t>
  </si>
  <si>
    <t xml:space="preserve">Дивиденды на государственные пакеты акций, находящиеся в коммунальной собственности
</t>
  </si>
  <si>
    <t>Коммуналдық меншігіндегі заңды тулғаларға қатысу үлесіне кірістер</t>
  </si>
  <si>
    <t>Облыстың коммуналдық меншігіндегі тұрғын үй қорынан тұрғынжайларды жалға беруден түсетін кірістер</t>
  </si>
  <si>
    <t>Республикалық маңызы бар қаланың, астананың коммуналдық меншігіндегі тұрғын үй қорынан тұрғынжайларды жалға беруден түсетін кірістер</t>
  </si>
  <si>
    <t>Аудандық маңызы бар қала, ауыл, кент, ауылдық округ әкімдерінің басқаруындағы, ауданның (облыстық маңызы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</si>
  <si>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 xml:space="preserve">Мамандандырылған ұйымдарға жергілікті бюджеттен берілген бюджеттік кредиттер бойынша сыйақылар
</t>
  </si>
  <si>
    <t xml:space="preserve">Вознаграждения по бюджетным кредитам, выданным из местного бюджета специализированным организациям
</t>
  </si>
  <si>
    <t>Қаржы агенттіктеріне ішкі көздер есебінен жергілікті бюджеттен берілген бюджеттік кредиттер бойынша сыйақылар</t>
  </si>
  <si>
    <t>Поступления от реализации товаров (работ, услуг), предоставляемых государственными  учреждениями, финансируемыми из местного бюджета</t>
  </si>
  <si>
    <t>Жергілікті бюджеттен қаржыландырылатын мемлекеттік мекемелер ұйымдастыратын мемлекеттік сатып алуды өткізуден түсетін ақша түсімдері</t>
  </si>
  <si>
    <t>Облыстық бюджеттен қаржыландыратын мемлекеттік мекемелер  салатын әкімшілік айыппұлдар, өсімпұлдар, санкциялар, өндіріпалулар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</si>
  <si>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</si>
  <si>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</si>
  <si>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</si>
  <si>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</si>
  <si>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</si>
  <si>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бөлімшелерісалатын әкiмшiлiк айыппұлдар, өсімпұлдар, санкциялар, өндіріп алулар</t>
  </si>
  <si>
    <t>Мұнай секторы ұйымдарынан және салықтық емес төлемдер есебінен қалыптастырылатын бюджеттен тыс қорларға түсетін түсімдерді қоспағанда,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</si>
  <si>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за исключением поступленийот организаций нефтяного сектора и во внебюджетные фонды, формируемые за счет неналоговых платежей</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</si>
  <si>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өндіріпалулар</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</si>
  <si>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салатынәкiмшiлiк айыппұлдар, өсімпұлдар, санкциялар, өндіріп алулар</t>
  </si>
  <si>
    <t>Мұнай секторы ұйымдарынан түсетін түсімдерді қоспағанда, Қазақстан Республикасы Жасанды интеллект және цифрлық даму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</si>
  <si>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акимами города районного значения, села, поселка, сельского округа</t>
  </si>
  <si>
    <t>Мұнай секторы ұйымдарынан түсетін түсімдерді қоспағанда, Қазақстан Республикасының каржы нарығын реттеу және дамыту Агенттігі салатын әкiмшiлiк айыппұлдар, өсімпұлдар, санкциялар,өндіріп алулар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</si>
  <si>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</si>
  <si>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</si>
  <si>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Арнаулы мемлекеттік қорға түсетін түсімдерді қоспағанда, жергіліктік бюджетке түсетін басқа да салықтық емес түсімдер</t>
  </si>
  <si>
    <t>Другие неналоговые поступления в местный бюджет, за исключением поступлений в Специальный государственный фонд</t>
  </si>
  <si>
    <t>Мемлекеттік мекемелерге бекітілген  мемлекеттік мүлікті сату</t>
  </si>
  <si>
    <t>Жергілікті бюджеттен қаржыландырылатын мемлекеттік мекемелерге бекітілген мүлікті сатудан  түсетін түсімдер</t>
  </si>
  <si>
    <t>Мемлекеттік тұрғын үй қорынан тұрғынжайларды жекешелендіруден түсетін түсімдер</t>
  </si>
  <si>
    <t>Жер учаскелерін жалдау құқығын сатқаны үшін төлемақы</t>
  </si>
  <si>
    <t>Жер қойнауын пайдаланушылардың өңірдің әлеуметтік-экономикалық дамуына, оның инфрақұрылымын дамытуға аударымдары</t>
  </si>
  <si>
    <t>Отчисления недропользователей на социально-экономическое развитие региона, развитие его инфраструктуры</t>
  </si>
  <si>
    <t>Жер қойнауын пайдаланушылардың қазақстандық кадрларды оқытуды қаржыландыруға аударымдары</t>
  </si>
  <si>
    <t>Отчисления недропользователей на финансирование обучения казахстанских кадров</t>
  </si>
  <si>
    <t>Жер қойнауын пайдаланушылардан және мұнай секторы ұйымдарынан зиянды өтеу туралы талап қою бойынша алынған қаражат, Қазақстан Республикасының әкімшілік құқық бұзушылықтар туралы заңнамасына сәйкес салынатын, қоршаған ортаға жағымсыз әсер ететін объектінің орналасқан жері бойынша есепке жатқызылуға тиісті қоршаған ортаны қорғау саласындағы айыппұлдар</t>
  </si>
  <si>
    <t>Средства, полученные от недропользователей и организаций нефтяного сектора по искам о возмещении вреда, штрафы в области охраны окружающей среды, налагаемые в соответствии с законодательством Республики Казахстан об административных правонарушениях, подлежащие зачислению по месту нахождения объекта, оказывающего негативное воздействие на окружающую среду</t>
  </si>
  <si>
    <t xml:space="preserve">Мамандандырылған ұйымдарға жергілікті бюджеттен берілген бюджеттік кредиттерді өтеу
</t>
  </si>
  <si>
    <t xml:space="preserve">Погашение бюджетных кредитов, выданных из местного бюджета специализированным организациям 
</t>
  </si>
  <si>
    <t>ұсыныс көлемі/объем предложений/quantity supplied</t>
  </si>
  <si>
    <t>орналастыру көлемі/объем размещения/ flotation value</t>
  </si>
  <si>
    <t xml:space="preserve">сураныстардың көлемі/объем спроса/quantity demanded </t>
  </si>
  <si>
    <t>96 ай/96 мес/96monthes</t>
  </si>
  <si>
    <t xml:space="preserve">2025 ж. есеп/ 2025 г. отчет </t>
  </si>
  <si>
    <t>СПЕЦИАЛЬНЫЕ ПОСТУПЛЕНИЯ</t>
  </si>
  <si>
    <t>XII. РАСХОДЫ СГФ</t>
  </si>
  <si>
    <t>XIII. ЧИСТОЕ БЮДЖЕТНОЕ КРЕДИТОВАНИЕ</t>
  </si>
  <si>
    <t>XIV. САЛЬДО ПО ОПЕРАЦИЯМ С ФИНАНСОВЫМИ АКТИВАМИ</t>
  </si>
  <si>
    <t>XV. ДЕФИЦИТ (ПРОФИЦИТ) БЮДЖЕТА</t>
  </si>
  <si>
    <t>XVII. ФИНАНСИРОВАНИЕ ДЕФИЦИТА (ИСПОЛЬЗОВАНИЕ ПРОФИЦИТА) БЮДЖЕТА</t>
  </si>
  <si>
    <t>2026 жылға түзету енгізілген бюджет (млн. теңге)/ скорректированный бюджет на 2026 год (млн.тенге)</t>
  </si>
  <si>
    <t>Валовой внутренний продукт,  млрд.тенге январь-декабрь 2025 года (оперативные данные)</t>
  </si>
  <si>
    <t>Индекс потребительских цен январь 2026</t>
  </si>
  <si>
    <t>Налоги на имущество</t>
  </si>
  <si>
    <t>Налог на транспортные средства</t>
  </si>
  <si>
    <t>Налог на добавленную стоимость</t>
  </si>
  <si>
    <t>Мемлекеттің қаржы активтерін сатудан түсетін түсімдер</t>
  </si>
  <si>
    <t>Қаржы активтерін ел  ішінде  сатудан түсетін түсімдер</t>
  </si>
  <si>
    <t>Поступления от продажи финансовых активов внутри страны</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</si>
  <si>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</si>
  <si>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</si>
  <si>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 xml:space="preserve">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жүргізуіндегі өзге мемлекеттік мүлікті сатудан түсетін түсімдер
</t>
  </si>
  <si>
    <t xml:space="preserve">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
</t>
  </si>
  <si>
    <t xml:space="preserve">  Поступление трансфертов</t>
  </si>
  <si>
    <t>2025  ж.  есеп / 
за 2025 г. отчет</t>
  </si>
  <si>
    <t>Спорттағы дарынды балаларды оқытуды және тәрбиелеуді қамтамасыз 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</si>
  <si>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</si>
  <si>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2026 ж. қантар-ақпан есеп/январь-феврал отчет 2026 г.</t>
  </si>
  <si>
    <t>қантар-ақпан/январь-феврал</t>
  </si>
  <si>
    <t>2026 жылдың қаңтар-ақпан айларына мемлекеттік меншік, барлығы/ Государственная собственность на январь-февраль 2026 года, всего</t>
  </si>
  <si>
    <t xml:space="preserve">  налог на добавленную стоимость</t>
  </si>
  <si>
    <t>2026 ж. қаңтар-ақпан есеп/_x000D_
  январь-февраль отчет 2026 г.</t>
  </si>
  <si>
    <t xml:space="preserve">Мұнай секторы ұйымдарынан түсетін түсімдерді қоспағанда, жасалған келісімшарттар бойынша өнімді бөлу жөніндегі Қазақстан Республикасының үлесі
</t>
  </si>
  <si>
    <t xml:space="preserve">Доля Республики Казахстан по разделу продукции по заключенным контрактам, за исключением поступлений от организаций нефтяного сектора </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</si>
  <si>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</si>
  <si>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</si>
  <si>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Жер қойнауы туралы ақпаратты пайдалануға берілгені үшін ақы</t>
  </si>
  <si>
    <t>Плата за предоставление в пользование информации о недрах</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</si>
  <si>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</si>
  <si>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</si>
  <si>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</si>
  <si>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</si>
  <si>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</si>
  <si>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целевыхтрансфертов на развитие, выделенных в истекшем финансовом году, разрешенных доиспользовать по решению Правительства Республики Казахстан</t>
  </si>
  <si>
    <t>Республикалық бюджеттен берілген пайдаланылмаған бюджеттік кредиттерді облыстық бюджеттерінен, республикалық маңызы барқалалардың, астананың бюджеттерінен қайтару</t>
  </si>
  <si>
    <t>Возврат из областных бюджетов, бюджетов города республиканского значения, столицы неиспользованных бюджетных кредитов, выданных из республиканского бюджета</t>
  </si>
  <si>
    <t>2026 қаңтар-ақпан есеп/_x000D_
  январь-февраль отчет 2026г.</t>
  </si>
  <si>
    <t>Қазақстан Республикасы Президентінің бастамаларына арналғанрезервінің есебінен бюджеттік инвестициялық жобаларды іске асыру</t>
  </si>
  <si>
    <t>Реализация бюджетных инвестиционных проектов за счет резерва на инициативы Президента Республики Казахстан</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</si>
  <si>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</si>
  <si>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</si>
  <si>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</si>
  <si>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</si>
  <si>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</si>
  <si>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</si>
  <si>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</si>
  <si>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</si>
  <si>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Қазақстан Республикасы Үкіметі резервінің қаражаты есебіненсоттардың шешімдері бойынша орталық мемлекеттік органдардыңміндеттемелерін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</si>
  <si>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</si>
  <si>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2026 ж. қаңтар-ақпан/январь-февраль отчет 2026 г.</t>
  </si>
  <si>
    <t>Бюджеттік кредиттер</t>
  </si>
  <si>
    <t>Бюджетные кредиты</t>
  </si>
  <si>
    <t>510</t>
  </si>
  <si>
    <t>Ішкі бюджеттік кредиттер</t>
  </si>
  <si>
    <t>Внутренние бюджетные кредиты</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</si>
  <si>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</si>
  <si>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</si>
  <si>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</si>
  <si>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</si>
  <si>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Қоршаған ортаға жағымсыз әсер ететін объектінің орналасқан жері бойынша есепке жатқызылуға тиісті, жер қойнауын пайдаланушылардан қоршаған ортаға жол берілетін антропогендік әсер ету нормативтерін бұзғаны үшін айыппұлдар</t>
  </si>
  <si>
    <t>Штрафы за нарушение нормативов допустимого антропогенного воздействия на окружающую среду от недропользователей</t>
  </si>
  <si>
    <t xml:space="preserve">Жергілікті бюджеттен берілген нысаналы мақсаты бойынша пайдаланылмаған кредиттерді жеке және заңды тұлғалардың қайтаруы
</t>
  </si>
  <si>
    <t xml:space="preserve">Возврат физическими и юридическими лицами использованных непо целевому назначению кредитов, выданных из местного бюджета
</t>
  </si>
  <si>
    <t>2026 ж. қаңтар-ақпан есеп/_x000D_
январь-февраль 2026 г.</t>
  </si>
  <si>
    <t>2026 ж. қаңтар-ақпан/_x000D_
январь-февраль отчет 2026 г.</t>
  </si>
  <si>
    <t>156</t>
  </si>
  <si>
    <t>Консалтингтік қызметтерге ақы төлеу</t>
  </si>
  <si>
    <t>Оплата консалтинговых услуг</t>
  </si>
  <si>
    <t>Мемлекеттiк басқарудың басқа деңгейлерiне берiлетiн ағымдағы трансферттер</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</si>
  <si>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</si>
  <si>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</si>
  <si>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</si>
  <si>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</si>
  <si>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</si>
  <si>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</si>
  <si>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</si>
  <si>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</si>
  <si>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</si>
  <si>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</si>
  <si>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</si>
  <si>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</si>
  <si>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</si>
  <si>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</si>
  <si>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413</t>
  </si>
  <si>
    <t>Көлік құралдарын сатып алу</t>
  </si>
  <si>
    <t>Приобретение транспортных средств</t>
  </si>
  <si>
    <t>417</t>
  </si>
  <si>
    <t>Биологиялық активтерді сатып алу</t>
  </si>
  <si>
    <t>Приобретение биологических  активов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</si>
  <si>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</si>
  <si>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</si>
  <si>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</si>
  <si>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</si>
  <si>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</si>
  <si>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</si>
  <si>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Мамандандырылған ұйымдарға бюджеттік кредиттер</t>
  </si>
  <si>
    <t>Бюджетные кредиты специализированным организациям</t>
  </si>
  <si>
    <t>на 1 марта 2026 года</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</si>
  <si>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</si>
  <si>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</si>
  <si>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</si>
  <si>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</si>
  <si>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</si>
  <si>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</si>
  <si>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Топливно-энергетический комплекс
и недропользование</t>
  </si>
  <si>
    <t>XVI. НЕНЕФТЯНОЙ ДЕФИЦИТ (ПРОФИЦИТ) БЮДЖЕТА</t>
  </si>
  <si>
    <t>Единица измерения: млн.тг</t>
  </si>
  <si>
    <t>1 наурызға 2026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марта 2026 года</t>
  </si>
  <si>
    <t>2026 ж. қаңтар-ақпан есеп/  январь-февраль отчет 2026 г.</t>
  </si>
  <si>
    <t>17,0</t>
  </si>
  <si>
    <t>5,1</t>
  </si>
  <si>
    <t>2026 жылдың ақпан айына</t>
  </si>
  <si>
    <t>МЕККАМ (млн. тенге)/MEКKAM (mln)</t>
  </si>
  <si>
    <t>МЕТИКАМ (млн. тенге)/MEТИKAM (mln)</t>
  </si>
  <si>
    <t>12 ай/12 мес/12 monthes</t>
  </si>
  <si>
    <t>72 ай/72 мес/72 monthes</t>
  </si>
  <si>
    <t>300 ай/300 мес/300 monthes</t>
  </si>
  <si>
    <t>61 ай/60 мес/60 monthes</t>
  </si>
  <si>
    <t>МЕККАМ-12  03.02.2026 жаңа/новые/new</t>
  </si>
  <si>
    <t>МЕТИКАМ-72 03.02.2026 қайта/повтор/repeat</t>
  </si>
  <si>
    <t>МЕУКАМ-72 03.02.2026 қайта/повтор/repeat</t>
  </si>
  <si>
    <t>МЕУКАМ-180/9  10.02.2026 қайта/повтор/repeat</t>
  </si>
  <si>
    <t>МЕУКАМ-180/9  10.02.2026 қосымша/доразмещение/аdditional placement</t>
  </si>
  <si>
    <t>МЕУКАМ-180/16  10.02.2026 қайта/повтор/repeat</t>
  </si>
  <si>
    <t>МЕУКАМ-180/16  10.02.2026 қосымша/доразмещение/аdditional placement</t>
  </si>
  <si>
    <t>МЕУКАМ-300  10.02.2026 қайта/повтор/repeat</t>
  </si>
  <si>
    <t>МЕУКАМ-300  10.02.2026 қосымша/доразмещение/аdditional placement</t>
  </si>
  <si>
    <t>МЕККАМ-12  17.02.2026 қайта/повтор/repeat</t>
  </si>
  <si>
    <t>МЕККАМ-12  17.02.2026 қосымша/доразмещение/аdditional placement</t>
  </si>
  <si>
    <t>МЕОКАМ-60  17.02.2026  қайта/повтор/repeat</t>
  </si>
  <si>
    <t>МЕУКАМ-120  17.02.2026  қайта/повтор/repeat</t>
  </si>
  <si>
    <t>МЕОКАМ-60  24.02.2026  қайта/повтор/repeat</t>
  </si>
  <si>
    <t>МЕУКАМ-72  24.02.2026 қайта/повтор/repeat</t>
  </si>
  <si>
    <t>МЕУКАМ-72  24.02.2026 қосымша/доразмещение/аdditional placement</t>
  </si>
  <si>
    <t>Итого ақпан 2026/февраль 2026г./Total for january 2026</t>
  </si>
  <si>
    <t>2026 ж. қаңтар-ақпан есеп/
  январь-февраль отчет 2026 г.</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</si>
  <si>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</si>
  <si>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</si>
  <si>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</si>
  <si>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</si>
  <si>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</si>
  <si>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</si>
  <si>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 xml:space="preserve">2026 ж. қантар - ақпан  есеп / январь - февраль 2026 г. отчет </t>
  </si>
  <si>
    <t xml:space="preserve">2025 ж. қантар - ақпан  есеп / январь - февраль 2025 г. отчет </t>
  </si>
  <si>
    <t>2026 жылғы қаңтар-ақпан атқарылуы (млн. теңге)/ исполнение за январь-февраль 2026 года (млн.тенге)</t>
  </si>
  <si>
    <t>2025 ж. қаңтар-ақпан %-бен 2026 ж. қаңтар-ақпанына/
2026 г. январь-февраль в % к январю-февралю 2025 г.</t>
  </si>
  <si>
    <t>Объем промышленного производства, млрд.тенге (февраль 2026г.)</t>
  </si>
  <si>
    <t xml:space="preserve">  % февраль 2026г. к февралю 2025г.</t>
  </si>
  <si>
    <t xml:space="preserve">в % февраль 2026г. к февралю  2025г. </t>
  </si>
  <si>
    <t>Экспорт, млн. долл. США  (январь 2026г.)</t>
  </si>
  <si>
    <t>Импорт, млн. долл. США (январь 2026г.)</t>
  </si>
  <si>
    <t>в среднем за февраль 2026 года</t>
  </si>
  <si>
    <t>2026 жылдың           1 наурызына /на 1 марта 2026 года</t>
  </si>
  <si>
    <t xml:space="preserve">2026 ж. 1 наурыздағы есеп/ 
отчет на 1 марта
 2026 г. </t>
  </si>
  <si>
    <t xml:space="preserve"> 2025 жыл/
2025 год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</si>
</sst>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 ###\ ###\ ###\ ##0.0;\-#\ ###\ ###\ ###\ ##0.0"/>
    <numFmt numFmtId="191" formatCode="_-* #,##0_т_-;\-* #,##0_т_-;_-* &quot;-&quot;_т_-;_-@_-"/>
    <numFmt numFmtId="192" formatCode="_-* #,##0.00_т_-;\-* #,##0.00_т_-;_-* &quot;-&quot;??_т_-;_-@_-"/>
    <numFmt numFmtId="193" formatCode="00"/>
    <numFmt numFmtId="194" formatCode="#.00"/>
    <numFmt numFmtId="195" formatCode="000"/>
    <numFmt numFmtId="196" formatCode="#\ ###\ ###\ ##0.0;\-#\ ###\ ###\ ##0.0;#\ ###\ ###\ ##0.0"/>
    <numFmt numFmtId="197" formatCode="_-* #,##0.00_р_._-;\-* #,##0.00_р_._-;_-* &quot;-&quot;_р_._-;_-@_-"/>
    <numFmt numFmtId="198" formatCode="#\ ###\ ###.#;\-#\ ###\ ###.#;0"/>
    <numFmt numFmtId="199" formatCode="#,##0;\-#,##0;0"/>
    <numFmt numFmtId="200" formatCode="#\ ###\ ###\ ##0.0;#\ ###\ ###\ ##0.0"/>
    <numFmt numFmtId="201" formatCode="###\ ###\ ###\ ###"/>
  </numFmts>
  <fonts count="218">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sz val="10"/>
      <color indexed="8"/>
      <name val="Arial KZ"/>
      <charset val="204"/>
    </font>
    <font>
      <sz val="10"/>
      <color rgb="FF000000"/>
      <name val="Times New Roman"/>
      <family val="1"/>
      <charset val="204"/>
    </font>
    <font>
      <sz val="9"/>
      <color rgb="FF333333"/>
      <name val="Arial"/>
      <family val="2"/>
      <charset val="204"/>
    </font>
    <font>
      <b/>
      <sz val="10"/>
      <color rgb="FF000000"/>
      <name val="Times New Roman"/>
      <family val="1"/>
      <charset val="204"/>
    </font>
    <font>
      <b/>
      <sz val="10"/>
      <color rgb="FF333333"/>
      <name val="Times New Roman"/>
      <family val="1"/>
      <charset val="204"/>
    </font>
    <font>
      <sz val="10"/>
      <color rgb="FF000000"/>
      <name val="Arial"/>
      <family val="2"/>
      <charset val="204"/>
    </font>
    <font>
      <b/>
      <sz val="8"/>
      <color rgb="FF000000"/>
      <name val="Times New Roman"/>
      <family val="1"/>
      <charset val="204"/>
    </font>
    <font>
      <i/>
      <sz val="10"/>
      <color rgb="FF000000"/>
      <name val="Times New Roman"/>
      <family val="1"/>
      <charset val="204"/>
    </font>
    <font>
      <b/>
      <sz val="16"/>
      <name val="Times New Roman"/>
      <family val="1"/>
      <charset val="204"/>
    </font>
    <font>
      <sz val="11"/>
      <color indexed="8"/>
      <name val="Arial KZ"/>
      <charset val="204"/>
    </font>
    <font>
      <b/>
      <sz val="10"/>
      <color indexed="8"/>
      <name val="Arial KZ"/>
      <charset val="204"/>
    </font>
    <font>
      <sz val="12"/>
      <color rgb="FF333333"/>
      <name val="Times New Roman"/>
      <family val="1"/>
      <charset val="204"/>
    </font>
    <font>
      <b/>
      <sz val="12"/>
      <color rgb="FF333333"/>
      <name val="Times New Roman"/>
      <family val="1"/>
      <charset val="204"/>
    </font>
    <font>
      <sz val="10"/>
      <color rgb="FFFFFFFF"/>
      <name val="Times New Roman"/>
      <family val="1"/>
      <charset val="204"/>
    </font>
    <font>
      <sz val="10"/>
      <color rgb="FF333333"/>
      <name val="Times New Roman"/>
    </font>
    <font>
      <b/>
      <sz val="10"/>
      <color rgb="FF333333"/>
      <name val="Times New Roman"/>
    </font>
    <font>
      <b/>
      <i/>
      <sz val="10"/>
      <color rgb="FF333333"/>
      <name val="Times New Roman"/>
    </font>
    <font>
      <b/>
      <i/>
      <sz val="10"/>
      <color rgb="FF000000"/>
      <name val="Times New Roman"/>
    </font>
    <font>
      <sz val="10"/>
      <color rgb="FF000000"/>
      <name val="Times New Roman"/>
    </font>
    <font>
      <sz val="9"/>
      <color rgb="FF333333"/>
      <name val="Arial"/>
    </font>
    <font>
      <sz val="10"/>
      <color rgb="FF333333"/>
      <name val="Arial"/>
    </font>
    <font>
      <b/>
      <sz val="10"/>
      <color rgb="FF000000"/>
      <name val="Times New Roman"/>
    </font>
    <font>
      <i/>
      <sz val="10"/>
      <color rgb="FF000000"/>
      <name val="Times New Roman"/>
    </font>
    <font>
      <sz val="9"/>
      <color rgb="FF000000"/>
      <name val="Times New Roman"/>
    </font>
    <font>
      <b/>
      <sz val="9"/>
      <color rgb="FF000000"/>
      <name val="Times New Roman"/>
    </font>
    <font>
      <b/>
      <i/>
      <sz val="9"/>
      <color rgb="FF000000"/>
      <name val="Times New Roman"/>
    </font>
    <font>
      <sz val="10"/>
      <color rgb="FFFFFFFF"/>
      <name val="Times New Roman"/>
    </font>
    <font>
      <i/>
      <sz val="9"/>
      <color rgb="FF000000"/>
      <name val="Times New Roman"/>
    </font>
    <font>
      <sz val="8"/>
      <color rgb="FF333333"/>
      <name val="Times New Roman"/>
    </font>
    <font>
      <b/>
      <sz val="8"/>
      <color rgb="FF333333"/>
      <name val="Times New Roman"/>
    </font>
    <font>
      <b/>
      <i/>
      <sz val="8"/>
      <color rgb="FF333333"/>
      <name val="Times New Roman"/>
    </font>
    <font>
      <sz val="8"/>
      <color rgb="FF000000"/>
      <name val="Times New Roman"/>
    </font>
    <font>
      <i/>
      <sz val="8"/>
      <color rgb="FF333333"/>
      <name val="Times New Roman"/>
    </font>
    <font>
      <i/>
      <sz val="8"/>
      <color rgb="FF000000"/>
      <name val="Times New Roman"/>
    </font>
    <font>
      <i/>
      <sz val="10"/>
      <color rgb="FF333333"/>
      <name val="Times New Roman"/>
    </font>
    <font>
      <b/>
      <sz val="16"/>
      <color rgb="FFFF0000"/>
      <name val="Times New Roman"/>
    </font>
    <font>
      <b/>
      <sz val="10"/>
      <color rgb="FFFFFFFF"/>
      <name val="Times New Roman"/>
    </font>
    <font>
      <b/>
      <sz val="11"/>
      <color rgb="FF333333"/>
      <name val="Times New Roman"/>
    </font>
    <font>
      <sz val="9"/>
      <color rgb="FF333333"/>
      <name val="Times New Roman"/>
    </font>
    <font>
      <sz val="9"/>
      <color rgb="FF000000"/>
      <name val="Arial"/>
    </font>
    <font>
      <b/>
      <sz val="9"/>
      <color rgb="FF000000"/>
      <name val="Arial"/>
    </font>
    <font>
      <sz val="9"/>
      <color rgb="FFFFFFFF"/>
      <name val="Arial"/>
    </font>
    <font>
      <b/>
      <sz val="9"/>
      <color rgb="FFFFFFFF"/>
      <name val="Arial"/>
    </font>
    <font>
      <b/>
      <sz val="9"/>
      <color rgb="FF333333"/>
      <name val="Times New Roman"/>
    </font>
    <font>
      <sz val="7"/>
      <color rgb="FF333333"/>
      <name val="Times New Roman"/>
    </font>
    <font>
      <b/>
      <sz val="8"/>
      <color rgb="FF000000"/>
      <name val="Times New Roman"/>
    </font>
    <font>
      <sz val="8"/>
      <color rgb="FFFFFFFF"/>
      <name val="Times New Roman"/>
    </font>
    <font>
      <b/>
      <sz val="14"/>
      <color rgb="FF333333"/>
      <name val="Times New Roman"/>
    </font>
    <font>
      <b/>
      <sz val="12"/>
      <color rgb="FF000000"/>
      <name val="Times New Roman"/>
    </font>
    <font>
      <b/>
      <sz val="12"/>
      <color rgb="FFFFFFFF"/>
      <name val="Times New Roman"/>
    </font>
    <font>
      <sz val="12"/>
      <color rgb="FFFFFFFF"/>
      <name val="Times New Roman"/>
    </font>
    <font>
      <sz val="12"/>
      <color rgb="FF000000"/>
      <name val="Times New Roman"/>
    </font>
    <font>
      <b/>
      <sz val="7"/>
      <color rgb="FF000000"/>
      <name val="Times New Roman"/>
    </font>
    <font>
      <b/>
      <sz val="9"/>
      <color rgb="FFFFFFFF"/>
      <name val="Times New Roman"/>
    </font>
    <font>
      <b/>
      <i/>
      <sz val="7"/>
      <color rgb="FF000000"/>
      <name val="Times New Roman"/>
    </font>
    <font>
      <sz val="9"/>
      <color rgb="FFFFFFFF"/>
      <name val="Times New Roman"/>
    </font>
    <font>
      <sz val="7"/>
      <color rgb="FF000000"/>
      <name val="Times New Roman"/>
    </font>
    <font>
      <b/>
      <sz val="14"/>
      <color rgb="FF000000"/>
      <name val="Times New Roman"/>
    </font>
    <font>
      <sz val="8"/>
      <name val="Arial KZ"/>
      <charset val="204"/>
    </font>
    <font>
      <b/>
      <sz val="8"/>
      <name val="Arial KZ"/>
      <charset val="204"/>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rgb="FF000000"/>
      </patternFill>
    </fill>
    <fill>
      <patternFill patternType="solid">
        <fgColor rgb="FFFFFF0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2"/>
        <bgColor indexed="64"/>
      </patternFill>
    </fill>
  </fills>
  <borders count="97">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style="double">
        <color rgb="FFFFFFFF"/>
      </left>
      <right style="double">
        <color rgb="FFFFFFFF"/>
      </right>
      <top style="double">
        <color rgb="FFFFFFFF"/>
      </top>
      <bottom style="double">
        <color rgb="FFFFFFFF"/>
      </bottom>
      <diagonal/>
    </border>
    <border>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hair">
        <color indexed="64"/>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9347">
    <xf numFmtId="0" fontId="0" fillId="0" borderId="0"/>
    <xf numFmtId="0" fontId="40"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40" fillId="0" borderId="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39" fillId="0" borderId="0" applyNumberFormat="0" applyFont="0" applyFill="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168" fontId="42" fillId="0" borderId="0" applyFon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7" fillId="0" borderId="0"/>
    <xf numFmtId="9" fontId="37" fillId="0" borderId="0" applyFont="0" applyFill="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9" fontId="37" fillId="0" borderId="0" applyFont="0" applyFill="0" applyBorder="0" applyAlignment="0" applyProtection="0"/>
    <xf numFmtId="170" fontId="37" fillId="0" borderId="0" applyFont="0" applyFill="0" applyBorder="0" applyAlignment="0" applyProtection="0"/>
    <xf numFmtId="0" fontId="37" fillId="0" borderId="0"/>
    <xf numFmtId="168" fontId="37" fillId="0" borderId="0" applyFont="0" applyFill="0" applyBorder="0" applyAlignment="0" applyProtection="0"/>
    <xf numFmtId="0" fontId="86" fillId="0" borderId="0"/>
    <xf numFmtId="9" fontId="86" fillId="0" borderId="0" applyFont="0" applyFill="0" applyBorder="0" applyAlignment="0" applyProtection="0"/>
    <xf numFmtId="0" fontId="36" fillId="0" borderId="0"/>
    <xf numFmtId="170" fontId="67" fillId="0" borderId="0" applyFont="0" applyFill="0" applyBorder="0" applyAlignment="0" applyProtection="0"/>
    <xf numFmtId="0" fontId="37" fillId="0" borderId="0"/>
    <xf numFmtId="181" fontId="41" fillId="0" borderId="0"/>
    <xf numFmtId="0" fontId="37" fillId="0" borderId="0"/>
    <xf numFmtId="0" fontId="35" fillId="0" borderId="0"/>
    <xf numFmtId="0" fontId="34" fillId="0" borderId="0"/>
    <xf numFmtId="170" fontId="34" fillId="0" borderId="0" applyFont="0" applyFill="0" applyBorder="0" applyAlignment="0" applyProtection="0"/>
    <xf numFmtId="0" fontId="37" fillId="0" borderId="0"/>
    <xf numFmtId="0" fontId="87" fillId="0" borderId="0"/>
    <xf numFmtId="0" fontId="87" fillId="0" borderId="0"/>
    <xf numFmtId="0" fontId="41" fillId="0" borderId="0"/>
    <xf numFmtId="0" fontId="33" fillId="0" borderId="0"/>
    <xf numFmtId="0" fontId="33" fillId="0" borderId="0"/>
    <xf numFmtId="0" fontId="33" fillId="0" borderId="0"/>
    <xf numFmtId="0" fontId="87" fillId="0" borderId="0"/>
    <xf numFmtId="170" fontId="33" fillId="0" borderId="0" applyFont="0" applyFill="0" applyBorder="0" applyAlignment="0" applyProtection="0"/>
    <xf numFmtId="170" fontId="33" fillId="0" borderId="0" applyFont="0" applyFill="0" applyBorder="0" applyAlignment="0" applyProtection="0"/>
    <xf numFmtId="0" fontId="89" fillId="0" borderId="0"/>
    <xf numFmtId="0" fontId="32"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0"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1"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3" borderId="0" applyNumberFormat="0" applyBorder="0" applyAlignment="0" applyProtection="0"/>
    <xf numFmtId="170" fontId="37" fillId="0" borderId="0" applyFont="0" applyFill="0" applyBorder="0" applyAlignment="0" applyProtection="0"/>
    <xf numFmtId="168" fontId="37" fillId="0" borderId="0" applyFont="0" applyFill="0" applyBorder="0" applyAlignment="0" applyProtection="0"/>
    <xf numFmtId="9" fontId="41" fillId="0" borderId="0" applyFont="0" applyFill="0" applyBorder="0" applyAlignment="0" applyProtection="0"/>
    <xf numFmtId="0" fontId="31" fillId="0" borderId="0"/>
    <xf numFmtId="170" fontId="67" fillId="0" borderId="0" applyFont="0" applyFill="0" applyBorder="0" applyAlignment="0" applyProtection="0"/>
    <xf numFmtId="168" fontId="37" fillId="0" borderId="0" applyFont="0" applyFill="0" applyBorder="0" applyAlignment="0" applyProtection="0"/>
    <xf numFmtId="0" fontId="31" fillId="0" borderId="0"/>
    <xf numFmtId="0" fontId="31" fillId="0" borderId="0"/>
    <xf numFmtId="170" fontId="31" fillId="0" borderId="0" applyFont="0" applyFill="0" applyBorder="0" applyAlignment="0" applyProtection="0"/>
    <xf numFmtId="0" fontId="31" fillId="0" borderId="0"/>
    <xf numFmtId="0" fontId="31" fillId="0" borderId="0"/>
    <xf numFmtId="0" fontId="31" fillId="0" borderId="0"/>
    <xf numFmtId="170" fontId="31" fillId="0" borderId="0" applyFont="0" applyFill="0" applyBorder="0" applyAlignment="0" applyProtection="0"/>
    <xf numFmtId="170" fontId="31" fillId="0" borderId="0" applyFont="0" applyFill="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8" fillId="13" borderId="0" applyNumberFormat="0" applyBorder="0" applyAlignment="0" applyProtection="0"/>
    <xf numFmtId="0" fontId="67" fillId="9" borderId="0" applyNumberFormat="0" applyBorder="0" applyAlignment="0" applyProtection="0"/>
    <xf numFmtId="0" fontId="68" fillId="10" borderId="0" applyNumberFormat="0" applyBorder="0" applyAlignment="0" applyProtection="0"/>
    <xf numFmtId="0" fontId="68" fillId="9" borderId="0" applyNumberFormat="0" applyBorder="0" applyAlignment="0" applyProtection="0"/>
    <xf numFmtId="0" fontId="68" fillId="12" borderId="0" applyNumberFormat="0" applyBorder="0" applyAlignment="0" applyProtection="0"/>
    <xf numFmtId="0" fontId="67" fillId="11" borderId="0" applyNumberFormat="0" applyBorder="0" applyAlignment="0" applyProtection="0"/>
    <xf numFmtId="0" fontId="67" fillId="8" borderId="0" applyNumberFormat="0" applyBorder="0" applyAlignment="0" applyProtection="0"/>
    <xf numFmtId="0" fontId="67" fillId="5" borderId="0" applyNumberFormat="0" applyBorder="0" applyAlignment="0" applyProtection="0"/>
    <xf numFmtId="0" fontId="67" fillId="10" borderId="0" applyNumberFormat="0" applyBorder="0" applyAlignment="0" applyProtection="0"/>
    <xf numFmtId="0" fontId="68" fillId="15" borderId="0" applyNumberFormat="0" applyBorder="0" applyAlignment="0" applyProtection="0"/>
    <xf numFmtId="0" fontId="68" fillId="14"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4" borderId="0" applyNumberFormat="0" applyBorder="0" applyAlignment="0" applyProtection="0"/>
    <xf numFmtId="170" fontId="37" fillId="0" borderId="0" applyFont="0" applyFill="0" applyBorder="0" applyAlignment="0" applyProtection="0"/>
    <xf numFmtId="0" fontId="92" fillId="0" borderId="0"/>
    <xf numFmtId="0" fontId="93" fillId="0" borderId="0"/>
    <xf numFmtId="0" fontId="94" fillId="0" borderId="0"/>
    <xf numFmtId="0" fontId="95" fillId="0" borderId="0"/>
    <xf numFmtId="0" fontId="96"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30" fillId="0" borderId="0"/>
    <xf numFmtId="170" fontId="37" fillId="0" borderId="0" applyFont="0" applyFill="0" applyBorder="0" applyAlignment="0" applyProtection="0"/>
    <xf numFmtId="0" fontId="87" fillId="0" borderId="0"/>
    <xf numFmtId="0" fontId="87" fillId="0" borderId="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41" fillId="0" borderId="0"/>
    <xf numFmtId="0" fontId="87" fillId="0" borderId="0"/>
    <xf numFmtId="0" fontId="87" fillId="0" borderId="0"/>
    <xf numFmtId="0" fontId="41"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29"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87" fillId="0" borderId="0"/>
    <xf numFmtId="0" fontId="9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170" fontId="37"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8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8" fillId="9" borderId="0" applyNumberFormat="0" applyBorder="0" applyAlignment="0" applyProtection="0"/>
    <xf numFmtId="0" fontId="70" fillId="20" borderId="2" applyNumberFormat="0" applyAlignment="0" applyProtection="0"/>
    <xf numFmtId="0" fontId="68" fillId="12" borderId="0" applyNumberFormat="0" applyBorder="0" applyAlignment="0" applyProtection="0"/>
    <xf numFmtId="0" fontId="68" fillId="17" borderId="0" applyNumberFormat="0" applyBorder="0" applyAlignment="0" applyProtection="0"/>
    <xf numFmtId="0" fontId="81" fillId="0" borderId="9" applyNumberFormat="0" applyFill="0" applyAlignment="0" applyProtection="0"/>
    <xf numFmtId="0" fontId="68" fillId="14" borderId="0" applyNumberFormat="0" applyBorder="0" applyAlignment="0" applyProtection="0"/>
    <xf numFmtId="0" fontId="79" fillId="3" borderId="0" applyNumberFormat="0" applyBorder="0" applyAlignment="0" applyProtection="0"/>
    <xf numFmtId="0" fontId="68" fillId="14" borderId="0" applyNumberFormat="0" applyBorder="0" applyAlignment="0" applyProtection="0"/>
    <xf numFmtId="0" fontId="68" fillId="13"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8" fillId="16" borderId="0" applyNumberFormat="0" applyBorder="0" applyAlignment="0" applyProtection="0"/>
    <xf numFmtId="0" fontId="27" fillId="0" borderId="0"/>
    <xf numFmtId="0" fontId="82" fillId="0" borderId="0" applyNumberFormat="0" applyFill="0" applyBorder="0" applyAlignment="0" applyProtection="0"/>
    <xf numFmtId="0" fontId="77" fillId="0" borderId="0" applyNumberFormat="0" applyFill="0" applyBorder="0" applyAlignment="0" applyProtection="0"/>
    <xf numFmtId="0" fontId="27" fillId="0" borderId="0"/>
    <xf numFmtId="0" fontId="27" fillId="0" borderId="0"/>
    <xf numFmtId="170" fontId="27" fillId="0" borderId="0" applyFont="0" applyFill="0" applyBorder="0" applyAlignment="0" applyProtection="0"/>
    <xf numFmtId="0" fontId="67" fillId="2"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67" fillId="5" borderId="0" applyNumberFormat="0" applyBorder="0" applyAlignment="0" applyProtection="0"/>
    <xf numFmtId="0" fontId="74" fillId="0" borderId="5" applyNumberFormat="0" applyFill="0" applyAlignment="0" applyProtection="0"/>
    <xf numFmtId="0" fontId="67" fillId="7" borderId="0" applyNumberFormat="0" applyBorder="0" applyAlignment="0" applyProtection="0"/>
    <xf numFmtId="0" fontId="67" fillId="11" borderId="0" applyNumberFormat="0" applyBorder="0" applyAlignment="0" applyProtection="0"/>
    <xf numFmtId="0" fontId="80" fillId="0" borderId="0" applyNumberForma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73" fillId="0" borderId="4" applyNumberFormat="0" applyFill="0" applyAlignment="0" applyProtection="0"/>
    <xf numFmtId="0" fontId="67" fillId="9" borderId="0" applyNumberFormat="0" applyBorder="0" applyAlignment="0" applyProtection="0"/>
    <xf numFmtId="0" fontId="68" fillId="10" borderId="0" applyNumberFormat="0" applyBorder="0" applyAlignment="0" applyProtection="0"/>
    <xf numFmtId="0" fontId="78" fillId="22" borderId="0" applyNumberFormat="0" applyBorder="0" applyAlignment="0" applyProtection="0"/>
    <xf numFmtId="0" fontId="68" fillId="13" borderId="0" applyNumberFormat="0" applyBorder="0" applyAlignment="0" applyProtection="0"/>
    <xf numFmtId="0" fontId="74" fillId="0" borderId="0" applyNumberFormat="0" applyFill="0" applyBorder="0" applyAlignment="0" applyProtection="0"/>
    <xf numFmtId="0" fontId="67" fillId="6"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68" fillId="18"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83" fillId="4" borderId="0" applyNumberFormat="0" applyBorder="0" applyAlignment="0" applyProtection="0"/>
    <xf numFmtId="0" fontId="67" fillId="10"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2"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8" fillId="12" borderId="0" applyNumberFormat="0" applyBorder="0" applyAlignment="0" applyProtection="0"/>
    <xf numFmtId="0" fontId="68" fillId="15" borderId="0" applyNumberFormat="0" applyBorder="0" applyAlignment="0" applyProtection="0"/>
    <xf numFmtId="0" fontId="67" fillId="8" borderId="0" applyNumberFormat="0" applyBorder="0" applyAlignment="0" applyProtection="0"/>
    <xf numFmtId="0" fontId="68" fillId="13" borderId="0" applyNumberFormat="0" applyBorder="0" applyAlignment="0" applyProtection="0"/>
    <xf numFmtId="0" fontId="67" fillId="10" borderId="0" applyNumberFormat="0" applyBorder="0" applyAlignment="0" applyProtection="0"/>
    <xf numFmtId="0" fontId="68" fillId="9" borderId="0" applyNumberFormat="0" applyBorder="0" applyAlignment="0" applyProtection="0"/>
    <xf numFmtId="0" fontId="67" fillId="11" borderId="0" applyNumberFormat="0" applyBorder="0" applyAlignment="0" applyProtection="0"/>
    <xf numFmtId="0" fontId="68" fillId="14" borderId="0" applyNumberFormat="0" applyBorder="0" applyAlignment="0" applyProtection="0"/>
    <xf numFmtId="0" fontId="67" fillId="5" borderId="0" applyNumberFormat="0" applyBorder="0" applyAlignment="0" applyProtection="0"/>
    <xf numFmtId="0" fontId="68" fillId="10" borderId="0" applyNumberFormat="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67" fillId="8" borderId="0" applyNumberFormat="0" applyBorder="0" applyAlignment="0" applyProtection="0"/>
    <xf numFmtId="0" fontId="69" fillId="7" borderId="1" applyNumberFormat="0" applyAlignment="0" applyProtection="0"/>
    <xf numFmtId="0" fontId="67" fillId="3" borderId="0" applyNumberFormat="0" applyBorder="0" applyAlignment="0" applyProtection="0"/>
    <xf numFmtId="0" fontId="37" fillId="23" borderId="8" applyNumberFormat="0" applyFont="0" applyAlignment="0" applyProtection="0"/>
    <xf numFmtId="0" fontId="67" fillId="4" borderId="0" applyNumberFormat="0" applyBorder="0" applyAlignment="0" applyProtection="0"/>
    <xf numFmtId="0" fontId="75" fillId="0" borderId="6" applyNumberFormat="0" applyFill="0" applyAlignment="0" applyProtection="0"/>
    <xf numFmtId="0" fontId="72" fillId="0" borderId="3" applyNumberFormat="0" applyFill="0" applyAlignment="0" applyProtection="0"/>
    <xf numFmtId="0" fontId="68" fillId="15" borderId="0" applyNumberFormat="0" applyBorder="0" applyAlignment="0" applyProtection="0"/>
    <xf numFmtId="0" fontId="68" fillId="19" borderId="0" applyNumberFormat="0" applyBorder="0" applyAlignment="0" applyProtection="0"/>
    <xf numFmtId="0" fontId="71" fillId="20" borderId="1" applyNumberFormat="0" applyAlignment="0" applyProtection="0"/>
    <xf numFmtId="0" fontId="76" fillId="21" borderId="7" applyNumberFormat="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171" fontId="37"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1" fontId="37" fillId="0" borderId="0" applyFont="0" applyFill="0" applyBorder="0" applyAlignment="0" applyProtection="0"/>
    <xf numFmtId="170" fontId="67" fillId="0" borderId="0" applyFont="0" applyFill="0" applyBorder="0" applyAlignment="0" applyProtection="0"/>
    <xf numFmtId="168" fontId="41" fillId="0" borderId="0" applyFont="0" applyFill="0" applyBorder="0" applyAlignment="0" applyProtection="0"/>
    <xf numFmtId="170" fontId="41" fillId="0" borderId="0" applyFont="0" applyFill="0" applyBorder="0" applyAlignment="0" applyProtection="0"/>
    <xf numFmtId="3" fontId="41" fillId="0" borderId="0" applyFill="0" applyBorder="0" applyAlignment="0" applyProtection="0"/>
    <xf numFmtId="166" fontId="41" fillId="0" borderId="0" applyFill="0" applyBorder="0" applyAlignment="0" applyProtection="0"/>
    <xf numFmtId="167" fontId="41" fillId="0" borderId="0" applyFont="0" applyFill="0" applyBorder="0" applyAlignment="0" applyProtection="0"/>
    <xf numFmtId="169" fontId="41" fillId="0" borderId="0" applyFont="0" applyFill="0" applyBorder="0" applyAlignment="0" applyProtection="0"/>
    <xf numFmtId="165" fontId="41" fillId="0" borderId="0" applyFill="0" applyBorder="0" applyAlignment="0" applyProtection="0"/>
    <xf numFmtId="183" fontId="41" fillId="0" borderId="0" applyFill="0" applyBorder="0" applyAlignment="0" applyProtection="0"/>
    <xf numFmtId="2" fontId="41" fillId="0" borderId="0" applyFill="0" applyBorder="0" applyAlignment="0" applyProtection="0"/>
    <xf numFmtId="0" fontId="98" fillId="0" borderId="0" applyNumberFormat="0" applyFill="0" applyBorder="0" applyAlignment="0" applyProtection="0"/>
    <xf numFmtId="0" fontId="54" fillId="0" borderId="0" applyNumberFormat="0" applyFill="0" applyBorder="0" applyAlignment="0" applyProtection="0"/>
    <xf numFmtId="0" fontId="99" fillId="0" borderId="0">
      <alignment wrapText="1"/>
    </xf>
    <xf numFmtId="0" fontId="100" fillId="0" borderId="0"/>
    <xf numFmtId="0" fontId="41" fillId="0" borderId="0" applyNumberFormat="0" applyFill="0" applyBorder="0" applyAlignment="0" applyProtection="0"/>
    <xf numFmtId="184" fontId="101" fillId="0" borderId="0"/>
    <xf numFmtId="185" fontId="102" fillId="0" borderId="0" applyFont="0" applyFill="0" applyBorder="0" applyAlignment="0" applyProtection="0"/>
    <xf numFmtId="186" fontId="102" fillId="0" borderId="0" applyFont="0" applyFill="0" applyBorder="0" applyAlignment="0" applyProtection="0"/>
    <xf numFmtId="187" fontId="102" fillId="0" borderId="0" applyFont="0" applyFill="0" applyBorder="0" applyAlignment="0" applyProtection="0"/>
    <xf numFmtId="188" fontId="10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03" fillId="0" borderId="0">
      <alignment horizontal="center" vertical="center"/>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center" vertical="center"/>
    </xf>
    <xf numFmtId="0" fontId="104" fillId="0" borderId="0">
      <alignment horizontal="center" vertical="center"/>
    </xf>
    <xf numFmtId="0" fontId="103" fillId="0" borderId="0">
      <alignment horizontal="right"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4" fontId="105" fillId="22" borderId="38" applyNumberFormat="0" applyProtection="0">
      <alignment vertical="center"/>
    </xf>
    <xf numFmtId="4" fontId="105" fillId="22" borderId="38" applyNumberFormat="0" applyProtection="0">
      <alignment vertical="center"/>
    </xf>
    <xf numFmtId="4" fontId="106" fillId="27" borderId="38" applyNumberFormat="0" applyProtection="0">
      <alignment horizontal="right" vertical="center"/>
    </xf>
    <xf numFmtId="4" fontId="106" fillId="27" borderId="38" applyNumberFormat="0" applyProtection="0">
      <alignment horizontal="right" vertical="center"/>
    </xf>
    <xf numFmtId="0" fontId="41" fillId="0" borderId="39" applyNumberFormat="0" applyFill="0" applyAlignment="0" applyProtection="0"/>
    <xf numFmtId="0" fontId="69" fillId="7" borderId="1" applyNumberFormat="0" applyAlignment="0" applyProtection="0"/>
    <xf numFmtId="0" fontId="69" fillId="7" borderId="1" applyNumberFormat="0" applyAlignment="0" applyProtection="0"/>
    <xf numFmtId="0" fontId="69" fillId="7" borderId="1" applyNumberFormat="0" applyAlignment="0" applyProtection="0"/>
    <xf numFmtId="0" fontId="70" fillId="20" borderId="2" applyNumberFormat="0" applyAlignment="0" applyProtection="0"/>
    <xf numFmtId="0" fontId="70" fillId="20" borderId="2" applyNumberFormat="0" applyAlignment="0" applyProtection="0"/>
    <xf numFmtId="0" fontId="70" fillId="20" borderId="2"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107" fillId="0" borderId="0" applyNumberFormat="0" applyFill="0" applyBorder="0" applyAlignment="0" applyProtection="0">
      <alignment vertical="top"/>
      <protection locked="0"/>
    </xf>
    <xf numFmtId="169" fontId="37" fillId="0" borderId="0" applyFont="0" applyFill="0" applyBorder="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37" fillId="0" borderId="0"/>
    <xf numFmtId="0" fontId="41" fillId="0" borderId="0"/>
    <xf numFmtId="0" fontId="25" fillId="0" borderId="0"/>
    <xf numFmtId="0" fontId="41" fillId="0" borderId="0" applyNumberFormat="0" applyFont="0" applyFill="0" applyBorder="0" applyAlignment="0" applyProtection="0">
      <alignment vertical="top"/>
    </xf>
    <xf numFmtId="0" fontId="108" fillId="0" borderId="0"/>
    <xf numFmtId="0" fontId="41" fillId="0" borderId="0"/>
    <xf numFmtId="0" fontId="37" fillId="0" borderId="0"/>
    <xf numFmtId="0" fontId="3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0" fontId="6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08" fillId="0" borderId="0" applyFont="0" applyFill="0" applyBorder="0" applyAlignment="0" applyProtection="0"/>
    <xf numFmtId="9" fontId="109"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89" fontId="41" fillId="0" borderId="0" applyFont="0" applyFill="0" applyBorder="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171" fontId="37"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24" fillId="0" borderId="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0" fontId="110" fillId="0" borderId="0"/>
    <xf numFmtId="170" fontId="37" fillId="0" borderId="0" applyFont="0" applyFill="0" applyBorder="0" applyAlignment="0" applyProtection="0"/>
    <xf numFmtId="0" fontId="23" fillId="0" borderId="0"/>
    <xf numFmtId="164" fontId="23" fillId="0" borderId="0" applyFont="0" applyFill="0" applyBorder="0" applyAlignment="0" applyProtection="0"/>
    <xf numFmtId="0" fontId="113" fillId="0" borderId="0"/>
    <xf numFmtId="0" fontId="114" fillId="0" borderId="0"/>
    <xf numFmtId="170" fontId="41" fillId="0" borderId="0" applyFont="0" applyFill="0" applyBorder="0" applyAlignment="0" applyProtection="0"/>
    <xf numFmtId="0" fontId="22" fillId="0" borderId="0"/>
    <xf numFmtId="170" fontId="22"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87" fillId="0" borderId="0"/>
    <xf numFmtId="0" fontId="21" fillId="0" borderId="0"/>
    <xf numFmtId="164" fontId="21"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117" fillId="0" borderId="0"/>
    <xf numFmtId="0" fontId="120" fillId="0" borderId="0"/>
    <xf numFmtId="0" fontId="121" fillId="0" borderId="0"/>
    <xf numFmtId="0" fontId="122" fillId="0" borderId="0"/>
    <xf numFmtId="0" fontId="124" fillId="0" borderId="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25" fillId="0" borderId="0"/>
    <xf numFmtId="0" fontId="130" fillId="0" borderId="0"/>
    <xf numFmtId="0" fontId="134" fillId="0" borderId="0"/>
    <xf numFmtId="0" fontId="20" fillId="0" borderId="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35" fillId="0" borderId="0"/>
    <xf numFmtId="0" fontId="41" fillId="0" borderId="0"/>
    <xf numFmtId="0" fontId="18" fillId="0" borderId="0"/>
    <xf numFmtId="170" fontId="18" fillId="0" borderId="0" applyFont="0" applyFill="0" applyBorder="0" applyAlignment="0" applyProtection="0"/>
    <xf numFmtId="0" fontId="17" fillId="0" borderId="0"/>
    <xf numFmtId="0" fontId="17" fillId="0" borderId="0"/>
    <xf numFmtId="164" fontId="37"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41"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87" fillId="0" borderId="0"/>
    <xf numFmtId="0" fontId="87" fillId="0" borderId="0"/>
    <xf numFmtId="0" fontId="41" fillId="0" borderId="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87" fillId="0" borderId="0"/>
    <xf numFmtId="0" fontId="87" fillId="0" borderId="0"/>
    <xf numFmtId="0" fontId="87" fillId="0" borderId="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170" fontId="15" fillId="0" borderId="0" applyFont="0" applyFill="0" applyBorder="0" applyAlignment="0" applyProtection="0"/>
    <xf numFmtId="0" fontId="15" fillId="0" borderId="0"/>
    <xf numFmtId="0" fontId="15" fillId="0" borderId="0"/>
    <xf numFmtId="43" fontId="37" fillId="0" borderId="0" applyFont="0" applyFill="0" applyBorder="0" applyAlignment="0" applyProtection="0"/>
    <xf numFmtId="0" fontId="87"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37" fillId="23" borderId="8" applyNumberFormat="0" applyFont="0" applyAlignment="0" applyProtection="0"/>
    <xf numFmtId="0" fontId="101" fillId="0" borderId="0"/>
    <xf numFmtId="175" fontId="41" fillId="0" borderId="0" applyFill="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9" fontId="37" fillId="0" borderId="0" applyFont="0" applyFill="0" applyBorder="0" applyAlignment="0" applyProtection="0"/>
    <xf numFmtId="0" fontId="71" fillId="20" borderId="1" applyNumberFormat="0" applyAlignment="0" applyProtection="0"/>
    <xf numFmtId="0" fontId="13" fillId="2" borderId="0" applyNumberFormat="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37"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42" fillId="0" borderId="51">
      <protection locked="0"/>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4" fontId="105" fillId="22" borderId="38" applyNumberFormat="0" applyProtection="0">
      <alignment vertical="center"/>
    </xf>
    <xf numFmtId="0" fontId="146" fillId="30" borderId="17">
      <alignment horizontal="left" vertical="top" wrapText="1"/>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164" fontId="10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71" fillId="20" borderId="1" applyNumberFormat="0" applyAlignment="0" applyProtection="0"/>
    <xf numFmtId="164" fontId="108"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2" borderId="0" applyNumberFormat="0" applyBorder="0" applyAlignment="0" applyProtection="0"/>
    <xf numFmtId="43" fontId="37"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70" fillId="20" borderId="2" applyNumberFormat="0" applyAlignment="0" applyProtection="0"/>
    <xf numFmtId="43" fontId="13" fillId="0" borderId="0" applyFont="0" applyFill="0" applyBorder="0" applyAlignment="0" applyProtection="0"/>
    <xf numFmtId="192" fontId="37" fillId="0" borderId="0" applyFont="0" applyFill="0" applyBorder="0" applyAlignment="0" applyProtection="0"/>
    <xf numFmtId="171" fontId="13" fillId="0" borderId="0" applyFont="0" applyFill="0" applyBorder="0" applyAlignment="0" applyProtection="0"/>
    <xf numFmtId="0" fontId="37" fillId="0" borderId="0"/>
    <xf numFmtId="0" fontId="70" fillId="20" borderId="2" applyNumberFormat="0" applyAlignment="0" applyProtection="0"/>
    <xf numFmtId="175" fontId="41" fillId="0" borderId="0" applyFill="0" applyBorder="0" applyAlignment="0" applyProtection="0"/>
    <xf numFmtId="164" fontId="108" fillId="0" borderId="0" applyFont="0" applyFill="0" applyBorder="0" applyAlignment="0" applyProtection="0"/>
    <xf numFmtId="170" fontId="37" fillId="0" borderId="0" applyFont="0" applyFill="0" applyBorder="0" applyAlignment="0" applyProtection="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37" fillId="23" borderId="8" applyNumberFormat="0" applyFont="0" applyAlignment="0" applyProtection="0"/>
    <xf numFmtId="0" fontId="153" fillId="0" borderId="0"/>
    <xf numFmtId="0" fontId="37" fillId="0" borderId="0"/>
    <xf numFmtId="4" fontId="106" fillId="27" borderId="38" applyNumberFormat="0" applyProtection="0">
      <alignment horizontal="right" vertical="center"/>
    </xf>
    <xf numFmtId="0" fontId="37" fillId="23" borderId="8" applyNumberFormat="0" applyFont="0" applyAlignment="0" applyProtection="0"/>
    <xf numFmtId="0" fontId="40" fillId="0" borderId="0"/>
    <xf numFmtId="0" fontId="69" fillId="7" borderId="1" applyNumberFormat="0" applyAlignment="0" applyProtection="0"/>
    <xf numFmtId="0" fontId="40" fillId="0" borderId="0"/>
    <xf numFmtId="41" fontId="13" fillId="0" borderId="0" applyFont="0" applyFill="0" applyBorder="0" applyAlignment="0" applyProtection="0"/>
    <xf numFmtId="0" fontId="108" fillId="0" borderId="0"/>
    <xf numFmtId="192" fontId="37" fillId="0" borderId="0" applyFont="0" applyFill="0" applyBorder="0" applyAlignment="0" applyProtection="0"/>
    <xf numFmtId="195" fontId="149" fillId="0" borderId="17">
      <alignment horizontal="center" vertical="top" wrapText="1"/>
    </xf>
    <xf numFmtId="0" fontId="13" fillId="0" borderId="0"/>
    <xf numFmtId="171" fontId="13" fillId="0" borderId="0" applyFont="0" applyFill="0" applyBorder="0" applyAlignment="0" applyProtection="0"/>
    <xf numFmtId="2" fontId="41" fillId="0" borderId="0" applyFill="0" applyBorder="0" applyAlignment="0" applyProtection="0"/>
    <xf numFmtId="195" fontId="149" fillId="0" borderId="17">
      <alignment horizontal="center" vertical="top" wrapText="1"/>
    </xf>
    <xf numFmtId="170" fontId="67" fillId="0" borderId="0" applyFont="0" applyFill="0" applyBorder="0" applyAlignment="0" applyProtection="0"/>
    <xf numFmtId="0" fontId="144" fillId="0" borderId="0">
      <protection locked="0"/>
    </xf>
    <xf numFmtId="0" fontId="40" fillId="0" borderId="0"/>
    <xf numFmtId="0" fontId="40" fillId="0" borderId="0"/>
    <xf numFmtId="0" fontId="147" fillId="0" borderId="0"/>
    <xf numFmtId="0" fontId="67" fillId="23" borderId="8" applyNumberFormat="0" applyFont="0" applyAlignment="0" applyProtection="0"/>
    <xf numFmtId="0" fontId="75" fillId="0" borderId="6" applyNumberFormat="0" applyFill="0" applyAlignment="0" applyProtection="0"/>
    <xf numFmtId="0" fontId="70" fillId="20" borderId="2" applyNumberFormat="0" applyAlignment="0" applyProtection="0"/>
    <xf numFmtId="0" fontId="37" fillId="0" borderId="0"/>
    <xf numFmtId="0" fontId="41" fillId="0" borderId="0"/>
    <xf numFmtId="0" fontId="37" fillId="23" borderId="8" applyNumberFormat="0" applyFont="0" applyAlignment="0" applyProtection="0"/>
    <xf numFmtId="0" fontId="40" fillId="0" borderId="0"/>
    <xf numFmtId="0" fontId="40" fillId="0" borderId="0"/>
    <xf numFmtId="170" fontId="67" fillId="0" borderId="0" applyFont="0" applyFill="0" applyBorder="0" applyAlignment="0" applyProtection="0"/>
    <xf numFmtId="0" fontId="101" fillId="0" borderId="0"/>
    <xf numFmtId="0" fontId="40" fillId="0" borderId="0"/>
    <xf numFmtId="0" fontId="40" fillId="0" borderId="0"/>
    <xf numFmtId="0" fontId="40" fillId="0" borderId="0"/>
    <xf numFmtId="0" fontId="40" fillId="0" borderId="0"/>
    <xf numFmtId="0" fontId="101" fillId="0" borderId="0"/>
    <xf numFmtId="0" fontId="40" fillId="0" borderId="0"/>
    <xf numFmtId="0" fontId="40" fillId="0" borderId="0"/>
    <xf numFmtId="0" fontId="40" fillId="0" borderId="0"/>
    <xf numFmtId="0" fontId="40" fillId="0" borderId="0"/>
    <xf numFmtId="0" fontId="40" fillId="0" borderId="0"/>
    <xf numFmtId="0" fontId="40" fillId="0" borderId="0"/>
    <xf numFmtId="9" fontId="37" fillId="0" borderId="0" applyFont="0" applyFill="0" applyBorder="0" applyAlignment="0" applyProtection="0"/>
    <xf numFmtId="0" fontId="69" fillId="7" borderId="1" applyNumberFormat="0" applyAlignment="0" applyProtection="0"/>
    <xf numFmtId="0" fontId="101" fillId="0" borderId="0"/>
    <xf numFmtId="0" fontId="37" fillId="0" borderId="0"/>
    <xf numFmtId="0" fontId="71" fillId="20" borderId="1" applyNumberFormat="0" applyAlignment="0" applyProtection="0"/>
    <xf numFmtId="43" fontId="37" fillId="0" borderId="0" applyFont="0" applyFill="0" applyBorder="0" applyAlignment="0" applyProtection="0"/>
    <xf numFmtId="175" fontId="41" fillId="0" borderId="0" applyFill="0" applyBorder="0" applyAlignment="0" applyProtection="0"/>
    <xf numFmtId="4" fontId="105" fillId="22" borderId="38" applyNumberFormat="0" applyProtection="0">
      <alignment vertical="center"/>
    </xf>
    <xf numFmtId="0" fontId="69" fillId="7" borderId="1" applyNumberFormat="0" applyAlignment="0" applyProtection="0"/>
    <xf numFmtId="9" fontId="108" fillId="0" borderId="0" applyFont="0" applyFill="0" applyBorder="0" applyAlignment="0" applyProtection="0"/>
    <xf numFmtId="170" fontId="13" fillId="0" borderId="0" applyFont="0" applyFill="0" applyBorder="0" applyAlignment="0" applyProtection="0"/>
    <xf numFmtId="9" fontId="67" fillId="0" borderId="0" applyFont="0" applyFill="0" applyBorder="0" applyAlignment="0" applyProtection="0"/>
    <xf numFmtId="0" fontId="71" fillId="20" borderId="1" applyNumberFormat="0" applyAlignment="0" applyProtection="0"/>
    <xf numFmtId="0" fontId="37" fillId="23" borderId="8" applyNumberFormat="0" applyFont="0" applyAlignment="0" applyProtection="0"/>
    <xf numFmtId="0" fontId="142" fillId="0" borderId="0">
      <protection locked="0"/>
    </xf>
    <xf numFmtId="0" fontId="41" fillId="0" borderId="39" applyNumberFormat="0" applyFill="0" applyAlignment="0" applyProtection="0"/>
    <xf numFmtId="170" fontId="109" fillId="0" borderId="0" applyFont="0" applyFill="0" applyBorder="0" applyAlignment="0" applyProtection="0"/>
    <xf numFmtId="170" fontId="37" fillId="0" borderId="0" applyFont="0" applyFill="0" applyBorder="0" applyAlignment="0" applyProtection="0"/>
    <xf numFmtId="9" fontId="37" fillId="0" borderId="0" applyFont="0" applyFill="0" applyBorder="0" applyAlignment="0" applyProtection="0"/>
    <xf numFmtId="0" fontId="69" fillId="7" borderId="1" applyNumberFormat="0" applyAlignment="0" applyProtection="0"/>
    <xf numFmtId="0" fontId="40" fillId="0" borderId="0"/>
    <xf numFmtId="0" fontId="40" fillId="0" borderId="0"/>
    <xf numFmtId="0" fontId="75" fillId="0" borderId="6" applyNumberFormat="0" applyFill="0" applyAlignment="0" applyProtection="0"/>
    <xf numFmtId="0" fontId="37" fillId="23" borderId="8" applyNumberFormat="0" applyFont="0" applyAlignment="0" applyProtection="0"/>
    <xf numFmtId="0" fontId="37" fillId="0" borderId="0"/>
    <xf numFmtId="0" fontId="69" fillId="7" borderId="1" applyNumberFormat="0" applyAlignment="0" applyProtection="0"/>
    <xf numFmtId="164" fontId="108" fillId="0" borderId="0" applyFont="0" applyFill="0" applyBorder="0" applyAlignment="0" applyProtection="0"/>
    <xf numFmtId="170" fontId="13" fillId="0" borderId="0" applyFont="0" applyFill="0" applyBorder="0" applyAlignment="0" applyProtection="0"/>
    <xf numFmtId="10" fontId="41" fillId="0" borderId="0" applyFill="0" applyBorder="0" applyAlignment="0" applyProtection="0"/>
    <xf numFmtId="0" fontId="108" fillId="0" borderId="0"/>
    <xf numFmtId="0" fontId="142" fillId="0" borderId="0">
      <protection locked="0"/>
    </xf>
    <xf numFmtId="0" fontId="70" fillId="20" borderId="2" applyNumberFormat="0" applyAlignment="0" applyProtection="0"/>
    <xf numFmtId="0" fontId="37" fillId="23" borderId="8" applyNumberFormat="0" applyFont="0" applyAlignment="0" applyProtection="0"/>
    <xf numFmtId="171" fontId="13" fillId="0" borderId="0" applyFont="0" applyFill="0" applyBorder="0" applyAlignment="0" applyProtection="0"/>
    <xf numFmtId="43" fontId="37" fillId="0" borderId="0" applyFont="0" applyFill="0" applyBorder="0" applyAlignment="0" applyProtection="0"/>
    <xf numFmtId="0" fontId="37" fillId="23" borderId="8" applyNumberFormat="0" applyFont="0" applyAlignment="0" applyProtection="0"/>
    <xf numFmtId="0" fontId="101" fillId="0" borderId="0"/>
    <xf numFmtId="0" fontId="124" fillId="0" borderId="0"/>
    <xf numFmtId="9" fontId="37" fillId="0" borderId="0" applyFont="0" applyFill="0" applyBorder="0" applyAlignment="0" applyProtection="0"/>
    <xf numFmtId="0" fontId="144" fillId="0" borderId="0">
      <protection locked="0"/>
    </xf>
    <xf numFmtId="170" fontId="13" fillId="0" borderId="0" applyFont="0" applyFill="0" applyBorder="0" applyAlignment="0" applyProtection="0"/>
    <xf numFmtId="0" fontId="37" fillId="0" borderId="0"/>
    <xf numFmtId="0" fontId="40" fillId="0" borderId="0"/>
    <xf numFmtId="0" fontId="40" fillId="0" borderId="0"/>
    <xf numFmtId="0" fontId="71" fillId="20" borderId="1" applyNumberFormat="0" applyAlignment="0" applyProtection="0"/>
    <xf numFmtId="0" fontId="69" fillId="7" borderId="1" applyNumberFormat="0" applyAlignment="0" applyProtection="0"/>
    <xf numFmtId="171" fontId="13" fillId="0" borderId="0" applyFont="0" applyFill="0" applyBorder="0" applyAlignment="0" applyProtection="0"/>
    <xf numFmtId="171" fontId="13" fillId="0" borderId="0" applyFont="0" applyFill="0" applyBorder="0" applyAlignment="0" applyProtection="0"/>
    <xf numFmtId="0" fontId="67" fillId="23" borderId="8" applyNumberFormat="0" applyFont="0" applyAlignment="0" applyProtection="0"/>
    <xf numFmtId="0" fontId="69" fillId="7" borderId="1" applyNumberFormat="0" applyAlignment="0" applyProtection="0"/>
    <xf numFmtId="0" fontId="71" fillId="20" borderId="1" applyNumberFormat="0" applyAlignment="0" applyProtection="0"/>
    <xf numFmtId="170" fontId="67" fillId="0" borderId="0" applyFont="0" applyFill="0" applyBorder="0" applyAlignment="0" applyProtection="0"/>
    <xf numFmtId="0" fontId="101" fillId="0" borderId="0"/>
    <xf numFmtId="0" fontId="40" fillId="0" borderId="0"/>
    <xf numFmtId="0" fontId="37" fillId="23" borderId="8" applyNumberFormat="0" applyFont="0" applyAlignment="0" applyProtection="0"/>
    <xf numFmtId="9" fontId="109" fillId="0" borderId="0" applyFont="0" applyFill="0" applyBorder="0" applyAlignment="0" applyProtection="0"/>
    <xf numFmtId="0" fontId="13" fillId="0" borderId="0"/>
    <xf numFmtId="0" fontId="75" fillId="0" borderId="6" applyNumberFormat="0" applyFill="0" applyAlignment="0" applyProtection="0"/>
    <xf numFmtId="0" fontId="37" fillId="23" borderId="8" applyNumberFormat="0" applyFont="0" applyAlignment="0" applyProtection="0"/>
    <xf numFmtId="0" fontId="37" fillId="0" borderId="0"/>
    <xf numFmtId="192" fontId="37" fillId="0" borderId="0" applyFont="0" applyFill="0" applyBorder="0" applyAlignment="0" applyProtection="0"/>
    <xf numFmtId="0" fontId="37" fillId="23" borderId="8" applyNumberFormat="0" applyFont="0" applyAlignment="0" applyProtection="0"/>
    <xf numFmtId="4" fontId="105" fillId="22" borderId="38" applyNumberFormat="0" applyProtection="0">
      <alignment vertical="center"/>
    </xf>
    <xf numFmtId="0" fontId="67" fillId="0" borderId="0"/>
    <xf numFmtId="0" fontId="101" fillId="0" borderId="0"/>
    <xf numFmtId="194" fontId="142" fillId="0" borderId="0">
      <protection locked="0"/>
    </xf>
    <xf numFmtId="194" fontId="142" fillId="0" borderId="0">
      <protection locked="0"/>
    </xf>
    <xf numFmtId="0" fontId="69" fillId="7" borderId="1" applyNumberFormat="0" applyAlignment="0" applyProtection="0"/>
    <xf numFmtId="170" fontId="37" fillId="0" borderId="0" applyFont="0" applyFill="0" applyBorder="0" applyAlignment="0" applyProtection="0"/>
    <xf numFmtId="0" fontId="75" fillId="0" borderId="6" applyNumberFormat="0" applyFill="0" applyAlignment="0" applyProtection="0"/>
    <xf numFmtId="170" fontId="37" fillId="0" borderId="0" applyFont="0" applyFill="0" applyBorder="0" applyAlignment="0" applyProtection="0"/>
    <xf numFmtId="0" fontId="40" fillId="0" borderId="0"/>
    <xf numFmtId="0" fontId="109" fillId="0" borderId="0"/>
    <xf numFmtId="0" fontId="69" fillId="7" borderId="1" applyNumberFormat="0" applyAlignment="0" applyProtection="0"/>
    <xf numFmtId="0" fontId="75" fillId="0" borderId="6" applyNumberFormat="0" applyFill="0" applyAlignment="0" applyProtection="0"/>
    <xf numFmtId="0" fontId="70" fillId="20" borderId="2" applyNumberFormat="0" applyAlignment="0" applyProtection="0"/>
    <xf numFmtId="0" fontId="70" fillId="20" borderId="2" applyNumberFormat="0" applyAlignment="0" applyProtection="0"/>
    <xf numFmtId="0" fontId="40" fillId="0" borderId="0"/>
    <xf numFmtId="0" fontId="101" fillId="0" borderId="0"/>
    <xf numFmtId="175" fontId="41" fillId="0" borderId="0" applyFill="0" applyBorder="0" applyAlignment="0" applyProtection="0"/>
    <xf numFmtId="1" fontId="149" fillId="0" borderId="0">
      <alignment horizontal="center" vertical="top" wrapText="1"/>
    </xf>
    <xf numFmtId="4" fontId="106" fillId="27" borderId="38" applyNumberFormat="0" applyProtection="0">
      <alignment horizontal="right" vertical="center"/>
    </xf>
    <xf numFmtId="0" fontId="37" fillId="23" borderId="8" applyNumberFormat="0" applyFont="0" applyAlignment="0" applyProtection="0"/>
    <xf numFmtId="195" fontId="149" fillId="0" borderId="17">
      <alignment horizontal="center" vertical="top" wrapText="1"/>
    </xf>
    <xf numFmtId="0" fontId="70" fillId="20" borderId="2" applyNumberFormat="0" applyAlignment="0" applyProtection="0"/>
    <xf numFmtId="0" fontId="75" fillId="0" borderId="6" applyNumberFormat="0" applyFill="0" applyAlignment="0" applyProtection="0"/>
    <xf numFmtId="0" fontId="144" fillId="0" borderId="0">
      <protection locked="0"/>
    </xf>
    <xf numFmtId="0" fontId="151" fillId="0" borderId="0"/>
    <xf numFmtId="0" fontId="40" fillId="0" borderId="0"/>
    <xf numFmtId="0" fontId="40" fillId="0" borderId="0"/>
    <xf numFmtId="171" fontId="13" fillId="0" borderId="0" applyFont="0" applyFill="0" applyBorder="0" applyAlignment="0" applyProtection="0"/>
    <xf numFmtId="0" fontId="108" fillId="0" borderId="0"/>
    <xf numFmtId="0" fontId="67" fillId="23" borderId="8" applyNumberFormat="0" applyFont="0" applyAlignment="0" applyProtection="0"/>
    <xf numFmtId="170" fontId="67" fillId="0" borderId="0" applyFont="0" applyFill="0" applyBorder="0" applyAlignment="0" applyProtection="0"/>
    <xf numFmtId="0" fontId="40" fillId="0" borderId="0"/>
    <xf numFmtId="0" fontId="37" fillId="0" borderId="0"/>
    <xf numFmtId="0" fontId="70" fillId="20" borderId="2" applyNumberFormat="0" applyAlignment="0" applyProtection="0"/>
    <xf numFmtId="170" fontId="13" fillId="0" borderId="0" applyFont="0" applyFill="0" applyBorder="0" applyAlignment="0" applyProtection="0"/>
    <xf numFmtId="9" fontId="67" fillId="0" borderId="0" applyFont="0" applyFill="0" applyBorder="0" applyAlignment="0" applyProtection="0"/>
    <xf numFmtId="0" fontId="37" fillId="23" borderId="8" applyNumberFormat="0" applyFont="0" applyAlignment="0" applyProtection="0"/>
    <xf numFmtId="0" fontId="75" fillId="0" borderId="6" applyNumberFormat="0" applyFill="0" applyAlignment="0" applyProtection="0"/>
    <xf numFmtId="0" fontId="40" fillId="0" borderId="0"/>
    <xf numFmtId="193" fontId="141" fillId="0" borderId="17">
      <alignment horizontal="center" vertical="top" wrapText="1"/>
    </xf>
    <xf numFmtId="164" fontId="108" fillId="0" borderId="0" applyFont="0" applyFill="0" applyBorder="0" applyAlignment="0" applyProtection="0"/>
    <xf numFmtId="170" fontId="13" fillId="0" borderId="0" applyFont="0" applyFill="0" applyBorder="0" applyAlignment="0" applyProtection="0"/>
    <xf numFmtId="0" fontId="143" fillId="0" borderId="0"/>
    <xf numFmtId="171" fontId="13" fillId="0" borderId="0" applyFont="0" applyFill="0" applyBorder="0" applyAlignment="0" applyProtection="0"/>
    <xf numFmtId="0" fontId="143" fillId="30" borderId="37" applyAlignment="0">
      <alignment vertical="center"/>
    </xf>
    <xf numFmtId="0" fontId="109" fillId="0" borderId="0"/>
    <xf numFmtId="0" fontId="69" fillId="7" borderId="1" applyNumberFormat="0" applyAlignment="0" applyProtection="0"/>
    <xf numFmtId="0" fontId="75" fillId="0" borderId="6" applyNumberFormat="0" applyFill="0" applyAlignment="0" applyProtection="0"/>
    <xf numFmtId="0" fontId="37" fillId="0" borderId="0"/>
    <xf numFmtId="191" fontId="37" fillId="0" borderId="0" applyFont="0" applyFill="0" applyBorder="0" applyAlignment="0" applyProtection="0"/>
    <xf numFmtId="170" fontId="152" fillId="0" borderId="0" applyFont="0" applyFill="0" applyBorder="0" applyAlignment="0" applyProtection="0"/>
    <xf numFmtId="0" fontId="108" fillId="0" borderId="0"/>
    <xf numFmtId="9" fontId="37" fillId="0" borderId="0" applyFont="0" applyFill="0" applyBorder="0" applyAlignment="0" applyProtection="0"/>
    <xf numFmtId="0" fontId="69" fillId="7" borderId="1" applyNumberFormat="0" applyAlignment="0" applyProtection="0"/>
    <xf numFmtId="0" fontId="71" fillId="20" borderId="1" applyNumberFormat="0" applyAlignment="0" applyProtection="0"/>
    <xf numFmtId="183" fontId="41" fillId="0" borderId="0" applyFill="0" applyBorder="0" applyAlignment="0" applyProtection="0"/>
    <xf numFmtId="0" fontId="41" fillId="0" borderId="0"/>
    <xf numFmtId="0" fontId="13" fillId="0" borderId="0"/>
    <xf numFmtId="0" fontId="37" fillId="23" borderId="8" applyNumberFormat="0" applyFont="0" applyAlignment="0" applyProtection="0"/>
    <xf numFmtId="0" fontId="145" fillId="0" borderId="0" applyNumberFormat="0" applyFill="0" applyBorder="0" applyAlignment="0" applyProtection="0">
      <alignment vertical="top"/>
      <protection locked="0"/>
    </xf>
    <xf numFmtId="0" fontId="101" fillId="0" borderId="0"/>
    <xf numFmtId="0" fontId="40" fillId="0" borderId="0"/>
    <xf numFmtId="171" fontId="13" fillId="0" borderId="0" applyFont="0" applyFill="0" applyBorder="0" applyAlignment="0" applyProtection="0"/>
    <xf numFmtId="9" fontId="150" fillId="0" borderId="0" applyFont="0" applyFill="0" applyBorder="0" applyAlignment="0" applyProtection="0"/>
    <xf numFmtId="170" fontId="67" fillId="0" borderId="0" applyFont="0" applyFill="0" applyBorder="0" applyAlignment="0" applyProtection="0"/>
    <xf numFmtId="43" fontId="13" fillId="0" borderId="0" applyFont="0" applyFill="0" applyBorder="0" applyAlignment="0" applyProtection="0"/>
    <xf numFmtId="0" fontId="70" fillId="20" borderId="2" applyNumberFormat="0" applyAlignment="0" applyProtection="0"/>
    <xf numFmtId="0" fontId="144" fillId="0" borderId="0">
      <protection locked="0"/>
    </xf>
    <xf numFmtId="0" fontId="101" fillId="0" borderId="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13" fillId="0" borderId="0"/>
    <xf numFmtId="0" fontId="37" fillId="23" borderId="8" applyNumberFormat="0" applyFont="0" applyAlignment="0" applyProtection="0"/>
    <xf numFmtId="0" fontId="106" fillId="0" borderId="0">
      <alignment vertical="top"/>
    </xf>
    <xf numFmtId="0" fontId="71" fillId="20" borderId="1" applyNumberFormat="0" applyAlignment="0" applyProtection="0"/>
    <xf numFmtId="0" fontId="40" fillId="0" borderId="0"/>
    <xf numFmtId="0" fontId="70" fillId="20" borderId="2" applyNumberFormat="0" applyAlignment="0" applyProtection="0"/>
    <xf numFmtId="4" fontId="106" fillId="27" borderId="38" applyNumberFormat="0" applyProtection="0">
      <alignment horizontal="right" vertical="center"/>
    </xf>
    <xf numFmtId="43" fontId="37" fillId="0" borderId="0" applyFont="0" applyFill="0" applyBorder="0" applyAlignment="0" applyProtection="0"/>
    <xf numFmtId="192" fontId="37" fillId="0" borderId="0" applyFont="0" applyFill="0" applyBorder="0" applyAlignment="0" applyProtection="0"/>
    <xf numFmtId="0" fontId="13" fillId="2" borderId="0" applyNumberFormat="0" applyBorder="0" applyAlignment="0" applyProtection="0"/>
    <xf numFmtId="0" fontId="37" fillId="0" borderId="0"/>
    <xf numFmtId="0" fontId="37" fillId="0" borderId="0"/>
    <xf numFmtId="0" fontId="41" fillId="29" borderId="50" applyNumberFormat="0" applyFont="0" applyAlignment="0" applyProtection="0"/>
    <xf numFmtId="4" fontId="106" fillId="27" borderId="38" applyNumberFormat="0" applyProtection="0">
      <alignment horizontal="right" vertical="center"/>
    </xf>
    <xf numFmtId="0" fontId="146" fillId="30" borderId="17">
      <alignment horizontal="left" vertical="top" wrapText="1"/>
    </xf>
    <xf numFmtId="0" fontId="70" fillId="20" borderId="2" applyNumberFormat="0" applyAlignment="0" applyProtection="0"/>
    <xf numFmtId="0" fontId="69" fillId="7" borderId="1" applyNumberFormat="0" applyAlignment="0" applyProtection="0"/>
    <xf numFmtId="41" fontId="13" fillId="0" borderId="0" applyFont="0" applyFill="0" applyBorder="0" applyAlignment="0" applyProtection="0"/>
    <xf numFmtId="0" fontId="40" fillId="0" borderId="0"/>
    <xf numFmtId="0" fontId="101" fillId="0" borderId="0"/>
    <xf numFmtId="170" fontId="37" fillId="0" borderId="0" applyFont="0" applyFill="0" applyBorder="0" applyAlignment="0" applyProtection="0"/>
    <xf numFmtId="0" fontId="13" fillId="2" borderId="0" applyNumberFormat="0" applyBorder="0" applyAlignment="0" applyProtection="0"/>
    <xf numFmtId="170" fontId="67" fillId="0" borderId="0" applyFont="0" applyFill="0" applyBorder="0" applyAlignment="0" applyProtection="0"/>
    <xf numFmtId="171" fontId="13" fillId="0" borderId="0" applyFont="0" applyFill="0" applyBorder="0" applyAlignment="0" applyProtection="0"/>
    <xf numFmtId="4" fontId="105" fillId="22" borderId="38" applyNumberFormat="0" applyProtection="0">
      <alignment vertical="center"/>
    </xf>
    <xf numFmtId="0" fontId="148" fillId="0" borderId="0" applyFont="0">
      <alignment horizontal="centerContinuous"/>
    </xf>
    <xf numFmtId="0" fontId="75" fillId="0" borderId="6" applyNumberFormat="0" applyFill="0" applyAlignment="0" applyProtection="0"/>
    <xf numFmtId="0" fontId="37" fillId="23" borderId="8" applyNumberFormat="0" applyFont="0" applyAlignment="0" applyProtection="0"/>
    <xf numFmtId="0" fontId="142" fillId="0" borderId="51">
      <protection locked="0"/>
    </xf>
    <xf numFmtId="0" fontId="75" fillId="0" borderId="6" applyNumberFormat="0" applyFill="0" applyAlignment="0" applyProtection="0"/>
    <xf numFmtId="0" fontId="13" fillId="2" borderId="0" applyNumberFormat="0" applyBorder="0" applyAlignment="0" applyProtection="0"/>
    <xf numFmtId="43" fontId="13" fillId="0" borderId="0" applyFont="0" applyFill="0" applyBorder="0" applyAlignment="0" applyProtection="0"/>
    <xf numFmtId="0" fontId="70" fillId="20" borderId="2" applyNumberFormat="0" applyAlignment="0" applyProtection="0"/>
    <xf numFmtId="0" fontId="40" fillId="0" borderId="0"/>
    <xf numFmtId="0" fontId="141" fillId="0" borderId="17">
      <alignment horizontal="left" vertical="top" wrapText="1"/>
    </xf>
    <xf numFmtId="170" fontId="67" fillId="0" borderId="0" applyFont="0" applyFill="0" applyBorder="0" applyAlignment="0" applyProtection="0"/>
    <xf numFmtId="0" fontId="67" fillId="23" borderId="8" applyNumberFormat="0" applyFont="0" applyAlignment="0" applyProtection="0"/>
    <xf numFmtId="43" fontId="13"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163" fillId="0" borderId="0"/>
    <xf numFmtId="0" fontId="8" fillId="0" borderId="0"/>
    <xf numFmtId="170" fontId="8"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2" borderId="0" applyNumberFormat="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7" fillId="2" borderId="0" applyNumberFormat="0" applyBorder="0" applyAlignment="0" applyProtection="0"/>
    <xf numFmtId="43" fontId="3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43" fontId="7" fillId="0" borderId="0" applyFont="0" applyFill="0" applyBorder="0" applyAlignment="0" applyProtection="0"/>
    <xf numFmtId="171" fontId="7" fillId="0" borderId="0" applyFont="0" applyFill="0" applyBorder="0" applyAlignment="0" applyProtection="0"/>
    <xf numFmtId="41" fontId="7" fillId="0" borderId="0" applyFont="0" applyFill="0" applyBorder="0" applyAlignment="0" applyProtection="0"/>
    <xf numFmtId="0" fontId="7" fillId="0" borderId="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43" fontId="7" fillId="0" borderId="0" applyFont="0" applyFill="0" applyBorder="0" applyAlignment="0" applyProtection="0"/>
    <xf numFmtId="0" fontId="7" fillId="0" borderId="0"/>
    <xf numFmtId="43" fontId="37" fillId="0" borderId="0" applyFont="0" applyFill="0" applyBorder="0" applyAlignment="0" applyProtection="0"/>
    <xf numFmtId="0" fontId="7" fillId="2" borderId="0" applyNumberFormat="0" applyBorder="0" applyAlignment="0" applyProtection="0"/>
    <xf numFmtId="41" fontId="7" fillId="0" borderId="0" applyFont="0" applyFill="0" applyBorder="0" applyAlignment="0" applyProtection="0"/>
    <xf numFmtId="0" fontId="7" fillId="2" borderId="0" applyNumberFormat="0" applyBorder="0" applyAlignment="0" applyProtection="0"/>
    <xf numFmtId="171" fontId="7" fillId="0" borderId="0" applyFont="0" applyFill="0" applyBorder="0" applyAlignment="0" applyProtection="0"/>
    <xf numFmtId="0" fontId="7" fillId="2"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87" fillId="0" borderId="0"/>
    <xf numFmtId="0" fontId="7" fillId="0" borderId="0"/>
    <xf numFmtId="170" fontId="7" fillId="0" borderId="0" applyFont="0" applyFill="0" applyBorder="0" applyAlignment="0" applyProtection="0"/>
    <xf numFmtId="43" fontId="3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5" fillId="0" borderId="0"/>
    <xf numFmtId="170" fontId="5"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43" fontId="46" fillId="0" borderId="0" applyFont="0" applyFill="0" applyBorder="0" applyAlignment="0" applyProtection="0"/>
    <xf numFmtId="0" fontId="3" fillId="0" borderId="0"/>
    <xf numFmtId="170" fontId="3" fillId="0" borderId="0" applyFont="0" applyFill="0" applyBorder="0" applyAlignment="0" applyProtection="0"/>
    <xf numFmtId="0" fontId="2" fillId="0" borderId="0"/>
    <xf numFmtId="170" fontId="2" fillId="0" borderId="0" applyFont="0" applyFill="0" applyBorder="0" applyAlignment="0" applyProtection="0"/>
    <xf numFmtId="43" fontId="46" fillId="0" borderId="0" applyFont="0" applyFill="0" applyBorder="0" applyAlignment="0" applyProtection="0"/>
    <xf numFmtId="0" fontId="1" fillId="0" borderId="0"/>
    <xf numFmtId="170" fontId="1" fillId="0" borderId="0" applyFont="0" applyFill="0" applyBorder="0" applyAlignment="0" applyProtection="0"/>
    <xf numFmtId="43" fontId="46" fillId="0" borderId="0" applyFont="0" applyFill="0" applyBorder="0" applyAlignment="0" applyProtection="0"/>
    <xf numFmtId="43" fontId="37" fillId="0" borderId="0" applyFont="0" applyFill="0" applyBorder="0" applyAlignment="0" applyProtection="0"/>
  </cellStyleXfs>
  <cellXfs count="1010">
    <xf numFmtId="0" fontId="0" fillId="0" borderId="0" xfId="0"/>
    <xf numFmtId="0" fontId="47" fillId="0" borderId="0" xfId="0" applyFont="1"/>
    <xf numFmtId="0" fontId="47" fillId="0" borderId="0" xfId="0" applyFont="1" applyFill="1"/>
    <xf numFmtId="0" fontId="44" fillId="0" borderId="10" xfId="0" applyFont="1" applyFill="1" applyBorder="1" applyAlignment="1">
      <alignment vertical="top" wrapText="1"/>
    </xf>
    <xf numFmtId="0" fontId="53" fillId="0" borderId="0" xfId="0" applyFont="1"/>
    <xf numFmtId="0" fontId="44" fillId="0" borderId="0" xfId="0" applyFont="1" applyFill="1" applyAlignment="1">
      <alignment horizontal="right"/>
    </xf>
    <xf numFmtId="0" fontId="46" fillId="0" borderId="10" xfId="0" applyFont="1" applyFill="1" applyBorder="1" applyAlignment="1">
      <alignment vertical="top" wrapText="1"/>
    </xf>
    <xf numFmtId="0" fontId="57" fillId="0" borderId="0" xfId="38" applyNumberFormat="1" applyFont="1" applyFill="1" applyBorder="1" applyAlignment="1" applyProtection="1"/>
    <xf numFmtId="0" fontId="44" fillId="0" borderId="0" xfId="0" applyFont="1" applyFill="1" applyAlignment="1">
      <alignment horizontal="left"/>
    </xf>
    <xf numFmtId="0" fontId="56" fillId="0" borderId="0" xfId="0" applyFont="1" applyFill="1"/>
    <xf numFmtId="0" fontId="44" fillId="0" borderId="10" xfId="0" applyFont="1" applyFill="1" applyBorder="1" applyAlignment="1">
      <alignment vertical="center" wrapText="1"/>
    </xf>
    <xf numFmtId="168" fontId="44" fillId="0" borderId="10" xfId="0" applyNumberFormat="1" applyFont="1" applyFill="1" applyBorder="1" applyAlignment="1">
      <alignment horizontal="right" vertical="center"/>
    </xf>
    <xf numFmtId="0" fontId="46" fillId="0" borderId="10" xfId="0" applyFont="1" applyFill="1" applyBorder="1" applyAlignment="1">
      <alignment vertical="center" wrapText="1"/>
    </xf>
    <xf numFmtId="49" fontId="54" fillId="0" borderId="11" xfId="0" applyNumberFormat="1" applyFont="1" applyFill="1" applyBorder="1" applyAlignment="1">
      <alignment horizontal="right" vertical="top"/>
    </xf>
    <xf numFmtId="0" fontId="44" fillId="0" borderId="21" xfId="0" applyFont="1" applyFill="1" applyBorder="1" applyAlignment="1">
      <alignment vertical="top" wrapText="1"/>
    </xf>
    <xf numFmtId="0" fontId="56" fillId="0" borderId="0" xfId="0" applyFont="1"/>
    <xf numFmtId="0" fontId="56" fillId="0" borderId="0" xfId="0" applyFont="1" applyFill="1" applyAlignment="1">
      <alignment horizontal="center" vertical="center"/>
    </xf>
    <xf numFmtId="0" fontId="60" fillId="0" borderId="0" xfId="0" applyFont="1" applyFill="1"/>
    <xf numFmtId="49" fontId="56" fillId="0" borderId="22" xfId="0" applyNumberFormat="1" applyFont="1" applyFill="1" applyBorder="1" applyAlignment="1">
      <alignment horizontal="center" vertical="center" wrapText="1"/>
    </xf>
    <xf numFmtId="49" fontId="5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top"/>
    </xf>
    <xf numFmtId="49" fontId="46" fillId="0" borderId="10" xfId="0" applyNumberFormat="1" applyFont="1" applyFill="1" applyBorder="1" applyAlignment="1">
      <alignment horizontal="left" vertical="top"/>
    </xf>
    <xf numFmtId="49" fontId="54" fillId="0" borderId="10" xfId="0" applyNumberFormat="1" applyFont="1" applyFill="1" applyBorder="1" applyAlignment="1">
      <alignment horizontal="left" vertical="top"/>
    </xf>
    <xf numFmtId="0" fontId="61" fillId="0" borderId="0" xfId="0" applyFont="1" applyAlignment="1">
      <alignment vertical="center"/>
    </xf>
    <xf numFmtId="0" fontId="61" fillId="0" borderId="0" xfId="0" applyFont="1" applyAlignment="1">
      <alignment horizontal="right" vertical="center"/>
    </xf>
    <xf numFmtId="0" fontId="61" fillId="0" borderId="11" xfId="0" applyFont="1" applyBorder="1" applyAlignment="1">
      <alignment horizontal="center" vertical="center"/>
    </xf>
    <xf numFmtId="0" fontId="62" fillId="0" borderId="12" xfId="0" applyFont="1" applyBorder="1" applyAlignment="1">
      <alignment vertical="center" wrapText="1"/>
    </xf>
    <xf numFmtId="0" fontId="62" fillId="0" borderId="13" xfId="0" applyFont="1" applyBorder="1" applyAlignment="1">
      <alignment vertical="center" wrapText="1"/>
    </xf>
    <xf numFmtId="0" fontId="64" fillId="0" borderId="10" xfId="0" applyFont="1" applyBorder="1" applyAlignment="1">
      <alignment vertical="center" wrapText="1"/>
    </xf>
    <xf numFmtId="0" fontId="64" fillId="0" borderId="14" xfId="0" applyFont="1" applyBorder="1" applyAlignment="1">
      <alignment vertical="center" wrapText="1"/>
    </xf>
    <xf numFmtId="0" fontId="61" fillId="0" borderId="10" xfId="0" applyFont="1" applyBorder="1" applyAlignment="1">
      <alignment vertical="center" wrapText="1"/>
    </xf>
    <xf numFmtId="0" fontId="61" fillId="0" borderId="14" xfId="0" applyFont="1" applyBorder="1" applyAlignment="1">
      <alignment vertical="center" wrapText="1"/>
    </xf>
    <xf numFmtId="0" fontId="62" fillId="0" borderId="0" xfId="0" applyFont="1" applyAlignment="1">
      <alignment vertical="center"/>
    </xf>
    <xf numFmtId="0" fontId="61" fillId="0" borderId="15" xfId="0" applyFont="1" applyBorder="1" applyAlignment="1">
      <alignment vertical="center" wrapText="1"/>
    </xf>
    <xf numFmtId="0" fontId="61" fillId="0" borderId="16" xfId="0" applyFont="1" applyBorder="1" applyAlignment="1">
      <alignment vertical="center" wrapText="1"/>
    </xf>
    <xf numFmtId="0" fontId="65" fillId="0" borderId="0" xfId="0" applyFont="1" applyAlignment="1">
      <alignment vertical="center"/>
    </xf>
    <xf numFmtId="0" fontId="61" fillId="0" borderId="10" xfId="0" applyFont="1" applyBorder="1" applyAlignment="1">
      <alignment vertical="top" wrapText="1"/>
    </xf>
    <xf numFmtId="0" fontId="61" fillId="0" borderId="10" xfId="0" applyFont="1" applyBorder="1" applyAlignment="1">
      <alignment horizontal="left" vertical="center" wrapText="1"/>
    </xf>
    <xf numFmtId="0" fontId="61" fillId="0" borderId="0" xfId="0" applyFont="1" applyBorder="1" applyAlignment="1">
      <alignment vertical="center" wrapText="1"/>
    </xf>
    <xf numFmtId="49" fontId="54" fillId="0" borderId="0" xfId="0" applyNumberFormat="1" applyFont="1" applyFill="1" applyBorder="1" applyAlignment="1">
      <alignment horizontal="right" vertical="top"/>
    </xf>
    <xf numFmtId="168" fontId="44" fillId="0" borderId="0" xfId="0" applyNumberFormat="1" applyFont="1" applyFill="1" applyBorder="1" applyAlignment="1">
      <alignment horizontal="right" vertical="top"/>
    </xf>
    <xf numFmtId="176" fontId="44" fillId="0" borderId="0" xfId="0" applyNumberFormat="1" applyFont="1" applyFill="1" applyBorder="1" applyAlignment="1">
      <alignment horizontal="right" vertical="top"/>
    </xf>
    <xf numFmtId="0" fontId="66" fillId="0" borderId="0" xfId="0" applyFont="1" applyAlignment="1">
      <alignment vertical="center"/>
    </xf>
    <xf numFmtId="0" fontId="66" fillId="0" borderId="0" xfId="0" applyFont="1" applyBorder="1"/>
    <xf numFmtId="168" fontId="46" fillId="0" borderId="10" xfId="0" applyNumberFormat="1" applyFont="1" applyFill="1" applyBorder="1" applyAlignment="1">
      <alignment horizontal="right" vertical="center"/>
    </xf>
    <xf numFmtId="0" fontId="56" fillId="0" borderId="0" xfId="0" applyFont="1" applyFill="1" applyBorder="1"/>
    <xf numFmtId="168" fontId="41" fillId="0" borderId="10" xfId="0" applyNumberFormat="1" applyFont="1" applyFill="1" applyBorder="1" applyAlignment="1">
      <alignment horizontal="right" vertical="center"/>
    </xf>
    <xf numFmtId="176" fontId="41" fillId="0" borderId="10" xfId="0" applyNumberFormat="1" applyFont="1" applyFill="1" applyBorder="1" applyAlignment="1">
      <alignment horizontal="right" vertical="center"/>
    </xf>
    <xf numFmtId="0" fontId="56" fillId="0" borderId="11" xfId="0" applyFont="1" applyFill="1" applyBorder="1" applyAlignment="1">
      <alignment horizontal="center" vertical="center" wrapText="1"/>
    </xf>
    <xf numFmtId="0" fontId="85" fillId="25" borderId="0" xfId="0" applyFont="1" applyFill="1" applyAlignment="1">
      <alignment horizontal="left"/>
    </xf>
    <xf numFmtId="0" fontId="53" fillId="0" borderId="11" xfId="0" applyFont="1" applyBorder="1" applyAlignment="1">
      <alignment horizontal="center" vertical="center" wrapText="1"/>
    </xf>
    <xf numFmtId="0" fontId="41" fillId="0" borderId="10" xfId="0" applyFont="1" applyFill="1" applyBorder="1" applyAlignment="1">
      <alignment vertical="center" wrapText="1"/>
    </xf>
    <xf numFmtId="49" fontId="41" fillId="0" borderId="10" xfId="0" applyNumberFormat="1" applyFont="1" applyFill="1" applyBorder="1" applyAlignment="1">
      <alignment horizontal="left" vertical="center"/>
    </xf>
    <xf numFmtId="168" fontId="53" fillId="0" borderId="0" xfId="185" applyNumberFormat="1" applyFont="1" applyFill="1" applyBorder="1" applyAlignment="1">
      <alignment vertical="center"/>
    </xf>
    <xf numFmtId="177" fontId="53" fillId="0" borderId="0" xfId="185" applyNumberFormat="1" applyFont="1" applyFill="1" applyBorder="1" applyAlignment="1">
      <alignment vertical="center"/>
    </xf>
    <xf numFmtId="49" fontId="41" fillId="0" borderId="18" xfId="0" applyNumberFormat="1" applyFont="1" applyFill="1" applyBorder="1" applyAlignment="1">
      <alignment horizontal="center" vertical="center" wrapText="1"/>
    </xf>
    <xf numFmtId="0" fontId="41" fillId="0" borderId="0" xfId="0" applyFont="1" applyFill="1" applyAlignment="1">
      <alignment horizontal="center" vertical="center"/>
    </xf>
    <xf numFmtId="49" fontId="41" fillId="0" borderId="17" xfId="0" applyNumberFormat="1" applyFont="1" applyFill="1" applyBorder="1" applyAlignment="1">
      <alignment horizontal="center" vertical="center"/>
    </xf>
    <xf numFmtId="49" fontId="41" fillId="0" borderId="17" xfId="0" applyNumberFormat="1" applyFont="1" applyFill="1" applyBorder="1" applyAlignment="1">
      <alignment horizontal="center" vertical="center" wrapText="1"/>
    </xf>
    <xf numFmtId="0" fontId="41" fillId="0" borderId="0" xfId="0" applyFont="1" applyFill="1" applyAlignment="1"/>
    <xf numFmtId="168" fontId="44" fillId="0" borderId="10" xfId="0" applyNumberFormat="1" applyFont="1" applyFill="1" applyBorder="1" applyAlignment="1">
      <alignment horizontal="right" vertical="top"/>
    </xf>
    <xf numFmtId="168" fontId="46" fillId="0" borderId="10" xfId="0" applyNumberFormat="1" applyFont="1" applyFill="1" applyBorder="1" applyAlignment="1">
      <alignment horizontal="right" vertical="top"/>
    </xf>
    <xf numFmtId="176" fontId="44" fillId="0" borderId="10" xfId="0" applyNumberFormat="1" applyFont="1" applyFill="1" applyBorder="1" applyAlignment="1">
      <alignment horizontal="right" vertical="top"/>
    </xf>
    <xf numFmtId="168" fontId="44" fillId="0" borderId="11" xfId="0" applyNumberFormat="1" applyFont="1" applyFill="1" applyBorder="1" applyAlignment="1">
      <alignment horizontal="right" vertical="top"/>
    </xf>
    <xf numFmtId="0" fontId="0" fillId="0" borderId="0" xfId="0" applyFill="1"/>
    <xf numFmtId="0" fontId="84" fillId="0" borderId="0" xfId="0" applyFont="1" applyFill="1"/>
    <xf numFmtId="179" fontId="59" fillId="0" borderId="0" xfId="0" applyNumberFormat="1" applyFont="1" applyFill="1"/>
    <xf numFmtId="180" fontId="0" fillId="0" borderId="0" xfId="0" applyNumberFormat="1" applyFill="1"/>
    <xf numFmtId="179" fontId="0" fillId="0" borderId="0" xfId="0" applyNumberFormat="1" applyFill="1"/>
    <xf numFmtId="174" fontId="88" fillId="0" borderId="0" xfId="131" applyNumberFormat="1" applyFont="1" applyFill="1"/>
    <xf numFmtId="0" fontId="41" fillId="0" borderId="17" xfId="0" applyFont="1" applyBorder="1" applyAlignment="1">
      <alignment vertical="center"/>
    </xf>
    <xf numFmtId="0" fontId="41" fillId="0" borderId="0" xfId="0" applyFont="1" applyAlignment="1">
      <alignment wrapText="1"/>
    </xf>
    <xf numFmtId="182" fontId="44" fillId="0" borderId="11" xfId="0" applyNumberFormat="1" applyFont="1" applyFill="1" applyBorder="1" applyAlignment="1">
      <alignment horizontal="right" vertical="top"/>
    </xf>
    <xf numFmtId="182" fontId="41" fillId="0" borderId="10" xfId="0" applyNumberFormat="1" applyFont="1" applyFill="1" applyBorder="1" applyAlignment="1">
      <alignment horizontal="right" vertical="center"/>
    </xf>
    <xf numFmtId="182" fontId="46" fillId="0" borderId="10" xfId="0" applyNumberFormat="1" applyFont="1" applyFill="1" applyBorder="1" applyAlignment="1">
      <alignment horizontal="right" vertical="center"/>
    </xf>
    <xf numFmtId="182" fontId="44" fillId="0" borderId="10" xfId="0" applyNumberFormat="1" applyFont="1" applyFill="1" applyBorder="1" applyAlignment="1">
      <alignment horizontal="right" vertical="top"/>
    </xf>
    <xf numFmtId="182" fontId="46" fillId="0" borderId="10" xfId="0" applyNumberFormat="1" applyFont="1" applyFill="1" applyBorder="1" applyAlignment="1">
      <alignment horizontal="right" vertical="top"/>
    </xf>
    <xf numFmtId="0" fontId="44" fillId="0" borderId="0" xfId="0" applyFont="1" applyFill="1" applyBorder="1" applyAlignment="1">
      <alignment horizontal="left"/>
    </xf>
    <xf numFmtId="0" fontId="53" fillId="0" borderId="11" xfId="0" applyFont="1" applyFill="1" applyBorder="1" applyAlignment="1">
      <alignment horizontal="center" vertical="center" wrapText="1"/>
    </xf>
    <xf numFmtId="0" fontId="61" fillId="0" borderId="0" xfId="0" applyFont="1" applyBorder="1" applyAlignment="1">
      <alignment vertical="center"/>
    </xf>
    <xf numFmtId="0" fontId="53" fillId="0" borderId="0" xfId="0" applyFont="1" applyBorder="1" applyAlignment="1">
      <alignment horizontal="center" vertical="center" wrapText="1"/>
    </xf>
    <xf numFmtId="0" fontId="61" fillId="0" borderId="0" xfId="0" applyFont="1" applyBorder="1" applyAlignment="1">
      <alignment horizontal="center" vertical="center"/>
    </xf>
    <xf numFmtId="0" fontId="62" fillId="0" borderId="0" xfId="0" applyFont="1" applyBorder="1" applyAlignment="1">
      <alignment vertical="center" wrapText="1"/>
    </xf>
    <xf numFmtId="177" fontId="54" fillId="0" borderId="0" xfId="185" applyNumberFormat="1" applyFont="1" applyFill="1" applyBorder="1" applyAlignment="1">
      <alignment vertical="center"/>
    </xf>
    <xf numFmtId="0" fontId="64" fillId="0" borderId="0" xfId="0" applyFont="1" applyBorder="1" applyAlignment="1">
      <alignment vertical="center" wrapText="1"/>
    </xf>
    <xf numFmtId="177" fontId="55" fillId="0" borderId="0" xfId="185" applyNumberFormat="1" applyFont="1" applyFill="1" applyBorder="1" applyAlignment="1">
      <alignment vertical="center"/>
    </xf>
    <xf numFmtId="0" fontId="62" fillId="0" borderId="0" xfId="0" applyFont="1" applyBorder="1" applyAlignment="1">
      <alignment vertical="center"/>
    </xf>
    <xf numFmtId="0" fontId="61" fillId="0" borderId="0" xfId="0" applyFont="1" applyBorder="1" applyAlignment="1">
      <alignment vertical="top" wrapText="1"/>
    </xf>
    <xf numFmtId="0" fontId="61" fillId="0" borderId="0" xfId="0" applyFont="1" applyBorder="1" applyAlignment="1">
      <alignment horizontal="left" vertical="center" wrapText="1"/>
    </xf>
    <xf numFmtId="0" fontId="65" fillId="0" borderId="0" xfId="0" applyFont="1" applyBorder="1" applyAlignment="1">
      <alignment vertical="center"/>
    </xf>
    <xf numFmtId="3" fontId="54" fillId="0" borderId="10" xfId="185" applyNumberFormat="1" applyFont="1" applyFill="1" applyBorder="1" applyAlignment="1">
      <alignment vertical="center"/>
    </xf>
    <xf numFmtId="3" fontId="55" fillId="0" borderId="10" xfId="185" applyNumberFormat="1" applyFont="1" applyFill="1" applyBorder="1" applyAlignment="1">
      <alignment vertical="center"/>
    </xf>
    <xf numFmtId="3" fontId="53" fillId="0" borderId="10" xfId="185" applyNumberFormat="1" applyFont="1" applyFill="1" applyBorder="1" applyAlignment="1">
      <alignment vertical="center"/>
    </xf>
    <xf numFmtId="3" fontId="53" fillId="0" borderId="15" xfId="185" applyNumberFormat="1" applyFont="1" applyFill="1" applyBorder="1" applyAlignment="1">
      <alignment vertical="center"/>
    </xf>
    <xf numFmtId="0" fontId="44" fillId="0" borderId="0" xfId="0" applyFont="1" applyFill="1" applyBorder="1" applyAlignment="1"/>
    <xf numFmtId="3" fontId="54" fillId="0" borderId="14" xfId="185" applyNumberFormat="1" applyFont="1" applyFill="1" applyBorder="1" applyAlignment="1">
      <alignment vertical="center"/>
    </xf>
    <xf numFmtId="3" fontId="53" fillId="0" borderId="16" xfId="185" applyNumberFormat="1" applyFont="1" applyFill="1" applyBorder="1" applyAlignment="1">
      <alignment vertical="center"/>
    </xf>
    <xf numFmtId="0" fontId="41" fillId="0" borderId="0" xfId="0" applyFont="1" applyFill="1" applyAlignment="1">
      <alignment horizontal="left"/>
    </xf>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3" fontId="54" fillId="0" borderId="14" xfId="185" applyNumberFormat="1" applyFont="1" applyFill="1" applyBorder="1" applyAlignment="1">
      <alignment horizontal="right" vertical="center"/>
    </xf>
    <xf numFmtId="3" fontId="55" fillId="0" borderId="14" xfId="185" applyNumberFormat="1" applyFont="1" applyFill="1" applyBorder="1" applyAlignment="1">
      <alignment horizontal="right" vertical="center"/>
    </xf>
    <xf numFmtId="3" fontId="53" fillId="0" borderId="14" xfId="185" applyNumberFormat="1" applyFont="1" applyFill="1" applyBorder="1" applyAlignment="1">
      <alignment horizontal="right" vertical="center"/>
    </xf>
    <xf numFmtId="3" fontId="53" fillId="0" borderId="10" xfId="185" applyNumberFormat="1" applyFont="1" applyFill="1" applyBorder="1" applyAlignment="1">
      <alignment horizontal="right" vertical="center"/>
    </xf>
    <xf numFmtId="3" fontId="53" fillId="0" borderId="15" xfId="185" applyNumberFormat="1" applyFont="1" applyFill="1" applyBorder="1" applyAlignment="1">
      <alignment horizontal="right" vertical="center"/>
    </xf>
    <xf numFmtId="3" fontId="53" fillId="0" borderId="16" xfId="185" applyNumberFormat="1" applyFont="1" applyFill="1" applyBorder="1" applyAlignment="1">
      <alignment horizontal="right" vertical="center"/>
    </xf>
    <xf numFmtId="0" fontId="41" fillId="0" borderId="11" xfId="0" applyFont="1" applyBorder="1" applyAlignment="1">
      <alignment vertical="center"/>
    </xf>
    <xf numFmtId="0" fontId="0" fillId="0" borderId="0" xfId="0" applyAlignment="1">
      <alignment horizontal="center" vertical="center" wrapText="1"/>
    </xf>
    <xf numFmtId="0" fontId="38" fillId="0" borderId="0" xfId="0" applyFont="1" applyFill="1"/>
    <xf numFmtId="0" fontId="0" fillId="0" borderId="0" xfId="0"/>
    <xf numFmtId="0" fontId="47" fillId="0" borderId="0" xfId="0" applyFont="1" applyAlignment="1">
      <alignment horizontal="right"/>
    </xf>
    <xf numFmtId="0" fontId="53" fillId="0" borderId="0" xfId="0" applyFont="1"/>
    <xf numFmtId="0" fontId="56" fillId="0" borderId="0" xfId="0" applyFont="1" applyBorder="1"/>
    <xf numFmtId="175" fontId="48" fillId="0" borderId="0" xfId="0" applyNumberFormat="1" applyFont="1" applyFill="1" applyBorder="1" applyAlignment="1">
      <alignment horizontal="right" vertical="top"/>
    </xf>
    <xf numFmtId="0" fontId="47" fillId="0" borderId="11" xfId="0" applyFont="1" applyBorder="1" applyAlignment="1">
      <alignment horizontal="center" vertical="center" wrapText="1"/>
    </xf>
    <xf numFmtId="0" fontId="53" fillId="0" borderId="0" xfId="0" applyFont="1" applyFill="1"/>
    <xf numFmtId="0" fontId="53" fillId="0" borderId="0" xfId="0" applyFont="1" applyAlignment="1">
      <alignment horizontal="right"/>
    </xf>
    <xf numFmtId="0" fontId="41" fillId="0" borderId="11" xfId="0" applyFont="1" applyBorder="1" applyAlignment="1">
      <alignment horizontal="center" vertical="top"/>
    </xf>
    <xf numFmtId="0" fontId="44" fillId="0" borderId="0" xfId="0" applyFont="1" applyFill="1" applyBorder="1" applyAlignment="1">
      <alignment vertical="top" wrapText="1"/>
    </xf>
    <xf numFmtId="0" fontId="41" fillId="0" borderId="0" xfId="0" applyFont="1" applyFill="1" applyBorder="1"/>
    <xf numFmtId="0" fontId="52" fillId="0" borderId="0" xfId="0" applyFont="1"/>
    <xf numFmtId="0" fontId="41" fillId="0" borderId="0" xfId="0" applyFont="1" applyFill="1"/>
    <xf numFmtId="0" fontId="41" fillId="0" borderId="0" xfId="0" applyFont="1" applyAlignment="1">
      <alignment horizontal="center" vertical="center" wrapText="1"/>
    </xf>
    <xf numFmtId="0" fontId="41" fillId="0" borderId="0" xfId="0" applyFont="1"/>
    <xf numFmtId="0" fontId="111" fillId="0" borderId="0" xfId="0" applyFont="1" applyAlignment="1">
      <alignment vertical="center"/>
    </xf>
    <xf numFmtId="179" fontId="44" fillId="24" borderId="42" xfId="208" applyNumberFormat="1" applyFont="1" applyFill="1" applyBorder="1" applyAlignment="1">
      <alignment horizontal="center" vertical="center"/>
    </xf>
    <xf numFmtId="179" fontId="44" fillId="24" borderId="41" xfId="208" applyNumberFormat="1" applyFont="1" applyFill="1" applyBorder="1" applyAlignment="1">
      <alignment horizontal="center" vertical="center"/>
    </xf>
    <xf numFmtId="179" fontId="44" fillId="24" borderId="0" xfId="208" applyNumberFormat="1" applyFont="1" applyFill="1" applyBorder="1" applyAlignment="1">
      <alignment horizontal="center" vertical="center"/>
    </xf>
    <xf numFmtId="0" fontId="41" fillId="0" borderId="0" xfId="0" applyFont="1" applyAlignment="1">
      <alignment vertical="top"/>
    </xf>
    <xf numFmtId="174" fontId="41" fillId="0" borderId="0" xfId="131" applyNumberFormat="1" applyFont="1"/>
    <xf numFmtId="168" fontId="41" fillId="0" borderId="0" xfId="185" applyFont="1" applyBorder="1"/>
    <xf numFmtId="174" fontId="56" fillId="0" borderId="0" xfId="131" applyNumberFormat="1" applyFont="1"/>
    <xf numFmtId="168" fontId="56" fillId="0" borderId="0" xfId="185" applyFont="1" applyBorder="1"/>
    <xf numFmtId="0" fontId="119" fillId="0" borderId="0" xfId="0" applyFont="1" applyAlignment="1">
      <alignment horizontal="left" indent="2"/>
    </xf>
    <xf numFmtId="0" fontId="0" fillId="0" borderId="0" xfId="0" applyFill="1" applyBorder="1" applyAlignment="1">
      <alignment horizontal="center" vertical="center"/>
    </xf>
    <xf numFmtId="0" fontId="53" fillId="0" borderId="0" xfId="0" applyFont="1" applyFill="1" applyBorder="1" applyAlignment="1">
      <alignment horizontal="center" vertical="center" wrapText="1"/>
    </xf>
    <xf numFmtId="0" fontId="61" fillId="0" borderId="0" xfId="0" applyFont="1" applyFill="1" applyBorder="1" applyAlignment="1">
      <alignment vertical="center"/>
    </xf>
    <xf numFmtId="179" fontId="44" fillId="24" borderId="43" xfId="208" applyNumberFormat="1" applyFont="1" applyFill="1" applyBorder="1" applyAlignment="1">
      <alignment horizontal="center" vertical="center"/>
    </xf>
    <xf numFmtId="3" fontId="61" fillId="0" borderId="0" xfId="0" applyNumberFormat="1"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175" fontId="47" fillId="0" borderId="0" xfId="0" applyNumberFormat="1" applyFont="1"/>
    <xf numFmtId="0" fontId="41" fillId="0" borderId="0" xfId="0" applyFont="1" applyFill="1" applyAlignment="1">
      <alignment wrapText="1"/>
    </xf>
    <xf numFmtId="1" fontId="47" fillId="0" borderId="0" xfId="0" applyNumberFormat="1" applyFont="1"/>
    <xf numFmtId="0" fontId="0" fillId="0" borderId="0" xfId="0"/>
    <xf numFmtId="0" fontId="41" fillId="0" borderId="0" xfId="0" applyFont="1" applyAlignment="1">
      <alignment horizontal="left"/>
    </xf>
    <xf numFmtId="0" fontId="41" fillId="0" borderId="12" xfId="0" applyFont="1" applyFill="1" applyBorder="1" applyAlignment="1">
      <alignment horizontal="center" vertical="center" wrapText="1"/>
    </xf>
    <xf numFmtId="49" fontId="41" fillId="24" borderId="41" xfId="0" applyNumberFormat="1" applyFont="1" applyFill="1" applyBorder="1" applyAlignment="1">
      <alignment horizontal="left" vertical="center"/>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0" fillId="0" borderId="0" xfId="0"/>
    <xf numFmtId="0" fontId="111" fillId="0" borderId="0" xfId="0" applyFont="1" applyAlignment="1">
      <alignment horizontal="left" vertical="center"/>
    </xf>
    <xf numFmtId="0" fontId="111" fillId="0" borderId="0" xfId="0" applyFont="1" applyAlignment="1">
      <alignment horizontal="center" vertical="center"/>
    </xf>
    <xf numFmtId="0" fontId="0" fillId="0" borderId="0" xfId="0"/>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8" fillId="0" borderId="12" xfId="0" applyFont="1" applyBorder="1" applyAlignment="1">
      <alignment horizontal="left" vertical="center" wrapText="1"/>
    </xf>
    <xf numFmtId="175" fontId="48" fillId="0" borderId="10" xfId="0" applyNumberFormat="1" applyFont="1" applyFill="1" applyBorder="1" applyAlignment="1">
      <alignment horizontal="left" vertical="center"/>
    </xf>
    <xf numFmtId="0" fontId="47" fillId="0" borderId="10" xfId="0" applyFont="1" applyBorder="1" applyAlignment="1">
      <alignment horizontal="left" vertical="center" wrapText="1"/>
    </xf>
    <xf numFmtId="0" fontId="48" fillId="0" borderId="10" xfId="0" applyFont="1" applyBorder="1" applyAlignment="1">
      <alignment horizontal="left" vertical="center" wrapText="1"/>
    </xf>
    <xf numFmtId="0" fontId="48" fillId="0" borderId="10" xfId="0" applyFont="1" applyFill="1" applyBorder="1" applyAlignment="1">
      <alignment horizontal="left" vertical="center" wrapText="1"/>
    </xf>
    <xf numFmtId="0" fontId="47" fillId="0" borderId="10" xfId="0" applyFont="1" applyFill="1" applyBorder="1" applyAlignment="1">
      <alignment horizontal="left" vertical="center" wrapText="1"/>
    </xf>
    <xf numFmtId="175" fontId="48" fillId="0" borderId="10" xfId="0" applyNumberFormat="1" applyFont="1" applyFill="1" applyBorder="1" applyAlignment="1">
      <alignment horizontal="left" vertical="center" wrapText="1"/>
    </xf>
    <xf numFmtId="0" fontId="47" fillId="0" borderId="15" xfId="0" applyFont="1" applyBorder="1" applyAlignment="1">
      <alignment horizontal="left" vertical="center" wrapText="1"/>
    </xf>
    <xf numFmtId="0" fontId="47" fillId="0" borderId="0" xfId="0" applyFont="1" applyBorder="1" applyAlignment="1">
      <alignment horizontal="left" vertical="center" wrapText="1"/>
    </xf>
    <xf numFmtId="173" fontId="47" fillId="0" borderId="0" xfId="0" applyNumberFormat="1" applyFont="1" applyFill="1" applyBorder="1" applyAlignment="1">
      <alignment horizontal="left" vertical="center"/>
    </xf>
    <xf numFmtId="0" fontId="53" fillId="0" borderId="0" xfId="0" applyFont="1" applyAlignment="1">
      <alignment vertical="center"/>
    </xf>
    <xf numFmtId="0" fontId="41" fillId="0" borderId="0" xfId="0" applyFont="1" applyAlignment="1">
      <alignment vertical="center"/>
    </xf>
    <xf numFmtId="0" fontId="56" fillId="0" borderId="0" xfId="0" applyFont="1" applyAlignment="1">
      <alignment vertical="center"/>
    </xf>
    <xf numFmtId="0" fontId="41" fillId="0" borderId="0" xfId="0" applyFont="1" applyAlignment="1">
      <alignment horizontal="left" vertical="top" wrapText="1"/>
    </xf>
    <xf numFmtId="0" fontId="41" fillId="0" borderId="12" xfId="0" applyFont="1" applyBorder="1" applyAlignment="1">
      <alignment horizontal="center"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4" fillId="0" borderId="0" xfId="0" applyFont="1" applyFill="1"/>
    <xf numFmtId="0" fontId="59" fillId="0" borderId="41" xfId="0" applyFont="1" applyBorder="1"/>
    <xf numFmtId="0" fontId="38" fillId="0" borderId="0" xfId="0" applyFont="1" applyFill="1"/>
    <xf numFmtId="0" fontId="44" fillId="0" borderId="41" xfId="0" applyFont="1" applyBorder="1" applyAlignment="1">
      <alignment horizontal="left" vertical="center"/>
    </xf>
    <xf numFmtId="0" fontId="62" fillId="0" borderId="41" xfId="0" applyFont="1" applyBorder="1"/>
    <xf numFmtId="0" fontId="54" fillId="0" borderId="41" xfId="0" applyFont="1" applyBorder="1" applyAlignment="1">
      <alignment horizontal="left" vertical="center"/>
    </xf>
    <xf numFmtId="0" fontId="44" fillId="0" borderId="41" xfId="0" applyFont="1" applyBorder="1" applyAlignment="1">
      <alignment horizontal="left" vertical="center" wrapText="1"/>
    </xf>
    <xf numFmtId="0" fontId="57" fillId="0" borderId="0" xfId="38" applyNumberFormat="1" applyFont="1" applyFill="1" applyBorder="1" applyAlignment="1" applyProtection="1">
      <alignment wrapText="1"/>
    </xf>
    <xf numFmtId="0" fontId="41" fillId="0" borderId="0" xfId="0" applyFont="1" applyFill="1" applyBorder="1" applyAlignment="1">
      <alignment wrapText="1"/>
    </xf>
    <xf numFmtId="0" fontId="44" fillId="0" borderId="0" xfId="0" applyFont="1" applyFill="1" applyBorder="1" applyAlignment="1">
      <alignment wrapText="1"/>
    </xf>
    <xf numFmtId="0" fontId="41" fillId="0" borderId="0" xfId="0" applyFont="1" applyAlignment="1">
      <alignment horizontal="left" wrapText="1"/>
    </xf>
    <xf numFmtId="0" fontId="56" fillId="0" borderId="11" xfId="0" applyFont="1" applyBorder="1" applyAlignment="1">
      <alignment horizontal="center" vertical="center" wrapText="1"/>
    </xf>
    <xf numFmtId="0" fontId="47" fillId="0" borderId="11" xfId="0" applyFont="1" applyFill="1" applyBorder="1" applyAlignment="1">
      <alignment horizontal="center" vertical="center" wrapText="1"/>
    </xf>
    <xf numFmtId="0" fontId="0" fillId="0" borderId="0" xfId="0"/>
    <xf numFmtId="0" fontId="41" fillId="0" borderId="0" xfId="0" applyFont="1" applyAlignment="1">
      <alignment vertical="center" wrapText="1"/>
    </xf>
    <xf numFmtId="0" fontId="47" fillId="0" borderId="0" xfId="0" applyFont="1" applyAlignment="1">
      <alignment horizontal="right" vertical="center"/>
    </xf>
    <xf numFmtId="3" fontId="41" fillId="0" borderId="11" xfId="0" applyNumberFormat="1" applyFont="1" applyBorder="1" applyAlignment="1">
      <alignment horizontal="center" vertical="top" wrapText="1"/>
    </xf>
    <xf numFmtId="0" fontId="41" fillId="0" borderId="11" xfId="0" applyFont="1" applyBorder="1" applyAlignment="1">
      <alignment vertical="top" wrapText="1"/>
    </xf>
    <xf numFmtId="0" fontId="44" fillId="0" borderId="0" xfId="0" applyFont="1" applyAlignment="1">
      <alignment vertical="center" wrapText="1"/>
    </xf>
    <xf numFmtId="0" fontId="41" fillId="0" borderId="0" xfId="0" applyFont="1" applyAlignment="1">
      <alignment vertical="top" wrapText="1"/>
    </xf>
    <xf numFmtId="0" fontId="51" fillId="0" borderId="0" xfId="0" applyFont="1" applyAlignment="1" applyProtection="1">
      <alignment horizontal="left"/>
      <protection locked="0"/>
    </xf>
    <xf numFmtId="0" fontId="44" fillId="0" borderId="0" xfId="0"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84" fillId="0" borderId="0" xfId="0" applyFont="1" applyFill="1" applyAlignment="1">
      <alignment horizontal="left"/>
    </xf>
    <xf numFmtId="0" fontId="84" fillId="0" borderId="0" xfId="0" applyFont="1" applyFill="1" applyBorder="1" applyAlignment="1">
      <alignment horizontal="left"/>
    </xf>
    <xf numFmtId="0" fontId="0" fillId="0" borderId="0" xfId="0" applyFill="1" applyAlignment="1">
      <alignment horizontal="left"/>
    </xf>
    <xf numFmtId="0" fontId="38" fillId="0" borderId="0" xfId="0" applyFont="1" applyFill="1" applyAlignment="1">
      <alignment horizontal="left"/>
    </xf>
    <xf numFmtId="0" fontId="138" fillId="0" borderId="0" xfId="0" applyFont="1" applyAlignment="1">
      <alignment horizontal="center" vertical="center" wrapText="1"/>
    </xf>
    <xf numFmtId="0" fontId="111" fillId="0" borderId="0" xfId="0" applyFont="1"/>
    <xf numFmtId="164" fontId="111" fillId="0" borderId="0" xfId="0" applyNumberFormat="1" applyFont="1"/>
    <xf numFmtId="49" fontId="118" fillId="25" borderId="0" xfId="0" applyNumberFormat="1" applyFont="1" applyFill="1" applyAlignment="1">
      <alignment horizontal="center"/>
    </xf>
    <xf numFmtId="3" fontId="139" fillId="0" borderId="0" xfId="0" applyNumberFormat="1" applyFont="1"/>
    <xf numFmtId="0" fontId="115" fillId="0" borderId="0" xfId="0" applyFont="1" applyAlignment="1">
      <alignment horizontal="left" vertical="center"/>
    </xf>
    <xf numFmtId="3" fontId="139" fillId="24" borderId="11" xfId="0" applyNumberFormat="1" applyFont="1" applyFill="1" applyBorder="1" applyAlignment="1">
      <alignment horizontal="center" vertical="center"/>
    </xf>
    <xf numFmtId="3" fontId="111" fillId="0" borderId="0" xfId="0" applyNumberFormat="1" applyFont="1" applyAlignment="1">
      <alignment horizontal="center" vertical="center"/>
    </xf>
    <xf numFmtId="0" fontId="139" fillId="28" borderId="11" xfId="0" applyFont="1" applyFill="1" applyBorder="1" applyAlignment="1">
      <alignment vertical="center" wrapText="1"/>
    </xf>
    <xf numFmtId="0" fontId="139" fillId="24" borderId="11" xfId="0" applyFont="1" applyFill="1" applyBorder="1" applyAlignment="1">
      <alignment vertical="center" wrapText="1"/>
    </xf>
    <xf numFmtId="3" fontId="139" fillId="24" borderId="0" xfId="0" applyNumberFormat="1" applyFont="1" applyFill="1"/>
    <xf numFmtId="3" fontId="139" fillId="24" borderId="0" xfId="0" applyNumberFormat="1" applyFont="1" applyFill="1" applyAlignment="1">
      <alignment vertical="center"/>
    </xf>
    <xf numFmtId="0" fontId="111" fillId="24" borderId="0" xfId="0" applyFont="1" applyFill="1" applyAlignment="1">
      <alignment vertical="center"/>
    </xf>
    <xf numFmtId="0" fontId="47" fillId="0" borderId="0" xfId="1101" applyFont="1" applyAlignment="1">
      <alignment vertical="center"/>
    </xf>
    <xf numFmtId="0" fontId="47" fillId="0" borderId="0" xfId="1101" applyFont="1" applyAlignment="1">
      <alignment horizontal="right" vertical="center" wrapText="1"/>
    </xf>
    <xf numFmtId="0" fontId="54" fillId="0" borderId="0" xfId="1101" applyFont="1" applyAlignment="1">
      <alignment horizontal="center" vertical="center" wrapText="1"/>
    </xf>
    <xf numFmtId="0" fontId="41" fillId="0" borderId="0" xfId="1101" applyFont="1" applyAlignment="1">
      <alignment horizontal="right" vertical="center" wrapText="1"/>
    </xf>
    <xf numFmtId="0" fontId="112" fillId="0" borderId="0" xfId="0" applyFont="1" applyAlignment="1">
      <alignment horizontal="center" vertical="center" wrapText="1"/>
    </xf>
    <xf numFmtId="0" fontId="115" fillId="0" borderId="0" xfId="0" applyFont="1" applyAlignment="1">
      <alignment horizontal="center" vertical="center" wrapText="1"/>
    </xf>
    <xf numFmtId="0" fontId="0" fillId="0" borderId="0" xfId="0" applyAlignment="1">
      <alignment horizontal="right"/>
    </xf>
    <xf numFmtId="0" fontId="116" fillId="0" borderId="0" xfId="0" applyFont="1"/>
    <xf numFmtId="0" fontId="41" fillId="0" borderId="0" xfId="0" applyFont="1" applyFill="1"/>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applyBorder="1" applyAlignment="1">
      <alignment horizontal="right"/>
    </xf>
    <xf numFmtId="0" fontId="53" fillId="0" borderId="0" xfId="0" applyFont="1" applyFill="1"/>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xf numFmtId="0" fontId="41" fillId="0" borderId="12" xfId="0" applyFont="1" applyFill="1" applyBorder="1" applyAlignment="1">
      <alignment horizontal="center" vertical="center" wrapText="1"/>
    </xf>
    <xf numFmtId="0" fontId="0" fillId="0" borderId="0" xfId="0"/>
    <xf numFmtId="0" fontId="41" fillId="0" borderId="0" xfId="0" applyFont="1"/>
    <xf numFmtId="0" fontId="128" fillId="0" borderId="0" xfId="0" applyFont="1"/>
    <xf numFmtId="0" fontId="41" fillId="0" borderId="17" xfId="0" applyFont="1" applyBorder="1" applyAlignment="1">
      <alignment vertical="center" wrapText="1"/>
    </xf>
    <xf numFmtId="0" fontId="133" fillId="0" borderId="17" xfId="0" applyFont="1" applyBorder="1" applyAlignment="1">
      <alignment vertical="center" wrapText="1"/>
    </xf>
    <xf numFmtId="0" fontId="133" fillId="0" borderId="0" xfId="0" applyFont="1" applyAlignment="1">
      <alignment vertical="center" wrapText="1"/>
    </xf>
    <xf numFmtId="175" fontId="0" fillId="0" borderId="0" xfId="0" applyNumberFormat="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3" fontId="41" fillId="0" borderId="11" xfId="0" applyNumberFormat="1" applyFont="1" applyBorder="1" applyAlignment="1">
      <alignment vertical="center" wrapText="1"/>
    </xf>
    <xf numFmtId="3" fontId="44" fillId="0" borderId="11" xfId="0" applyNumberFormat="1" applyFont="1" applyBorder="1" applyAlignment="1">
      <alignment vertical="center" wrapText="1"/>
    </xf>
    <xf numFmtId="3" fontId="41" fillId="0" borderId="0" xfId="0" applyNumberFormat="1" applyFont="1"/>
    <xf numFmtId="49" fontId="118" fillId="25" borderId="0" xfId="0" applyNumberFormat="1" applyFont="1" applyFill="1"/>
    <xf numFmtId="3" fontId="131" fillId="31" borderId="11" xfId="2862" applyNumberFormat="1" applyFont="1" applyFill="1" applyBorder="1" applyAlignment="1">
      <alignment horizontal="center" vertical="center"/>
    </xf>
    <xf numFmtId="0" fontId="111" fillId="24" borderId="0" xfId="0" applyFont="1" applyFill="1"/>
    <xf numFmtId="0" fontId="47" fillId="0" borderId="0" xfId="0" applyFont="1" applyAlignment="1">
      <alignment vertical="center"/>
    </xf>
    <xf numFmtId="3" fontId="41" fillId="0" borderId="0" xfId="0" applyNumberFormat="1" applyFont="1" applyAlignment="1">
      <alignment vertical="center"/>
    </xf>
    <xf numFmtId="0" fontId="41" fillId="24" borderId="0" xfId="0" applyFont="1" applyFill="1" applyAlignment="1">
      <alignment vertical="center"/>
    </xf>
    <xf numFmtId="0" fontId="41" fillId="0" borderId="0" xfId="0" applyFont="1" applyFill="1"/>
    <xf numFmtId="0" fontId="41" fillId="0" borderId="0" xfId="0" applyFont="1" applyAlignment="1">
      <alignment horizontal="right"/>
    </xf>
    <xf numFmtId="0" fontId="41" fillId="0" borderId="0" xfId="0" applyFont="1"/>
    <xf numFmtId="0" fontId="41" fillId="0" borderId="0" xfId="0" applyNumberFormat="1" applyFont="1" applyFill="1" applyBorder="1" applyAlignment="1" applyProtection="1">
      <alignment horizontal="left"/>
      <protection locked="0"/>
    </xf>
    <xf numFmtId="0" fontId="41" fillId="0" borderId="0" xfId="184" applyFont="1"/>
    <xf numFmtId="175" fontId="48" fillId="0" borderId="10" xfId="0" applyNumberFormat="1" applyFont="1" applyFill="1" applyBorder="1" applyAlignment="1">
      <alignment horizontal="center" vertical="center"/>
    </xf>
    <xf numFmtId="175" fontId="48" fillId="0" borderId="14" xfId="0" applyNumberFormat="1" applyFont="1" applyFill="1" applyBorder="1" applyAlignment="1">
      <alignment horizontal="center" vertical="center"/>
    </xf>
    <xf numFmtId="175" fontId="48" fillId="0" borderId="12" xfId="0" applyNumberFormat="1" applyFont="1" applyFill="1" applyBorder="1" applyAlignment="1">
      <alignment horizontal="center" vertical="center"/>
    </xf>
    <xf numFmtId="175" fontId="48" fillId="24" borderId="12" xfId="0" applyNumberFormat="1" applyFont="1" applyFill="1" applyBorder="1" applyAlignment="1">
      <alignment horizontal="center" vertical="center"/>
    </xf>
    <xf numFmtId="175" fontId="48" fillId="0" borderId="12" xfId="0" applyNumberFormat="1" applyFont="1" applyBorder="1" applyAlignment="1">
      <alignment horizontal="center" vertical="center"/>
    </xf>
    <xf numFmtId="175" fontId="47" fillId="0" borderId="10" xfId="0" applyNumberFormat="1" applyFont="1" applyFill="1" applyBorder="1" applyAlignment="1">
      <alignment horizontal="center" vertical="center"/>
    </xf>
    <xf numFmtId="175" fontId="47" fillId="24" borderId="10" xfId="0" applyNumberFormat="1" applyFont="1" applyFill="1" applyBorder="1" applyAlignment="1">
      <alignment horizontal="center" vertical="center"/>
    </xf>
    <xf numFmtId="175" fontId="47" fillId="0" borderId="10" xfId="0" applyNumberFormat="1" applyFont="1" applyBorder="1" applyAlignment="1">
      <alignment horizontal="center" vertical="center"/>
    </xf>
    <xf numFmtId="175" fontId="48" fillId="0" borderId="0" xfId="0" applyNumberFormat="1" applyFont="1" applyFill="1" applyBorder="1" applyAlignment="1">
      <alignment horizontal="center" vertical="center"/>
    </xf>
    <xf numFmtId="175" fontId="48" fillId="0" borderId="10" xfId="0" applyNumberFormat="1" applyFont="1" applyBorder="1" applyAlignment="1">
      <alignment horizontal="center" vertical="center"/>
    </xf>
    <xf numFmtId="175" fontId="47" fillId="0" borderId="14" xfId="0" applyNumberFormat="1" applyFont="1" applyFill="1" applyBorder="1" applyAlignment="1">
      <alignment horizontal="center" vertical="center"/>
    </xf>
    <xf numFmtId="175" fontId="47" fillId="0" borderId="0" xfId="0" applyNumberFormat="1" applyFont="1" applyFill="1" applyBorder="1" applyAlignment="1">
      <alignment horizontal="center" vertical="center"/>
    </xf>
    <xf numFmtId="178" fontId="48" fillId="25" borderId="10" xfId="0" applyNumberFormat="1" applyFont="1" applyFill="1" applyBorder="1" applyAlignment="1">
      <alignment horizontal="center" vertical="center"/>
    </xf>
    <xf numFmtId="178" fontId="48" fillId="25" borderId="0" xfId="0" applyNumberFormat="1" applyFont="1" applyFill="1" applyBorder="1" applyAlignment="1">
      <alignment horizontal="center" vertical="center"/>
    </xf>
    <xf numFmtId="175" fontId="48" fillId="0" borderId="17" xfId="0" applyNumberFormat="1" applyFont="1" applyFill="1" applyBorder="1" applyAlignment="1">
      <alignment horizontal="center" vertical="center"/>
    </xf>
    <xf numFmtId="3" fontId="48" fillId="0" borderId="14" xfId="0" applyNumberFormat="1" applyFont="1" applyFill="1" applyBorder="1" applyAlignment="1">
      <alignment horizontal="center" vertical="center"/>
    </xf>
    <xf numFmtId="3" fontId="48" fillId="0" borderId="10" xfId="0" applyNumberFormat="1" applyFont="1" applyFill="1" applyBorder="1" applyAlignment="1">
      <alignment horizontal="center" vertical="center"/>
    </xf>
    <xf numFmtId="3" fontId="48" fillId="0" borderId="0" xfId="0" applyNumberFormat="1" applyFont="1" applyFill="1" applyBorder="1" applyAlignment="1">
      <alignment horizontal="center" vertical="center"/>
    </xf>
    <xf numFmtId="3" fontId="48" fillId="0" borderId="10" xfId="0" applyNumberFormat="1" applyFont="1" applyBorder="1" applyAlignment="1">
      <alignment horizontal="center" vertical="center"/>
    </xf>
    <xf numFmtId="175" fontId="47" fillId="0" borderId="30" xfId="0" applyNumberFormat="1" applyFont="1" applyFill="1" applyBorder="1" applyAlignment="1">
      <alignment horizontal="center" vertical="center"/>
    </xf>
    <xf numFmtId="175" fontId="48" fillId="0" borderId="31" xfId="0" applyNumberFormat="1" applyFont="1" applyFill="1" applyBorder="1" applyAlignment="1">
      <alignment horizontal="center" vertical="center"/>
    </xf>
    <xf numFmtId="175" fontId="48" fillId="0" borderId="47" xfId="0" applyNumberFormat="1" applyFont="1" applyFill="1" applyBorder="1" applyAlignment="1">
      <alignment horizontal="center" vertical="center"/>
    </xf>
    <xf numFmtId="175" fontId="48" fillId="0" borderId="31" xfId="0" applyNumberFormat="1" applyFont="1" applyBorder="1" applyAlignment="1">
      <alignment horizontal="center" vertical="center"/>
    </xf>
    <xf numFmtId="0" fontId="48" fillId="0" borderId="10" xfId="0" applyFont="1" applyFill="1" applyBorder="1" applyAlignment="1">
      <alignment horizontal="center" vertical="center" wrapText="1"/>
    </xf>
    <xf numFmtId="175" fontId="48" fillId="0" borderId="49" xfId="0" applyNumberFormat="1" applyFont="1" applyBorder="1" applyAlignment="1">
      <alignment horizontal="center" vertical="center"/>
    </xf>
    <xf numFmtId="175" fontId="48" fillId="0" borderId="49" xfId="0" applyNumberFormat="1" applyFont="1" applyFill="1" applyBorder="1" applyAlignment="1">
      <alignment horizontal="center" vertical="center"/>
    </xf>
    <xf numFmtId="173" fontId="47" fillId="0" borderId="16" xfId="0" applyNumberFormat="1" applyFont="1" applyFill="1" applyBorder="1" applyAlignment="1">
      <alignment horizontal="center" vertical="center"/>
    </xf>
    <xf numFmtId="173" fontId="47" fillId="0" borderId="15" xfId="0" applyNumberFormat="1" applyFont="1" applyFill="1" applyBorder="1" applyAlignment="1">
      <alignment horizontal="center" vertical="center"/>
    </xf>
    <xf numFmtId="173" fontId="47" fillId="0" borderId="20" xfId="0" applyNumberFormat="1" applyFont="1" applyFill="1" applyBorder="1" applyAlignment="1">
      <alignment horizontal="center" vertical="center"/>
    </xf>
    <xf numFmtId="173" fontId="47" fillId="0" borderId="15" xfId="0" applyNumberFormat="1" applyFont="1" applyBorder="1" applyAlignment="1">
      <alignment horizontal="center" vertical="center"/>
    </xf>
    <xf numFmtId="0" fontId="123" fillId="0" borderId="0" xfId="0" applyFont="1" applyAlignment="1">
      <alignment horizontal="right"/>
    </xf>
    <xf numFmtId="0" fontId="123" fillId="0" borderId="0" xfId="0" applyFont="1"/>
    <xf numFmtId="0" fontId="0" fillId="0" borderId="0" xfId="0"/>
    <xf numFmtId="0" fontId="41" fillId="0" borderId="0" xfId="0" applyFont="1" applyFill="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41" xfId="184" applyFont="1" applyBorder="1" applyAlignment="1">
      <alignment horizontal="left" vertical="center" wrapText="1"/>
    </xf>
    <xf numFmtId="0" fontId="46" fillId="0" borderId="0" xfId="2861" applyFont="1" applyAlignment="1"/>
    <xf numFmtId="0" fontId="41" fillId="0" borderId="0" xfId="0" applyFont="1" applyAlignment="1">
      <alignment horizontal="left" vertical="top"/>
    </xf>
    <xf numFmtId="179" fontId="84" fillId="0" borderId="0" xfId="0" applyNumberFormat="1" applyFont="1" applyFill="1"/>
    <xf numFmtId="0" fontId="160" fillId="25" borderId="0" xfId="0" applyFont="1" applyFill="1" applyAlignment="1">
      <alignment horizontal="left"/>
    </xf>
    <xf numFmtId="0" fontId="37" fillId="0" borderId="11" xfId="0" applyFont="1" applyBorder="1" applyAlignment="1">
      <alignment horizontal="center" vertical="center" wrapText="1"/>
    </xf>
    <xf numFmtId="0" fontId="0" fillId="0" borderId="11" xfId="0" applyBorder="1" applyAlignment="1">
      <alignment horizontal="center" vertical="center" wrapText="1"/>
    </xf>
    <xf numFmtId="0" fontId="59" fillId="0" borderId="11" xfId="0" applyFont="1" applyBorder="1" applyAlignment="1">
      <alignment horizontal="left" vertical="center" wrapText="1"/>
    </xf>
    <xf numFmtId="0" fontId="41" fillId="0" borderId="12" xfId="0" applyFont="1" applyBorder="1" applyAlignment="1">
      <alignment horizontal="center" vertical="top" wrapText="1"/>
    </xf>
    <xf numFmtId="3" fontId="41" fillId="0" borderId="11" xfId="0" applyNumberFormat="1" applyFont="1" applyBorder="1" applyAlignment="1">
      <alignment horizontal="center" vertical="center" wrapText="1"/>
    </xf>
    <xf numFmtId="3" fontId="41"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wrapText="1"/>
    </xf>
    <xf numFmtId="0" fontId="0" fillId="0" borderId="0" xfId="0"/>
    <xf numFmtId="0" fontId="108" fillId="0" borderId="0" xfId="1101"/>
    <xf numFmtId="0" fontId="41" fillId="0" borderId="0" xfId="1101" applyFont="1" applyAlignment="1">
      <alignment vertical="center"/>
    </xf>
    <xf numFmtId="0" fontId="41" fillId="0" borderId="11" xfId="1101" applyFont="1" applyBorder="1" applyAlignment="1">
      <alignment horizontal="center" vertical="center" wrapText="1"/>
    </xf>
    <xf numFmtId="0" fontId="56" fillId="0" borderId="11" xfId="1101" applyFont="1" applyBorder="1" applyAlignment="1">
      <alignment horizontal="center" vertical="center" wrapText="1"/>
    </xf>
    <xf numFmtId="0" fontId="56" fillId="0" borderId="11" xfId="1101" applyFont="1" applyBorder="1" applyAlignment="1">
      <alignment horizontal="center" vertical="center"/>
    </xf>
    <xf numFmtId="0" fontId="56" fillId="0" borderId="0" xfId="1101" applyFont="1" applyAlignment="1">
      <alignment vertical="center"/>
    </xf>
    <xf numFmtId="0" fontId="45" fillId="0" borderId="11" xfId="1101" applyFont="1" applyBorder="1" applyAlignment="1">
      <alignment vertical="top" wrapText="1"/>
    </xf>
    <xf numFmtId="0" fontId="41" fillId="0" borderId="11" xfId="1101" applyFont="1" applyBorder="1" applyAlignment="1">
      <alignment vertical="center"/>
    </xf>
    <xf numFmtId="0" fontId="45" fillId="0" borderId="11" xfId="1101" applyFont="1" applyBorder="1" applyAlignment="1">
      <alignment horizontal="left" vertical="center" wrapText="1"/>
    </xf>
    <xf numFmtId="0" fontId="41" fillId="0" borderId="11" xfId="1101" applyFont="1" applyBorder="1" applyAlignment="1">
      <alignment horizontal="left" vertical="center" wrapText="1"/>
    </xf>
    <xf numFmtId="3" fontId="41" fillId="0" borderId="11" xfId="1101" applyNumberFormat="1" applyFont="1" applyBorder="1" applyAlignment="1">
      <alignment horizontal="center" vertical="center"/>
    </xf>
    <xf numFmtId="3" fontId="129" fillId="24" borderId="11" xfId="1101" applyNumberFormat="1" applyFont="1" applyFill="1" applyBorder="1" applyAlignment="1">
      <alignment horizontal="center" vertical="center"/>
    </xf>
    <xf numFmtId="177" fontId="129" fillId="24" borderId="11" xfId="1101" applyNumberFormat="1" applyFont="1" applyFill="1" applyBorder="1" applyAlignment="1">
      <alignment horizontal="center" vertical="center" wrapText="1"/>
    </xf>
    <xf numFmtId="0" fontId="41" fillId="24" borderId="11" xfId="1101" applyFont="1" applyFill="1" applyBorder="1" applyAlignment="1">
      <alignment horizontal="left" vertical="center" wrapText="1"/>
    </xf>
    <xf numFmtId="3" fontId="41" fillId="24" borderId="11" xfId="1101" applyNumberFormat="1" applyFont="1" applyFill="1" applyBorder="1" applyAlignment="1">
      <alignment horizontal="center" vertical="center"/>
    </xf>
    <xf numFmtId="0" fontId="44" fillId="24" borderId="11" xfId="1101" applyFont="1" applyFill="1" applyBorder="1" applyAlignment="1">
      <alignment horizontal="left" vertical="center" wrapText="1"/>
    </xf>
    <xf numFmtId="3" fontId="44" fillId="24" borderId="11" xfId="1101" applyNumberFormat="1" applyFont="1" applyFill="1" applyBorder="1" applyAlignment="1">
      <alignment horizontal="center" vertical="center"/>
    </xf>
    <xf numFmtId="0" fontId="46" fillId="24" borderId="11" xfId="1101" applyFont="1" applyFill="1" applyBorder="1" applyAlignment="1">
      <alignment vertical="center" wrapText="1"/>
    </xf>
    <xf numFmtId="0" fontId="44" fillId="24" borderId="11" xfId="1101" applyFont="1" applyFill="1" applyBorder="1" applyAlignment="1">
      <alignment vertical="center" wrapText="1"/>
    </xf>
    <xf numFmtId="168" fontId="44" fillId="24" borderId="11" xfId="1101" applyNumberFormat="1" applyFont="1" applyFill="1" applyBorder="1" applyAlignment="1">
      <alignment horizontal="center" vertical="center"/>
    </xf>
    <xf numFmtId="0" fontId="41" fillId="0" borderId="12" xfId="0" applyFont="1" applyFill="1" applyBorder="1" applyAlignment="1">
      <alignment horizontal="center" vertical="center" wrapText="1"/>
    </xf>
    <xf numFmtId="3" fontId="48" fillId="0" borderId="10" xfId="0" applyNumberFormat="1" applyFont="1" applyFill="1" applyBorder="1" applyAlignment="1">
      <alignment horizontal="left"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168" fontId="44" fillId="0" borderId="10" xfId="129" applyNumberFormat="1" applyFont="1" applyFill="1" applyBorder="1" applyAlignment="1">
      <alignment horizontal="center" vertical="center"/>
    </xf>
    <xf numFmtId="197" fontId="41" fillId="0" borderId="0" xfId="129" applyNumberFormat="1" applyFont="1" applyFill="1" applyBorder="1" applyAlignment="1">
      <alignment horizontal="left" vertical="top"/>
    </xf>
    <xf numFmtId="9" fontId="41" fillId="0" borderId="12" xfId="129" applyFont="1" applyFill="1" applyBorder="1" applyAlignment="1">
      <alignment horizontal="center" vertical="center" wrapText="1"/>
    </xf>
    <xf numFmtId="168" fontId="41" fillId="0" borderId="10" xfId="129" applyNumberFormat="1" applyFont="1" applyFill="1" applyBorder="1" applyAlignment="1">
      <alignment horizontal="left" vertical="top"/>
    </xf>
    <xf numFmtId="172" fontId="44" fillId="0" borderId="0" xfId="129" applyNumberFormat="1" applyFont="1" applyFill="1" applyBorder="1" applyAlignment="1">
      <alignment vertical="top"/>
    </xf>
    <xf numFmtId="168" fontId="41" fillId="0" borderId="10" xfId="129" applyNumberFormat="1" applyFont="1" applyFill="1" applyBorder="1" applyAlignment="1">
      <alignment vertical="top"/>
    </xf>
    <xf numFmtId="197" fontId="41" fillId="0" borderId="0" xfId="129" applyNumberFormat="1" applyFont="1" applyFill="1" applyBorder="1" applyAlignment="1">
      <alignment vertical="top"/>
    </xf>
    <xf numFmtId="0" fontId="47" fillId="0" borderId="16" xfId="0" applyFont="1" applyBorder="1" applyAlignment="1">
      <alignment horizontal="left" vertical="center" wrapText="1"/>
    </xf>
    <xf numFmtId="3" fontId="131" fillId="25" borderId="11" xfId="2862" applyNumberFormat="1" applyFont="1" applyFill="1" applyBorder="1" applyAlignment="1">
      <alignment horizontal="center" vertical="center"/>
    </xf>
    <xf numFmtId="1" fontId="139" fillId="24" borderId="11" xfId="0" applyNumberFormat="1" applyFont="1" applyFill="1" applyBorder="1" applyAlignment="1">
      <alignment horizontal="center" vertical="center"/>
    </xf>
    <xf numFmtId="3" fontId="139" fillId="35" borderId="11" xfId="0" applyNumberFormat="1" applyFont="1" applyFill="1" applyBorder="1" applyAlignment="1">
      <alignment horizontal="center" vertical="center"/>
    </xf>
    <xf numFmtId="4" fontId="139" fillId="35" borderId="11" xfId="0" applyNumberFormat="1" applyFont="1" applyFill="1" applyBorder="1" applyAlignment="1">
      <alignment horizontal="center" vertical="center"/>
    </xf>
    <xf numFmtId="0" fontId="139" fillId="24" borderId="11" xfId="0" applyFont="1" applyFill="1" applyBorder="1" applyAlignment="1">
      <alignment horizontal="left" vertical="center" wrapText="1"/>
    </xf>
    <xf numFmtId="0" fontId="41" fillId="0" borderId="0" xfId="0" applyFont="1" applyAlignment="1">
      <alignment horizontal="right" vertical="center" wrapText="1"/>
    </xf>
    <xf numFmtId="0" fontId="41" fillId="0" borderId="11" xfId="0" applyFont="1" applyBorder="1" applyAlignment="1">
      <alignment horizontal="center" vertical="center" wrapText="1"/>
    </xf>
    <xf numFmtId="0" fontId="44" fillId="0" borderId="11" xfId="0" applyFont="1" applyBorder="1" applyAlignment="1">
      <alignment horizontal="left" vertical="top" wrapText="1"/>
    </xf>
    <xf numFmtId="175" fontId="44" fillId="0" borderId="11" xfId="0" applyNumberFormat="1" applyFont="1" applyBorder="1" applyAlignment="1">
      <alignment horizontal="right" vertical="top" wrapText="1"/>
    </xf>
    <xf numFmtId="0" fontId="41" fillId="0" borderId="11" xfId="0" applyFont="1" applyBorder="1" applyAlignment="1">
      <alignment horizontal="left" vertical="top" wrapText="1"/>
    </xf>
    <xf numFmtId="175" fontId="41" fillId="0" borderId="11" xfId="0" applyNumberFormat="1" applyFont="1" applyBorder="1" applyAlignment="1">
      <alignment horizontal="right" vertical="top" wrapText="1"/>
    </xf>
    <xf numFmtId="0" fontId="41" fillId="0" borderId="15" xfId="0" applyFont="1" applyBorder="1" applyAlignment="1">
      <alignment horizontal="left" vertical="top" wrapText="1"/>
    </xf>
    <xf numFmtId="0" fontId="41" fillId="0" borderId="0" xfId="0" applyFont="1"/>
    <xf numFmtId="4" fontId="44"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top" wrapText="1"/>
    </xf>
    <xf numFmtId="0" fontId="59" fillId="0" borderId="0" xfId="0" applyFont="1" applyAlignment="1">
      <alignment horizontal="center" vertical="top" wrapText="1"/>
    </xf>
    <xf numFmtId="0" fontId="0" fillId="0" borderId="11" xfId="0" applyBorder="1" applyAlignment="1">
      <alignment horizontal="left" vertical="center" wrapText="1"/>
    </xf>
    <xf numFmtId="0" fontId="44" fillId="0" borderId="0" xfId="0" applyFont="1" applyAlignment="1">
      <alignment horizontal="center" vertical="top" wrapText="1"/>
    </xf>
    <xf numFmtId="0" fontId="0" fillId="0" borderId="0" xfId="0"/>
    <xf numFmtId="4" fontId="47" fillId="0" borderId="10" xfId="0" applyNumberFormat="1" applyFont="1" applyFill="1" applyBorder="1" applyAlignment="1">
      <alignment horizontal="center" vertical="center"/>
    </xf>
    <xf numFmtId="4" fontId="47" fillId="0" borderId="15" xfId="0" applyNumberFormat="1" applyFont="1" applyFill="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49" fontId="41" fillId="0" borderId="41" xfId="0" applyNumberFormat="1" applyFont="1" applyBorder="1" applyAlignment="1">
      <alignment horizontal="left" vertical="center"/>
    </xf>
    <xf numFmtId="168" fontId="44" fillId="0" borderId="12" xfId="0" applyNumberFormat="1" applyFont="1" applyFill="1" applyBorder="1" applyAlignment="1">
      <alignment horizontal="right" vertical="center"/>
    </xf>
    <xf numFmtId="179" fontId="44" fillId="24" borderId="66" xfId="208" applyNumberFormat="1" applyFont="1" applyFill="1" applyBorder="1" applyAlignment="1">
      <alignment horizontal="center" vertical="center"/>
    </xf>
    <xf numFmtId="0" fontId="41" fillId="0" borderId="41" xfId="184" applyFont="1" applyBorder="1" applyAlignment="1">
      <alignment horizontal="left" vertical="center"/>
    </xf>
    <xf numFmtId="0" fontId="61" fillId="0" borderId="12" xfId="0" applyFont="1" applyBorder="1" applyAlignment="1">
      <alignment vertical="center"/>
    </xf>
    <xf numFmtId="0" fontId="62" fillId="0" borderId="10" xfId="0" applyFont="1" applyBorder="1" applyAlignment="1">
      <alignment vertical="center"/>
    </xf>
    <xf numFmtId="0" fontId="61" fillId="0" borderId="10" xfId="0" applyFont="1" applyBorder="1" applyAlignment="1">
      <alignment vertical="center"/>
    </xf>
    <xf numFmtId="0" fontId="61" fillId="0" borderId="15" xfId="0" applyFont="1" applyBorder="1" applyAlignment="1">
      <alignment vertical="center"/>
    </xf>
    <xf numFmtId="0" fontId="44" fillId="0" borderId="0" xfId="184" applyFont="1"/>
    <xf numFmtId="0" fontId="44" fillId="0" borderId="0" xfId="184" applyFont="1" applyAlignment="1">
      <alignment horizontal="right"/>
    </xf>
    <xf numFmtId="0" fontId="44" fillId="0" borderId="0" xfId="184" applyFont="1" applyAlignment="1">
      <alignment vertical="top"/>
    </xf>
    <xf numFmtId="0" fontId="44" fillId="0" borderId="20" xfId="184" applyFont="1" applyBorder="1" applyAlignment="1">
      <alignment vertical="top" wrapText="1"/>
    </xf>
    <xf numFmtId="0" fontId="41" fillId="0" borderId="20" xfId="184" applyFont="1" applyBorder="1" applyAlignment="1">
      <alignment horizontal="right" vertical="top" wrapText="1"/>
    </xf>
    <xf numFmtId="0" fontId="41" fillId="0" borderId="11" xfId="184" applyFont="1" applyBorder="1" applyAlignment="1">
      <alignment horizontal="center" vertical="center"/>
    </xf>
    <xf numFmtId="0" fontId="46" fillId="0" borderId="10" xfId="184" applyFont="1" applyBorder="1" applyAlignment="1">
      <alignment horizontal="left" indent="1"/>
    </xf>
    <xf numFmtId="168" fontId="44" fillId="0" borderId="10" xfId="184" applyNumberFormat="1" applyFont="1" applyBorder="1" applyAlignment="1">
      <alignment vertical="top"/>
    </xf>
    <xf numFmtId="172" fontId="44" fillId="0" borderId="10" xfId="184" applyNumberFormat="1" applyFont="1" applyBorder="1" applyAlignment="1">
      <alignment horizontal="center"/>
    </xf>
    <xf numFmtId="0" fontId="41" fillId="0" borderId="10" xfId="184" applyFont="1" applyBorder="1" applyAlignment="1">
      <alignment horizontal="left" indent="1"/>
    </xf>
    <xf numFmtId="0" fontId="41" fillId="0" borderId="10" xfId="184" applyFont="1" applyBorder="1" applyAlignment="1">
      <alignment horizontal="left" vertical="top" wrapText="1" indent="1"/>
    </xf>
    <xf numFmtId="0" fontId="46" fillId="0" borderId="10" xfId="184" applyFont="1" applyBorder="1" applyAlignment="1">
      <alignment horizontal="left" vertical="top" indent="1"/>
    </xf>
    <xf numFmtId="0" fontId="41" fillId="0" borderId="10" xfId="184" applyFont="1" applyBorder="1" applyAlignment="1">
      <alignment horizontal="left" vertical="top"/>
    </xf>
    <xf numFmtId="0" fontId="41" fillId="0" borderId="10" xfId="184" applyFont="1" applyBorder="1" applyAlignment="1">
      <alignment horizontal="left" vertical="top" indent="1"/>
    </xf>
    <xf numFmtId="0" fontId="44" fillId="0" borderId="15" xfId="184" applyFont="1" applyBorder="1" applyAlignment="1">
      <alignment horizontal="left" vertical="top" indent="1"/>
    </xf>
    <xf numFmtId="168" fontId="44" fillId="0" borderId="15" xfId="184" applyNumberFormat="1" applyFont="1" applyBorder="1" applyAlignment="1">
      <alignment vertical="top"/>
    </xf>
    <xf numFmtId="172" fontId="44" fillId="0" borderId="15" xfId="184" applyNumberFormat="1" applyFont="1" applyBorder="1" applyAlignment="1">
      <alignment vertical="top"/>
    </xf>
    <xf numFmtId="0" fontId="44" fillId="0" borderId="0" xfId="184" applyFont="1" applyAlignment="1">
      <alignment horizontal="left" vertical="top" indent="1"/>
    </xf>
    <xf numFmtId="168" fontId="44" fillId="0" borderId="0" xfId="184" applyNumberFormat="1" applyFont="1" applyAlignment="1">
      <alignment horizontal="center"/>
    </xf>
    <xf numFmtId="172" fontId="44" fillId="0" borderId="0" xfId="184" applyNumberFormat="1" applyFont="1" applyAlignment="1">
      <alignment vertical="top"/>
    </xf>
    <xf numFmtId="0" fontId="49" fillId="0" borderId="0" xfId="184" applyFont="1" applyAlignment="1" applyProtection="1">
      <alignment horizontal="left"/>
      <protection locked="0"/>
    </xf>
    <xf numFmtId="0" fontId="0" fillId="0" borderId="0" xfId="0"/>
    <xf numFmtId="0" fontId="56" fillId="0" borderId="10" xfId="1646" applyNumberFormat="1" applyFont="1" applyFill="1" applyBorder="1" applyAlignment="1">
      <alignment horizontal="center" wrapText="1"/>
    </xf>
    <xf numFmtId="0" fontId="155" fillId="0" borderId="0" xfId="0" applyFont="1" applyAlignment="1">
      <alignment horizontal="center" wrapText="1"/>
    </xf>
    <xf numFmtId="0" fontId="155" fillId="0" borderId="0" xfId="0" applyFont="1" applyAlignment="1">
      <alignment wrapText="1"/>
    </xf>
    <xf numFmtId="174" fontId="158" fillId="0" borderId="11" xfId="19346" applyNumberFormat="1" applyFont="1" applyBorder="1" applyAlignment="1">
      <alignment horizontal="center" wrapText="1"/>
    </xf>
    <xf numFmtId="174" fontId="158" fillId="0" borderId="22" xfId="19346" applyNumberFormat="1" applyFont="1" applyBorder="1" applyAlignment="1">
      <alignment horizontal="center" wrapText="1"/>
    </xf>
    <xf numFmtId="174" fontId="158" fillId="0" borderId="44" xfId="19346" applyNumberFormat="1" applyFont="1" applyBorder="1" applyAlignment="1">
      <alignment horizontal="center" wrapText="1"/>
    </xf>
    <xf numFmtId="10" fontId="158" fillId="0" borderId="11" xfId="19346" applyNumberFormat="1" applyFont="1" applyBorder="1" applyAlignment="1">
      <alignment horizontal="center" wrapText="1"/>
    </xf>
    <xf numFmtId="174" fontId="158" fillId="0" borderId="21" xfId="19346" applyNumberFormat="1" applyFont="1" applyBorder="1" applyAlignment="1">
      <alignment horizontal="center" wrapText="1"/>
    </xf>
    <xf numFmtId="174" fontId="158" fillId="0" borderId="11" xfId="19346" applyNumberFormat="1" applyFont="1" applyFill="1" applyBorder="1" applyAlignment="1">
      <alignment horizontal="center" wrapText="1"/>
    </xf>
    <xf numFmtId="174" fontId="158" fillId="0" borderId="22" xfId="19346" applyNumberFormat="1" applyFont="1" applyFill="1" applyBorder="1" applyAlignment="1">
      <alignment horizontal="center" wrapText="1"/>
    </xf>
    <xf numFmtId="174" fontId="158" fillId="0" borderId="44" xfId="19346" applyNumberFormat="1" applyFont="1" applyFill="1" applyBorder="1" applyAlignment="1">
      <alignment horizontal="center" wrapText="1"/>
    </xf>
    <xf numFmtId="10" fontId="158" fillId="0" borderId="11" xfId="19346" applyNumberFormat="1" applyFont="1" applyFill="1" applyBorder="1" applyAlignment="1">
      <alignment horizontal="center" wrapText="1"/>
    </xf>
    <xf numFmtId="174" fontId="155" fillId="0" borderId="0" xfId="0" applyNumberFormat="1" applyFont="1" applyAlignment="1">
      <alignment wrapText="1"/>
    </xf>
    <xf numFmtId="174" fontId="155" fillId="0" borderId="0" xfId="0" applyNumberFormat="1" applyFont="1" applyAlignment="1">
      <alignment horizontal="center" wrapText="1"/>
    </xf>
    <xf numFmtId="3" fontId="155" fillId="0" borderId="0" xfId="0" applyNumberFormat="1" applyFont="1" applyAlignment="1">
      <alignment wrapText="1"/>
    </xf>
    <xf numFmtId="3" fontId="155" fillId="0" borderId="0" xfId="0" applyNumberFormat="1" applyFont="1" applyAlignment="1">
      <alignment horizontal="center" wrapText="1"/>
    </xf>
    <xf numFmtId="0" fontId="53" fillId="0" borderId="0" xfId="0" applyFont="1" applyAlignment="1">
      <alignment horizontal="right" vertical="center"/>
    </xf>
    <xf numFmtId="0" fontId="56" fillId="0" borderId="11" xfId="0" applyFont="1" applyBorder="1" applyAlignment="1">
      <alignment horizontal="center" vertical="center"/>
    </xf>
    <xf numFmtId="0" fontId="126" fillId="0" borderId="12" xfId="0" applyFont="1" applyBorder="1" applyAlignment="1">
      <alignment horizontal="center"/>
    </xf>
    <xf numFmtId="0" fontId="126" fillId="0" borderId="0" xfId="0" applyFont="1"/>
    <xf numFmtId="0" fontId="56" fillId="0" borderId="10" xfId="0" applyFont="1" applyBorder="1" applyAlignment="1">
      <alignment horizontal="left" wrapText="1"/>
    </xf>
    <xf numFmtId="3" fontId="56" fillId="0" borderId="0" xfId="0" applyNumberFormat="1" applyFont="1" applyAlignment="1">
      <alignment horizontal="center" wrapText="1"/>
    </xf>
    <xf numFmtId="175" fontId="84" fillId="0" borderId="10" xfId="0" applyNumberFormat="1" applyFont="1" applyBorder="1" applyAlignment="1">
      <alignment horizontal="center" wrapText="1"/>
    </xf>
    <xf numFmtId="175" fontId="56" fillId="0" borderId="10" xfId="0" applyNumberFormat="1" applyFont="1" applyBorder="1" applyAlignment="1">
      <alignment horizontal="center" wrapText="1"/>
    </xf>
    <xf numFmtId="0" fontId="127" fillId="0" borderId="10" xfId="0" applyFont="1" applyBorder="1" applyAlignment="1">
      <alignment horizontal="left" wrapText="1"/>
    </xf>
    <xf numFmtId="3" fontId="56" fillId="0" borderId="10" xfId="0" applyNumberFormat="1" applyFont="1" applyBorder="1" applyAlignment="1">
      <alignment horizontal="center" wrapText="1"/>
    </xf>
    <xf numFmtId="175" fontId="56" fillId="0" borderId="0" xfId="0" applyNumberFormat="1" applyFont="1" applyAlignment="1">
      <alignment horizontal="center" wrapText="1"/>
    </xf>
    <xf numFmtId="0" fontId="56" fillId="0" borderId="15" xfId="0" applyFont="1" applyBorder="1" applyAlignment="1">
      <alignment horizontal="left" wrapText="1"/>
    </xf>
    <xf numFmtId="0" fontId="126" fillId="0" borderId="23" xfId="0" applyFont="1" applyBorder="1"/>
    <xf numFmtId="175" fontId="127" fillId="0" borderId="14" xfId="0" applyNumberFormat="1" applyFont="1" applyBorder="1" applyAlignment="1">
      <alignment horizontal="center" wrapText="1"/>
    </xf>
    <xf numFmtId="175" fontId="127" fillId="0" borderId="10" xfId="0" applyNumberFormat="1" applyFont="1" applyBorder="1" applyAlignment="1">
      <alignment horizontal="center" wrapText="1"/>
    </xf>
    <xf numFmtId="175" fontId="132" fillId="0" borderId="10" xfId="0" applyNumberFormat="1" applyFont="1" applyBorder="1" applyAlignment="1">
      <alignment horizontal="center" wrapText="1"/>
    </xf>
    <xf numFmtId="4" fontId="56" fillId="0" borderId="10" xfId="0" applyNumberFormat="1" applyFont="1" applyBorder="1" applyAlignment="1">
      <alignment horizontal="center" wrapText="1"/>
    </xf>
    <xf numFmtId="0" fontId="56" fillId="0" borderId="0" xfId="0" applyFont="1" applyAlignment="1">
      <alignment horizontal="center" vertical="center"/>
    </xf>
    <xf numFmtId="0" fontId="127" fillId="0" borderId="15" xfId="0" applyFont="1" applyBorder="1" applyAlignment="1">
      <alignment horizontal="left" wrapText="1"/>
    </xf>
    <xf numFmtId="175" fontId="56" fillId="0" borderId="15" xfId="0" applyNumberFormat="1" applyFont="1" applyBorder="1" applyAlignment="1">
      <alignment horizontal="center" wrapText="1"/>
    </xf>
    <xf numFmtId="175" fontId="59" fillId="0" borderId="11" xfId="0" applyNumberFormat="1" applyFont="1" applyBorder="1" applyAlignment="1">
      <alignment horizontal="right" vertical="center" wrapText="1"/>
    </xf>
    <xf numFmtId="175" fontId="0" fillId="0" borderId="11" xfId="0" applyNumberFormat="1" applyBorder="1" applyAlignment="1">
      <alignment horizontal="right" vertical="center" wrapText="1"/>
    </xf>
    <xf numFmtId="174" fontId="158" fillId="0" borderId="67" xfId="19346" applyNumberFormat="1" applyFont="1" applyBorder="1" applyAlignment="1">
      <alignment horizontal="center" wrapText="1"/>
    </xf>
    <xf numFmtId="174" fontId="158" fillId="0" borderId="68" xfId="19346" applyNumberFormat="1" applyFont="1" applyBorder="1" applyAlignment="1">
      <alignment horizontal="center" wrapText="1"/>
    </xf>
    <xf numFmtId="174" fontId="158" fillId="0" borderId="70" xfId="19346" applyNumberFormat="1" applyFont="1" applyBorder="1" applyAlignment="1">
      <alignment horizontal="center" wrapText="1"/>
    </xf>
    <xf numFmtId="174" fontId="158" fillId="0" borderId="71" xfId="19346" applyNumberFormat="1" applyFont="1" applyBorder="1" applyAlignment="1">
      <alignment horizontal="center" wrapText="1"/>
    </xf>
    <xf numFmtId="174" fontId="158" fillId="0" borderId="72" xfId="19346" applyNumberFormat="1" applyFont="1" applyBorder="1" applyAlignment="1">
      <alignment horizontal="center" wrapText="1"/>
    </xf>
    <xf numFmtId="174" fontId="158" fillId="0" borderId="74" xfId="19346" applyNumberFormat="1" applyFont="1" applyFill="1" applyBorder="1" applyAlignment="1">
      <alignment horizontal="center" wrapText="1"/>
    </xf>
    <xf numFmtId="174" fontId="158" fillId="0" borderId="75" xfId="19346" applyNumberFormat="1" applyFont="1" applyFill="1" applyBorder="1" applyAlignment="1">
      <alignment horizontal="center" wrapText="1"/>
    </xf>
    <xf numFmtId="0" fontId="41" fillId="36" borderId="0" xfId="0" applyFont="1" applyFill="1" applyAlignment="1">
      <alignment vertical="center"/>
    </xf>
    <xf numFmtId="177" fontId="129"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61" fillId="0" borderId="2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66" xfId="0" applyFont="1" applyBorder="1" applyAlignment="1">
      <alignment horizontal="left" vertical="center"/>
    </xf>
    <xf numFmtId="0" fontId="37" fillId="0" borderId="66" xfId="0" applyFont="1" applyBorder="1" applyAlignment="1">
      <alignment horizontal="left"/>
    </xf>
    <xf numFmtId="0" fontId="37" fillId="0" borderId="78" xfId="0" applyFont="1" applyBorder="1" applyAlignment="1">
      <alignment horizontal="left"/>
    </xf>
    <xf numFmtId="0" fontId="44" fillId="0" borderId="11" xfId="0" applyFont="1" applyFill="1" applyBorder="1" applyAlignment="1">
      <alignment vertical="top" wrapText="1"/>
    </xf>
    <xf numFmtId="0" fontId="41" fillId="0" borderId="0" xfId="184" applyFont="1" applyAlignment="1">
      <alignment horizontal="left"/>
    </xf>
    <xf numFmtId="0" fontId="41" fillId="0" borderId="0" xfId="184" applyFont="1" applyAlignment="1">
      <alignment horizontal="right"/>
    </xf>
    <xf numFmtId="0" fontId="41" fillId="0" borderId="0" xfId="184" applyFont="1" applyAlignment="1">
      <alignment horizontal="center" vertical="center"/>
    </xf>
    <xf numFmtId="4" fontId="41" fillId="0" borderId="0" xfId="184" applyNumberFormat="1" applyFont="1"/>
    <xf numFmtId="10" fontId="41" fillId="0" borderId="0" xfId="184" applyNumberFormat="1" applyFont="1"/>
    <xf numFmtId="3" fontId="41" fillId="0" borderId="0" xfId="184" applyNumberFormat="1" applyFont="1"/>
    <xf numFmtId="0" fontId="51" fillId="0" borderId="0" xfId="184" applyFont="1" applyAlignment="1" applyProtection="1">
      <alignment horizontal="left"/>
      <protection locked="0"/>
    </xf>
    <xf numFmtId="0" fontId="41" fillId="0" borderId="0" xfId="184" applyFont="1" applyAlignment="1">
      <alignment wrapText="1"/>
    </xf>
    <xf numFmtId="49" fontId="131" fillId="25" borderId="11" xfId="0" applyNumberFormat="1" applyFont="1" applyFill="1" applyBorder="1" applyAlignment="1">
      <alignment horizontal="left" vertical="center"/>
    </xf>
    <xf numFmtId="49" fontId="131" fillId="25" borderId="11" xfId="0" applyNumberFormat="1" applyFont="1" applyFill="1" applyBorder="1" applyAlignment="1">
      <alignment horizontal="center" vertical="center"/>
    </xf>
    <xf numFmtId="49" fontId="118" fillId="31" borderId="0" xfId="0" applyNumberFormat="1" applyFont="1" applyFill="1" applyAlignment="1">
      <alignment horizontal="center"/>
    </xf>
    <xf numFmtId="0" fontId="138" fillId="24" borderId="0" xfId="0" applyFont="1" applyFill="1" applyAlignment="1">
      <alignment horizontal="center" vertical="center" wrapText="1"/>
    </xf>
    <xf numFmtId="0" fontId="140" fillId="0" borderId="11" xfId="0" applyFont="1" applyBorder="1" applyAlignment="1">
      <alignment vertical="center" wrapText="1"/>
    </xf>
    <xf numFmtId="3" fontId="166" fillId="24" borderId="0" xfId="0" applyNumberFormat="1" applyFont="1" applyFill="1" applyAlignment="1">
      <alignment horizontal="center" vertical="center"/>
    </xf>
    <xf numFmtId="0" fontId="111" fillId="24" borderId="0" xfId="0" applyFont="1" applyFill="1" applyAlignment="1">
      <alignment horizontal="center" vertical="center"/>
    </xf>
    <xf numFmtId="0" fontId="155" fillId="33" borderId="53" xfId="0" applyFont="1" applyFill="1" applyBorder="1" applyAlignment="1">
      <alignment horizontal="center" vertical="center" wrapText="1"/>
    </xf>
    <xf numFmtId="0" fontId="155" fillId="32" borderId="88" xfId="0" applyFont="1" applyFill="1" applyBorder="1" applyAlignment="1">
      <alignment horizontal="center" wrapText="1"/>
    </xf>
    <xf numFmtId="0" fontId="155" fillId="33" borderId="54" xfId="0" applyFont="1" applyFill="1" applyBorder="1" applyAlignment="1">
      <alignment horizontal="center" vertical="center" wrapText="1"/>
    </xf>
    <xf numFmtId="0" fontId="155" fillId="33" borderId="83" xfId="0" applyFont="1" applyFill="1" applyBorder="1" applyAlignment="1">
      <alignment horizontal="center" vertical="center" wrapText="1"/>
    </xf>
    <xf numFmtId="14" fontId="155" fillId="32" borderId="90" xfId="0" applyNumberFormat="1" applyFont="1" applyFill="1" applyBorder="1" applyAlignment="1">
      <alignment horizontal="center" vertical="center" wrapText="1"/>
    </xf>
    <xf numFmtId="10" fontId="158" fillId="0" borderId="68" xfId="19346" applyNumberFormat="1" applyFont="1" applyBorder="1" applyAlignment="1">
      <alignment horizontal="center" wrapText="1"/>
    </xf>
    <xf numFmtId="14" fontId="155" fillId="32" borderId="83" xfId="0" applyNumberFormat="1" applyFont="1" applyFill="1" applyBorder="1" applyAlignment="1">
      <alignment horizontal="center" vertical="center" wrapText="1"/>
    </xf>
    <xf numFmtId="174" fontId="158" fillId="0" borderId="71" xfId="19346" applyNumberFormat="1" applyFont="1" applyFill="1" applyBorder="1" applyAlignment="1">
      <alignment horizontal="center" wrapText="1"/>
    </xf>
    <xf numFmtId="10" fontId="158" fillId="0" borderId="74" xfId="19346" applyNumberFormat="1" applyFont="1" applyFill="1" applyBorder="1" applyAlignment="1">
      <alignment horizontal="center" wrapText="1"/>
    </xf>
    <xf numFmtId="3" fontId="154" fillId="34" borderId="55" xfId="0" applyNumberFormat="1" applyFont="1" applyFill="1" applyBorder="1" applyAlignment="1">
      <alignment horizontal="center" vertical="center" wrapText="1"/>
    </xf>
    <xf numFmtId="49" fontId="169" fillId="25" borderId="0" xfId="0" applyNumberFormat="1" applyFont="1" applyFill="1" applyAlignment="1">
      <alignment horizontal="right" vertical="center" wrapText="1"/>
    </xf>
    <xf numFmtId="49" fontId="171" fillId="25" borderId="28" xfId="0" applyNumberFormat="1" applyFont="1" applyFill="1" applyBorder="1" applyAlignment="1">
      <alignment horizontal="center" vertical="center"/>
    </xf>
    <xf numFmtId="0" fontId="41" fillId="37" borderId="0" xfId="0" applyFont="1" applyFill="1"/>
    <xf numFmtId="0" fontId="172" fillId="25" borderId="27" xfId="0" applyFont="1" applyFill="1" applyBorder="1" applyAlignment="1">
      <alignment horizontal="center" vertical="center" wrapText="1"/>
    </xf>
    <xf numFmtId="49" fontId="173" fillId="25" borderId="24" xfId="0" applyNumberFormat="1" applyFont="1" applyFill="1" applyBorder="1" applyAlignment="1">
      <alignment horizontal="left" vertical="center" wrapText="1"/>
    </xf>
    <xf numFmtId="178" fontId="173" fillId="25" borderId="24" xfId="0" applyNumberFormat="1" applyFont="1" applyFill="1" applyBorder="1" applyAlignment="1">
      <alignment horizontal="right" vertical="center"/>
    </xf>
    <xf numFmtId="200" fontId="173" fillId="25" borderId="24" xfId="0" applyNumberFormat="1" applyFont="1" applyFill="1" applyBorder="1" applyAlignment="1">
      <alignment horizontal="right" vertical="center"/>
    </xf>
    <xf numFmtId="0" fontId="174" fillId="25" borderId="24" xfId="0" applyFont="1" applyFill="1" applyBorder="1" applyAlignment="1">
      <alignment horizontal="left" vertical="center" wrapText="1"/>
    </xf>
    <xf numFmtId="178" fontId="174" fillId="25" borderId="24" xfId="0" applyNumberFormat="1" applyFont="1" applyFill="1" applyBorder="1" applyAlignment="1">
      <alignment horizontal="right" vertical="center"/>
    </xf>
    <xf numFmtId="200" fontId="174" fillId="25" borderId="24" xfId="0" applyNumberFormat="1" applyFont="1" applyFill="1" applyBorder="1" applyAlignment="1">
      <alignment horizontal="right" vertical="center"/>
    </xf>
    <xf numFmtId="49" fontId="172" fillId="25" borderId="24" xfId="0" applyNumberFormat="1" applyFont="1" applyFill="1" applyBorder="1" applyAlignment="1">
      <alignment horizontal="left" vertical="center" wrapText="1"/>
    </xf>
    <xf numFmtId="178" fontId="172" fillId="25" borderId="24" xfId="0" applyNumberFormat="1" applyFont="1" applyFill="1" applyBorder="1" applyAlignment="1">
      <alignment horizontal="right" vertical="center"/>
    </xf>
    <xf numFmtId="200" fontId="172" fillId="25" borderId="24" xfId="0" applyNumberFormat="1" applyFont="1" applyFill="1" applyBorder="1" applyAlignment="1">
      <alignment horizontal="right" vertical="center"/>
    </xf>
    <xf numFmtId="49" fontId="174" fillId="25" borderId="24" xfId="0" applyNumberFormat="1" applyFont="1" applyFill="1" applyBorder="1" applyAlignment="1">
      <alignment horizontal="left" vertical="center" wrapText="1"/>
    </xf>
    <xf numFmtId="196" fontId="173" fillId="25" borderId="24" xfId="0" applyNumberFormat="1" applyFont="1" applyFill="1" applyBorder="1" applyAlignment="1">
      <alignment horizontal="right" vertical="center"/>
    </xf>
    <xf numFmtId="49" fontId="175" fillId="25" borderId="24" xfId="0" applyNumberFormat="1" applyFont="1" applyFill="1" applyBorder="1" applyAlignment="1">
      <alignment horizontal="right" vertical="center"/>
    </xf>
    <xf numFmtId="49" fontId="176" fillId="25" borderId="24" xfId="0" applyNumberFormat="1" applyFont="1" applyFill="1" applyBorder="1" applyAlignment="1">
      <alignment horizontal="right" vertical="center"/>
    </xf>
    <xf numFmtId="196" fontId="174" fillId="25" borderId="24" xfId="0" applyNumberFormat="1" applyFont="1" applyFill="1" applyBorder="1" applyAlignment="1">
      <alignment horizontal="right" vertical="center"/>
    </xf>
    <xf numFmtId="0" fontId="177" fillId="25" borderId="0" xfId="0" applyFont="1" applyFill="1" applyAlignment="1">
      <alignment horizontal="left"/>
    </xf>
    <xf numFmtId="49" fontId="172" fillId="25" borderId="0" xfId="0" applyNumberFormat="1" applyFont="1" applyFill="1" applyAlignment="1">
      <alignment horizontal="left" vertical="center"/>
    </xf>
    <xf numFmtId="49" fontId="178" fillId="25" borderId="0" xfId="0" applyNumberFormat="1" applyFont="1" applyFill="1" applyAlignment="1">
      <alignment horizontal="left" vertical="center"/>
    </xf>
    <xf numFmtId="49" fontId="176" fillId="25" borderId="28" xfId="0" applyNumberFormat="1" applyFont="1" applyFill="1" applyBorder="1" applyAlignment="1">
      <alignment horizontal="center" vertical="center"/>
    </xf>
    <xf numFmtId="0" fontId="176" fillId="25" borderId="28" xfId="0" applyFont="1" applyFill="1" applyBorder="1" applyAlignment="1">
      <alignment horizontal="center" vertical="center" wrapText="1"/>
    </xf>
    <xf numFmtId="49" fontId="179" fillId="25" borderId="32" xfId="0" applyNumberFormat="1" applyFont="1" applyFill="1" applyBorder="1" applyAlignment="1">
      <alignment horizontal="left" vertical="top" wrapText="1"/>
    </xf>
    <xf numFmtId="201" fontId="179" fillId="25" borderId="32" xfId="0" applyNumberFormat="1" applyFont="1" applyFill="1" applyBorder="1" applyAlignment="1">
      <alignment horizontal="right" vertical="top"/>
    </xf>
    <xf numFmtId="49" fontId="179" fillId="25" borderId="36" xfId="0" applyNumberFormat="1" applyFont="1" applyFill="1" applyBorder="1" applyAlignment="1">
      <alignment horizontal="left" vertical="top" wrapText="1"/>
    </xf>
    <xf numFmtId="49" fontId="176" fillId="25" borderId="33" xfId="0" applyNumberFormat="1" applyFont="1" applyFill="1" applyBorder="1" applyAlignment="1">
      <alignment horizontal="left" vertical="top" wrapText="1"/>
    </xf>
    <xf numFmtId="201" fontId="176" fillId="25" borderId="33" xfId="0" applyNumberFormat="1" applyFont="1" applyFill="1" applyBorder="1" applyAlignment="1">
      <alignment horizontal="right" vertical="top"/>
    </xf>
    <xf numFmtId="49" fontId="180" fillId="25" borderId="33" xfId="0" applyNumberFormat="1" applyFont="1" applyFill="1" applyBorder="1" applyAlignment="1">
      <alignment horizontal="left" vertical="top" wrapText="1"/>
    </xf>
    <xf numFmtId="201" fontId="180" fillId="25" borderId="33" xfId="0" applyNumberFormat="1" applyFont="1" applyFill="1" applyBorder="1" applyAlignment="1">
      <alignment horizontal="right" vertical="top"/>
    </xf>
    <xf numFmtId="49" fontId="179" fillId="25" borderId="33" xfId="0" applyNumberFormat="1" applyFont="1" applyFill="1" applyBorder="1" applyAlignment="1">
      <alignment horizontal="left" vertical="top" wrapText="1"/>
    </xf>
    <xf numFmtId="201" fontId="179" fillId="25" borderId="33" xfId="0" applyNumberFormat="1" applyFont="1" applyFill="1" applyBorder="1" applyAlignment="1">
      <alignment horizontal="right" vertical="top"/>
    </xf>
    <xf numFmtId="49" fontId="179" fillId="25" borderId="34" xfId="0" applyNumberFormat="1" applyFont="1" applyFill="1" applyBorder="1" applyAlignment="1">
      <alignment horizontal="left" vertical="top" wrapText="1"/>
    </xf>
    <xf numFmtId="201" fontId="179" fillId="25" borderId="34" xfId="0" applyNumberFormat="1" applyFont="1" applyFill="1" applyBorder="1" applyAlignment="1">
      <alignment horizontal="right" vertical="top"/>
    </xf>
    <xf numFmtId="49" fontId="179" fillId="25" borderId="35" xfId="0" applyNumberFormat="1" applyFont="1" applyFill="1" applyBorder="1" applyAlignment="1">
      <alignment horizontal="left" vertical="top" wrapText="1"/>
    </xf>
    <xf numFmtId="49" fontId="172" fillId="25" borderId="0" xfId="0" applyNumberFormat="1" applyFont="1" applyFill="1" applyAlignment="1">
      <alignment horizontal="right" vertical="center"/>
    </xf>
    <xf numFmtId="3" fontId="176" fillId="25" borderId="32" xfId="0" applyNumberFormat="1" applyFont="1" applyFill="1" applyBorder="1" applyAlignment="1">
      <alignment horizontal="right" vertical="top"/>
    </xf>
    <xf numFmtId="3" fontId="176" fillId="25" borderId="33" xfId="0" applyNumberFormat="1" applyFont="1" applyFill="1" applyBorder="1" applyAlignment="1">
      <alignment horizontal="right" vertical="top"/>
    </xf>
    <xf numFmtId="3" fontId="176" fillId="25" borderId="35" xfId="0" applyNumberFormat="1" applyFont="1" applyFill="1" applyBorder="1" applyAlignment="1">
      <alignment horizontal="right" vertical="top"/>
    </xf>
    <xf numFmtId="49" fontId="172" fillId="25" borderId="27" xfId="0" applyNumberFormat="1" applyFont="1" applyFill="1" applyBorder="1" applyAlignment="1">
      <alignment horizontal="center" vertical="center"/>
    </xf>
    <xf numFmtId="0" fontId="176" fillId="25" borderId="46" xfId="0" applyFont="1" applyFill="1" applyBorder="1" applyAlignment="1">
      <alignment horizontal="center" wrapText="1"/>
    </xf>
    <xf numFmtId="0" fontId="179" fillId="25" borderId="46" xfId="0" applyFont="1" applyFill="1" applyBorder="1" applyAlignment="1">
      <alignment horizontal="left"/>
    </xf>
    <xf numFmtId="49" fontId="182" fillId="25" borderId="46" xfId="0" applyNumberFormat="1" applyFont="1" applyFill="1" applyBorder="1" applyAlignment="1">
      <alignment horizontal="left" vertical="center" wrapText="1"/>
    </xf>
    <xf numFmtId="190" fontId="179" fillId="25" borderId="46" xfId="0" applyNumberFormat="1" applyFont="1" applyFill="1" applyBorder="1" applyAlignment="1">
      <alignment horizontal="right" vertical="center"/>
    </xf>
    <xf numFmtId="49" fontId="179" fillId="25" borderId="46" xfId="0" applyNumberFormat="1" applyFont="1" applyFill="1" applyBorder="1" applyAlignment="1">
      <alignment horizontal="left" vertical="center"/>
    </xf>
    <xf numFmtId="49" fontId="175" fillId="25" borderId="46" xfId="0" applyNumberFormat="1" applyFont="1" applyFill="1" applyBorder="1" applyAlignment="1">
      <alignment horizontal="left" vertical="center"/>
    </xf>
    <xf numFmtId="0" fontId="183" fillId="25" borderId="46" xfId="0" applyFont="1" applyFill="1" applyBorder="1" applyAlignment="1">
      <alignment horizontal="left" vertical="center" wrapText="1"/>
    </xf>
    <xf numFmtId="190" fontId="175" fillId="25" borderId="46" xfId="0" applyNumberFormat="1" applyFont="1" applyFill="1" applyBorder="1" applyAlignment="1">
      <alignment horizontal="right" vertical="center"/>
    </xf>
    <xf numFmtId="49" fontId="183" fillId="25" borderId="46" xfId="0" applyNumberFormat="1" applyFont="1" applyFill="1" applyBorder="1" applyAlignment="1">
      <alignment horizontal="left" vertical="center" wrapText="1"/>
    </xf>
    <xf numFmtId="49" fontId="184" fillId="25" borderId="46" xfId="0" applyNumberFormat="1" applyFont="1" applyFill="1" applyBorder="1" applyAlignment="1">
      <alignment horizontal="left" vertical="center"/>
    </xf>
    <xf numFmtId="49" fontId="180" fillId="25" borderId="46" xfId="0" applyNumberFormat="1" applyFont="1" applyFill="1" applyBorder="1" applyAlignment="1">
      <alignment horizontal="left" vertical="center"/>
    </xf>
    <xf numFmtId="49" fontId="185" fillId="25" borderId="46" xfId="0" applyNumberFormat="1" applyFont="1" applyFill="1" applyBorder="1" applyAlignment="1">
      <alignment horizontal="left" vertical="center" wrapText="1"/>
    </xf>
    <xf numFmtId="190" fontId="180" fillId="25" borderId="46" xfId="0" applyNumberFormat="1" applyFont="1" applyFill="1" applyBorder="1" applyAlignment="1">
      <alignment horizontal="right" vertical="center"/>
    </xf>
    <xf numFmtId="0" fontId="184" fillId="25" borderId="46" xfId="0" applyFont="1" applyFill="1" applyBorder="1" applyAlignment="1">
      <alignment horizontal="left" vertical="center"/>
    </xf>
    <xf numFmtId="49" fontId="172" fillId="25" borderId="27" xfId="0" applyNumberFormat="1" applyFont="1" applyFill="1" applyBorder="1" applyAlignment="1">
      <alignment horizontal="center" vertical="center"/>
    </xf>
    <xf numFmtId="49" fontId="172" fillId="25" borderId="27" xfId="0" applyNumberFormat="1" applyFont="1" applyFill="1" applyBorder="1" applyAlignment="1">
      <alignment horizontal="center" vertical="center" wrapText="1"/>
    </xf>
    <xf numFmtId="49" fontId="186" fillId="25" borderId="27" xfId="0" applyNumberFormat="1" applyFont="1" applyFill="1" applyBorder="1" applyAlignment="1">
      <alignment horizontal="center" vertical="center" wrapText="1"/>
    </xf>
    <xf numFmtId="49" fontId="187" fillId="25" borderId="24" xfId="0" applyNumberFormat="1" applyFont="1" applyFill="1" applyBorder="1" applyAlignment="1">
      <alignment horizontal="left" vertical="top" wrapText="1"/>
    </xf>
    <xf numFmtId="178" fontId="187" fillId="25" borderId="24" xfId="0" applyNumberFormat="1" applyFont="1" applyFill="1" applyBorder="1" applyAlignment="1">
      <alignment horizontal="right" vertical="center"/>
    </xf>
    <xf numFmtId="49" fontId="187" fillId="25" borderId="24" xfId="0" applyNumberFormat="1" applyFont="1" applyFill="1" applyBorder="1" applyAlignment="1">
      <alignment horizontal="left" vertical="center" wrapText="1"/>
    </xf>
    <xf numFmtId="0" fontId="188" fillId="25" borderId="24" xfId="0" applyFont="1" applyFill="1" applyBorder="1" applyAlignment="1">
      <alignment horizontal="left" vertical="center" wrapText="1"/>
    </xf>
    <xf numFmtId="178" fontId="188" fillId="25" borderId="24" xfId="0" applyNumberFormat="1" applyFont="1" applyFill="1" applyBorder="1" applyAlignment="1">
      <alignment horizontal="right" vertical="center"/>
    </xf>
    <xf numFmtId="49" fontId="186" fillId="25" borderId="24" xfId="0" applyNumberFormat="1" applyFont="1" applyFill="1" applyBorder="1" applyAlignment="1">
      <alignment horizontal="left" vertical="top" wrapText="1"/>
    </xf>
    <xf numFmtId="178" fontId="186" fillId="25" borderId="26" xfId="0" applyNumberFormat="1" applyFont="1" applyFill="1" applyBorder="1" applyAlignment="1">
      <alignment horizontal="right" vertical="center"/>
    </xf>
    <xf numFmtId="178" fontId="186" fillId="25" borderId="24" xfId="0" applyNumberFormat="1" applyFont="1" applyFill="1" applyBorder="1" applyAlignment="1">
      <alignment horizontal="right" vertical="center"/>
    </xf>
    <xf numFmtId="49" fontId="186" fillId="25" borderId="24" xfId="0" applyNumberFormat="1" applyFont="1" applyFill="1" applyBorder="1" applyAlignment="1">
      <alignment horizontal="left" vertical="center" wrapText="1"/>
    </xf>
    <xf numFmtId="49" fontId="188" fillId="25" borderId="24" xfId="0" applyNumberFormat="1" applyFont="1" applyFill="1" applyBorder="1" applyAlignment="1">
      <alignment horizontal="left" vertical="center" wrapText="1"/>
    </xf>
    <xf numFmtId="49" fontId="189" fillId="25" borderId="24" xfId="0" applyNumberFormat="1" applyFont="1" applyFill="1" applyBorder="1" applyAlignment="1">
      <alignment horizontal="left" vertical="top" wrapText="1"/>
    </xf>
    <xf numFmtId="178" fontId="186" fillId="25" borderId="0" xfId="0" applyNumberFormat="1" applyFont="1" applyFill="1" applyAlignment="1">
      <alignment horizontal="right" vertical="center"/>
    </xf>
    <xf numFmtId="49" fontId="190" fillId="25" borderId="24" xfId="0" applyNumberFormat="1" applyFont="1" applyFill="1" applyBorder="1" applyAlignment="1">
      <alignment horizontal="left" vertical="top" wrapText="1"/>
    </xf>
    <xf numFmtId="178" fontId="190" fillId="25" borderId="24" xfId="0" applyNumberFormat="1" applyFont="1" applyFill="1" applyBorder="1" applyAlignment="1">
      <alignment horizontal="right" vertical="center"/>
    </xf>
    <xf numFmtId="49" fontId="190" fillId="25" borderId="24" xfId="0" applyNumberFormat="1" applyFont="1" applyFill="1" applyBorder="1" applyAlignment="1">
      <alignment horizontal="left" vertical="center" wrapText="1"/>
    </xf>
    <xf numFmtId="49" fontId="186" fillId="25" borderId="24" xfId="0" applyNumberFormat="1" applyFont="1" applyFill="1" applyBorder="1" applyAlignment="1">
      <alignment horizontal="left" vertical="center"/>
    </xf>
    <xf numFmtId="49" fontId="189" fillId="25" borderId="24" xfId="0" applyNumberFormat="1" applyFont="1" applyFill="1" applyBorder="1" applyAlignment="1">
      <alignment horizontal="right" vertical="center"/>
    </xf>
    <xf numFmtId="49" fontId="191" fillId="25" borderId="24" xfId="0" applyNumberFormat="1" applyFont="1" applyFill="1" applyBorder="1" applyAlignment="1">
      <alignment horizontal="right" vertical="center"/>
    </xf>
    <xf numFmtId="49" fontId="186" fillId="25" borderId="25" xfId="0" applyNumberFormat="1" applyFont="1" applyFill="1" applyBorder="1" applyAlignment="1">
      <alignment horizontal="left" vertical="top" wrapText="1"/>
    </xf>
    <xf numFmtId="49" fontId="189" fillId="25" borderId="79" xfId="0" applyNumberFormat="1" applyFont="1" applyFill="1" applyBorder="1" applyAlignment="1">
      <alignment horizontal="right" vertical="center"/>
    </xf>
    <xf numFmtId="49" fontId="189" fillId="25" borderId="25" xfId="0" applyNumberFormat="1" applyFont="1" applyFill="1" applyBorder="1" applyAlignment="1">
      <alignment horizontal="right" vertical="center"/>
    </xf>
    <xf numFmtId="49" fontId="186" fillId="25" borderId="25" xfId="0" applyNumberFormat="1" applyFont="1" applyFill="1" applyBorder="1" applyAlignment="1">
      <alignment horizontal="left" vertical="center" wrapText="1"/>
    </xf>
    <xf numFmtId="178" fontId="186" fillId="25" borderId="79" xfId="0" applyNumberFormat="1" applyFont="1" applyFill="1" applyBorder="1" applyAlignment="1">
      <alignment horizontal="right" vertical="center"/>
    </xf>
    <xf numFmtId="178" fontId="186" fillId="25" borderId="25" xfId="0" applyNumberFormat="1" applyFont="1" applyFill="1" applyBorder="1" applyAlignment="1">
      <alignment horizontal="right" vertical="center"/>
    </xf>
    <xf numFmtId="49" fontId="172" fillId="25" borderId="27" xfId="0" applyNumberFormat="1" applyFont="1" applyFill="1" applyBorder="1" applyAlignment="1">
      <alignment horizontal="center" vertical="center"/>
    </xf>
    <xf numFmtId="49" fontId="186" fillId="25" borderId="27" xfId="0" applyNumberFormat="1" applyFont="1" applyFill="1" applyBorder="1" applyAlignment="1">
      <alignment horizontal="center" vertical="center" wrapText="1"/>
    </xf>
    <xf numFmtId="49" fontId="169" fillId="25" borderId="0" xfId="0" applyNumberFormat="1" applyFont="1" applyFill="1" applyAlignment="1">
      <alignment horizontal="left" vertical="center" wrapText="1"/>
    </xf>
    <xf numFmtId="0" fontId="155" fillId="0" borderId="0" xfId="0" applyFont="1" applyAlignment="1">
      <alignment horizontal="left" wrapText="1"/>
    </xf>
    <xf numFmtId="0" fontId="157" fillId="33" borderId="37" xfId="0" applyFont="1" applyFill="1" applyBorder="1" applyAlignment="1">
      <alignment horizontal="center" wrapText="1"/>
    </xf>
    <xf numFmtId="0" fontId="154" fillId="32" borderId="84" xfId="0" applyFont="1" applyFill="1" applyBorder="1" applyAlignment="1">
      <alignment horizontal="center" wrapText="1"/>
    </xf>
    <xf numFmtId="0" fontId="155" fillId="32" borderId="77" xfId="0" applyFont="1" applyFill="1" applyBorder="1" applyAlignment="1">
      <alignment horizontal="center" wrapText="1"/>
    </xf>
    <xf numFmtId="0" fontId="154" fillId="0" borderId="0" xfId="0" applyFont="1" applyAlignment="1">
      <alignment horizontal="center" wrapText="1"/>
    </xf>
    <xf numFmtId="0" fontId="167" fillId="0" borderId="0" xfId="0" applyFont="1" applyAlignment="1">
      <alignment horizontal="center" vertical="top" wrapText="1"/>
    </xf>
    <xf numFmtId="49" fontId="172" fillId="25" borderId="0" xfId="0" applyNumberFormat="1" applyFont="1" applyFill="1" applyAlignment="1">
      <alignment horizontal="right" vertical="center"/>
    </xf>
    <xf numFmtId="49" fontId="172" fillId="25" borderId="57" xfId="0" applyNumberFormat="1" applyFont="1" applyFill="1" applyBorder="1" applyAlignment="1">
      <alignment horizontal="center" vertical="center" wrapText="1"/>
    </xf>
    <xf numFmtId="49" fontId="172" fillId="25" borderId="57" xfId="0" applyNumberFormat="1" applyFont="1" applyFill="1" applyBorder="1" applyAlignment="1">
      <alignment horizontal="center" vertical="center"/>
    </xf>
    <xf numFmtId="49" fontId="173" fillId="25" borderId="24" xfId="0" applyNumberFormat="1" applyFont="1" applyFill="1" applyBorder="1" applyAlignment="1">
      <alignment horizontal="left" vertical="top" wrapText="1"/>
    </xf>
    <xf numFmtId="178" fontId="173" fillId="25" borderId="81" xfId="0" applyNumberFormat="1" applyFont="1" applyFill="1" applyBorder="1" applyAlignment="1">
      <alignment horizontal="right" vertical="center"/>
    </xf>
    <xf numFmtId="0" fontId="174" fillId="25" borderId="24" xfId="0" applyFont="1" applyFill="1" applyBorder="1" applyAlignment="1">
      <alignment horizontal="left" vertical="top" wrapText="1"/>
    </xf>
    <xf numFmtId="178" fontId="175" fillId="25" borderId="24" xfId="0" applyNumberFormat="1" applyFont="1" applyFill="1" applyBorder="1" applyAlignment="1">
      <alignment horizontal="right" vertical="center"/>
    </xf>
    <xf numFmtId="178" fontId="174" fillId="25" borderId="81" xfId="0" applyNumberFormat="1" applyFont="1" applyFill="1" applyBorder="1" applyAlignment="1">
      <alignment horizontal="right" vertical="center"/>
    </xf>
    <xf numFmtId="49" fontId="172" fillId="25" borderId="24" xfId="0" applyNumberFormat="1" applyFont="1" applyFill="1" applyBorder="1" applyAlignment="1">
      <alignment horizontal="left" vertical="top"/>
    </xf>
    <xf numFmtId="178" fontId="172" fillId="25" borderId="81" xfId="0" applyNumberFormat="1" applyFont="1" applyFill="1" applyBorder="1" applyAlignment="1">
      <alignment horizontal="right" vertical="center"/>
    </xf>
    <xf numFmtId="49" fontId="174" fillId="25" borderId="24" xfId="0" applyNumberFormat="1" applyFont="1" applyFill="1" applyBorder="1" applyAlignment="1">
      <alignment horizontal="left" vertical="top" wrapText="1"/>
    </xf>
    <xf numFmtId="49" fontId="172" fillId="25" borderId="24" xfId="0" applyNumberFormat="1" applyFont="1" applyFill="1" applyBorder="1" applyAlignment="1">
      <alignment horizontal="left" vertical="top" wrapText="1"/>
    </xf>
    <xf numFmtId="49" fontId="192" fillId="25" borderId="24" xfId="0" applyNumberFormat="1" applyFont="1" applyFill="1" applyBorder="1" applyAlignment="1">
      <alignment horizontal="left" vertical="top" wrapText="1"/>
    </xf>
    <xf numFmtId="178" fontId="192" fillId="25" borderId="24" xfId="0" applyNumberFormat="1" applyFont="1" applyFill="1" applyBorder="1" applyAlignment="1">
      <alignment horizontal="right" vertical="center"/>
    </xf>
    <xf numFmtId="178" fontId="192" fillId="25" borderId="81" xfId="0" applyNumberFormat="1" applyFont="1" applyFill="1" applyBorder="1" applyAlignment="1">
      <alignment horizontal="right" vertical="center"/>
    </xf>
    <xf numFmtId="49" fontId="192" fillId="25" borderId="24" xfId="0" applyNumberFormat="1" applyFont="1" applyFill="1" applyBorder="1" applyAlignment="1">
      <alignment horizontal="left" vertical="center"/>
    </xf>
    <xf numFmtId="49" fontId="172" fillId="25" borderId="24" xfId="0" applyNumberFormat="1" applyFont="1" applyFill="1" applyBorder="1" applyAlignment="1">
      <alignment horizontal="left" vertical="center"/>
    </xf>
    <xf numFmtId="49" fontId="172" fillId="25" borderId="25" xfId="0" applyNumberFormat="1" applyFont="1" applyFill="1" applyBorder="1" applyAlignment="1">
      <alignment horizontal="left" vertical="top" wrapText="1"/>
    </xf>
    <xf numFmtId="178" fontId="172" fillId="25" borderId="25" xfId="0" applyNumberFormat="1" applyFont="1" applyFill="1" applyBorder="1" applyAlignment="1">
      <alignment horizontal="right" vertical="center"/>
    </xf>
    <xf numFmtId="178" fontId="172" fillId="25" borderId="82" xfId="0" applyNumberFormat="1" applyFont="1" applyFill="1" applyBorder="1" applyAlignment="1">
      <alignment horizontal="right" vertical="center"/>
    </xf>
    <xf numFmtId="49" fontId="172" fillId="25" borderId="25" xfId="0" applyNumberFormat="1" applyFont="1" applyFill="1" applyBorder="1" applyAlignment="1">
      <alignment horizontal="left" vertical="center"/>
    </xf>
    <xf numFmtId="178" fontId="194" fillId="25" borderId="24" xfId="0" applyNumberFormat="1" applyFont="1" applyFill="1" applyBorder="1" applyAlignment="1">
      <alignment horizontal="right" vertical="center"/>
    </xf>
    <xf numFmtId="178" fontId="194" fillId="25" borderId="81" xfId="0" applyNumberFormat="1" applyFont="1" applyFill="1" applyBorder="1" applyAlignment="1">
      <alignment horizontal="right" vertical="center"/>
    </xf>
    <xf numFmtId="49" fontId="180" fillId="25" borderId="24" xfId="0" applyNumberFormat="1" applyFont="1" applyFill="1" applyBorder="1" applyAlignment="1">
      <alignment horizontal="right" vertical="center"/>
    </xf>
    <xf numFmtId="49" fontId="180" fillId="25" borderId="81" xfId="0" applyNumberFormat="1" applyFont="1" applyFill="1" applyBorder="1" applyAlignment="1">
      <alignment horizontal="right" vertical="center"/>
    </xf>
    <xf numFmtId="49" fontId="176" fillId="25" borderId="81" xfId="0" applyNumberFormat="1" applyFont="1" applyFill="1" applyBorder="1" applyAlignment="1">
      <alignment horizontal="right" vertical="center"/>
    </xf>
    <xf numFmtId="49" fontId="176" fillId="25" borderId="25" xfId="0" applyNumberFormat="1" applyFont="1" applyFill="1" applyBorder="1" applyAlignment="1">
      <alignment horizontal="right" vertical="center"/>
    </xf>
    <xf numFmtId="49" fontId="176" fillId="25" borderId="82" xfId="0" applyNumberFormat="1" applyFont="1" applyFill="1" applyBorder="1" applyAlignment="1">
      <alignment horizontal="right" vertical="center"/>
    </xf>
    <xf numFmtId="49" fontId="172" fillId="25" borderId="27" xfId="0" applyNumberFormat="1" applyFont="1" applyFill="1" applyBorder="1" applyAlignment="1">
      <alignment horizontal="center" vertical="center"/>
    </xf>
    <xf numFmtId="49" fontId="172" fillId="25" borderId="27" xfId="0" applyNumberFormat="1" applyFont="1" applyFill="1" applyBorder="1" applyAlignment="1">
      <alignment horizontal="center" vertical="center" wrapText="1"/>
    </xf>
    <xf numFmtId="49" fontId="172" fillId="25" borderId="25" xfId="0" applyNumberFormat="1" applyFont="1" applyFill="1" applyBorder="1" applyAlignment="1">
      <alignment horizontal="center" vertical="center"/>
    </xf>
    <xf numFmtId="49" fontId="181" fillId="25" borderId="46" xfId="0" applyNumberFormat="1" applyFont="1" applyFill="1" applyBorder="1" applyAlignment="1">
      <alignment horizontal="center" vertical="center" wrapText="1"/>
    </xf>
    <xf numFmtId="0" fontId="195" fillId="25" borderId="0" xfId="0" applyFont="1" applyFill="1" applyAlignment="1">
      <alignment horizontal="center" vertical="top" wrapText="1"/>
    </xf>
    <xf numFmtId="49" fontId="196" fillId="25" borderId="0" xfId="0" applyNumberFormat="1" applyFont="1" applyFill="1" applyAlignment="1">
      <alignment horizontal="right" vertical="center"/>
    </xf>
    <xf numFmtId="49" fontId="181" fillId="25" borderId="27" xfId="0" applyNumberFormat="1" applyFont="1" applyFill="1" applyBorder="1" applyAlignment="1">
      <alignment horizontal="center" vertical="center" wrapText="1"/>
    </xf>
    <xf numFmtId="49" fontId="181" fillId="25" borderId="40" xfId="0" applyNumberFormat="1" applyFont="1" applyFill="1" applyBorder="1" applyAlignment="1">
      <alignment horizontal="center" vertical="center"/>
    </xf>
    <xf numFmtId="0" fontId="181" fillId="25" borderId="27" xfId="0" applyFont="1" applyFill="1" applyBorder="1" applyAlignment="1">
      <alignment horizontal="center" vertical="center" wrapText="1"/>
    </xf>
    <xf numFmtId="49" fontId="181" fillId="25" borderId="27" xfId="0" applyNumberFormat="1" applyFont="1" applyFill="1" applyBorder="1" applyAlignment="1">
      <alignment horizontal="center" vertical="center"/>
    </xf>
    <xf numFmtId="49" fontId="181" fillId="25" borderId="25" xfId="0" applyNumberFormat="1" applyFont="1" applyFill="1" applyBorder="1" applyAlignment="1">
      <alignment horizontal="center"/>
    </xf>
    <xf numFmtId="49" fontId="181" fillId="25" borderId="29" xfId="0" applyNumberFormat="1" applyFont="1" applyFill="1" applyBorder="1" applyAlignment="1">
      <alignment horizontal="center"/>
    </xf>
    <xf numFmtId="0" fontId="197" fillId="25" borderId="24" xfId="0" applyFont="1" applyFill="1" applyBorder="1" applyAlignment="1">
      <alignment horizontal="left"/>
    </xf>
    <xf numFmtId="49" fontId="182" fillId="25" borderId="26" xfId="0" applyNumberFormat="1" applyFont="1" applyFill="1" applyBorder="1" applyAlignment="1">
      <alignment horizontal="left" vertical="center"/>
    </xf>
    <xf numFmtId="199" fontId="182" fillId="25" borderId="24" xfId="0" applyNumberFormat="1" applyFont="1" applyFill="1" applyBorder="1" applyAlignment="1">
      <alignment horizontal="right" vertical="center"/>
    </xf>
    <xf numFmtId="49" fontId="182" fillId="25" borderId="24" xfId="0" applyNumberFormat="1" applyFont="1" applyFill="1" applyBorder="1" applyAlignment="1">
      <alignment horizontal="left" vertical="center"/>
    </xf>
    <xf numFmtId="49" fontId="181" fillId="25" borderId="26" xfId="0" applyNumberFormat="1" applyFont="1" applyFill="1" applyBorder="1" applyAlignment="1">
      <alignment horizontal="left" vertical="center"/>
    </xf>
    <xf numFmtId="49" fontId="181" fillId="25" borderId="24" xfId="0" applyNumberFormat="1" applyFont="1" applyFill="1" applyBorder="1" applyAlignment="1">
      <alignment horizontal="left" vertical="center"/>
    </xf>
    <xf numFmtId="49" fontId="197" fillId="25" borderId="24" xfId="0" applyNumberFormat="1" applyFont="1" applyFill="1" applyBorder="1" applyAlignment="1">
      <alignment horizontal="left"/>
    </xf>
    <xf numFmtId="3" fontId="182" fillId="25" borderId="24" xfId="0" applyNumberFormat="1" applyFont="1" applyFill="1" applyBorder="1" applyAlignment="1">
      <alignment horizontal="right" vertical="center"/>
    </xf>
    <xf numFmtId="49" fontId="182" fillId="25" borderId="24" xfId="0" applyNumberFormat="1" applyFont="1" applyFill="1" applyBorder="1" applyAlignment="1">
      <alignment horizontal="center" vertical="center"/>
    </xf>
    <xf numFmtId="0" fontId="198" fillId="25" borderId="24" xfId="0" applyFont="1" applyFill="1" applyBorder="1" applyAlignment="1">
      <alignment horizontal="left"/>
    </xf>
    <xf numFmtId="49" fontId="182" fillId="25" borderId="26" xfId="0" applyNumberFormat="1" applyFont="1" applyFill="1" applyBorder="1" applyAlignment="1">
      <alignment horizontal="left" vertical="center" wrapText="1"/>
    </xf>
    <xf numFmtId="49" fontId="182" fillId="25" borderId="24" xfId="0" applyNumberFormat="1" applyFont="1" applyFill="1" applyBorder="1" applyAlignment="1">
      <alignment horizontal="left" vertical="center" wrapText="1"/>
    </xf>
    <xf numFmtId="49" fontId="185" fillId="25" borderId="24" xfId="0" applyNumberFormat="1" applyFont="1" applyFill="1" applyBorder="1" applyAlignment="1">
      <alignment horizontal="center" vertical="center"/>
    </xf>
    <xf numFmtId="49" fontId="185" fillId="25" borderId="26" xfId="0" applyNumberFormat="1" applyFont="1" applyFill="1" applyBorder="1" applyAlignment="1">
      <alignment horizontal="left" vertical="center" wrapText="1"/>
    </xf>
    <xf numFmtId="3" fontId="185" fillId="25" borderId="24" xfId="0" applyNumberFormat="1" applyFont="1" applyFill="1" applyBorder="1" applyAlignment="1">
      <alignment horizontal="right" vertical="center"/>
    </xf>
    <xf numFmtId="49" fontId="185" fillId="25" borderId="24" xfId="0" applyNumberFormat="1" applyFont="1" applyFill="1" applyBorder="1" applyAlignment="1">
      <alignment horizontal="left" vertical="center" wrapText="1"/>
    </xf>
    <xf numFmtId="49" fontId="199" fillId="25" borderId="24" xfId="0" applyNumberFormat="1" applyFont="1" applyFill="1" applyBorder="1" applyAlignment="1">
      <alignment horizontal="left"/>
    </xf>
    <xf numFmtId="49" fontId="196" fillId="25" borderId="24" xfId="0" applyNumberFormat="1" applyFont="1" applyFill="1" applyBorder="1" applyAlignment="1">
      <alignment horizontal="center" vertical="center"/>
    </xf>
    <xf numFmtId="49" fontId="196" fillId="25" borderId="26" xfId="0" applyNumberFormat="1" applyFont="1" applyFill="1" applyBorder="1" applyAlignment="1">
      <alignment horizontal="left" vertical="center" wrapText="1"/>
    </xf>
    <xf numFmtId="199" fontId="196" fillId="25" borderId="24" xfId="0" applyNumberFormat="1" applyFont="1" applyFill="1" applyBorder="1" applyAlignment="1">
      <alignment horizontal="right" vertical="center"/>
    </xf>
    <xf numFmtId="49" fontId="196" fillId="25" borderId="24" xfId="0" applyNumberFormat="1" applyFont="1" applyFill="1" applyBorder="1" applyAlignment="1">
      <alignment horizontal="left" vertical="center" wrapText="1"/>
    </xf>
    <xf numFmtId="0" fontId="199" fillId="25" borderId="24" xfId="0" applyFont="1" applyFill="1" applyBorder="1" applyAlignment="1">
      <alignment horizontal="left"/>
    </xf>
    <xf numFmtId="0" fontId="196" fillId="25" borderId="26" xfId="0" applyFont="1" applyFill="1" applyBorder="1" applyAlignment="1">
      <alignment horizontal="left" vertical="center" wrapText="1"/>
    </xf>
    <xf numFmtId="0" fontId="196" fillId="25" borderId="24" xfId="0" applyFont="1" applyFill="1" applyBorder="1" applyAlignment="1">
      <alignment horizontal="left" vertical="center" wrapText="1"/>
    </xf>
    <xf numFmtId="0" fontId="185" fillId="25" borderId="26" xfId="0" applyFont="1" applyFill="1" applyBorder="1" applyAlignment="1">
      <alignment horizontal="left" vertical="center" wrapText="1"/>
    </xf>
    <xf numFmtId="0" fontId="199" fillId="25" borderId="25" xfId="0" applyFont="1" applyFill="1" applyBorder="1" applyAlignment="1">
      <alignment horizontal="left"/>
    </xf>
    <xf numFmtId="49" fontId="196" fillId="25" borderId="25" xfId="0" applyNumberFormat="1" applyFont="1" applyFill="1" applyBorder="1" applyAlignment="1">
      <alignment horizontal="center" vertical="center"/>
    </xf>
    <xf numFmtId="49" fontId="196" fillId="25" borderId="29" xfId="0" applyNumberFormat="1" applyFont="1" applyFill="1" applyBorder="1" applyAlignment="1">
      <alignment horizontal="left" vertical="center" wrapText="1"/>
    </xf>
    <xf numFmtId="199" fontId="196" fillId="25" borderId="25" xfId="0" applyNumberFormat="1" applyFont="1" applyFill="1" applyBorder="1" applyAlignment="1">
      <alignment horizontal="right" vertical="center"/>
    </xf>
    <xf numFmtId="49" fontId="196" fillId="25" borderId="25" xfId="0" applyNumberFormat="1" applyFont="1" applyFill="1" applyBorder="1" applyAlignment="1">
      <alignment horizontal="left" vertical="center" wrapText="1"/>
    </xf>
    <xf numFmtId="0" fontId="197" fillId="25" borderId="24" xfId="0" applyFont="1" applyFill="1" applyBorder="1" applyAlignment="1">
      <alignment horizontal="center"/>
    </xf>
    <xf numFmtId="49" fontId="182" fillId="25" borderId="24" xfId="0" applyNumberFormat="1" applyFont="1" applyFill="1" applyBorder="1" applyAlignment="1">
      <alignment horizontal="left" wrapText="1"/>
    </xf>
    <xf numFmtId="3" fontId="182" fillId="25" borderId="24" xfId="0" applyNumberFormat="1" applyFont="1" applyFill="1" applyBorder="1" applyAlignment="1">
      <alignment horizontal="right"/>
    </xf>
    <xf numFmtId="49" fontId="181" fillId="25" borderId="24" xfId="0" applyNumberFormat="1" applyFont="1" applyFill="1" applyBorder="1" applyAlignment="1">
      <alignment horizontal="left" wrapText="1"/>
    </xf>
    <xf numFmtId="0" fontId="181" fillId="25" borderId="24" xfId="0" applyFont="1" applyFill="1" applyBorder="1" applyAlignment="1">
      <alignment horizontal="center"/>
    </xf>
    <xf numFmtId="49" fontId="182" fillId="25" borderId="24" xfId="0" applyNumberFormat="1" applyFont="1" applyFill="1" applyBorder="1" applyAlignment="1">
      <alignment horizontal="center"/>
    </xf>
    <xf numFmtId="3" fontId="196" fillId="25" borderId="24" xfId="0" applyNumberFormat="1" applyFont="1" applyFill="1" applyBorder="1" applyAlignment="1">
      <alignment horizontal="right"/>
    </xf>
    <xf numFmtId="49" fontId="196" fillId="25" borderId="24" xfId="0" applyNumberFormat="1" applyFont="1" applyFill="1" applyBorder="1" applyAlignment="1">
      <alignment horizontal="left" wrapText="1"/>
    </xf>
    <xf numFmtId="0" fontId="182" fillId="25" borderId="24" xfId="0" applyFont="1" applyFill="1" applyBorder="1" applyAlignment="1">
      <alignment horizontal="left" wrapText="1"/>
    </xf>
    <xf numFmtId="0" fontId="196" fillId="25" borderId="24" xfId="0" applyFont="1" applyFill="1" applyBorder="1" applyAlignment="1">
      <alignment horizontal="left" wrapText="1"/>
    </xf>
    <xf numFmtId="0" fontId="200" fillId="25" borderId="24" xfId="0" applyFont="1" applyFill="1" applyBorder="1" applyAlignment="1">
      <alignment horizontal="left"/>
    </xf>
    <xf numFmtId="0" fontId="201" fillId="25" borderId="24" xfId="0" applyFont="1" applyFill="1" applyBorder="1" applyAlignment="1">
      <alignment horizontal="left"/>
    </xf>
    <xf numFmtId="0" fontId="201" fillId="25" borderId="26" xfId="0" applyFont="1" applyFill="1" applyBorder="1" applyAlignment="1">
      <alignment horizontal="left" wrapText="1"/>
    </xf>
    <xf numFmtId="0" fontId="201" fillId="25" borderId="24" xfId="0" applyFont="1" applyFill="1" applyBorder="1" applyAlignment="1">
      <alignment horizontal="left" wrapText="1"/>
    </xf>
    <xf numFmtId="0" fontId="200" fillId="25" borderId="25" xfId="0" applyFont="1" applyFill="1" applyBorder="1" applyAlignment="1">
      <alignment horizontal="left"/>
    </xf>
    <xf numFmtId="0" fontId="201" fillId="25" borderId="25" xfId="0" applyFont="1" applyFill="1" applyBorder="1" applyAlignment="1">
      <alignment horizontal="left"/>
    </xf>
    <xf numFmtId="0" fontId="201" fillId="25" borderId="25" xfId="0" applyFont="1" applyFill="1" applyBorder="1" applyAlignment="1">
      <alignment horizontal="left" wrapText="1"/>
    </xf>
    <xf numFmtId="49" fontId="189" fillId="25" borderId="27" xfId="0" applyNumberFormat="1" applyFont="1" applyFill="1" applyBorder="1" applyAlignment="1">
      <alignment horizontal="center" vertical="center"/>
    </xf>
    <xf numFmtId="49" fontId="189" fillId="25" borderId="27" xfId="0" applyNumberFormat="1" applyFont="1" applyFill="1" applyBorder="1" applyAlignment="1">
      <alignment horizontal="center" vertical="center" wrapText="1"/>
    </xf>
    <xf numFmtId="0" fontId="189" fillId="25" borderId="27" xfId="0" applyFont="1" applyFill="1" applyBorder="1" applyAlignment="1">
      <alignment horizontal="center" vertical="center"/>
    </xf>
    <xf numFmtId="0" fontId="203" fillId="25" borderId="24" xfId="0" applyFont="1" applyFill="1" applyBorder="1" applyAlignment="1">
      <alignment horizontal="center" vertical="center"/>
    </xf>
    <xf numFmtId="49" fontId="203" fillId="25" borderId="24" xfId="0" applyNumberFormat="1" applyFont="1" applyFill="1" applyBorder="1" applyAlignment="1">
      <alignment horizontal="left" vertical="center"/>
    </xf>
    <xf numFmtId="178" fontId="203" fillId="25" borderId="24" xfId="0" applyNumberFormat="1" applyFont="1" applyFill="1" applyBorder="1" applyAlignment="1">
      <alignment horizontal="right" vertical="center"/>
    </xf>
    <xf numFmtId="49" fontId="203" fillId="25" borderId="24" xfId="0" applyNumberFormat="1" applyFont="1" applyFill="1" applyBorder="1" applyAlignment="1">
      <alignment horizontal="center" vertical="center"/>
    </xf>
    <xf numFmtId="0" fontId="203" fillId="25" borderId="24" xfId="0" applyFont="1" applyFill="1" applyBorder="1" applyAlignment="1">
      <alignment horizontal="left" vertical="center"/>
    </xf>
    <xf numFmtId="49" fontId="203" fillId="25" borderId="24" xfId="0" applyNumberFormat="1" applyFont="1" applyFill="1" applyBorder="1" applyAlignment="1">
      <alignment horizontal="left" vertical="top" wrapText="1"/>
    </xf>
    <xf numFmtId="178" fontId="203" fillId="25" borderId="24" xfId="0" applyNumberFormat="1" applyFont="1" applyFill="1" applyBorder="1" applyAlignment="1">
      <alignment horizontal="right" vertical="top"/>
    </xf>
    <xf numFmtId="49" fontId="204" fillId="25" borderId="24" xfId="0" applyNumberFormat="1" applyFont="1" applyFill="1" applyBorder="1" applyAlignment="1">
      <alignment horizontal="left" wrapText="1"/>
    </xf>
    <xf numFmtId="49" fontId="189" fillId="25" borderId="24" xfId="0" applyNumberFormat="1" applyFont="1" applyFill="1" applyBorder="1" applyAlignment="1">
      <alignment horizontal="center" vertical="center" wrapText="1"/>
    </xf>
    <xf numFmtId="178" fontId="189" fillId="25" borderId="24" xfId="0" applyNumberFormat="1" applyFont="1" applyFill="1" applyBorder="1" applyAlignment="1">
      <alignment horizontal="right" vertical="top" wrapText="1"/>
    </xf>
    <xf numFmtId="0" fontId="204" fillId="25" borderId="24" xfId="0" applyFont="1" applyFill="1" applyBorder="1" applyAlignment="1">
      <alignment horizontal="left" wrapText="1"/>
    </xf>
    <xf numFmtId="49" fontId="204" fillId="25" borderId="25" xfId="0" applyNumberFormat="1" applyFont="1" applyFill="1" applyBorder="1" applyAlignment="1">
      <alignment horizontal="left" wrapText="1"/>
    </xf>
    <xf numFmtId="49" fontId="189" fillId="25" borderId="25" xfId="0" applyNumberFormat="1" applyFont="1" applyFill="1" applyBorder="1" applyAlignment="1">
      <alignment horizontal="center" vertical="center" wrapText="1"/>
    </xf>
    <xf numFmtId="49" fontId="189" fillId="25" borderId="25" xfId="0" applyNumberFormat="1" applyFont="1" applyFill="1" applyBorder="1" applyAlignment="1">
      <alignment horizontal="left" vertical="top" wrapText="1"/>
    </xf>
    <xf numFmtId="178" fontId="189" fillId="25" borderId="25" xfId="0" applyNumberFormat="1" applyFont="1" applyFill="1" applyBorder="1" applyAlignment="1">
      <alignment horizontal="right" vertical="top" wrapText="1"/>
    </xf>
    <xf numFmtId="49" fontId="173" fillId="25" borderId="0" xfId="0" applyNumberFormat="1" applyFont="1" applyFill="1" applyAlignment="1">
      <alignment horizontal="left" vertical="center"/>
    </xf>
    <xf numFmtId="49" fontId="173" fillId="25" borderId="0" xfId="0" applyNumberFormat="1" applyFont="1" applyFill="1" applyAlignment="1">
      <alignment horizontal="right" vertical="center"/>
    </xf>
    <xf numFmtId="49" fontId="179" fillId="25" borderId="27" xfId="0" applyNumberFormat="1" applyFont="1" applyFill="1" applyBorder="1" applyAlignment="1">
      <alignment horizontal="center" vertical="center" wrapText="1"/>
    </xf>
    <xf numFmtId="49" fontId="179" fillId="25" borderId="27" xfId="0" applyNumberFormat="1" applyFont="1" applyFill="1" applyBorder="1" applyAlignment="1">
      <alignment horizontal="center" vertical="center"/>
    </xf>
    <xf numFmtId="0" fontId="179" fillId="25" borderId="27" xfId="0" applyFont="1" applyFill="1" applyBorder="1" applyAlignment="1">
      <alignment horizontal="center" vertical="center" wrapText="1"/>
    </xf>
    <xf numFmtId="0" fontId="206" fillId="25" borderId="24" xfId="0" applyFont="1" applyFill="1" applyBorder="1" applyAlignment="1">
      <alignment horizontal="center" vertical="center"/>
    </xf>
    <xf numFmtId="49" fontId="179" fillId="25" borderId="24" xfId="0" applyNumberFormat="1" applyFont="1" applyFill="1" applyBorder="1" applyAlignment="1">
      <alignment horizontal="left" vertical="center"/>
    </xf>
    <xf numFmtId="3" fontId="179" fillId="25" borderId="24" xfId="0" applyNumberFormat="1" applyFont="1" applyFill="1" applyBorder="1" applyAlignment="1">
      <alignment horizontal="right" vertical="center"/>
    </xf>
    <xf numFmtId="49" fontId="176" fillId="25" borderId="24" xfId="0" applyNumberFormat="1" applyFont="1" applyFill="1" applyBorder="1" applyAlignment="1">
      <alignment horizontal="left" vertical="center"/>
    </xf>
    <xf numFmtId="0" fontId="179" fillId="25" borderId="24" xfId="0" applyFont="1" applyFill="1" applyBorder="1" applyAlignment="1">
      <alignment horizontal="center" vertical="center"/>
    </xf>
    <xf numFmtId="49" fontId="179" fillId="25" borderId="24" xfId="0" applyNumberFormat="1" applyFont="1" applyFill="1" applyBorder="1" applyAlignment="1">
      <alignment horizontal="left"/>
    </xf>
    <xf numFmtId="49" fontId="207" fillId="25" borderId="24" xfId="0" applyNumberFormat="1" applyFont="1" applyFill="1" applyBorder="1" applyAlignment="1">
      <alignment horizontal="left"/>
    </xf>
    <xf numFmtId="49" fontId="179" fillId="25" borderId="24" xfId="0" applyNumberFormat="1" applyFont="1" applyFill="1" applyBorder="1" applyAlignment="1">
      <alignment horizontal="left" wrapText="1"/>
    </xf>
    <xf numFmtId="3" fontId="179" fillId="25" borderId="24" xfId="0" applyNumberFormat="1" applyFont="1" applyFill="1" applyBorder="1" applyAlignment="1">
      <alignment horizontal="right"/>
    </xf>
    <xf numFmtId="49" fontId="180" fillId="25" borderId="24" xfId="0" applyNumberFormat="1" applyFont="1" applyFill="1" applyBorder="1" applyAlignment="1">
      <alignment horizontal="left"/>
    </xf>
    <xf numFmtId="49" fontId="180" fillId="25" borderId="24" xfId="0" applyNumberFormat="1" applyFont="1" applyFill="1" applyBorder="1" applyAlignment="1">
      <alignment horizontal="left" wrapText="1"/>
    </xf>
    <xf numFmtId="3" fontId="180" fillId="25" borderId="24" xfId="0" applyNumberFormat="1" applyFont="1" applyFill="1" applyBorder="1" applyAlignment="1">
      <alignment horizontal="right"/>
    </xf>
    <xf numFmtId="49" fontId="208" fillId="26" borderId="24" xfId="0" applyNumberFormat="1" applyFont="1" applyFill="1" applyBorder="1" applyAlignment="1">
      <alignment horizontal="left"/>
    </xf>
    <xf numFmtId="49" fontId="208" fillId="25" borderId="24" xfId="0" applyNumberFormat="1" applyFont="1" applyFill="1" applyBorder="1" applyAlignment="1">
      <alignment horizontal="left"/>
    </xf>
    <xf numFmtId="49" fontId="176" fillId="25" borderId="24" xfId="0" applyNumberFormat="1" applyFont="1" applyFill="1" applyBorder="1" applyAlignment="1">
      <alignment horizontal="left" vertical="top"/>
    </xf>
    <xf numFmtId="49" fontId="176" fillId="25" borderId="24" xfId="0" applyNumberFormat="1" applyFont="1" applyFill="1" applyBorder="1" applyAlignment="1">
      <alignment horizontal="left" vertical="top" wrapText="1"/>
    </xf>
    <xf numFmtId="3" fontId="176" fillId="25" borderId="24" xfId="0" applyNumberFormat="1" applyFont="1" applyFill="1" applyBorder="1" applyAlignment="1">
      <alignment horizontal="right" vertical="top"/>
    </xf>
    <xf numFmtId="0" fontId="208" fillId="25" borderId="24" xfId="0" applyFont="1" applyFill="1" applyBorder="1" applyAlignment="1">
      <alignment horizontal="left"/>
    </xf>
    <xf numFmtId="0" fontId="208" fillId="26" borderId="24" xfId="0" applyFont="1" applyFill="1" applyBorder="1" applyAlignment="1">
      <alignment horizontal="left"/>
    </xf>
    <xf numFmtId="0" fontId="176" fillId="25" borderId="24" xfId="0" applyFont="1" applyFill="1" applyBorder="1" applyAlignment="1">
      <alignment horizontal="left" vertical="top" wrapText="1"/>
    </xf>
    <xf numFmtId="0" fontId="180" fillId="25" borderId="24" xfId="0" applyFont="1" applyFill="1" applyBorder="1" applyAlignment="1">
      <alignment horizontal="left" wrapText="1"/>
    </xf>
    <xf numFmtId="49" fontId="179" fillId="25" borderId="80" xfId="0" applyNumberFormat="1" applyFont="1" applyFill="1" applyBorder="1" applyAlignment="1">
      <alignment horizontal="left"/>
    </xf>
    <xf numFmtId="49" fontId="207" fillId="25" borderId="80" xfId="0" applyNumberFormat="1" applyFont="1" applyFill="1" applyBorder="1" applyAlignment="1">
      <alignment horizontal="left"/>
    </xf>
    <xf numFmtId="49" fontId="179" fillId="25" borderId="80" xfId="0" applyNumberFormat="1" applyFont="1" applyFill="1" applyBorder="1" applyAlignment="1">
      <alignment horizontal="left" wrapText="1"/>
    </xf>
    <xf numFmtId="3" fontId="179" fillId="25" borderId="80" xfId="0" applyNumberFormat="1" applyFont="1" applyFill="1" applyBorder="1" applyAlignment="1">
      <alignment horizontal="right"/>
    </xf>
    <xf numFmtId="49" fontId="179" fillId="26" borderId="25" xfId="0" applyNumberFormat="1" applyFont="1" applyFill="1" applyBorder="1" applyAlignment="1">
      <alignment horizontal="left"/>
    </xf>
    <xf numFmtId="49" fontId="209" fillId="26" borderId="25" xfId="0" applyNumberFormat="1" applyFont="1" applyFill="1" applyBorder="1" applyAlignment="1">
      <alignment horizontal="left"/>
    </xf>
    <xf numFmtId="0" fontId="208" fillId="25" borderId="25" xfId="0" applyFont="1" applyFill="1" applyBorder="1" applyAlignment="1">
      <alignment horizontal="left"/>
    </xf>
    <xf numFmtId="0" fontId="176" fillId="25" borderId="25" xfId="0" applyFont="1" applyFill="1" applyBorder="1" applyAlignment="1">
      <alignment horizontal="left" vertical="top"/>
    </xf>
    <xf numFmtId="49" fontId="179" fillId="25" borderId="25" xfId="0" applyNumberFormat="1" applyFont="1" applyFill="1" applyBorder="1" applyAlignment="1">
      <alignment horizontal="left" vertical="center" wrapText="1"/>
    </xf>
    <xf numFmtId="49" fontId="179" fillId="25" borderId="25" xfId="0" applyNumberFormat="1" applyFont="1" applyFill="1" applyBorder="1" applyAlignment="1">
      <alignment horizontal="left" vertical="center"/>
    </xf>
    <xf numFmtId="0" fontId="206" fillId="25" borderId="27" xfId="0" applyFont="1" applyFill="1" applyBorder="1" applyAlignment="1">
      <alignment horizontal="center" vertical="center" wrapText="1"/>
    </xf>
    <xf numFmtId="49" fontId="206" fillId="25" borderId="27" xfId="0" applyNumberFormat="1" applyFont="1" applyFill="1" applyBorder="1" applyAlignment="1">
      <alignment horizontal="center" vertical="center"/>
    </xf>
    <xf numFmtId="0" fontId="206" fillId="25" borderId="24" xfId="0" applyFont="1" applyFill="1" applyBorder="1" applyAlignment="1">
      <alignment horizontal="left"/>
    </xf>
    <xf numFmtId="49" fontId="206" fillId="25" borderId="24" xfId="0" applyNumberFormat="1" applyFont="1" applyFill="1" applyBorder="1" applyAlignment="1">
      <alignment horizontal="left"/>
    </xf>
    <xf numFmtId="3" fontId="206" fillId="25" borderId="24" xfId="0" applyNumberFormat="1" applyFont="1" applyFill="1" applyBorder="1" applyAlignment="1">
      <alignment horizontal="right"/>
    </xf>
    <xf numFmtId="49" fontId="209" fillId="25" borderId="24" xfId="0" applyNumberFormat="1" applyFont="1" applyFill="1" applyBorder="1" applyAlignment="1">
      <alignment horizontal="center" vertical="top"/>
    </xf>
    <xf numFmtId="49" fontId="209" fillId="25" borderId="24" xfId="0" applyNumberFormat="1" applyFont="1" applyFill="1" applyBorder="1" applyAlignment="1">
      <alignment horizontal="left" vertical="top" wrapText="1"/>
    </xf>
    <xf numFmtId="3" fontId="209" fillId="25" borderId="24" xfId="0" applyNumberFormat="1" applyFont="1" applyFill="1" applyBorder="1" applyAlignment="1">
      <alignment horizontal="right" vertical="top"/>
    </xf>
    <xf numFmtId="0" fontId="209" fillId="25" borderId="24" xfId="0" applyFont="1" applyFill="1" applyBorder="1" applyAlignment="1">
      <alignment horizontal="left" vertical="top" wrapText="1"/>
    </xf>
    <xf numFmtId="49" fontId="209" fillId="25" borderId="25" xfId="0" applyNumberFormat="1" applyFont="1" applyFill="1" applyBorder="1" applyAlignment="1">
      <alignment horizontal="center" vertical="top"/>
    </xf>
    <xf numFmtId="49" fontId="209" fillId="25" borderId="25" xfId="0" applyNumberFormat="1" applyFont="1" applyFill="1" applyBorder="1" applyAlignment="1">
      <alignment horizontal="left" vertical="top" wrapText="1"/>
    </xf>
    <xf numFmtId="3" fontId="209" fillId="25" borderId="25" xfId="0" applyNumberFormat="1" applyFont="1" applyFill="1" applyBorder="1" applyAlignment="1">
      <alignment horizontal="right" vertical="top"/>
    </xf>
    <xf numFmtId="0" fontId="210" fillId="25" borderId="27" xfId="0" applyFont="1" applyFill="1" applyBorder="1" applyAlignment="1">
      <alignment horizontal="center" vertical="center" wrapText="1"/>
    </xf>
    <xf numFmtId="49" fontId="210" fillId="25" borderId="27" xfId="0" applyNumberFormat="1" applyFont="1" applyFill="1" applyBorder="1" applyAlignment="1">
      <alignment horizontal="center" vertical="center"/>
    </xf>
    <xf numFmtId="0" fontId="182" fillId="25" borderId="24" xfId="0" applyFont="1" applyFill="1" applyBorder="1" applyAlignment="1">
      <alignment horizontal="center" vertical="center"/>
    </xf>
    <xf numFmtId="3" fontId="210" fillId="25" borderId="24" xfId="0" applyNumberFormat="1" applyFont="1" applyFill="1" applyBorder="1" applyAlignment="1">
      <alignment horizontal="right" vertical="center"/>
    </xf>
    <xf numFmtId="49" fontId="210" fillId="25" borderId="24" xfId="0" applyNumberFormat="1" applyFont="1" applyFill="1" applyBorder="1" applyAlignment="1">
      <alignment horizontal="left" vertical="center"/>
    </xf>
    <xf numFmtId="49" fontId="210" fillId="25" borderId="24" xfId="0" applyNumberFormat="1" applyFont="1" applyFill="1" applyBorder="1" applyAlignment="1">
      <alignment horizontal="center" vertical="center"/>
    </xf>
    <xf numFmtId="0" fontId="182" fillId="25" borderId="24" xfId="0" applyFont="1" applyFill="1" applyBorder="1" applyAlignment="1">
      <alignment horizontal="left"/>
    </xf>
    <xf numFmtId="49" fontId="210" fillId="25" borderId="24" xfId="0" applyNumberFormat="1" applyFont="1" applyFill="1" applyBorder="1" applyAlignment="1">
      <alignment horizontal="left" vertical="center" wrapText="1"/>
    </xf>
    <xf numFmtId="49" fontId="211" fillId="25" borderId="24" xfId="0" applyNumberFormat="1" applyFont="1" applyFill="1" applyBorder="1" applyAlignment="1">
      <alignment horizontal="left"/>
    </xf>
    <xf numFmtId="49" fontId="212" fillId="25" borderId="24" xfId="0" applyNumberFormat="1" applyFont="1" applyFill="1" applyBorder="1" applyAlignment="1">
      <alignment horizontal="center" vertical="center"/>
    </xf>
    <xf numFmtId="3" fontId="212" fillId="25" borderId="24" xfId="0" applyNumberFormat="1" applyFont="1" applyFill="1" applyBorder="1" applyAlignment="1">
      <alignment horizontal="right" vertical="center"/>
    </xf>
    <xf numFmtId="49" fontId="212" fillId="25" borderId="24" xfId="0" applyNumberFormat="1" applyFont="1" applyFill="1" applyBorder="1" applyAlignment="1">
      <alignment horizontal="left" vertical="center" wrapText="1"/>
    </xf>
    <xf numFmtId="49" fontId="213" fillId="25" borderId="24" xfId="0" applyNumberFormat="1" applyFont="1" applyFill="1" applyBorder="1" applyAlignment="1">
      <alignment horizontal="left"/>
    </xf>
    <xf numFmtId="49" fontId="214" fillId="25" borderId="24" xfId="0" applyNumberFormat="1" applyFont="1" applyFill="1" applyBorder="1" applyAlignment="1">
      <alignment horizontal="center" vertical="center"/>
    </xf>
    <xf numFmtId="3" fontId="214" fillId="25" borderId="24" xfId="0" applyNumberFormat="1" applyFont="1" applyFill="1" applyBorder="1" applyAlignment="1">
      <alignment horizontal="right" vertical="center"/>
    </xf>
    <xf numFmtId="49" fontId="214" fillId="25" borderId="24" xfId="0" applyNumberFormat="1" applyFont="1" applyFill="1" applyBorder="1" applyAlignment="1">
      <alignment horizontal="left" vertical="center" wrapText="1"/>
    </xf>
    <xf numFmtId="0" fontId="213" fillId="25" borderId="24" xfId="0" applyFont="1" applyFill="1" applyBorder="1" applyAlignment="1">
      <alignment horizontal="left"/>
    </xf>
    <xf numFmtId="49" fontId="213" fillId="25" borderId="25" xfId="0" applyNumberFormat="1" applyFont="1" applyFill="1" applyBorder="1" applyAlignment="1">
      <alignment horizontal="left"/>
    </xf>
    <xf numFmtId="0" fontId="213" fillId="25" borderId="25" xfId="0" applyFont="1" applyFill="1" applyBorder="1" applyAlignment="1">
      <alignment horizontal="left"/>
    </xf>
    <xf numFmtId="49" fontId="214" fillId="25" borderId="25" xfId="0" applyNumberFormat="1" applyFont="1" applyFill="1" applyBorder="1" applyAlignment="1">
      <alignment horizontal="center" vertical="center"/>
    </xf>
    <xf numFmtId="3" fontId="214" fillId="25" borderId="25" xfId="0" applyNumberFormat="1" applyFont="1" applyFill="1" applyBorder="1" applyAlignment="1">
      <alignment horizontal="right" vertical="center"/>
    </xf>
    <xf numFmtId="49" fontId="214" fillId="25" borderId="25" xfId="0" applyNumberFormat="1" applyFont="1" applyFill="1" applyBorder="1" applyAlignment="1">
      <alignment horizontal="left" vertical="center" wrapText="1"/>
    </xf>
    <xf numFmtId="0" fontId="214" fillId="25" borderId="24" xfId="0" applyFont="1" applyFill="1" applyBorder="1" applyAlignment="1">
      <alignment horizontal="left" vertical="center" wrapText="1"/>
    </xf>
    <xf numFmtId="49" fontId="182" fillId="25" borderId="27" xfId="0" applyNumberFormat="1" applyFont="1" applyFill="1" applyBorder="1" applyAlignment="1">
      <alignment horizontal="center" vertical="center" wrapText="1"/>
    </xf>
    <xf numFmtId="49" fontId="182" fillId="25" borderId="27" xfId="0" applyNumberFormat="1" applyFont="1" applyFill="1" applyBorder="1" applyAlignment="1">
      <alignment horizontal="center" vertical="top" wrapText="1"/>
    </xf>
    <xf numFmtId="49" fontId="185" fillId="25" borderId="62" xfId="0" applyNumberFormat="1" applyFont="1" applyFill="1" applyBorder="1" applyAlignment="1">
      <alignment horizontal="center" vertical="top" wrapText="1"/>
    </xf>
    <xf numFmtId="196" fontId="182" fillId="25" borderId="58" xfId="0" applyNumberFormat="1" applyFont="1" applyFill="1" applyBorder="1" applyAlignment="1">
      <alignment horizontal="center" vertical="top" wrapText="1"/>
    </xf>
    <xf numFmtId="196" fontId="182" fillId="25" borderId="59" xfId="0" applyNumberFormat="1" applyFont="1" applyFill="1" applyBorder="1" applyAlignment="1">
      <alignment horizontal="center" vertical="top" wrapText="1"/>
    </xf>
    <xf numFmtId="196" fontId="185" fillId="25" borderId="58" xfId="0" applyNumberFormat="1" applyFont="1" applyFill="1" applyBorder="1" applyAlignment="1">
      <alignment horizontal="center" vertical="top" wrapText="1"/>
    </xf>
    <xf numFmtId="196" fontId="185" fillId="25" borderId="59" xfId="0" applyNumberFormat="1" applyFont="1" applyFill="1" applyBorder="1" applyAlignment="1">
      <alignment horizontal="center" vertical="top" wrapText="1"/>
    </xf>
    <xf numFmtId="49" fontId="182" fillId="25" borderId="59" xfId="0" applyNumberFormat="1" applyFont="1" applyFill="1" applyBorder="1" applyAlignment="1">
      <alignment horizontal="center" vertical="top" wrapText="1"/>
    </xf>
    <xf numFmtId="49" fontId="185" fillId="25" borderId="59" xfId="0" applyNumberFormat="1" applyFont="1" applyFill="1" applyBorder="1" applyAlignment="1">
      <alignment horizontal="center" vertical="top" wrapText="1"/>
    </xf>
    <xf numFmtId="49" fontId="185" fillId="25" borderId="63" xfId="0" applyNumberFormat="1" applyFont="1" applyFill="1" applyBorder="1" applyAlignment="1">
      <alignment horizontal="center" vertical="top" wrapText="1"/>
    </xf>
    <xf numFmtId="196" fontId="182" fillId="25" borderId="60" xfId="0" applyNumberFormat="1" applyFont="1" applyFill="1" applyBorder="1" applyAlignment="1">
      <alignment horizontal="center" vertical="top" wrapText="1"/>
    </xf>
    <xf numFmtId="49" fontId="185" fillId="25" borderId="61" xfId="0" applyNumberFormat="1" applyFont="1" applyFill="1" applyBorder="1" applyAlignment="1">
      <alignment horizontal="center" vertical="top" wrapText="1"/>
    </xf>
    <xf numFmtId="49" fontId="159" fillId="25" borderId="28" xfId="0" applyNumberFormat="1" applyFont="1" applyFill="1" applyBorder="1" applyAlignment="1">
      <alignment horizontal="center" vertical="center" wrapText="1"/>
    </xf>
    <xf numFmtId="49" fontId="159" fillId="25" borderId="28" xfId="0" applyNumberFormat="1" applyFont="1" applyFill="1" applyBorder="1" applyAlignment="1">
      <alignment horizontal="center" vertical="center"/>
    </xf>
    <xf numFmtId="0" fontId="159" fillId="25" borderId="28" xfId="0" applyFont="1" applyFill="1" applyBorder="1" applyAlignment="1">
      <alignment horizontal="center" vertical="center" wrapText="1"/>
    </xf>
    <xf numFmtId="49" fontId="161" fillId="25" borderId="28" xfId="0" applyNumberFormat="1" applyFont="1" applyFill="1" applyBorder="1" applyAlignment="1">
      <alignment horizontal="left" vertical="center"/>
    </xf>
    <xf numFmtId="201" fontId="161" fillId="25" borderId="28" xfId="0" applyNumberFormat="1" applyFont="1" applyFill="1" applyBorder="1" applyAlignment="1">
      <alignment horizontal="right" vertical="center"/>
    </xf>
    <xf numFmtId="49" fontId="161" fillId="25" borderId="28" xfId="0" applyNumberFormat="1" applyFont="1" applyFill="1" applyBorder="1" applyAlignment="1">
      <alignment horizontal="right" vertical="center"/>
    </xf>
    <xf numFmtId="49" fontId="161" fillId="25" borderId="28" xfId="0" applyNumberFormat="1" applyFont="1" applyFill="1" applyBorder="1" applyAlignment="1">
      <alignment horizontal="left" vertical="center" wrapText="1"/>
    </xf>
    <xf numFmtId="49" fontId="165" fillId="25" borderId="28" xfId="0" applyNumberFormat="1" applyFont="1" applyFill="1" applyBorder="1" applyAlignment="1">
      <alignment horizontal="center" vertical="center"/>
    </xf>
    <xf numFmtId="49" fontId="165" fillId="25" borderId="28" xfId="0" applyNumberFormat="1" applyFont="1" applyFill="1" applyBorder="1" applyAlignment="1">
      <alignment horizontal="left" vertical="top" wrapText="1"/>
    </xf>
    <xf numFmtId="201" fontId="165" fillId="25" borderId="28" xfId="0" applyNumberFormat="1" applyFont="1" applyFill="1" applyBorder="1" applyAlignment="1">
      <alignment horizontal="right" vertical="center"/>
    </xf>
    <xf numFmtId="49" fontId="165" fillId="25" borderId="28" xfId="0" applyNumberFormat="1" applyFont="1" applyFill="1" applyBorder="1" applyAlignment="1">
      <alignment horizontal="right" vertical="center"/>
    </xf>
    <xf numFmtId="49" fontId="161" fillId="25" borderId="28" xfId="0" applyNumberFormat="1" applyFont="1" applyFill="1" applyBorder="1" applyAlignment="1">
      <alignment horizontal="left" vertical="top" wrapText="1"/>
    </xf>
    <xf numFmtId="0" fontId="216" fillId="38" borderId="65" xfId="0" applyFont="1" applyFill="1" applyBorder="1" applyAlignment="1">
      <alignment horizontal="center" wrapText="1"/>
    </xf>
    <xf numFmtId="0" fontId="155" fillId="39" borderId="65" xfId="0" applyFont="1" applyFill="1" applyBorder="1" applyAlignment="1">
      <alignment horizontal="center" vertical="center" wrapText="1"/>
    </xf>
    <xf numFmtId="0" fontId="216" fillId="40" borderId="53" xfId="0" applyFont="1" applyFill="1" applyBorder="1" applyAlignment="1">
      <alignment horizontal="center" wrapText="1"/>
    </xf>
    <xf numFmtId="0" fontId="216" fillId="38" borderId="53" xfId="0" applyFont="1" applyFill="1" applyBorder="1" applyAlignment="1">
      <alignment horizontal="center" wrapText="1"/>
    </xf>
    <xf numFmtId="0" fontId="216" fillId="38" borderId="53" xfId="0" applyFont="1" applyFill="1" applyBorder="1" applyAlignment="1">
      <alignment horizontal="center" vertical="center" wrapText="1"/>
    </xf>
    <xf numFmtId="0" fontId="217" fillId="41" borderId="65" xfId="0" applyFont="1" applyFill="1" applyBorder="1" applyAlignment="1">
      <alignment horizontal="center" wrapText="1"/>
    </xf>
    <xf numFmtId="0" fontId="154" fillId="39" borderId="85" xfId="0" applyFont="1" applyFill="1" applyBorder="1" applyAlignment="1">
      <alignment wrapText="1"/>
    </xf>
    <xf numFmtId="0" fontId="217" fillId="41" borderId="53" xfId="0" applyFont="1" applyFill="1" applyBorder="1" applyAlignment="1">
      <alignment horizontal="center" wrapText="1"/>
    </xf>
    <xf numFmtId="0" fontId="217" fillId="41" borderId="53" xfId="0" applyFont="1" applyFill="1" applyBorder="1" applyAlignment="1">
      <alignment horizontal="center" vertical="center" wrapText="1"/>
    </xf>
    <xf numFmtId="0" fontId="216" fillId="38" borderId="93" xfId="0" applyFont="1" applyFill="1" applyBorder="1" applyAlignment="1">
      <alignment horizontal="center" wrapText="1"/>
    </xf>
    <xf numFmtId="0" fontId="155" fillId="39" borderId="54" xfId="0" applyFont="1" applyFill="1" applyBorder="1" applyAlignment="1">
      <alignment horizontal="center" vertical="center" wrapText="1"/>
    </xf>
    <xf numFmtId="0" fontId="216" fillId="40" borderId="54" xfId="0" applyFont="1" applyFill="1" applyBorder="1" applyAlignment="1">
      <alignment horizontal="center" vertical="center" wrapText="1"/>
    </xf>
    <xf numFmtId="0" fontId="216" fillId="38" borderId="54" xfId="0" applyFont="1" applyFill="1" applyBorder="1" applyAlignment="1">
      <alignment horizontal="center" wrapText="1"/>
    </xf>
    <xf numFmtId="0" fontId="216" fillId="38" borderId="54" xfId="0" applyFont="1" applyFill="1" applyBorder="1" applyAlignment="1">
      <alignment horizontal="center" vertical="center" wrapText="1"/>
    </xf>
    <xf numFmtId="14" fontId="155" fillId="32" borderId="94" xfId="0" applyNumberFormat="1" applyFont="1" applyFill="1" applyBorder="1" applyAlignment="1">
      <alignment horizontal="center" vertical="center" wrapText="1"/>
    </xf>
    <xf numFmtId="174" fontId="158" fillId="0" borderId="69" xfId="19346" applyNumberFormat="1" applyFont="1" applyBorder="1" applyAlignment="1">
      <alignment horizontal="center" vertical="center" wrapText="1"/>
    </xf>
    <xf numFmtId="174" fontId="158" fillId="0" borderId="67" xfId="19346" applyNumberFormat="1" applyFont="1" applyBorder="1" applyAlignment="1">
      <alignment horizontal="center" vertical="center" wrapText="1"/>
    </xf>
    <xf numFmtId="10" fontId="158" fillId="0" borderId="91" xfId="19346" applyNumberFormat="1" applyFont="1" applyBorder="1" applyAlignment="1">
      <alignment horizontal="center" wrapText="1"/>
    </xf>
    <xf numFmtId="0" fontId="155" fillId="0" borderId="70" xfId="0" applyFont="1" applyBorder="1" applyAlignment="1">
      <alignment wrapText="1"/>
    </xf>
    <xf numFmtId="10" fontId="158" fillId="0" borderId="21" xfId="19346" applyNumberFormat="1" applyFont="1" applyBorder="1" applyAlignment="1">
      <alignment horizontal="center" wrapText="1"/>
    </xf>
    <xf numFmtId="0" fontId="155" fillId="0" borderId="44" xfId="0" applyFont="1" applyBorder="1" applyAlignment="1">
      <alignment wrapText="1"/>
    </xf>
    <xf numFmtId="14" fontId="155" fillId="32" borderId="54" xfId="0" applyNumberFormat="1" applyFont="1" applyFill="1" applyBorder="1" applyAlignment="1">
      <alignment horizontal="center" vertical="center" wrapText="1"/>
    </xf>
    <xf numFmtId="174" fontId="158" fillId="0" borderId="13" xfId="19346" applyNumberFormat="1" applyFont="1" applyBorder="1" applyAlignment="1">
      <alignment horizontal="center" wrapText="1"/>
    </xf>
    <xf numFmtId="174" fontId="158" fillId="0" borderId="12" xfId="19346" applyNumberFormat="1" applyFont="1" applyBorder="1" applyAlignment="1">
      <alignment horizontal="center" wrapText="1"/>
    </xf>
    <xf numFmtId="174" fontId="158" fillId="0" borderId="12" xfId="19346" applyNumberFormat="1" applyFont="1" applyFill="1" applyBorder="1" applyAlignment="1">
      <alignment horizontal="center" wrapText="1"/>
    </xf>
    <xf numFmtId="174" fontId="158" fillId="0" borderId="18" xfId="19346" applyNumberFormat="1" applyFont="1" applyFill="1" applyBorder="1" applyAlignment="1">
      <alignment horizontal="center" wrapText="1"/>
    </xf>
    <xf numFmtId="174" fontId="158" fillId="0" borderId="95" xfId="19346" applyNumberFormat="1" applyFont="1" applyFill="1" applyBorder="1" applyAlignment="1">
      <alignment horizontal="center" wrapText="1"/>
    </xf>
    <xf numFmtId="174" fontId="158" fillId="0" borderId="96" xfId="19346" applyNumberFormat="1" applyFont="1" applyFill="1" applyBorder="1" applyAlignment="1">
      <alignment horizontal="center" wrapText="1"/>
    </xf>
    <xf numFmtId="14" fontId="155" fillId="0" borderId="73" xfId="0" applyNumberFormat="1" applyFont="1" applyBorder="1" applyAlignment="1">
      <alignment horizontal="center" vertical="center" wrapText="1"/>
    </xf>
    <xf numFmtId="174" fontId="158" fillId="0" borderId="74" xfId="19346" applyNumberFormat="1" applyFont="1" applyBorder="1" applyAlignment="1">
      <alignment horizontal="center" wrapText="1"/>
    </xf>
    <xf numFmtId="174" fontId="158" fillId="0" borderId="72" xfId="19346" applyNumberFormat="1" applyFont="1" applyFill="1" applyBorder="1" applyAlignment="1">
      <alignment horizontal="center" wrapText="1"/>
    </xf>
    <xf numFmtId="174" fontId="158" fillId="0" borderId="76" xfId="19346" applyNumberFormat="1" applyFont="1" applyFill="1" applyBorder="1" applyAlignment="1">
      <alignment horizontal="center" wrapText="1"/>
    </xf>
    <xf numFmtId="10" fontId="158" fillId="0" borderId="73" xfId="19346" applyNumberFormat="1" applyFont="1" applyBorder="1" applyAlignment="1">
      <alignment horizontal="center" wrapText="1"/>
    </xf>
    <xf numFmtId="10" fontId="158" fillId="0" borderId="74" xfId="19346" applyNumberFormat="1" applyFont="1" applyBorder="1" applyAlignment="1">
      <alignment horizontal="center" wrapText="1"/>
    </xf>
    <xf numFmtId="0" fontId="155" fillId="0" borderId="76" xfId="0" applyFont="1" applyBorder="1" applyAlignment="1">
      <alignment wrapText="1"/>
    </xf>
    <xf numFmtId="0" fontId="154" fillId="32" borderId="53" xfId="0" applyFont="1" applyFill="1" applyBorder="1" applyAlignment="1">
      <alignment horizontal="center" vertical="center" wrapText="1"/>
    </xf>
    <xf numFmtId="174" fontId="154" fillId="34" borderId="53" xfId="0" applyNumberFormat="1" applyFont="1" applyFill="1" applyBorder="1" applyAlignment="1">
      <alignment horizontal="center" vertical="center" wrapText="1"/>
    </xf>
    <xf numFmtId="174" fontId="154" fillId="34" borderId="77" xfId="0" applyNumberFormat="1" applyFont="1" applyFill="1" applyBorder="1" applyAlignment="1">
      <alignment horizontal="center" vertical="center" wrapText="1"/>
    </xf>
    <xf numFmtId="0" fontId="155" fillId="34" borderId="55" xfId="0" applyFont="1" applyFill="1" applyBorder="1" applyAlignment="1">
      <alignment wrapText="1"/>
    </xf>
    <xf numFmtId="0" fontId="44" fillId="0" borderId="0" xfId="0" applyFont="1" applyAlignment="1">
      <alignment horizontal="center" vertical="center" wrapText="1"/>
    </xf>
    <xf numFmtId="49" fontId="186" fillId="25" borderId="0" xfId="0" applyNumberFormat="1" applyFont="1" applyFill="1" applyAlignment="1">
      <alignment horizontal="left" vertical="center"/>
    </xf>
    <xf numFmtId="49" fontId="186" fillId="25" borderId="0" xfId="0" applyNumberFormat="1" applyFont="1" applyFill="1" applyAlignment="1">
      <alignment horizontal="right" vertical="center"/>
    </xf>
    <xf numFmtId="49" fontId="187" fillId="25" borderId="0" xfId="0" applyNumberFormat="1" applyFont="1" applyFill="1" applyAlignment="1">
      <alignment horizontal="left" vertical="center"/>
    </xf>
    <xf numFmtId="49" fontId="187" fillId="25" borderId="0" xfId="0" applyNumberFormat="1" applyFont="1" applyFill="1" applyAlignment="1">
      <alignment horizontal="right" vertical="center" wrapText="1"/>
    </xf>
    <xf numFmtId="49" fontId="203" fillId="25" borderId="27" xfId="0" applyNumberFormat="1" applyFont="1" applyFill="1" applyBorder="1" applyAlignment="1">
      <alignment horizontal="left" vertical="center" wrapText="1"/>
    </xf>
    <xf numFmtId="198" fontId="203" fillId="25" borderId="27" xfId="0" applyNumberFormat="1" applyFont="1" applyFill="1" applyBorder="1" applyAlignment="1">
      <alignment horizontal="right" vertical="center"/>
    </xf>
    <xf numFmtId="49" fontId="186" fillId="25" borderId="24" xfId="0" applyNumberFormat="1" applyFont="1" applyFill="1" applyBorder="1" applyAlignment="1">
      <alignment horizontal="left" wrapText="1"/>
    </xf>
    <xf numFmtId="198" fontId="186" fillId="25" borderId="26" xfId="0" applyNumberFormat="1" applyFont="1" applyFill="1" applyBorder="1" applyAlignment="1">
      <alignment horizontal="right"/>
    </xf>
    <xf numFmtId="49" fontId="186" fillId="25" borderId="26" xfId="0" applyNumberFormat="1" applyFont="1" applyFill="1" applyBorder="1" applyAlignment="1">
      <alignment horizontal="left" wrapText="1"/>
    </xf>
    <xf numFmtId="0" fontId="189" fillId="25" borderId="26" xfId="0" applyFont="1" applyFill="1" applyBorder="1" applyAlignment="1">
      <alignment horizontal="right"/>
    </xf>
    <xf numFmtId="49" fontId="186" fillId="25" borderId="25" xfId="0" applyNumberFormat="1" applyFont="1" applyFill="1" applyBorder="1" applyAlignment="1">
      <alignment horizontal="left" wrapText="1"/>
    </xf>
    <xf numFmtId="198" fontId="186" fillId="25" borderId="29" xfId="0" applyNumberFormat="1" applyFont="1" applyFill="1" applyBorder="1" applyAlignment="1">
      <alignment horizontal="right"/>
    </xf>
    <xf numFmtId="49" fontId="186" fillId="25" borderId="29" xfId="0" applyNumberFormat="1" applyFont="1" applyFill="1" applyBorder="1" applyAlignment="1">
      <alignment horizontal="left" wrapText="1"/>
    </xf>
    <xf numFmtId="0" fontId="41" fillId="0" borderId="0" xfId="0" applyNumberFormat="1" applyFont="1" applyFill="1" applyBorder="1" applyAlignment="1" applyProtection="1">
      <alignment horizontal="left" vertical="top" wrapText="1"/>
      <protection locked="0"/>
    </xf>
    <xf numFmtId="0" fontId="48" fillId="0" borderId="0" xfId="0" applyFont="1" applyAlignment="1">
      <alignment horizontal="center"/>
    </xf>
    <xf numFmtId="0" fontId="41" fillId="0" borderId="0" xfId="0" applyFont="1" applyAlignment="1">
      <alignment horizontal="left" vertical="top" wrapText="1"/>
    </xf>
    <xf numFmtId="49" fontId="159" fillId="25" borderId="0" xfId="0" applyNumberFormat="1" applyFont="1" applyFill="1" applyAlignment="1">
      <alignment horizontal="right"/>
    </xf>
    <xf numFmtId="49" fontId="161" fillId="25" borderId="0" xfId="0" applyNumberFormat="1" applyFont="1" applyFill="1" applyAlignment="1">
      <alignment horizontal="right" vertical="center"/>
    </xf>
    <xf numFmtId="49" fontId="162" fillId="25" borderId="0" xfId="0" applyNumberFormat="1" applyFont="1" applyFill="1" applyAlignment="1">
      <alignment horizontal="left" vertical="center" wrapText="1"/>
    </xf>
    <xf numFmtId="49" fontId="172" fillId="25" borderId="27" xfId="0" applyNumberFormat="1" applyFont="1" applyFill="1" applyBorder="1" applyAlignment="1">
      <alignment horizontal="center" vertical="center"/>
    </xf>
    <xf numFmtId="49" fontId="172" fillId="25" borderId="27" xfId="0" applyNumberFormat="1" applyFont="1" applyFill="1" applyBorder="1" applyAlignment="1">
      <alignment horizontal="center" vertical="center" wrapText="1"/>
    </xf>
    <xf numFmtId="49" fontId="159" fillId="25" borderId="0" xfId="0" applyNumberFormat="1" applyFont="1" applyFill="1" applyAlignment="1">
      <alignment horizontal="left"/>
    </xf>
    <xf numFmtId="49" fontId="161" fillId="25" borderId="0" xfId="0" applyNumberFormat="1" applyFont="1" applyFill="1" applyAlignment="1">
      <alignment horizontal="left"/>
    </xf>
    <xf numFmtId="49" fontId="176" fillId="25" borderId="0" xfId="0" applyNumberFormat="1" applyFont="1" applyFill="1" applyAlignment="1">
      <alignment horizontal="left" vertical="center"/>
    </xf>
    <xf numFmtId="49" fontId="176" fillId="25" borderId="0" xfId="0" applyNumberFormat="1" applyFont="1" applyFill="1" applyAlignment="1">
      <alignment horizontal="right" vertical="center"/>
    </xf>
    <xf numFmtId="49" fontId="179" fillId="25" borderId="0" xfId="0" applyNumberFormat="1" applyFont="1" applyFill="1" applyAlignment="1">
      <alignment horizontal="left" vertical="center"/>
    </xf>
    <xf numFmtId="49" fontId="193" fillId="25" borderId="0" xfId="0" applyNumberFormat="1" applyFont="1" applyFill="1" applyAlignment="1">
      <alignment horizontal="center" vertical="center"/>
    </xf>
    <xf numFmtId="49" fontId="179" fillId="25" borderId="0" xfId="0" applyNumberFormat="1" applyFont="1" applyFill="1" applyAlignment="1">
      <alignment horizontal="right" vertical="center"/>
    </xf>
    <xf numFmtId="49" fontId="173" fillId="25" borderId="0" xfId="0" applyNumberFormat="1" applyFont="1" applyFill="1" applyAlignment="1">
      <alignment horizontal="left" vertical="center" wrapText="1"/>
    </xf>
    <xf numFmtId="49" fontId="173" fillId="25" borderId="0" xfId="0" applyNumberFormat="1" applyFont="1" applyFill="1" applyAlignment="1">
      <alignment horizontal="right" vertical="center" wrapText="1"/>
    </xf>
    <xf numFmtId="49" fontId="172" fillId="25" borderId="80" xfId="0" applyNumberFormat="1" applyFont="1" applyFill="1" applyBorder="1" applyAlignment="1">
      <alignment horizontal="center" vertical="center" wrapText="1"/>
    </xf>
    <xf numFmtId="0" fontId="205" fillId="25" borderId="0" xfId="0" applyFont="1" applyFill="1" applyAlignment="1">
      <alignment horizontal="center" vertical="center" wrapText="1"/>
    </xf>
    <xf numFmtId="49" fontId="196" fillId="25" borderId="0" xfId="0" applyNumberFormat="1" applyFont="1" applyFill="1" applyAlignment="1">
      <alignment horizontal="right"/>
    </xf>
    <xf numFmtId="49" fontId="201" fillId="25" borderId="0" xfId="0" applyNumberFormat="1" applyFont="1" applyFill="1" applyAlignment="1">
      <alignment horizontal="right"/>
    </xf>
    <xf numFmtId="49" fontId="196" fillId="25" borderId="0" xfId="0" applyNumberFormat="1" applyFont="1" applyFill="1" applyAlignment="1">
      <alignment horizontal="left"/>
    </xf>
    <xf numFmtId="49" fontId="201" fillId="25" borderId="0" xfId="0" applyNumberFormat="1" applyFont="1" applyFill="1" applyAlignment="1">
      <alignment horizontal="left"/>
    </xf>
    <xf numFmtId="49" fontId="181" fillId="25" borderId="0" xfId="0" applyNumberFormat="1" applyFont="1" applyFill="1" applyAlignment="1">
      <alignment horizontal="left"/>
    </xf>
    <xf numFmtId="49" fontId="189" fillId="25" borderId="27" xfId="0" applyNumberFormat="1" applyFont="1" applyFill="1" applyBorder="1" applyAlignment="1">
      <alignment horizontal="center" vertical="center" wrapText="1"/>
    </xf>
    <xf numFmtId="49" fontId="189" fillId="25" borderId="27" xfId="0" applyNumberFormat="1" applyFont="1" applyFill="1" applyBorder="1" applyAlignment="1">
      <alignment horizontal="center" vertical="center"/>
    </xf>
    <xf numFmtId="0" fontId="189" fillId="25" borderId="27" xfId="0" applyFont="1" applyFill="1" applyBorder="1" applyAlignment="1">
      <alignment horizontal="center" vertical="center" wrapText="1"/>
    </xf>
    <xf numFmtId="49" fontId="202" fillId="25" borderId="0" xfId="0" applyNumberFormat="1" applyFont="1" applyFill="1" applyAlignment="1">
      <alignment horizontal="right" vertical="center"/>
    </xf>
    <xf numFmtId="49" fontId="202" fillId="25" borderId="0" xfId="0" applyNumberFormat="1" applyFont="1" applyFill="1" applyAlignment="1">
      <alignment horizontal="left" vertical="center"/>
    </xf>
    <xf numFmtId="49" fontId="201" fillId="25" borderId="0" xfId="0" applyNumberFormat="1" applyFont="1" applyFill="1" applyAlignment="1">
      <alignment horizontal="left" vertical="center"/>
    </xf>
    <xf numFmtId="49" fontId="201" fillId="25" borderId="0" xfId="0" applyNumberFormat="1" applyFont="1" applyFill="1" applyAlignment="1">
      <alignment horizontal="right" vertical="center"/>
    </xf>
    <xf numFmtId="49" fontId="196" fillId="25" borderId="0" xfId="0" applyNumberFormat="1" applyFont="1" applyFill="1" applyAlignment="1">
      <alignment horizontal="left" vertical="center"/>
    </xf>
    <xf numFmtId="49" fontId="172" fillId="25" borderId="0" xfId="0" applyNumberFormat="1" applyFont="1" applyFill="1" applyAlignment="1">
      <alignment horizontal="right" vertical="center"/>
    </xf>
    <xf numFmtId="49" fontId="214" fillId="25" borderId="24" xfId="0" applyNumberFormat="1" applyFont="1" applyFill="1" applyBorder="1" applyAlignment="1">
      <alignment horizontal="left" vertical="center" wrapText="1"/>
    </xf>
    <xf numFmtId="49" fontId="212" fillId="25" borderId="24" xfId="0" applyNumberFormat="1" applyFont="1" applyFill="1" applyBorder="1" applyAlignment="1">
      <alignment horizontal="left" vertical="center" wrapText="1"/>
    </xf>
    <xf numFmtId="0" fontId="187" fillId="25" borderId="0" xfId="0" applyFont="1" applyFill="1" applyAlignment="1">
      <alignment horizontal="right" wrapText="1"/>
    </xf>
    <xf numFmtId="0" fontId="187" fillId="25" borderId="0" xfId="0" applyFont="1" applyFill="1" applyAlignment="1">
      <alignment horizontal="left" wrapText="1"/>
    </xf>
    <xf numFmtId="49" fontId="210" fillId="25" borderId="27" xfId="0" applyNumberFormat="1" applyFont="1" applyFill="1" applyBorder="1" applyAlignment="1">
      <alignment horizontal="center" vertical="center"/>
    </xf>
    <xf numFmtId="49" fontId="210" fillId="25" borderId="24" xfId="0" applyNumberFormat="1" applyFont="1" applyFill="1" applyBorder="1" applyAlignment="1">
      <alignment horizontal="left" vertical="center" wrapText="1"/>
    </xf>
    <xf numFmtId="49" fontId="210" fillId="25" borderId="24" xfId="0" applyNumberFormat="1" applyFont="1" applyFill="1" applyBorder="1" applyAlignment="1">
      <alignment horizontal="left" vertical="center"/>
    </xf>
    <xf numFmtId="49" fontId="214" fillId="25" borderId="25" xfId="0" applyNumberFormat="1" applyFont="1" applyFill="1" applyBorder="1" applyAlignment="1">
      <alignment horizontal="left" vertical="center" wrapText="1"/>
    </xf>
    <xf numFmtId="49" fontId="173" fillId="25" borderId="79" xfId="0" applyNumberFormat="1" applyFont="1" applyFill="1" applyBorder="1" applyAlignment="1">
      <alignment horizontal="left" vertical="center" wrapText="1"/>
    </xf>
    <xf numFmtId="49" fontId="173" fillId="25" borderId="79" xfId="0" applyNumberFormat="1" applyFont="1" applyFill="1" applyBorder="1" applyAlignment="1">
      <alignment horizontal="right" vertical="center" wrapText="1"/>
    </xf>
    <xf numFmtId="49" fontId="172" fillId="25" borderId="57" xfId="0" applyNumberFormat="1" applyFont="1" applyFill="1" applyBorder="1" applyAlignment="1">
      <alignment horizontal="center" vertical="center"/>
    </xf>
    <xf numFmtId="49" fontId="172" fillId="25" borderId="40" xfId="0" applyNumberFormat="1" applyFont="1" applyFill="1" applyBorder="1" applyAlignment="1">
      <alignment horizontal="center" vertical="center"/>
    </xf>
    <xf numFmtId="49" fontId="172" fillId="25" borderId="25" xfId="0" applyNumberFormat="1" applyFont="1" applyFill="1" applyBorder="1" applyAlignment="1">
      <alignment horizontal="center" vertical="center" wrapText="1"/>
    </xf>
    <xf numFmtId="49" fontId="172" fillId="25" borderId="80" xfId="0" applyNumberFormat="1" applyFont="1" applyFill="1" applyBorder="1" applyAlignment="1">
      <alignment horizontal="center" vertical="center"/>
    </xf>
    <xf numFmtId="49" fontId="172" fillId="25" borderId="25" xfId="0" applyNumberFormat="1" applyFont="1" applyFill="1" applyBorder="1" applyAlignment="1">
      <alignment horizontal="center" vertical="center"/>
    </xf>
    <xf numFmtId="49" fontId="186" fillId="25" borderId="27" xfId="0" applyNumberFormat="1" applyFont="1" applyFill="1" applyBorder="1" applyAlignment="1">
      <alignment horizontal="center" vertical="center"/>
    </xf>
    <xf numFmtId="49" fontId="186" fillId="25" borderId="27" xfId="0" applyNumberFormat="1" applyFont="1" applyFill="1" applyBorder="1" applyAlignment="1">
      <alignment horizontal="center" vertical="center" wrapText="1"/>
    </xf>
    <xf numFmtId="49" fontId="215" fillId="25" borderId="0" xfId="0" applyNumberFormat="1" applyFont="1" applyFill="1" applyAlignment="1">
      <alignment horizontal="center" vertical="center"/>
    </xf>
    <xf numFmtId="49" fontId="203" fillId="25" borderId="0" xfId="0" applyNumberFormat="1" applyFont="1" applyFill="1" applyAlignment="1">
      <alignment horizontal="left" vertical="center"/>
    </xf>
    <xf numFmtId="0" fontId="215" fillId="25" borderId="0" xfId="0" applyFont="1" applyFill="1" applyAlignment="1">
      <alignment horizontal="center" vertical="center"/>
    </xf>
    <xf numFmtId="49" fontId="164" fillId="25" borderId="0" xfId="0" applyNumberFormat="1" applyFont="1" applyFill="1" applyAlignment="1">
      <alignment horizontal="left" vertical="center"/>
    </xf>
    <xf numFmtId="49" fontId="182" fillId="25" borderId="27" xfId="0" applyNumberFormat="1" applyFont="1" applyFill="1" applyBorder="1" applyAlignment="1">
      <alignment horizontal="center" vertical="center" wrapText="1"/>
    </xf>
    <xf numFmtId="49" fontId="182" fillId="25" borderId="27" xfId="0" applyNumberFormat="1" applyFont="1" applyFill="1" applyBorder="1" applyAlignment="1">
      <alignment horizontal="center" vertical="top" wrapText="1"/>
    </xf>
    <xf numFmtId="49" fontId="182" fillId="25" borderId="58" xfId="0" applyNumberFormat="1" applyFont="1" applyFill="1" applyBorder="1" applyAlignment="1">
      <alignment horizontal="left" vertical="top" wrapText="1"/>
    </xf>
    <xf numFmtId="49" fontId="185" fillId="25" borderId="58" xfId="0" applyNumberFormat="1" applyFont="1" applyFill="1" applyBorder="1" applyAlignment="1">
      <alignment horizontal="left" vertical="top" wrapText="1"/>
    </xf>
    <xf numFmtId="0" fontId="185" fillId="25" borderId="58" xfId="0" applyFont="1" applyFill="1" applyBorder="1" applyAlignment="1">
      <alignment horizontal="left" vertical="top" wrapText="1"/>
    </xf>
    <xf numFmtId="49" fontId="182" fillId="25" borderId="60" xfId="0" applyNumberFormat="1" applyFont="1" applyFill="1" applyBorder="1" applyAlignment="1">
      <alignment horizontal="left" vertical="top" wrapText="1"/>
    </xf>
    <xf numFmtId="0" fontId="170" fillId="25" borderId="0" xfId="0" applyFont="1" applyFill="1" applyAlignment="1">
      <alignment horizontal="center" vertical="center" wrapText="1"/>
    </xf>
    <xf numFmtId="49" fontId="169" fillId="25" borderId="0" xfId="0" applyNumberFormat="1" applyFont="1" applyFill="1" applyAlignment="1">
      <alignment horizontal="left" vertical="center" wrapText="1"/>
    </xf>
    <xf numFmtId="49" fontId="181" fillId="25" borderId="46" xfId="0" applyNumberFormat="1" applyFont="1" applyFill="1" applyBorder="1" applyAlignment="1">
      <alignment horizontal="center" vertical="center" wrapText="1"/>
    </xf>
    <xf numFmtId="49" fontId="181" fillId="25" borderId="64" xfId="0" applyNumberFormat="1" applyFont="1" applyFill="1" applyBorder="1" applyAlignment="1">
      <alignment horizontal="left"/>
    </xf>
    <xf numFmtId="0" fontId="181" fillId="25" borderId="0" xfId="0" applyFont="1" applyFill="1" applyAlignment="1">
      <alignment horizontal="left" wrapText="1"/>
    </xf>
    <xf numFmtId="49" fontId="181" fillId="25" borderId="64" xfId="0" applyNumberFormat="1" applyFont="1" applyFill="1" applyBorder="1" applyAlignment="1">
      <alignment horizontal="right"/>
    </xf>
    <xf numFmtId="0" fontId="181" fillId="25" borderId="0" xfId="0" applyFont="1" applyFill="1" applyAlignment="1">
      <alignment horizontal="right" wrapText="1"/>
    </xf>
    <xf numFmtId="4" fontId="41" fillId="0" borderId="12" xfId="0" applyNumberFormat="1" applyFont="1" applyBorder="1" applyAlignment="1">
      <alignment horizontal="center" vertical="center" wrapText="1"/>
    </xf>
    <xf numFmtId="4" fontId="41" fillId="0" borderId="15" xfId="0" applyNumberFormat="1" applyFont="1" applyBorder="1" applyAlignment="1">
      <alignment horizontal="center" vertical="center" wrapText="1"/>
    </xf>
    <xf numFmtId="0" fontId="44" fillId="0" borderId="0" xfId="0" applyFont="1" applyAlignment="1">
      <alignment horizontal="center" vertical="center" wrapText="1"/>
    </xf>
    <xf numFmtId="0" fontId="41" fillId="0" borderId="22" xfId="0" applyFont="1" applyBorder="1" applyAlignment="1">
      <alignment horizontal="center" vertical="center" wrapText="1"/>
    </xf>
    <xf numFmtId="0" fontId="41" fillId="0" borderId="21"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5" xfId="0" applyFont="1" applyBorder="1" applyAlignment="1">
      <alignment horizontal="center" vertical="center" wrapText="1"/>
    </xf>
    <xf numFmtId="4" fontId="44" fillId="0" borderId="12" xfId="0" applyNumberFormat="1" applyFont="1" applyBorder="1" applyAlignment="1">
      <alignment horizontal="center" vertical="center" wrapText="1"/>
    </xf>
    <xf numFmtId="4" fontId="44" fillId="0" borderId="15" xfId="0" applyNumberFormat="1" applyFont="1" applyBorder="1" applyAlignment="1">
      <alignment horizontal="center" vertical="center" wrapText="1"/>
    </xf>
    <xf numFmtId="0" fontId="173" fillId="25" borderId="0" xfId="0" applyFont="1" applyFill="1" applyAlignment="1">
      <alignment horizontal="center" vertical="center" wrapText="1"/>
    </xf>
    <xf numFmtId="0" fontId="59" fillId="0" borderId="0" xfId="0" applyFont="1" applyAlignment="1">
      <alignment horizontal="center" vertical="center" wrapText="1"/>
    </xf>
    <xf numFmtId="0" fontId="136" fillId="0" borderId="23" xfId="0" applyFont="1" applyBorder="1" applyAlignment="1">
      <alignment horizontal="left" vertical="center" wrapText="1"/>
    </xf>
    <xf numFmtId="0" fontId="62" fillId="0" borderId="0" xfId="0" applyFont="1" applyFill="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12" xfId="0" applyFont="1" applyBorder="1" applyAlignment="1">
      <alignment horizontal="center" vertical="center"/>
    </xf>
    <xf numFmtId="0" fontId="61" fillId="0" borderId="10" xfId="0" applyFont="1" applyBorder="1" applyAlignment="1">
      <alignment horizontal="center" vertical="center"/>
    </xf>
    <xf numFmtId="0" fontId="61" fillId="0" borderId="18" xfId="0"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17" xfId="0" applyFont="1" applyBorder="1" applyAlignment="1">
      <alignment horizontal="center" vertical="center"/>
    </xf>
    <xf numFmtId="0" fontId="61" fillId="0" borderId="14" xfId="0" applyFont="1"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6" xfId="0" applyBorder="1" applyAlignment="1">
      <alignment horizontal="center" vertical="center"/>
    </xf>
    <xf numFmtId="0" fontId="37" fillId="0" borderId="45" xfId="0" applyFont="1" applyBorder="1" applyAlignment="1">
      <alignment horizontal="left"/>
    </xf>
    <xf numFmtId="0" fontId="37" fillId="0" borderId="43" xfId="0" applyFont="1" applyBorder="1" applyAlignment="1">
      <alignment horizontal="left"/>
    </xf>
    <xf numFmtId="0" fontId="37" fillId="0" borderId="48" xfId="0" applyFont="1" applyBorder="1" applyAlignment="1">
      <alignment horizontal="left"/>
    </xf>
    <xf numFmtId="0" fontId="41" fillId="0" borderId="18" xfId="0" applyFont="1" applyFill="1" applyBorder="1" applyAlignment="1">
      <alignment horizontal="center" vertical="center"/>
    </xf>
    <xf numFmtId="0" fontId="41" fillId="0" borderId="13" xfId="0" applyFont="1" applyFill="1" applyBorder="1" applyAlignment="1">
      <alignment horizontal="center" vertical="center"/>
    </xf>
    <xf numFmtId="0" fontId="41" fillId="0" borderId="19" xfId="0" applyFont="1" applyFill="1" applyBorder="1" applyAlignment="1">
      <alignment horizontal="center" vertical="center"/>
    </xf>
    <xf numFmtId="0" fontId="41" fillId="0" borderId="16" xfId="0" applyFont="1" applyFill="1" applyBorder="1" applyAlignment="1">
      <alignment horizontal="center" vertical="center"/>
    </xf>
    <xf numFmtId="0" fontId="46" fillId="0" borderId="45" xfId="0" applyFont="1" applyBorder="1" applyAlignment="1">
      <alignment horizontal="left" vertical="center"/>
    </xf>
    <xf numFmtId="0" fontId="46" fillId="0" borderId="43" xfId="0" applyFont="1" applyBorder="1" applyAlignment="1">
      <alignment horizontal="left" vertical="center"/>
    </xf>
    <xf numFmtId="0" fontId="41" fillId="0" borderId="12" xfId="0" applyFont="1" applyFill="1" applyBorder="1" applyAlignment="1">
      <alignment horizontal="center" vertical="center" wrapText="1"/>
    </xf>
    <xf numFmtId="0" fontId="41" fillId="0" borderId="10" xfId="0" applyFont="1" applyFill="1" applyBorder="1" applyAlignment="1">
      <alignment horizontal="center" vertical="center" wrapText="1"/>
    </xf>
    <xf numFmtId="0" fontId="41" fillId="0" borderId="15" xfId="0" applyFont="1" applyFill="1" applyBorder="1" applyAlignment="1">
      <alignment horizontal="center" vertical="center" wrapText="1"/>
    </xf>
    <xf numFmtId="0" fontId="50" fillId="0" borderId="0" xfId="0" applyFont="1" applyAlignment="1">
      <alignment horizontal="left"/>
    </xf>
    <xf numFmtId="0" fontId="41" fillId="0" borderId="0" xfId="0" applyFont="1" applyAlignment="1">
      <alignment horizontal="left"/>
    </xf>
    <xf numFmtId="0" fontId="46" fillId="0" borderId="0" xfId="0" applyFont="1" applyAlignment="1">
      <alignment horizontal="left"/>
    </xf>
    <xf numFmtId="0" fontId="50" fillId="0" borderId="0" xfId="0" applyFont="1" applyAlignment="1">
      <alignment horizontal="left" wrapText="1"/>
    </xf>
    <xf numFmtId="0" fontId="41" fillId="0" borderId="12" xfId="0" applyFont="1" applyFill="1" applyBorder="1" applyAlignment="1">
      <alignment horizontal="center" vertical="center"/>
    </xf>
    <xf numFmtId="0" fontId="41" fillId="0" borderId="10" xfId="0" applyFont="1" applyFill="1" applyBorder="1" applyAlignment="1">
      <alignment horizontal="center" vertical="center"/>
    </xf>
    <xf numFmtId="0" fontId="41" fillId="0" borderId="15" xfId="0" applyFont="1" applyFill="1" applyBorder="1" applyAlignment="1">
      <alignment horizontal="center" vertical="center"/>
    </xf>
    <xf numFmtId="0" fontId="41" fillId="0" borderId="18" xfId="0" applyFont="1" applyBorder="1" applyAlignment="1">
      <alignment horizontal="center" vertical="center"/>
    </xf>
    <xf numFmtId="0" fontId="41" fillId="0" borderId="13" xfId="0" applyFont="1" applyBorder="1" applyAlignment="1">
      <alignment horizontal="center" vertical="center"/>
    </xf>
    <xf numFmtId="0" fontId="41" fillId="0" borderId="19" xfId="0" applyFont="1" applyBorder="1" applyAlignment="1">
      <alignment horizontal="center" vertical="center"/>
    </xf>
    <xf numFmtId="0" fontId="41" fillId="0" borderId="16" xfId="0" applyFont="1" applyBorder="1" applyAlignment="1">
      <alignment horizontal="center" vertical="center"/>
    </xf>
    <xf numFmtId="0" fontId="61" fillId="0" borderId="15" xfId="0" applyFont="1" applyBorder="1" applyAlignment="1">
      <alignment horizontal="center" vertical="center"/>
    </xf>
    <xf numFmtId="0" fontId="61" fillId="0" borderId="19" xfId="0" applyFont="1" applyBorder="1" applyAlignment="1">
      <alignment horizontal="center" vertical="center"/>
    </xf>
    <xf numFmtId="0" fontId="61" fillId="0" borderId="20" xfId="0" applyFont="1" applyBorder="1" applyAlignment="1">
      <alignment horizontal="center" vertical="center"/>
    </xf>
    <xf numFmtId="0" fontId="61" fillId="0" borderId="16" xfId="0" applyFont="1" applyBorder="1" applyAlignment="1">
      <alignment horizontal="center" vertical="center"/>
    </xf>
    <xf numFmtId="0" fontId="154" fillId="0" borderId="0" xfId="0" applyFont="1" applyAlignment="1">
      <alignment horizontal="center" wrapText="1"/>
    </xf>
    <xf numFmtId="0" fontId="167" fillId="0" borderId="0" xfId="0" applyFont="1" applyAlignment="1">
      <alignment horizontal="center" vertical="top" wrapText="1"/>
    </xf>
    <xf numFmtId="0" fontId="156" fillId="0" borderId="0" xfId="0" applyFont="1" applyAlignment="1">
      <alignment horizontal="center"/>
    </xf>
    <xf numFmtId="0" fontId="168" fillId="33" borderId="84" xfId="0" applyFont="1" applyFill="1" applyBorder="1" applyAlignment="1">
      <alignment horizontal="center" wrapText="1"/>
    </xf>
    <xf numFmtId="0" fontId="168" fillId="33" borderId="0" xfId="0" applyFont="1" applyFill="1" applyAlignment="1">
      <alignment horizontal="center" wrapText="1"/>
    </xf>
    <xf numFmtId="0" fontId="155" fillId="33" borderId="52" xfId="0" applyFont="1" applyFill="1" applyBorder="1" applyAlignment="1">
      <alignment horizontal="center" vertical="center" wrapText="1"/>
    </xf>
    <xf numFmtId="0" fontId="155" fillId="33" borderId="37" xfId="0" applyFont="1" applyFill="1" applyBorder="1" applyAlignment="1">
      <alignment horizontal="center" vertical="center" wrapText="1"/>
    </xf>
    <xf numFmtId="0" fontId="155" fillId="33" borderId="65" xfId="0" applyFont="1" applyFill="1" applyBorder="1" applyAlignment="1">
      <alignment horizontal="center" vertical="center" wrapText="1"/>
    </xf>
    <xf numFmtId="0" fontId="155" fillId="32" borderId="86" xfId="0" applyFont="1" applyFill="1" applyBorder="1" applyAlignment="1">
      <alignment horizontal="center" wrapText="1"/>
    </xf>
    <xf numFmtId="0" fontId="155" fillId="32" borderId="77" xfId="0" applyFont="1" applyFill="1" applyBorder="1" applyAlignment="1">
      <alignment horizontal="center" wrapText="1"/>
    </xf>
    <xf numFmtId="0" fontId="155" fillId="32" borderId="37" xfId="0" applyFont="1" applyFill="1" applyBorder="1" applyAlignment="1">
      <alignment horizontal="center" wrapText="1"/>
    </xf>
    <xf numFmtId="0" fontId="155" fillId="32" borderId="72" xfId="0" applyFont="1" applyFill="1" applyBorder="1" applyAlignment="1">
      <alignment horizontal="center" wrapText="1"/>
    </xf>
    <xf numFmtId="0" fontId="155" fillId="32" borderId="73" xfId="0" applyFont="1" applyFill="1" applyBorder="1" applyAlignment="1">
      <alignment horizontal="center" wrapText="1"/>
    </xf>
    <xf numFmtId="0" fontId="155" fillId="32" borderId="87" xfId="0" applyFont="1" applyFill="1" applyBorder="1" applyAlignment="1">
      <alignment horizontal="center" wrapText="1"/>
    </xf>
    <xf numFmtId="0" fontId="155" fillId="32" borderId="89" xfId="0" applyFont="1" applyFill="1" applyBorder="1" applyAlignment="1">
      <alignment horizontal="center" wrapText="1"/>
    </xf>
    <xf numFmtId="0" fontId="155" fillId="0" borderId="0" xfId="0" applyFont="1" applyAlignment="1">
      <alignment horizontal="left" wrapText="1"/>
    </xf>
    <xf numFmtId="0" fontId="157" fillId="33" borderId="37" xfId="0" applyFont="1" applyFill="1" applyBorder="1" applyAlignment="1">
      <alignment horizontal="center" wrapText="1"/>
    </xf>
    <xf numFmtId="0" fontId="157" fillId="33" borderId="65" xfId="0" applyFont="1" applyFill="1" applyBorder="1" applyAlignment="1">
      <alignment horizontal="center" wrapText="1"/>
    </xf>
    <xf numFmtId="0" fontId="157" fillId="33" borderId="83" xfId="0" applyFont="1" applyFill="1" applyBorder="1" applyAlignment="1">
      <alignment horizontal="center" vertical="center" wrapText="1"/>
    </xf>
    <xf numFmtId="0" fontId="157" fillId="33" borderId="92" xfId="0" applyFont="1" applyFill="1" applyBorder="1" applyAlignment="1">
      <alignment horizontal="center" vertical="center" wrapText="1"/>
    </xf>
    <xf numFmtId="0" fontId="157" fillId="33" borderId="93" xfId="0" applyFont="1" applyFill="1" applyBorder="1" applyAlignment="1">
      <alignment horizontal="center" vertical="center" wrapText="1"/>
    </xf>
    <xf numFmtId="0" fontId="154" fillId="32" borderId="54" xfId="0" applyFont="1" applyFill="1" applyBorder="1" applyAlignment="1">
      <alignment horizontal="center" wrapText="1"/>
    </xf>
    <xf numFmtId="0" fontId="154" fillId="32" borderId="56" xfId="0" applyFont="1" applyFill="1" applyBorder="1" applyAlignment="1">
      <alignment horizontal="center" wrapText="1"/>
    </xf>
    <xf numFmtId="0" fontId="154" fillId="32" borderId="55" xfId="0" applyFont="1" applyFill="1" applyBorder="1" applyAlignment="1">
      <alignment horizontal="center" wrapText="1"/>
    </xf>
    <xf numFmtId="0" fontId="157" fillId="33" borderId="52" xfId="0" applyFont="1" applyFill="1" applyBorder="1" applyAlignment="1">
      <alignment horizontal="center" wrapText="1"/>
    </xf>
    <xf numFmtId="49" fontId="178" fillId="25" borderId="0" xfId="0" applyNumberFormat="1" applyFont="1" applyFill="1" applyAlignment="1">
      <alignment horizontal="right" vertical="center"/>
    </xf>
    <xf numFmtId="0" fontId="44" fillId="0" borderId="0" xfId="1101" applyFont="1" applyAlignment="1">
      <alignment horizontal="center" vertical="center"/>
    </xf>
    <xf numFmtId="0" fontId="48" fillId="0" borderId="0" xfId="0" applyFont="1" applyAlignment="1">
      <alignment horizontal="center" wrapText="1"/>
    </xf>
    <xf numFmtId="0" fontId="44" fillId="0" borderId="22" xfId="0" applyFont="1" applyBorder="1" applyAlignment="1">
      <alignment horizontal="center" vertical="center" wrapText="1"/>
    </xf>
    <xf numFmtId="0" fontId="44" fillId="0" borderId="21" xfId="0" applyFont="1" applyBorder="1" applyAlignment="1">
      <alignment horizontal="center" vertical="center" wrapText="1"/>
    </xf>
    <xf numFmtId="0" fontId="137" fillId="0" borderId="0" xfId="0" applyFont="1" applyAlignment="1">
      <alignment horizontal="center" vertical="center" wrapText="1"/>
    </xf>
    <xf numFmtId="49" fontId="131" fillId="25" borderId="11" xfId="0" applyNumberFormat="1" applyFont="1" applyFill="1" applyBorder="1" applyAlignment="1">
      <alignment horizontal="left" vertical="center"/>
    </xf>
    <xf numFmtId="0" fontId="140" fillId="0" borderId="11" xfId="0" applyFont="1" applyBorder="1" applyAlignment="1">
      <alignment horizontal="center" vertical="center" wrapText="1"/>
    </xf>
    <xf numFmtId="49" fontId="131" fillId="25" borderId="11" xfId="0" applyNumberFormat="1" applyFont="1" applyFill="1" applyBorder="1" applyAlignment="1">
      <alignment horizontal="center" vertical="center"/>
    </xf>
    <xf numFmtId="0" fontId="140" fillId="24" borderId="11" xfId="0" applyFont="1" applyFill="1" applyBorder="1" applyAlignment="1">
      <alignment horizontal="center" vertical="center" wrapText="1"/>
    </xf>
    <xf numFmtId="49" fontId="131" fillId="25" borderId="11" xfId="0" applyNumberFormat="1" applyFont="1" applyFill="1" applyBorder="1" applyAlignment="1">
      <alignment horizontal="center" vertical="center" wrapText="1"/>
    </xf>
    <xf numFmtId="0" fontId="140" fillId="0" borderId="22" xfId="0" applyFont="1" applyBorder="1" applyAlignment="1">
      <alignment horizontal="center" vertical="center" wrapText="1"/>
    </xf>
    <xf numFmtId="0" fontId="140" fillId="0" borderId="21" xfId="0" applyFont="1" applyBorder="1" applyAlignment="1">
      <alignment horizontal="center" vertical="center" wrapText="1"/>
    </xf>
    <xf numFmtId="4" fontId="47" fillId="0" borderId="10" xfId="0" applyNumberFormat="1" applyFont="1" applyBorder="1" applyAlignment="1">
      <alignment horizontal="center" vertical="center"/>
    </xf>
    <xf numFmtId="4" fontId="47" fillId="0" borderId="15" xfId="0" applyNumberFormat="1" applyFont="1" applyBorder="1" applyAlignment="1">
      <alignment horizontal="center" vertical="center"/>
    </xf>
  </cellXfs>
  <cellStyles count="19347">
    <cellStyle name="_x0005__x001c_" xfId="196" xr:uid="{00000000-0005-0000-0000-000000000000}"/>
    <cellStyle name="_ГБ РБ МБ" xfId="9532" xr:uid="{00000000-0005-0000-0000-000001000000}"/>
    <cellStyle name="_ГБ_НФ_2001_15_" xfId="9431" xr:uid="{00000000-0005-0000-0000-000002000000}"/>
    <cellStyle name="_ГБ_РБ_темп роста" xfId="9497" xr:uid="{00000000-0005-0000-0000-000003000000}"/>
    <cellStyle name="_Глава_уточ РБ06_презент" xfId="9608" xr:uid="{00000000-0005-0000-0000-000004000000}"/>
    <cellStyle name="_голубой сравн макро (11 мая)" xfId="9543" xr:uid="{00000000-0005-0000-0000-000005000000}"/>
    <cellStyle name="_голубой сравн макро 6 - 8 (26 мая)" xfId="9475" xr:uid="{00000000-0005-0000-0000-000006000000}"/>
    <cellStyle name="_голубой сравн макро по измен СФП 2007-2009 (3 июня)" xfId="9578" xr:uid="{00000000-0005-0000-0000-000007000000}"/>
    <cellStyle name="_для презентации" xfId="9518" xr:uid="{00000000-0005-0000-0000-000008000000}"/>
    <cellStyle name="_жас" xfId="9417" xr:uid="{00000000-0005-0000-0000-000009000000}"/>
    <cellStyle name="_Заявка по инвестпроектам на 2006-2007 годы УДП РК" xfId="9440" xr:uid="{00000000-0005-0000-0000-00000A000000}"/>
    <cellStyle name="_Книга1" xfId="9439" xr:uid="{00000000-0005-0000-0000-00000B000000}"/>
    <cellStyle name="_Книга1_1" xfId="9506" xr:uid="{00000000-0005-0000-0000-00000C000000}"/>
    <cellStyle name="_Книга3" xfId="9622" xr:uid="{00000000-0005-0000-0000-00000D000000}"/>
    <cellStyle name="_Консолид.бюджет" xfId="9555" xr:uid="{00000000-0005-0000-0000-00000E000000}"/>
    <cellStyle name="_макро" xfId="9490" xr:uid="{00000000-0005-0000-0000-00000F000000}"/>
    <cellStyle name="_макро по СФП 2007-2009 (31 мая)" xfId="9593" xr:uid="{00000000-0005-0000-0000-000010000000}"/>
    <cellStyle name="_Макроэкономические показатели" xfId="9531" xr:uid="{00000000-0005-0000-0000-000011000000}"/>
    <cellStyle name="_МООС перечень инвест проектов на 2006-2008 гг (3)" xfId="9430" xr:uid="{00000000-0005-0000-0000-000012000000}"/>
    <cellStyle name="_НФ(Динамика)_основной(с учетом Концепции)_ на 01.01.07г_с предвар_4%_15,58." xfId="9496" xr:uid="{00000000-0005-0000-0000-000013000000}"/>
    <cellStyle name="_НФ(Динамика)_основной(с учетом Концепции)_май" xfId="9607" xr:uid="{00000000-0005-0000-0000-000014000000}"/>
    <cellStyle name="_НФ_основной(без Концепции)" xfId="9542" xr:uid="{00000000-0005-0000-0000-000015000000}"/>
    <cellStyle name="_Основная ГБ-РБ" xfId="9548" xr:uid="{00000000-0005-0000-0000-000016000000}"/>
    <cellStyle name="_по структуре бюджета" xfId="9474" xr:uid="{00000000-0005-0000-0000-000017000000}"/>
    <cellStyle name="_после парламРБ07" xfId="9577" xr:uid="{00000000-0005-0000-0000-000018000000}"/>
    <cellStyle name="_ППРИП НА 2006-2008 ГОДЫ 31 Болат" xfId="9442" xr:uid="{00000000-0005-0000-0000-000019000000}"/>
    <cellStyle name="_проект уточнения РБ 2007_Нурлан" xfId="9444" xr:uid="{00000000-0005-0000-0000-00001A000000}"/>
    <cellStyle name="_Расходы на соц.сферу РБ" xfId="9445" xr:uid="{00000000-0005-0000-0000-00001B000000}"/>
    <cellStyle name="_РБ08осн_табл" xfId="9446" xr:uid="{00000000-0005-0000-0000-00001C000000}"/>
    <cellStyle name="_РБ2007_2008 прогноз" xfId="9447" xr:uid="{00000000-0005-0000-0000-00001D000000}"/>
    <cellStyle name="_рус консолидир" xfId="9448" xr:uid="{00000000-0005-0000-0000-00001E000000}"/>
    <cellStyle name="_рыжик для слайда" xfId="9449" xr:uid="{00000000-0005-0000-0000-00001F000000}"/>
    <cellStyle name="_Свод по силовым" xfId="9450" xr:uid="{00000000-0005-0000-0000-000020000000}"/>
    <cellStyle name="_Социалка на 2003-2008 годы" xfId="9525" xr:uid="{00000000-0005-0000-0000-000021000000}"/>
    <cellStyle name="_Справка 2002-2007 _ГБ_РБ_МБ (01.08.07г.)" xfId="9451" xr:uid="{00000000-0005-0000-0000-000022000000}"/>
    <cellStyle name="_Сравнение макро(25 января)" xfId="9452" xr:uid="{00000000-0005-0000-0000-000023000000}"/>
    <cellStyle name="_сравнительная таб." xfId="9453" xr:uid="{00000000-0005-0000-0000-000024000000}"/>
    <cellStyle name="_трансферты" xfId="5120" xr:uid="{00000000-0005-0000-0000-000025000000}"/>
    <cellStyle name="_уточ06 НФ" xfId="9443" xr:uid="{00000000-0005-0000-0000-000026000000}"/>
    <cellStyle name="_Уточнение СФП-14-05" xfId="9456" xr:uid="{00000000-0005-0000-0000-000027000000}"/>
    <cellStyle name="_уточРБ07осн_табл" xfId="9507" xr:uid="{00000000-0005-0000-0000-000028000000}"/>
    <cellStyle name="20% - Accent1 2" xfId="9598" xr:uid="{00000000-0005-0000-0000-000029000000}"/>
    <cellStyle name="20% - Accent1 2 2" xfId="18640" xr:uid="{058A79A7-E37D-4728-9251-7822C686809D}"/>
    <cellStyle name="20% — акцент1" xfId="2" builtinId="30" customBuiltin="1"/>
    <cellStyle name="20% — акцент1 10" xfId="575" xr:uid="{00000000-0005-0000-0000-00002B000000}"/>
    <cellStyle name="20% — акцент1 11" xfId="1126" xr:uid="{00000000-0005-0000-0000-00002C000000}"/>
    <cellStyle name="20% - Акцент1 2" xfId="46" xr:uid="{00000000-0005-0000-0000-00002D000000}"/>
    <cellStyle name="20% — акцент1 2" xfId="216" xr:uid="{00000000-0005-0000-0000-00002E000000}"/>
    <cellStyle name="20% - Акцент1 2 2" xfId="141" xr:uid="{00000000-0005-0000-0000-00002F000000}"/>
    <cellStyle name="20% — акцент1 2 2" xfId="5135" xr:uid="{00000000-0005-0000-0000-000030000000}"/>
    <cellStyle name="20% — акцент1 2 2 2" xfId="14360" xr:uid="{2D9D9E8D-1A5C-4F97-A08B-AC6A11E04897}"/>
    <cellStyle name="20% — акцент1 2 3" xfId="7029" xr:uid="{00000000-0005-0000-0000-000031000000}"/>
    <cellStyle name="20% — акцент1 2 3 2" xfId="16246" xr:uid="{A547B0BF-4ADF-4A1C-A119-3A8BC46C9CCF}"/>
    <cellStyle name="20% — акцент1 2 4" xfId="9610" xr:uid="{00000000-0005-0000-0000-000032000000}"/>
    <cellStyle name="20% — акцент1 2 4 2" xfId="18642" xr:uid="{186D7C2E-8953-4846-8D7F-91183A706C69}"/>
    <cellStyle name="20% — акцент1 2 5" xfId="9619" xr:uid="{00000000-0005-0000-0000-000033000000}"/>
    <cellStyle name="20% — акцент1 2 5 2" xfId="18644" xr:uid="{2B97E313-2E47-4768-A227-2C7E0197225E}"/>
    <cellStyle name="20% - Акцент1 3" xfId="87" xr:uid="{00000000-0005-0000-0000-000034000000}"/>
    <cellStyle name="20% — акцент1 3" xfId="284" xr:uid="{00000000-0005-0000-0000-000035000000}"/>
    <cellStyle name="20% - Акцент1 4" xfId="752" xr:uid="{00000000-0005-0000-0000-000036000000}"/>
    <cellStyle name="20% — акцент1 4" xfId="303" xr:uid="{00000000-0005-0000-0000-000037000000}"/>
    <cellStyle name="20% - Акцент1 5" xfId="1022" xr:uid="{00000000-0005-0000-0000-000038000000}"/>
    <cellStyle name="20% — акцент1 5" xfId="326" xr:uid="{00000000-0005-0000-0000-000039000000}"/>
    <cellStyle name="20% — акцент1 6" xfId="416" xr:uid="{00000000-0005-0000-0000-00003A000000}"/>
    <cellStyle name="20% — акцент1 7" xfId="516" xr:uid="{00000000-0005-0000-0000-00003B000000}"/>
    <cellStyle name="20% — акцент1 8" xfId="702" xr:uid="{00000000-0005-0000-0000-00003C000000}"/>
    <cellStyle name="20% — акцент1 9" xfId="724" xr:uid="{00000000-0005-0000-0000-00003D000000}"/>
    <cellStyle name="20% — акцент2" xfId="3" builtinId="34" customBuiltin="1"/>
    <cellStyle name="20% — акцент2 10" xfId="742" xr:uid="{00000000-0005-0000-0000-00003F000000}"/>
    <cellStyle name="20% — акцент2 11" xfId="1127" xr:uid="{00000000-0005-0000-0000-000040000000}"/>
    <cellStyle name="20% - Акцент2 2" xfId="47" xr:uid="{00000000-0005-0000-0000-000041000000}"/>
    <cellStyle name="20% — акцент2 2" xfId="217" xr:uid="{00000000-0005-0000-0000-000042000000}"/>
    <cellStyle name="20% - Акцент2 2 2" xfId="142" xr:uid="{00000000-0005-0000-0000-000043000000}"/>
    <cellStyle name="20% - Акцент2 3" xfId="88" xr:uid="{00000000-0005-0000-0000-000044000000}"/>
    <cellStyle name="20% — акцент2 3" xfId="285" xr:uid="{00000000-0005-0000-0000-000045000000}"/>
    <cellStyle name="20% - Акцент2 4" xfId="753" xr:uid="{00000000-0005-0000-0000-000046000000}"/>
    <cellStyle name="20% — акцент2 4" xfId="268" xr:uid="{00000000-0005-0000-0000-000047000000}"/>
    <cellStyle name="20% - Акцент2 5" xfId="1023" xr:uid="{00000000-0005-0000-0000-000048000000}"/>
    <cellStyle name="20% — акцент2 5" xfId="327" xr:uid="{00000000-0005-0000-0000-000049000000}"/>
    <cellStyle name="20% — акцент2 6" xfId="417" xr:uid="{00000000-0005-0000-0000-00004A000000}"/>
    <cellStyle name="20% — акцент2 7" xfId="517" xr:uid="{00000000-0005-0000-0000-00004B000000}"/>
    <cellStyle name="20% — акцент2 8" xfId="703" xr:uid="{00000000-0005-0000-0000-00004C000000}"/>
    <cellStyle name="20% — акцент2 9" xfId="722" xr:uid="{00000000-0005-0000-0000-00004D000000}"/>
    <cellStyle name="20% — акцент3" xfId="4" builtinId="38" customBuiltin="1"/>
    <cellStyle name="20% — акцент3 10" xfId="744" xr:uid="{00000000-0005-0000-0000-00004F000000}"/>
    <cellStyle name="20% — акцент3 11" xfId="1128" xr:uid="{00000000-0005-0000-0000-000050000000}"/>
    <cellStyle name="20% - Акцент3 2" xfId="48" xr:uid="{00000000-0005-0000-0000-000051000000}"/>
    <cellStyle name="20% — акцент3 2" xfId="218" xr:uid="{00000000-0005-0000-0000-000052000000}"/>
    <cellStyle name="20% - Акцент3 2 2" xfId="143" xr:uid="{00000000-0005-0000-0000-000053000000}"/>
    <cellStyle name="20% - Акцент3 3" xfId="89" xr:uid="{00000000-0005-0000-0000-000054000000}"/>
    <cellStyle name="20% — акцент3 3" xfId="286" xr:uid="{00000000-0005-0000-0000-000055000000}"/>
    <cellStyle name="20% - Акцент3 4" xfId="754" xr:uid="{00000000-0005-0000-0000-000056000000}"/>
    <cellStyle name="20% — акцент3 4" xfId="319" xr:uid="{00000000-0005-0000-0000-000057000000}"/>
    <cellStyle name="20% - Акцент3 5" xfId="1024" xr:uid="{00000000-0005-0000-0000-000058000000}"/>
    <cellStyle name="20% — акцент3 5" xfId="328" xr:uid="{00000000-0005-0000-0000-000059000000}"/>
    <cellStyle name="20% — акцент3 6" xfId="418" xr:uid="{00000000-0005-0000-0000-00005A000000}"/>
    <cellStyle name="20% — акцент3 7" xfId="518" xr:uid="{00000000-0005-0000-0000-00005B000000}"/>
    <cellStyle name="20% — акцент3 8" xfId="704" xr:uid="{00000000-0005-0000-0000-00005C000000}"/>
    <cellStyle name="20% — акцент3 9" xfId="723" xr:uid="{00000000-0005-0000-0000-00005D000000}"/>
    <cellStyle name="20% — акцент4" xfId="5" builtinId="42" customBuiltin="1"/>
    <cellStyle name="20% — акцент4 10" xfId="566" xr:uid="{00000000-0005-0000-0000-00005F000000}"/>
    <cellStyle name="20% — акцент4 11" xfId="1129" xr:uid="{00000000-0005-0000-0000-000060000000}"/>
    <cellStyle name="20% - Акцент4 2" xfId="49" xr:uid="{00000000-0005-0000-0000-000061000000}"/>
    <cellStyle name="20% — акцент4 2" xfId="219" xr:uid="{00000000-0005-0000-0000-000062000000}"/>
    <cellStyle name="20% - Акцент4 2 2" xfId="144" xr:uid="{00000000-0005-0000-0000-000063000000}"/>
    <cellStyle name="20% - Акцент4 3" xfId="90" xr:uid="{00000000-0005-0000-0000-000064000000}"/>
    <cellStyle name="20% — акцент4 3" xfId="287" xr:uid="{00000000-0005-0000-0000-000065000000}"/>
    <cellStyle name="20% - Акцент4 4" xfId="755" xr:uid="{00000000-0005-0000-0000-000066000000}"/>
    <cellStyle name="20% — акцент4 4" xfId="318" xr:uid="{00000000-0005-0000-0000-000067000000}"/>
    <cellStyle name="20% - Акцент4 5" xfId="1025" xr:uid="{00000000-0005-0000-0000-000068000000}"/>
    <cellStyle name="20% — акцент4 5" xfId="329" xr:uid="{00000000-0005-0000-0000-000069000000}"/>
    <cellStyle name="20% — акцент4 6" xfId="419" xr:uid="{00000000-0005-0000-0000-00006A000000}"/>
    <cellStyle name="20% — акцент4 7" xfId="519" xr:uid="{00000000-0005-0000-0000-00006B000000}"/>
    <cellStyle name="20% — акцент4 8" xfId="705" xr:uid="{00000000-0005-0000-0000-00006C000000}"/>
    <cellStyle name="20% — акцент4 9" xfId="721" xr:uid="{00000000-0005-0000-0000-00006D000000}"/>
    <cellStyle name="20% — акцент5" xfId="6" builtinId="46" customBuiltin="1"/>
    <cellStyle name="20% — акцент5 10" xfId="602" xr:uid="{00000000-0005-0000-0000-00006F000000}"/>
    <cellStyle name="20% — акцент5 11" xfId="1130" xr:uid="{00000000-0005-0000-0000-000070000000}"/>
    <cellStyle name="20% - Акцент5 2" xfId="50" xr:uid="{00000000-0005-0000-0000-000071000000}"/>
    <cellStyle name="20% — акцент5 2" xfId="220" xr:uid="{00000000-0005-0000-0000-000072000000}"/>
    <cellStyle name="20% - Акцент5 2 2" xfId="145" xr:uid="{00000000-0005-0000-0000-000073000000}"/>
    <cellStyle name="20% - Акцент5 3" xfId="91" xr:uid="{00000000-0005-0000-0000-000074000000}"/>
    <cellStyle name="20% — акцент5 3" xfId="288" xr:uid="{00000000-0005-0000-0000-000075000000}"/>
    <cellStyle name="20% - Акцент5 4" xfId="756" xr:uid="{00000000-0005-0000-0000-000076000000}"/>
    <cellStyle name="20% — акцент5 4" xfId="317" xr:uid="{00000000-0005-0000-0000-000077000000}"/>
    <cellStyle name="20% - Акцент5 5" xfId="1026" xr:uid="{00000000-0005-0000-0000-000078000000}"/>
    <cellStyle name="20% — акцент5 5" xfId="330" xr:uid="{00000000-0005-0000-0000-000079000000}"/>
    <cellStyle name="20% — акцент5 6" xfId="420" xr:uid="{00000000-0005-0000-0000-00007A000000}"/>
    <cellStyle name="20% — акцент5 7" xfId="520" xr:uid="{00000000-0005-0000-0000-00007B000000}"/>
    <cellStyle name="20% — акцент5 8" xfId="706" xr:uid="{00000000-0005-0000-0000-00007C000000}"/>
    <cellStyle name="20% — акцент5 9" xfId="720" xr:uid="{00000000-0005-0000-0000-00007D000000}"/>
    <cellStyle name="20% — акцент6" xfId="7" builtinId="50" customBuiltin="1"/>
    <cellStyle name="20% — акцент6 10" xfId="584" xr:uid="{00000000-0005-0000-0000-00007F000000}"/>
    <cellStyle name="20% — акцент6 11" xfId="1131" xr:uid="{00000000-0005-0000-0000-000080000000}"/>
    <cellStyle name="20% - Акцент6 2" xfId="51" xr:uid="{00000000-0005-0000-0000-000081000000}"/>
    <cellStyle name="20% — акцент6 2" xfId="221" xr:uid="{00000000-0005-0000-0000-000082000000}"/>
    <cellStyle name="20% - Акцент6 2 2" xfId="146" xr:uid="{00000000-0005-0000-0000-000083000000}"/>
    <cellStyle name="20% - Акцент6 3" xfId="92" xr:uid="{00000000-0005-0000-0000-000084000000}"/>
    <cellStyle name="20% — акцент6 3" xfId="289" xr:uid="{00000000-0005-0000-0000-000085000000}"/>
    <cellStyle name="20% - Акцент6 4" xfId="757" xr:uid="{00000000-0005-0000-0000-000086000000}"/>
    <cellStyle name="20% — акцент6 4" xfId="316" xr:uid="{00000000-0005-0000-0000-000087000000}"/>
    <cellStyle name="20% - Акцент6 5" xfId="1027" xr:uid="{00000000-0005-0000-0000-000088000000}"/>
    <cellStyle name="20% — акцент6 5" xfId="331" xr:uid="{00000000-0005-0000-0000-000089000000}"/>
    <cellStyle name="20% — акцент6 6" xfId="421" xr:uid="{00000000-0005-0000-0000-00008A000000}"/>
    <cellStyle name="20% — акцент6 7" xfId="521" xr:uid="{00000000-0005-0000-0000-00008B000000}"/>
    <cellStyle name="20% — акцент6 8" xfId="707" xr:uid="{00000000-0005-0000-0000-00008C000000}"/>
    <cellStyle name="20% — акцент6 9" xfId="727" xr:uid="{00000000-0005-0000-0000-00008D000000}"/>
    <cellStyle name="40% — акцент1" xfId="8" builtinId="31" customBuiltin="1"/>
    <cellStyle name="40% — акцент1 10" xfId="740" xr:uid="{00000000-0005-0000-0000-00008F000000}"/>
    <cellStyle name="40% — акцент1 11" xfId="1132" xr:uid="{00000000-0005-0000-0000-000090000000}"/>
    <cellStyle name="40% - Акцент1 2" xfId="52" xr:uid="{00000000-0005-0000-0000-000091000000}"/>
    <cellStyle name="40% — акцент1 2" xfId="222" xr:uid="{00000000-0005-0000-0000-000092000000}"/>
    <cellStyle name="40% - Акцент1 2 2" xfId="147" xr:uid="{00000000-0005-0000-0000-000093000000}"/>
    <cellStyle name="40% - Акцент1 3" xfId="93" xr:uid="{00000000-0005-0000-0000-000094000000}"/>
    <cellStyle name="40% — акцент1 3" xfId="290" xr:uid="{00000000-0005-0000-0000-000095000000}"/>
    <cellStyle name="40% - Акцент1 4" xfId="758" xr:uid="{00000000-0005-0000-0000-000096000000}"/>
    <cellStyle name="40% — акцент1 4" xfId="315" xr:uid="{00000000-0005-0000-0000-000097000000}"/>
    <cellStyle name="40% - Акцент1 5" xfId="1028" xr:uid="{00000000-0005-0000-0000-000098000000}"/>
    <cellStyle name="40% — акцент1 5" xfId="332" xr:uid="{00000000-0005-0000-0000-000099000000}"/>
    <cellStyle name="40% — акцент1 6" xfId="422" xr:uid="{00000000-0005-0000-0000-00009A000000}"/>
    <cellStyle name="40% — акцент1 7" xfId="522" xr:uid="{00000000-0005-0000-0000-00009B000000}"/>
    <cellStyle name="40% — акцент1 8" xfId="708" xr:uid="{00000000-0005-0000-0000-00009C000000}"/>
    <cellStyle name="40% — акцент1 9" xfId="726" xr:uid="{00000000-0005-0000-0000-00009D000000}"/>
    <cellStyle name="40% — акцент2" xfId="9" builtinId="35" customBuiltin="1"/>
    <cellStyle name="40% — акцент2 10" xfId="597" xr:uid="{00000000-0005-0000-0000-00009F000000}"/>
    <cellStyle name="40% — акцент2 11" xfId="1133" xr:uid="{00000000-0005-0000-0000-0000A0000000}"/>
    <cellStyle name="40% - Акцент2 2" xfId="53" xr:uid="{00000000-0005-0000-0000-0000A1000000}"/>
    <cellStyle name="40% — акцент2 2" xfId="223" xr:uid="{00000000-0005-0000-0000-0000A2000000}"/>
    <cellStyle name="40% - Акцент2 2 2" xfId="148" xr:uid="{00000000-0005-0000-0000-0000A3000000}"/>
    <cellStyle name="40% - Акцент2 3" xfId="94" xr:uid="{00000000-0005-0000-0000-0000A4000000}"/>
    <cellStyle name="40% — акцент2 3" xfId="291" xr:uid="{00000000-0005-0000-0000-0000A5000000}"/>
    <cellStyle name="40% - Акцент2 4" xfId="759" xr:uid="{00000000-0005-0000-0000-0000A6000000}"/>
    <cellStyle name="40% — акцент2 4" xfId="305" xr:uid="{00000000-0005-0000-0000-0000A7000000}"/>
    <cellStyle name="40% - Акцент2 5" xfId="1029" xr:uid="{00000000-0005-0000-0000-0000A8000000}"/>
    <cellStyle name="40% — акцент2 5" xfId="333" xr:uid="{00000000-0005-0000-0000-0000A9000000}"/>
    <cellStyle name="40% — акцент2 6" xfId="423" xr:uid="{00000000-0005-0000-0000-0000AA000000}"/>
    <cellStyle name="40% — акцент2 7" xfId="523" xr:uid="{00000000-0005-0000-0000-0000AB000000}"/>
    <cellStyle name="40% — акцент2 8" xfId="709" xr:uid="{00000000-0005-0000-0000-0000AC000000}"/>
    <cellStyle name="40% — акцент2 9" xfId="725" xr:uid="{00000000-0005-0000-0000-0000AD000000}"/>
    <cellStyle name="40% — акцент3" xfId="10" builtinId="39" customBuiltin="1"/>
    <cellStyle name="40% — акцент3 10" xfId="643" xr:uid="{00000000-0005-0000-0000-0000AF000000}"/>
    <cellStyle name="40% — акцент3 11" xfId="1134" xr:uid="{00000000-0005-0000-0000-0000B0000000}"/>
    <cellStyle name="40% - Акцент3 2" xfId="54" xr:uid="{00000000-0005-0000-0000-0000B1000000}"/>
    <cellStyle name="40% — акцент3 2" xfId="224" xr:uid="{00000000-0005-0000-0000-0000B2000000}"/>
    <cellStyle name="40% - Акцент3 2 2" xfId="149" xr:uid="{00000000-0005-0000-0000-0000B3000000}"/>
    <cellStyle name="40% - Акцент3 3" xfId="95" xr:uid="{00000000-0005-0000-0000-0000B4000000}"/>
    <cellStyle name="40% — акцент3 3" xfId="292" xr:uid="{00000000-0005-0000-0000-0000B5000000}"/>
    <cellStyle name="40% - Акцент3 4" xfId="760" xr:uid="{00000000-0005-0000-0000-0000B6000000}"/>
    <cellStyle name="40% — акцент3 4" xfId="312" xr:uid="{00000000-0005-0000-0000-0000B7000000}"/>
    <cellStyle name="40% - Акцент3 5" xfId="1030" xr:uid="{00000000-0005-0000-0000-0000B8000000}"/>
    <cellStyle name="40% — акцент3 5" xfId="334" xr:uid="{00000000-0005-0000-0000-0000B9000000}"/>
    <cellStyle name="40% — акцент3 6" xfId="424" xr:uid="{00000000-0005-0000-0000-0000BA000000}"/>
    <cellStyle name="40% — акцент3 7" xfId="524" xr:uid="{00000000-0005-0000-0000-0000BB000000}"/>
    <cellStyle name="40% — акцент3 8" xfId="710" xr:uid="{00000000-0005-0000-0000-0000BC000000}"/>
    <cellStyle name="40% — акцент3 9" xfId="732" xr:uid="{00000000-0005-0000-0000-0000BD000000}"/>
    <cellStyle name="40% — акцент4" xfId="11" builtinId="43" customBuiltin="1"/>
    <cellStyle name="40% — акцент4 10" xfId="582" xr:uid="{00000000-0005-0000-0000-0000BF000000}"/>
    <cellStyle name="40% — акцент4 11" xfId="1135" xr:uid="{00000000-0005-0000-0000-0000C0000000}"/>
    <cellStyle name="40% - Акцент4 2" xfId="55" xr:uid="{00000000-0005-0000-0000-0000C1000000}"/>
    <cellStyle name="40% — акцент4 2" xfId="225" xr:uid="{00000000-0005-0000-0000-0000C2000000}"/>
    <cellStyle name="40% - Акцент4 2 2" xfId="150" xr:uid="{00000000-0005-0000-0000-0000C3000000}"/>
    <cellStyle name="40% - Акцент4 3" xfId="96" xr:uid="{00000000-0005-0000-0000-0000C4000000}"/>
    <cellStyle name="40% — акцент4 3" xfId="293" xr:uid="{00000000-0005-0000-0000-0000C5000000}"/>
    <cellStyle name="40% - Акцент4 4" xfId="761" xr:uid="{00000000-0005-0000-0000-0000C6000000}"/>
    <cellStyle name="40% — акцент4 4" xfId="311" xr:uid="{00000000-0005-0000-0000-0000C7000000}"/>
    <cellStyle name="40% - Акцент4 5" xfId="1031" xr:uid="{00000000-0005-0000-0000-0000C8000000}"/>
    <cellStyle name="40% — акцент4 5" xfId="335" xr:uid="{00000000-0005-0000-0000-0000C9000000}"/>
    <cellStyle name="40% — акцент4 6" xfId="425" xr:uid="{00000000-0005-0000-0000-0000CA000000}"/>
    <cellStyle name="40% — акцент4 7" xfId="525" xr:uid="{00000000-0005-0000-0000-0000CB000000}"/>
    <cellStyle name="40% — акцент4 8" xfId="711" xr:uid="{00000000-0005-0000-0000-0000CC000000}"/>
    <cellStyle name="40% — акцент4 9" xfId="736" xr:uid="{00000000-0005-0000-0000-0000CD000000}"/>
    <cellStyle name="40% — акцент5" xfId="12" builtinId="47" customBuiltin="1"/>
    <cellStyle name="40% — акцент5 10" xfId="567" xr:uid="{00000000-0005-0000-0000-0000CF000000}"/>
    <cellStyle name="40% — акцент5 11" xfId="1136" xr:uid="{00000000-0005-0000-0000-0000D0000000}"/>
    <cellStyle name="40% - Акцент5 2" xfId="56" xr:uid="{00000000-0005-0000-0000-0000D1000000}"/>
    <cellStyle name="40% — акцент5 2" xfId="226" xr:uid="{00000000-0005-0000-0000-0000D2000000}"/>
    <cellStyle name="40% - Акцент5 2 2" xfId="151" xr:uid="{00000000-0005-0000-0000-0000D3000000}"/>
    <cellStyle name="40% - Акцент5 3" xfId="97" xr:uid="{00000000-0005-0000-0000-0000D4000000}"/>
    <cellStyle name="40% — акцент5 3" xfId="294" xr:uid="{00000000-0005-0000-0000-0000D5000000}"/>
    <cellStyle name="40% - Акцент5 4" xfId="762" xr:uid="{00000000-0005-0000-0000-0000D6000000}"/>
    <cellStyle name="40% — акцент5 4" xfId="310" xr:uid="{00000000-0005-0000-0000-0000D7000000}"/>
    <cellStyle name="40% - Акцент5 5" xfId="1032" xr:uid="{00000000-0005-0000-0000-0000D8000000}"/>
    <cellStyle name="40% — акцент5 5" xfId="336" xr:uid="{00000000-0005-0000-0000-0000D9000000}"/>
    <cellStyle name="40% — акцент5 6" xfId="426" xr:uid="{00000000-0005-0000-0000-0000DA000000}"/>
    <cellStyle name="40% — акцент5 7" xfId="526" xr:uid="{00000000-0005-0000-0000-0000DB000000}"/>
    <cellStyle name="40% — акцент5 8" xfId="712" xr:uid="{00000000-0005-0000-0000-0000DC000000}"/>
    <cellStyle name="40% — акцент5 9" xfId="730" xr:uid="{00000000-0005-0000-0000-0000DD000000}"/>
    <cellStyle name="40% — акцент6" xfId="13" builtinId="51" customBuiltin="1"/>
    <cellStyle name="40% — акцент6 10" xfId="585" xr:uid="{00000000-0005-0000-0000-0000DF000000}"/>
    <cellStyle name="40% — акцент6 11" xfId="1137" xr:uid="{00000000-0005-0000-0000-0000E0000000}"/>
    <cellStyle name="40% - Акцент6 2" xfId="57" xr:uid="{00000000-0005-0000-0000-0000E1000000}"/>
    <cellStyle name="40% — акцент6 2" xfId="227" xr:uid="{00000000-0005-0000-0000-0000E2000000}"/>
    <cellStyle name="40% - Акцент6 2 2" xfId="152" xr:uid="{00000000-0005-0000-0000-0000E3000000}"/>
    <cellStyle name="40% - Акцент6 3" xfId="98" xr:uid="{00000000-0005-0000-0000-0000E4000000}"/>
    <cellStyle name="40% — акцент6 3" xfId="295" xr:uid="{00000000-0005-0000-0000-0000E5000000}"/>
    <cellStyle name="40% - Акцент6 4" xfId="763" xr:uid="{00000000-0005-0000-0000-0000E6000000}"/>
    <cellStyle name="40% — акцент6 4" xfId="309" xr:uid="{00000000-0005-0000-0000-0000E7000000}"/>
    <cellStyle name="40% - Акцент6 5" xfId="1033" xr:uid="{00000000-0005-0000-0000-0000E8000000}"/>
    <cellStyle name="40% — акцент6 5" xfId="337" xr:uid="{00000000-0005-0000-0000-0000E9000000}"/>
    <cellStyle name="40% — акцент6 6" xfId="427" xr:uid="{00000000-0005-0000-0000-0000EA000000}"/>
    <cellStyle name="40% — акцент6 7" xfId="527" xr:uid="{00000000-0005-0000-0000-0000EB000000}"/>
    <cellStyle name="40% — акцент6 8" xfId="713" xr:uid="{00000000-0005-0000-0000-0000EC000000}"/>
    <cellStyle name="40% — акцент6 9" xfId="734" xr:uid="{00000000-0005-0000-0000-0000ED000000}"/>
    <cellStyle name="60% — акцент1" xfId="14" builtinId="32" customBuiltin="1"/>
    <cellStyle name="60% — акцент1 10" xfId="559" xr:uid="{00000000-0005-0000-0000-0000EF000000}"/>
    <cellStyle name="60% — акцент1 11" xfId="1138" xr:uid="{00000000-0005-0000-0000-0000F0000000}"/>
    <cellStyle name="60% - Акцент1 2" xfId="58" xr:uid="{00000000-0005-0000-0000-0000F1000000}"/>
    <cellStyle name="60% — акцент1 2" xfId="228" xr:uid="{00000000-0005-0000-0000-0000F2000000}"/>
    <cellStyle name="60% - Акцент1 2 2" xfId="153" xr:uid="{00000000-0005-0000-0000-0000F3000000}"/>
    <cellStyle name="60% - Акцент1 3" xfId="99" xr:uid="{00000000-0005-0000-0000-0000F4000000}"/>
    <cellStyle name="60% — акцент1 3" xfId="296" xr:uid="{00000000-0005-0000-0000-0000F5000000}"/>
    <cellStyle name="60% - Акцент1 4" xfId="764" xr:uid="{00000000-0005-0000-0000-0000F6000000}"/>
    <cellStyle name="60% — акцент1 4" xfId="308" xr:uid="{00000000-0005-0000-0000-0000F7000000}"/>
    <cellStyle name="60% - Акцент1 5" xfId="1034" xr:uid="{00000000-0005-0000-0000-0000F8000000}"/>
    <cellStyle name="60% — акцент1 5" xfId="338" xr:uid="{00000000-0005-0000-0000-0000F9000000}"/>
    <cellStyle name="60% — акцент1 6" xfId="428" xr:uid="{00000000-0005-0000-0000-0000FA000000}"/>
    <cellStyle name="60% — акцент1 7" xfId="528" xr:uid="{00000000-0005-0000-0000-0000FB000000}"/>
    <cellStyle name="60% — акцент1 8" xfId="714" xr:uid="{00000000-0005-0000-0000-0000FC000000}"/>
    <cellStyle name="60% — акцент1 9" xfId="728" xr:uid="{00000000-0005-0000-0000-0000FD000000}"/>
    <cellStyle name="60% — акцент2" xfId="15" builtinId="36" customBuiltin="1"/>
    <cellStyle name="60% — акцент2 10" xfId="557" xr:uid="{00000000-0005-0000-0000-0000FF000000}"/>
    <cellStyle name="60% — акцент2 11" xfId="1139" xr:uid="{00000000-0005-0000-0000-000000010000}"/>
    <cellStyle name="60% - Акцент2 2" xfId="59" xr:uid="{00000000-0005-0000-0000-000001010000}"/>
    <cellStyle name="60% — акцент2 2" xfId="229" xr:uid="{00000000-0005-0000-0000-000002010000}"/>
    <cellStyle name="60% - Акцент2 2 2" xfId="154" xr:uid="{00000000-0005-0000-0000-000003010000}"/>
    <cellStyle name="60% - Акцент2 3" xfId="100" xr:uid="{00000000-0005-0000-0000-000004010000}"/>
    <cellStyle name="60% — акцент2 3" xfId="297" xr:uid="{00000000-0005-0000-0000-000005010000}"/>
    <cellStyle name="60% - Акцент2 4" xfId="765" xr:uid="{00000000-0005-0000-0000-000006010000}"/>
    <cellStyle name="60% — акцент2 4" xfId="307" xr:uid="{00000000-0005-0000-0000-000007010000}"/>
    <cellStyle name="60% - Акцент2 5" xfId="1035" xr:uid="{00000000-0005-0000-0000-000008010000}"/>
    <cellStyle name="60% — акцент2 5" xfId="339" xr:uid="{00000000-0005-0000-0000-000009010000}"/>
    <cellStyle name="60% — акцент2 6" xfId="429" xr:uid="{00000000-0005-0000-0000-00000A010000}"/>
    <cellStyle name="60% — акцент2 7" xfId="529" xr:uid="{00000000-0005-0000-0000-00000B010000}"/>
    <cellStyle name="60% — акцент2 8" xfId="715" xr:uid="{00000000-0005-0000-0000-00000C010000}"/>
    <cellStyle name="60% — акцент2 9" xfId="733" xr:uid="{00000000-0005-0000-0000-00000D010000}"/>
    <cellStyle name="60% — акцент3" xfId="16" builtinId="40" customBuiltin="1"/>
    <cellStyle name="60% — акцент3 10" xfId="598" xr:uid="{00000000-0005-0000-0000-00000F010000}"/>
    <cellStyle name="60% — акцент3 11" xfId="1140" xr:uid="{00000000-0005-0000-0000-000010010000}"/>
    <cellStyle name="60% - Акцент3 2" xfId="60" xr:uid="{00000000-0005-0000-0000-000011010000}"/>
    <cellStyle name="60% — акцент3 2" xfId="230" xr:uid="{00000000-0005-0000-0000-000012010000}"/>
    <cellStyle name="60% - Акцент3 2 2" xfId="155" xr:uid="{00000000-0005-0000-0000-000013010000}"/>
    <cellStyle name="60% - Акцент3 3" xfId="101" xr:uid="{00000000-0005-0000-0000-000014010000}"/>
    <cellStyle name="60% — акцент3 3" xfId="298" xr:uid="{00000000-0005-0000-0000-000015010000}"/>
    <cellStyle name="60% - Акцент3 4" xfId="766" xr:uid="{00000000-0005-0000-0000-000016010000}"/>
    <cellStyle name="60% — акцент3 4" xfId="306" xr:uid="{00000000-0005-0000-0000-000017010000}"/>
    <cellStyle name="60% - Акцент3 5" xfId="1036" xr:uid="{00000000-0005-0000-0000-000018010000}"/>
    <cellStyle name="60% — акцент3 5" xfId="340" xr:uid="{00000000-0005-0000-0000-000019010000}"/>
    <cellStyle name="60% — акцент3 6" xfId="430" xr:uid="{00000000-0005-0000-0000-00001A010000}"/>
    <cellStyle name="60% — акцент3 7" xfId="530" xr:uid="{00000000-0005-0000-0000-00001B010000}"/>
    <cellStyle name="60% — акцент3 8" xfId="716" xr:uid="{00000000-0005-0000-0000-00001C010000}"/>
    <cellStyle name="60% — акцент3 9" xfId="737" xr:uid="{00000000-0005-0000-0000-00001D010000}"/>
    <cellStyle name="60% — акцент4" xfId="17" builtinId="44" customBuiltin="1"/>
    <cellStyle name="60% — акцент4 10" xfId="565" xr:uid="{00000000-0005-0000-0000-00001F010000}"/>
    <cellStyle name="60% — акцент4 11" xfId="1141" xr:uid="{00000000-0005-0000-0000-000020010000}"/>
    <cellStyle name="60% - Акцент4 2" xfId="61" xr:uid="{00000000-0005-0000-0000-000021010000}"/>
    <cellStyle name="60% — акцент4 2" xfId="231" xr:uid="{00000000-0005-0000-0000-000022010000}"/>
    <cellStyle name="60% - Акцент4 2 2" xfId="156" xr:uid="{00000000-0005-0000-0000-000023010000}"/>
    <cellStyle name="60% - Акцент4 3" xfId="102" xr:uid="{00000000-0005-0000-0000-000024010000}"/>
    <cellStyle name="60% — акцент4 3" xfId="299" xr:uid="{00000000-0005-0000-0000-000025010000}"/>
    <cellStyle name="60% - Акцент4 4" xfId="767" xr:uid="{00000000-0005-0000-0000-000026010000}"/>
    <cellStyle name="60% — акцент4 4" xfId="304" xr:uid="{00000000-0005-0000-0000-000027010000}"/>
    <cellStyle name="60% - Акцент4 5" xfId="1037" xr:uid="{00000000-0005-0000-0000-000028010000}"/>
    <cellStyle name="60% — акцент4 5" xfId="341" xr:uid="{00000000-0005-0000-0000-000029010000}"/>
    <cellStyle name="60% — акцент4 6" xfId="431" xr:uid="{00000000-0005-0000-0000-00002A010000}"/>
    <cellStyle name="60% — акцент4 7" xfId="531" xr:uid="{00000000-0005-0000-0000-00002B010000}"/>
    <cellStyle name="60% — акцент4 8" xfId="717" xr:uid="{00000000-0005-0000-0000-00002C010000}"/>
    <cellStyle name="60% — акцент4 9" xfId="731" xr:uid="{00000000-0005-0000-0000-00002D010000}"/>
    <cellStyle name="60% — акцент5" xfId="18" builtinId="48" customBuiltin="1"/>
    <cellStyle name="60% — акцент5 10" xfId="562" xr:uid="{00000000-0005-0000-0000-00002F010000}"/>
    <cellStyle name="60% — акцент5 11" xfId="1142" xr:uid="{00000000-0005-0000-0000-000030010000}"/>
    <cellStyle name="60% - Акцент5 2" xfId="62" xr:uid="{00000000-0005-0000-0000-000031010000}"/>
    <cellStyle name="60% — акцент5 2" xfId="232" xr:uid="{00000000-0005-0000-0000-000032010000}"/>
    <cellStyle name="60% - Акцент5 2 2" xfId="157" xr:uid="{00000000-0005-0000-0000-000033010000}"/>
    <cellStyle name="60% - Акцент5 3" xfId="103" xr:uid="{00000000-0005-0000-0000-000034010000}"/>
    <cellStyle name="60% — акцент5 3" xfId="300" xr:uid="{00000000-0005-0000-0000-000035010000}"/>
    <cellStyle name="60% - Акцент5 4" xfId="768" xr:uid="{00000000-0005-0000-0000-000036010000}"/>
    <cellStyle name="60% — акцент5 4" xfId="314" xr:uid="{00000000-0005-0000-0000-000037010000}"/>
    <cellStyle name="60% - Акцент5 5" xfId="1038" xr:uid="{00000000-0005-0000-0000-000038010000}"/>
    <cellStyle name="60% — акцент5 5" xfId="342" xr:uid="{00000000-0005-0000-0000-000039010000}"/>
    <cellStyle name="60% — акцент5 6" xfId="432" xr:uid="{00000000-0005-0000-0000-00003A010000}"/>
    <cellStyle name="60% — акцент5 7" xfId="532" xr:uid="{00000000-0005-0000-0000-00003B010000}"/>
    <cellStyle name="60% — акцент5 8" xfId="718" xr:uid="{00000000-0005-0000-0000-00003C010000}"/>
    <cellStyle name="60% — акцент5 9" xfId="735" xr:uid="{00000000-0005-0000-0000-00003D010000}"/>
    <cellStyle name="60% — акцент6" xfId="19" builtinId="52" customBuiltin="1"/>
    <cellStyle name="60% — акцент6 10" xfId="747" xr:uid="{00000000-0005-0000-0000-00003F010000}"/>
    <cellStyle name="60% — акцент6 11" xfId="1143" xr:uid="{00000000-0005-0000-0000-000040010000}"/>
    <cellStyle name="60% - Акцент6 2" xfId="63" xr:uid="{00000000-0005-0000-0000-000041010000}"/>
    <cellStyle name="60% — акцент6 2" xfId="233" xr:uid="{00000000-0005-0000-0000-000042010000}"/>
    <cellStyle name="60% - Акцент6 2 2" xfId="158" xr:uid="{00000000-0005-0000-0000-000043010000}"/>
    <cellStyle name="60% - Акцент6 3" xfId="104" xr:uid="{00000000-0005-0000-0000-000044010000}"/>
    <cellStyle name="60% — акцент6 3" xfId="301" xr:uid="{00000000-0005-0000-0000-000045010000}"/>
    <cellStyle name="60% - Акцент6 4" xfId="769" xr:uid="{00000000-0005-0000-0000-000046010000}"/>
    <cellStyle name="60% — акцент6 4" xfId="313" xr:uid="{00000000-0005-0000-0000-000047010000}"/>
    <cellStyle name="60% - Акцент6 5" xfId="1039" xr:uid="{00000000-0005-0000-0000-000048010000}"/>
    <cellStyle name="60% — акцент6 5" xfId="343" xr:uid="{00000000-0005-0000-0000-000049010000}"/>
    <cellStyle name="60% — акцент6 6" xfId="433" xr:uid="{00000000-0005-0000-0000-00004A010000}"/>
    <cellStyle name="60% — акцент6 7" xfId="533" xr:uid="{00000000-0005-0000-0000-00004B010000}"/>
    <cellStyle name="60% — акцент6 8" xfId="719" xr:uid="{00000000-0005-0000-0000-00004C010000}"/>
    <cellStyle name="60% — акцент6 9" xfId="729" xr:uid="{00000000-0005-0000-0000-00004D010000}"/>
    <cellStyle name="Cel6" xfId="9623" xr:uid="{00000000-0005-0000-0000-00004E010000}"/>
    <cellStyle name="Cell2" xfId="9556" xr:uid="{00000000-0005-0000-0000-00004F010000}"/>
    <cellStyle name="Comma" xfId="1041" xr:uid="{00000000-0005-0000-0000-000050010000}"/>
    <cellStyle name="Comma [0]_Book2" xfId="1042" xr:uid="{00000000-0005-0000-0000-000051010000}"/>
    <cellStyle name="Comma 10" xfId="9406" xr:uid="{00000000-0005-0000-0000-000052010000}"/>
    <cellStyle name="Comma 11" xfId="9533" xr:uid="{00000000-0005-0000-0000-000053010000}"/>
    <cellStyle name="Comma 12" xfId="5121" xr:uid="{00000000-0005-0000-0000-000054010000}"/>
    <cellStyle name="Comma 2" xfId="1641" xr:uid="{00000000-0005-0000-0000-000055010000}"/>
    <cellStyle name="Comma 2 2" xfId="9471" xr:uid="{00000000-0005-0000-0000-000056010000}"/>
    <cellStyle name="Comma 2 3" xfId="9588" xr:uid="{00000000-0005-0000-0000-000057010000}"/>
    <cellStyle name="Comma 3" xfId="9624" xr:uid="{00000000-0005-0000-0000-000058010000}"/>
    <cellStyle name="Comma 4" xfId="9547" xr:uid="{00000000-0005-0000-0000-000059010000}"/>
    <cellStyle name="Comma 5" xfId="9411" xr:uid="{00000000-0005-0000-0000-00005A010000}"/>
    <cellStyle name="Comma 6" xfId="9581" xr:uid="{00000000-0005-0000-0000-00005B010000}"/>
    <cellStyle name="Comma 7" xfId="9505" xr:uid="{00000000-0005-0000-0000-00005C010000}"/>
    <cellStyle name="Comma 8" xfId="9441" xr:uid="{00000000-0005-0000-0000-00005D010000}"/>
    <cellStyle name="Comma 9" xfId="9460" xr:uid="{00000000-0005-0000-0000-00005E010000}"/>
    <cellStyle name="Comma_Book2" xfId="1043" xr:uid="{00000000-0005-0000-0000-00005F010000}"/>
    <cellStyle name="Comma0" xfId="1044" xr:uid="{00000000-0005-0000-0000-000060010000}"/>
    <cellStyle name="Currency" xfId="1045" xr:uid="{00000000-0005-0000-0000-000061010000}"/>
    <cellStyle name="Currency [0]_Book2" xfId="1046" xr:uid="{00000000-0005-0000-0000-000062010000}"/>
    <cellStyle name="Currency_Book2" xfId="1047" xr:uid="{00000000-0005-0000-0000-000063010000}"/>
    <cellStyle name="Currency0" xfId="1048" xr:uid="{00000000-0005-0000-0000-000064010000}"/>
    <cellStyle name="Date" xfId="1049" xr:uid="{00000000-0005-0000-0000-000065010000}"/>
    <cellStyle name="Date 2" xfId="9468" xr:uid="{00000000-0005-0000-0000-000066010000}"/>
    <cellStyle name="Date 3" xfId="9572" xr:uid="{00000000-0005-0000-0000-000067010000}"/>
    <cellStyle name="Date 4" xfId="9484" xr:uid="{00000000-0005-0000-0000-000068010000}"/>
    <cellStyle name="Fixed" xfId="1050" xr:uid="{00000000-0005-0000-0000-000069010000}"/>
    <cellStyle name="Fixed 2" xfId="9519" xr:uid="{00000000-0005-0000-0000-00006A010000}"/>
    <cellStyle name="Fixed 3" xfId="9426" xr:uid="{00000000-0005-0000-0000-00006B010000}"/>
    <cellStyle name="Fixed 4" xfId="9520" xr:uid="{00000000-0005-0000-0000-00006C010000}"/>
    <cellStyle name="header" xfId="9561" xr:uid="{00000000-0005-0000-0000-00006D010000}"/>
    <cellStyle name="Heading 1" xfId="1051" xr:uid="{00000000-0005-0000-0000-00006E010000}"/>
    <cellStyle name="Heading 2" xfId="1052" xr:uid="{00000000-0005-0000-0000-00006F010000}"/>
    <cellStyle name="Heading1" xfId="9540" xr:uid="{00000000-0005-0000-0000-000070010000}"/>
    <cellStyle name="Heading1 2" xfId="9584" xr:uid="{00000000-0005-0000-0000-000071010000}"/>
    <cellStyle name="Heading2" xfId="9493" xr:uid="{00000000-0005-0000-0000-000072010000}"/>
    <cellStyle name="Heading2 2" xfId="9429" xr:uid="{00000000-0005-0000-0000-000073010000}"/>
    <cellStyle name="Hyperlink_Fiscal-tabs25-27" xfId="9576" xr:uid="{00000000-0005-0000-0000-000074010000}"/>
    <cellStyle name="Iau?iue_?ac?.oaa.90-92" xfId="1053" xr:uid="{00000000-0005-0000-0000-000075010000}"/>
    <cellStyle name="Îáû÷íûé_93ãîä (2)" xfId="1054" xr:uid="{00000000-0005-0000-0000-000076010000}"/>
    <cellStyle name="Name1" xfId="5358" xr:uid="{00000000-0005-0000-0000-000077010000}"/>
    <cellStyle name="Name2" xfId="9603" xr:uid="{00000000-0005-0000-0000-000078010000}"/>
    <cellStyle name="normal" xfId="1055" xr:uid="{00000000-0005-0000-0000-000079010000}"/>
    <cellStyle name="Normal 2" xfId="128" xr:uid="{00000000-0005-0000-0000-00007A010000}"/>
    <cellStyle name="Normal 2 2" xfId="9491" xr:uid="{00000000-0005-0000-0000-00007B010000}"/>
    <cellStyle name="Normal 2 3" xfId="9513" xr:uid="{00000000-0005-0000-0000-00007C010000}"/>
    <cellStyle name="Normal 2 4" xfId="9432" xr:uid="{00000000-0005-0000-0000-00007D010000}"/>
    <cellStyle name="Normal 3" xfId="2609" xr:uid="{00000000-0005-0000-0000-00007E010000}"/>
    <cellStyle name="Normal_A 2" xfId="1056" xr:uid="{00000000-0005-0000-0000-00007F010000}"/>
    <cellStyle name="normбlnм_laroux" xfId="20" xr:uid="{00000000-0005-0000-0000-000080010000}"/>
    <cellStyle name="Number2DecimalStyle 2" xfId="191" xr:uid="{00000000-0005-0000-0000-000081010000}"/>
    <cellStyle name="Ouny?e [0]_Eeno1" xfId="1057" xr:uid="{00000000-0005-0000-0000-000082010000}"/>
    <cellStyle name="Ouny?e_Eeno1" xfId="1058" xr:uid="{00000000-0005-0000-0000-000083010000}"/>
    <cellStyle name="Òûñÿ÷è [0]_Ëèñò1" xfId="1059" xr:uid="{00000000-0005-0000-0000-000084010000}"/>
    <cellStyle name="Òûñÿ÷è_Ëèñò1" xfId="1060" xr:uid="{00000000-0005-0000-0000-000085010000}"/>
    <cellStyle name="Percent" xfId="1061" xr:uid="{00000000-0005-0000-0000-000086010000}"/>
    <cellStyle name="Percent 2" xfId="1062" xr:uid="{00000000-0005-0000-0000-000087010000}"/>
    <cellStyle name="Percent 2 2" xfId="1625" xr:uid="{00000000-0005-0000-0000-000088010000}"/>
    <cellStyle name="Percent 2 2 2" xfId="2584" xr:uid="{00000000-0005-0000-0000-000089010000}"/>
    <cellStyle name="Percent 2 2 2 2" xfId="4856" xr:uid="{00000000-0005-0000-0000-00008A010000}"/>
    <cellStyle name="Percent 2 2 2 2 2" xfId="9145" xr:uid="{00000000-0005-0000-0000-00008B010000}"/>
    <cellStyle name="Percent 2 2 2 2 2 2" xfId="18362" xr:uid="{904B9502-65B4-484E-AFC3-0AE1CA391565}"/>
    <cellStyle name="Percent 2 2 2 2 3" xfId="14095" xr:uid="{30CEF965-6E3C-4125-A628-527019482E00}"/>
    <cellStyle name="Percent 2 2 2 3" xfId="7011" xr:uid="{00000000-0005-0000-0000-00008C010000}"/>
    <cellStyle name="Percent 2 2 2 3 2" xfId="16228" xr:uid="{4980C3B5-6366-4113-A6AD-C2BE2D346FF4}"/>
    <cellStyle name="Percent 2 2 2 4" xfId="11964" xr:uid="{2FC22E40-96CC-46E0-9FB5-0A48EDF5AC4F}"/>
    <cellStyle name="Percent 2 2 3" xfId="3906" xr:uid="{00000000-0005-0000-0000-00008D010000}"/>
    <cellStyle name="Percent 2 2 3 2" xfId="8197" xr:uid="{00000000-0005-0000-0000-00008E010000}"/>
    <cellStyle name="Percent 2 2 3 2 2" xfId="17414" xr:uid="{C96788FF-7725-407F-ABF9-02BA96457BB5}"/>
    <cellStyle name="Percent 2 2 3 3" xfId="13147" xr:uid="{44C03252-3C36-45BF-A36B-846161EFD16B}"/>
    <cellStyle name="Percent 2 2 4" xfId="6063" xr:uid="{00000000-0005-0000-0000-00008F010000}"/>
    <cellStyle name="Percent 2 2 4 2" xfId="15280" xr:uid="{DF9202EC-042E-44EF-A748-49A7AC9ACB56}"/>
    <cellStyle name="Percent 2 2 5" xfId="9472" xr:uid="{00000000-0005-0000-0000-000090010000}"/>
    <cellStyle name="Percent 2 2 6" xfId="11016" xr:uid="{1226DF32-B87F-4655-9CC4-92B8523CC422}"/>
    <cellStyle name="Percent 2 3" xfId="2112" xr:uid="{00000000-0005-0000-0000-000091010000}"/>
    <cellStyle name="Percent 2 3 2" xfId="4384" xr:uid="{00000000-0005-0000-0000-000092010000}"/>
    <cellStyle name="Percent 2 3 2 2" xfId="8673" xr:uid="{00000000-0005-0000-0000-000093010000}"/>
    <cellStyle name="Percent 2 3 2 2 2" xfId="17890" xr:uid="{2DC5B116-DA10-4DD1-908C-55572A66C931}"/>
    <cellStyle name="Percent 2 3 2 3" xfId="13623" xr:uid="{4CAAB5BD-83C9-42A9-8D02-7116B49C0F04}"/>
    <cellStyle name="Percent 2 3 3" xfId="6539" xr:uid="{00000000-0005-0000-0000-000094010000}"/>
    <cellStyle name="Percent 2 3 3 2" xfId="15756" xr:uid="{3434E7F8-D61D-4153-8CB0-21E5681B3037}"/>
    <cellStyle name="Percent 2 3 4" xfId="11492" xr:uid="{E282BD4C-A86C-4B04-AB8E-F145F307134C}"/>
    <cellStyle name="Percent 2 4" xfId="3434" xr:uid="{00000000-0005-0000-0000-000095010000}"/>
    <cellStyle name="Percent 2 4 2" xfId="7725" xr:uid="{00000000-0005-0000-0000-000096010000}"/>
    <cellStyle name="Percent 2 4 2 2" xfId="16942" xr:uid="{5733516F-6B39-40F8-A36D-05EBD2E2A041}"/>
    <cellStyle name="Percent 2 4 3" xfId="12675" xr:uid="{CBE18B6D-1A2F-4BBF-9E51-63A3DB8F5065}"/>
    <cellStyle name="Percent 2 5" xfId="5588" xr:uid="{00000000-0005-0000-0000-000097010000}"/>
    <cellStyle name="Percent 2 5 2" xfId="14808" xr:uid="{F4B211EB-28B9-453B-9B7A-5BF017D2C30A}"/>
    <cellStyle name="Percent 2 6" xfId="10544" xr:uid="{99673ED8-A39D-4B2F-BC2E-7B0D01AA962E}"/>
    <cellStyle name="Percent 3" xfId="1624" xr:uid="{00000000-0005-0000-0000-000098010000}"/>
    <cellStyle name="Percent 3 2" xfId="2583" xr:uid="{00000000-0005-0000-0000-000099010000}"/>
    <cellStyle name="Percent 3 2 2" xfId="4855" xr:uid="{00000000-0005-0000-0000-00009A010000}"/>
    <cellStyle name="Percent 3 2 2 2" xfId="9144" xr:uid="{00000000-0005-0000-0000-00009B010000}"/>
    <cellStyle name="Percent 3 2 2 2 2" xfId="18361" xr:uid="{EACAE80E-C6F4-44B7-B337-0F43D9E1863B}"/>
    <cellStyle name="Percent 3 2 2 3" xfId="14094" xr:uid="{F13D7C9F-3236-4F4C-8116-434F38996046}"/>
    <cellStyle name="Percent 3 2 3" xfId="7010" xr:uid="{00000000-0005-0000-0000-00009C010000}"/>
    <cellStyle name="Percent 3 2 3 2" xfId="16227" xr:uid="{CDA415B3-3CE2-423E-900A-BD9FEB618780}"/>
    <cellStyle name="Percent 3 2 4" xfId="11963" xr:uid="{DD367811-E9BB-41BD-A9FB-B0C73CAF14E6}"/>
    <cellStyle name="Percent 3 3" xfId="3905" xr:uid="{00000000-0005-0000-0000-00009D010000}"/>
    <cellStyle name="Percent 3 3 2" xfId="8196" xr:uid="{00000000-0005-0000-0000-00009E010000}"/>
    <cellStyle name="Percent 3 3 2 2" xfId="17413" xr:uid="{42D6B372-DC09-48A3-B617-D5DC2BA69C2A}"/>
    <cellStyle name="Percent 3 3 3" xfId="13146" xr:uid="{0AECF2FA-D82D-4B46-9487-D1D0E26DA3BC}"/>
    <cellStyle name="Percent 3 4" xfId="6062" xr:uid="{00000000-0005-0000-0000-00009F010000}"/>
    <cellStyle name="Percent 3 4 2" xfId="15279" xr:uid="{1C385A8B-E516-40AF-BDFF-E33B71A5333A}"/>
    <cellStyle name="Percent 3 5" xfId="11015" xr:uid="{A7C40940-A22E-409A-903A-4A94A19EB90D}"/>
    <cellStyle name="Percent 4" xfId="2111" xr:uid="{00000000-0005-0000-0000-0000A0010000}"/>
    <cellStyle name="Percent 4 2" xfId="4383" xr:uid="{00000000-0005-0000-0000-0000A1010000}"/>
    <cellStyle name="Percent 4 2 2" xfId="8672" xr:uid="{00000000-0005-0000-0000-0000A2010000}"/>
    <cellStyle name="Percent 4 2 2 2" xfId="17889" xr:uid="{E249686A-A664-4AF1-B793-68B2C4C3B1FD}"/>
    <cellStyle name="Percent 4 2 3" xfId="13622" xr:uid="{5BDC57C1-2BD7-4287-AB5B-0F20409DCCF3}"/>
    <cellStyle name="Percent 4 3" xfId="6538" xr:uid="{00000000-0005-0000-0000-0000A3010000}"/>
    <cellStyle name="Percent 4 3 2" xfId="15755" xr:uid="{CE921FF8-4B50-4704-9A7E-9850799423D9}"/>
    <cellStyle name="Percent 4 4" xfId="11491" xr:uid="{AF4822A5-D7AF-49F6-9550-1819247853FA}"/>
    <cellStyle name="Percent 5" xfId="3433" xr:uid="{00000000-0005-0000-0000-0000A4010000}"/>
    <cellStyle name="Percent 5 2" xfId="7724" xr:uid="{00000000-0005-0000-0000-0000A5010000}"/>
    <cellStyle name="Percent 5 2 2" xfId="16941" xr:uid="{687C76CD-29F5-4FD2-8712-DBC1720BE593}"/>
    <cellStyle name="Percent 5 3" xfId="12674" xr:uid="{C82189F0-3169-4BBB-9CA0-C3C1E84A948D}"/>
    <cellStyle name="Percent 6" xfId="5587" xr:uid="{00000000-0005-0000-0000-0000A6010000}"/>
    <cellStyle name="Percent 6 2" xfId="14807" xr:uid="{24BAE4AE-BEC6-4E92-A28E-A486828D3E7B}"/>
    <cellStyle name="Percent 7" xfId="9482" xr:uid="{00000000-0005-0000-0000-0000A7010000}"/>
    <cellStyle name="Percent 8" xfId="10543" xr:uid="{F5FC0586-DE42-4393-906B-30C43575A844}"/>
    <cellStyle name="S10" xfId="1063" xr:uid="{00000000-0005-0000-0000-0000A8010000}"/>
    <cellStyle name="S12" xfId="1064" xr:uid="{00000000-0005-0000-0000-0000A9010000}"/>
    <cellStyle name="S13" xfId="1065" xr:uid="{00000000-0005-0000-0000-0000AA010000}"/>
    <cellStyle name="S14" xfId="1066" xr:uid="{00000000-0005-0000-0000-0000AB010000}"/>
    <cellStyle name="S15" xfId="1067" xr:uid="{00000000-0005-0000-0000-0000AC010000}"/>
    <cellStyle name="S16" xfId="1068" xr:uid="{00000000-0005-0000-0000-0000AD010000}"/>
    <cellStyle name="S2" xfId="1069" xr:uid="{00000000-0005-0000-0000-0000AE010000}"/>
    <cellStyle name="S3_mis_НПС(объем)" xfId="1070" xr:uid="{00000000-0005-0000-0000-0000AF010000}"/>
    <cellStyle name="S4 3 2" xfId="1071" xr:uid="{00000000-0005-0000-0000-0000B0010000}"/>
    <cellStyle name="S4_mis_НПС(объем)" xfId="1072" xr:uid="{00000000-0005-0000-0000-0000B1010000}"/>
    <cellStyle name="S5_mis_НПС(объем)" xfId="1073" xr:uid="{00000000-0005-0000-0000-0000B2010000}"/>
    <cellStyle name="S6" xfId="1074" xr:uid="{00000000-0005-0000-0000-0000B3010000}"/>
    <cellStyle name="S7" xfId="1075" xr:uid="{00000000-0005-0000-0000-0000B4010000}"/>
    <cellStyle name="S8_mis_НПС(объем)" xfId="1076" xr:uid="{00000000-0005-0000-0000-0000B5010000}"/>
    <cellStyle name="S9_mis_НПС(объем)" xfId="1077" xr:uid="{00000000-0005-0000-0000-0000B6010000}"/>
    <cellStyle name="SAPBEXaggData" xfId="1078" xr:uid="{00000000-0005-0000-0000-0000B7010000}"/>
    <cellStyle name="SAPBEXaggData 2" xfId="1079" xr:uid="{00000000-0005-0000-0000-0000B8010000}"/>
    <cellStyle name="SAPBEXaggData 2 2" xfId="9613" xr:uid="{00000000-0005-0000-0000-0000B9010000}"/>
    <cellStyle name="SAPBEXaggData 2 3" xfId="9516" xr:uid="{00000000-0005-0000-0000-0000BA010000}"/>
    <cellStyle name="SAPBEXaggData 3" xfId="5357" xr:uid="{00000000-0005-0000-0000-0000BB010000}"/>
    <cellStyle name="SAPBEXaggData 4" xfId="9461" xr:uid="{00000000-0005-0000-0000-0000BC010000}"/>
    <cellStyle name="SAPBEXstdData" xfId="1080" xr:uid="{00000000-0005-0000-0000-0000BD010000}"/>
    <cellStyle name="SAPBEXstdData 2" xfId="1081" xr:uid="{00000000-0005-0000-0000-0000BE010000}"/>
    <cellStyle name="SAPBEXstdData 2 2" xfId="9415" xr:uid="{00000000-0005-0000-0000-0000BF010000}"/>
    <cellStyle name="SAPBEXstdData 2 3" xfId="9595" xr:uid="{00000000-0005-0000-0000-0000C0010000}"/>
    <cellStyle name="SAPBEXstdData 3" xfId="9535" xr:uid="{00000000-0005-0000-0000-0000C1010000}"/>
    <cellStyle name="SAPBEXstdData 4" xfId="9602" xr:uid="{00000000-0005-0000-0000-0000C2010000}"/>
    <cellStyle name="SHEET" xfId="9559" xr:uid="{00000000-0005-0000-0000-0000C3010000}"/>
    <cellStyle name="Style 1" xfId="9591" xr:uid="{00000000-0005-0000-0000-0000C4010000}"/>
    <cellStyle name="TITLE" xfId="9614" xr:uid="{00000000-0005-0000-0000-0000C5010000}"/>
    <cellStyle name="Total" xfId="1082" xr:uid="{00000000-0005-0000-0000-0000C6010000}"/>
    <cellStyle name="Total 2" xfId="9617" xr:uid="{00000000-0005-0000-0000-0000C7010000}"/>
    <cellStyle name="Total 3" xfId="9469" xr:uid="{00000000-0005-0000-0000-0000C8010000}"/>
    <cellStyle name="Total 4" xfId="5252" xr:uid="{00000000-0005-0000-0000-0000C9010000}"/>
    <cellStyle name="White1" xfId="9534" xr:uid="{00000000-0005-0000-0000-0000CA010000}"/>
    <cellStyle name="White3" xfId="9423" xr:uid="{00000000-0005-0000-0000-0000CB010000}"/>
    <cellStyle name="White4" xfId="9427" xr:uid="{00000000-0005-0000-0000-0000CC010000}"/>
    <cellStyle name="White5" xfId="9537" xr:uid="{00000000-0005-0000-0000-0000CD010000}"/>
    <cellStyle name="Акцент1" xfId="21" builtinId="29" customBuiltin="1"/>
    <cellStyle name="Акцент1 10" xfId="1144" xr:uid="{00000000-0005-0000-0000-0000CF010000}"/>
    <cellStyle name="Акцент1 2" xfId="64" xr:uid="{00000000-0005-0000-0000-0000D0010000}"/>
    <cellStyle name="Акцент1 2 2" xfId="159" xr:uid="{00000000-0005-0000-0000-0000D1010000}"/>
    <cellStyle name="Акцент1 3" xfId="105" xr:uid="{00000000-0005-0000-0000-0000D2010000}"/>
    <cellStyle name="Акцент1 4" xfId="234" xr:uid="{00000000-0005-0000-0000-0000D3010000}"/>
    <cellStyle name="Акцент1 5" xfId="344" xr:uid="{00000000-0005-0000-0000-0000D4010000}"/>
    <cellStyle name="Акцент1 6" xfId="434" xr:uid="{00000000-0005-0000-0000-0000D5010000}"/>
    <cellStyle name="Акцент1 7" xfId="534" xr:uid="{00000000-0005-0000-0000-0000D6010000}"/>
    <cellStyle name="Акцент1 8" xfId="568" xr:uid="{00000000-0005-0000-0000-0000D7010000}"/>
    <cellStyle name="Акцент1 9" xfId="770" xr:uid="{00000000-0005-0000-0000-0000D8010000}"/>
    <cellStyle name="Акцент2" xfId="22" builtinId="33" customBuiltin="1"/>
    <cellStyle name="Акцент2 10" xfId="1145" xr:uid="{00000000-0005-0000-0000-0000DA010000}"/>
    <cellStyle name="Акцент2 2" xfId="65" xr:uid="{00000000-0005-0000-0000-0000DB010000}"/>
    <cellStyle name="Акцент2 2 2" xfId="160" xr:uid="{00000000-0005-0000-0000-0000DC010000}"/>
    <cellStyle name="Акцент2 3" xfId="106" xr:uid="{00000000-0005-0000-0000-0000DD010000}"/>
    <cellStyle name="Акцент2 4" xfId="235" xr:uid="{00000000-0005-0000-0000-0000DE010000}"/>
    <cellStyle name="Акцент2 5" xfId="345" xr:uid="{00000000-0005-0000-0000-0000DF010000}"/>
    <cellStyle name="Акцент2 6" xfId="435" xr:uid="{00000000-0005-0000-0000-0000E0010000}"/>
    <cellStyle name="Акцент2 7" xfId="535" xr:uid="{00000000-0005-0000-0000-0000E1010000}"/>
    <cellStyle name="Акцент2 8" xfId="560" xr:uid="{00000000-0005-0000-0000-0000E2010000}"/>
    <cellStyle name="Акцент2 9" xfId="771" xr:uid="{00000000-0005-0000-0000-0000E3010000}"/>
    <cellStyle name="Акцент3" xfId="23" builtinId="37" customBuiltin="1"/>
    <cellStyle name="Акцент3 10" xfId="1146" xr:uid="{00000000-0005-0000-0000-0000E5010000}"/>
    <cellStyle name="Акцент3 2" xfId="66" xr:uid="{00000000-0005-0000-0000-0000E6010000}"/>
    <cellStyle name="Акцент3 2 2" xfId="161" xr:uid="{00000000-0005-0000-0000-0000E7010000}"/>
    <cellStyle name="Акцент3 3" xfId="107" xr:uid="{00000000-0005-0000-0000-0000E8010000}"/>
    <cellStyle name="Акцент3 4" xfId="236" xr:uid="{00000000-0005-0000-0000-0000E9010000}"/>
    <cellStyle name="Акцент3 5" xfId="346" xr:uid="{00000000-0005-0000-0000-0000EA010000}"/>
    <cellStyle name="Акцент3 6" xfId="436" xr:uid="{00000000-0005-0000-0000-0000EB010000}"/>
    <cellStyle name="Акцент3 7" xfId="536" xr:uid="{00000000-0005-0000-0000-0000EC010000}"/>
    <cellStyle name="Акцент3 8" xfId="622" xr:uid="{00000000-0005-0000-0000-0000ED010000}"/>
    <cellStyle name="Акцент3 9" xfId="772" xr:uid="{00000000-0005-0000-0000-0000EE010000}"/>
    <cellStyle name="Акцент4" xfId="24" builtinId="41" customBuiltin="1"/>
    <cellStyle name="Акцент4 10" xfId="1147" xr:uid="{00000000-0005-0000-0000-0000F0010000}"/>
    <cellStyle name="Акцент4 2" xfId="67" xr:uid="{00000000-0005-0000-0000-0000F1010000}"/>
    <cellStyle name="Акцент4 2 2" xfId="162" xr:uid="{00000000-0005-0000-0000-0000F2010000}"/>
    <cellStyle name="Акцент4 3" xfId="108" xr:uid="{00000000-0005-0000-0000-0000F3010000}"/>
    <cellStyle name="Акцент4 4" xfId="237" xr:uid="{00000000-0005-0000-0000-0000F4010000}"/>
    <cellStyle name="Акцент4 5" xfId="347" xr:uid="{00000000-0005-0000-0000-0000F5010000}"/>
    <cellStyle name="Акцент4 6" xfId="437" xr:uid="{00000000-0005-0000-0000-0000F6010000}"/>
    <cellStyle name="Акцент4 7" xfId="537" xr:uid="{00000000-0005-0000-0000-0000F7010000}"/>
    <cellStyle name="Акцент4 8" xfId="600" xr:uid="{00000000-0005-0000-0000-0000F8010000}"/>
    <cellStyle name="Акцент4 9" xfId="773" xr:uid="{00000000-0005-0000-0000-0000F9010000}"/>
    <cellStyle name="Акцент5" xfId="25" builtinId="45" customBuiltin="1"/>
    <cellStyle name="Акцент5 10" xfId="1148" xr:uid="{00000000-0005-0000-0000-0000FB010000}"/>
    <cellStyle name="Акцент5 2" xfId="68" xr:uid="{00000000-0005-0000-0000-0000FC010000}"/>
    <cellStyle name="Акцент5 2 2" xfId="163" xr:uid="{00000000-0005-0000-0000-0000FD010000}"/>
    <cellStyle name="Акцент5 3" xfId="109" xr:uid="{00000000-0005-0000-0000-0000FE010000}"/>
    <cellStyle name="Акцент5 4" xfId="238" xr:uid="{00000000-0005-0000-0000-0000FF010000}"/>
    <cellStyle name="Акцент5 5" xfId="348" xr:uid="{00000000-0005-0000-0000-000000020000}"/>
    <cellStyle name="Акцент5 6" xfId="438" xr:uid="{00000000-0005-0000-0000-000001020000}"/>
    <cellStyle name="Акцент5 7" xfId="538" xr:uid="{00000000-0005-0000-0000-000002020000}"/>
    <cellStyle name="Акцент5 8" xfId="564" xr:uid="{00000000-0005-0000-0000-000003020000}"/>
    <cellStyle name="Акцент5 9" xfId="774" xr:uid="{00000000-0005-0000-0000-000004020000}"/>
    <cellStyle name="Акцент6" xfId="26" builtinId="49" customBuiltin="1"/>
    <cellStyle name="Акцент6 10" xfId="1149" xr:uid="{00000000-0005-0000-0000-000006020000}"/>
    <cellStyle name="Акцент6 2" xfId="69" xr:uid="{00000000-0005-0000-0000-000007020000}"/>
    <cellStyle name="Акцент6 2 2" xfId="164" xr:uid="{00000000-0005-0000-0000-000008020000}"/>
    <cellStyle name="Акцент6 3" xfId="110" xr:uid="{00000000-0005-0000-0000-000009020000}"/>
    <cellStyle name="Акцент6 4" xfId="239" xr:uid="{00000000-0005-0000-0000-00000A020000}"/>
    <cellStyle name="Акцент6 5" xfId="349" xr:uid="{00000000-0005-0000-0000-00000B020000}"/>
    <cellStyle name="Акцент6 6" xfId="439" xr:uid="{00000000-0005-0000-0000-00000C020000}"/>
    <cellStyle name="Акцент6 7" xfId="539" xr:uid="{00000000-0005-0000-0000-00000D020000}"/>
    <cellStyle name="Акцент6 8" xfId="748" xr:uid="{00000000-0005-0000-0000-00000E020000}"/>
    <cellStyle name="Акцент6 9" xfId="775" xr:uid="{00000000-0005-0000-0000-00000F020000}"/>
    <cellStyle name="Ввод " xfId="27" builtinId="20" customBuiltin="1"/>
    <cellStyle name="Ввод  10" xfId="1150" xr:uid="{00000000-0005-0000-0000-000011020000}"/>
    <cellStyle name="Ввод  2" xfId="70" xr:uid="{00000000-0005-0000-0000-000012020000}"/>
    <cellStyle name="Ввод  2 2" xfId="165" xr:uid="{00000000-0005-0000-0000-000013020000}"/>
    <cellStyle name="Ввод  2 2 2" xfId="1083" xr:uid="{00000000-0005-0000-0000-000014020000}"/>
    <cellStyle name="Ввод  2 2 2 2" xfId="9418" xr:uid="{00000000-0005-0000-0000-000015020000}"/>
    <cellStyle name="Ввод  2 2 2 3" xfId="9605" xr:uid="{00000000-0005-0000-0000-000016020000}"/>
    <cellStyle name="Ввод  2 2 3" xfId="9462" xr:uid="{00000000-0005-0000-0000-000017020000}"/>
    <cellStyle name="Ввод  2 2 4" xfId="9570" xr:uid="{00000000-0005-0000-0000-000018020000}"/>
    <cellStyle name="Ввод  2 3" xfId="1084" xr:uid="{00000000-0005-0000-0000-000019020000}"/>
    <cellStyle name="Ввод  2 3 2" xfId="9479" xr:uid="{00000000-0005-0000-0000-00001A020000}"/>
    <cellStyle name="Ввод  2 3 3" xfId="9527" xr:uid="{00000000-0005-0000-0000-00001B020000}"/>
    <cellStyle name="Ввод  2 4" xfId="9473" xr:uid="{00000000-0005-0000-0000-00001C020000}"/>
    <cellStyle name="Ввод  2 5" xfId="9563" xr:uid="{00000000-0005-0000-0000-00001D020000}"/>
    <cellStyle name="Ввод  3" xfId="111" xr:uid="{00000000-0005-0000-0000-00001E020000}"/>
    <cellStyle name="Ввод  3 2" xfId="1085" xr:uid="{00000000-0005-0000-0000-00001F020000}"/>
    <cellStyle name="Ввод  3 2 2" xfId="9503" xr:uid="{00000000-0005-0000-0000-000020020000}"/>
    <cellStyle name="Ввод  3 2 3" xfId="9455" xr:uid="{00000000-0005-0000-0000-000021020000}"/>
    <cellStyle name="Ввод  3 3" xfId="9499" xr:uid="{00000000-0005-0000-0000-000022020000}"/>
    <cellStyle name="Ввод  3 4" xfId="9521" xr:uid="{00000000-0005-0000-0000-000023020000}"/>
    <cellStyle name="Ввод  4" xfId="240" xr:uid="{00000000-0005-0000-0000-000024020000}"/>
    <cellStyle name="Ввод  5" xfId="350" xr:uid="{00000000-0005-0000-0000-000025020000}"/>
    <cellStyle name="Ввод  6" xfId="440" xr:uid="{00000000-0005-0000-0000-000026020000}"/>
    <cellStyle name="Ввод  7" xfId="540" xr:uid="{00000000-0005-0000-0000-000027020000}"/>
    <cellStyle name="Ввод  8" xfId="741" xr:uid="{00000000-0005-0000-0000-000028020000}"/>
    <cellStyle name="Ввод  9" xfId="776" xr:uid="{00000000-0005-0000-0000-000029020000}"/>
    <cellStyle name="Вывод" xfId="28" builtinId="21" customBuiltin="1"/>
    <cellStyle name="Вывод 10" xfId="1151" xr:uid="{00000000-0005-0000-0000-00002B020000}"/>
    <cellStyle name="Вывод 2" xfId="71" xr:uid="{00000000-0005-0000-0000-00002C020000}"/>
    <cellStyle name="Вывод 2 2" xfId="166" xr:uid="{00000000-0005-0000-0000-00002D020000}"/>
    <cellStyle name="Вывод 2 2 2" xfId="1086" xr:uid="{00000000-0005-0000-0000-00002E020000}"/>
    <cellStyle name="Вывод 2 2 2 2" xfId="9400" xr:uid="{00000000-0005-0000-0000-00002F020000}"/>
    <cellStyle name="Вывод 2 2 2 3" xfId="9583" xr:uid="{00000000-0005-0000-0000-000030020000}"/>
    <cellStyle name="Вывод 2 2 3" xfId="9604" xr:uid="{00000000-0005-0000-0000-000031020000}"/>
    <cellStyle name="Вывод 2 2 4" xfId="9405" xr:uid="{00000000-0005-0000-0000-000032020000}"/>
    <cellStyle name="Вывод 2 3" xfId="1087" xr:uid="{00000000-0005-0000-0000-000033020000}"/>
    <cellStyle name="Вывод 2 3 2" xfId="9529" xr:uid="{00000000-0005-0000-0000-000034020000}"/>
    <cellStyle name="Вывод 2 3 3" xfId="9530" xr:uid="{00000000-0005-0000-0000-000035020000}"/>
    <cellStyle name="Вывод 2 4" xfId="9485" xr:uid="{00000000-0005-0000-0000-000036020000}"/>
    <cellStyle name="Вывод 2 5" xfId="9594" xr:uid="{00000000-0005-0000-0000-000037020000}"/>
    <cellStyle name="Вывод 3" xfId="112" xr:uid="{00000000-0005-0000-0000-000038020000}"/>
    <cellStyle name="Вывод 3 2" xfId="1088" xr:uid="{00000000-0005-0000-0000-000039020000}"/>
    <cellStyle name="Вывод 3 2 2" xfId="9435" xr:uid="{00000000-0005-0000-0000-00003A020000}"/>
    <cellStyle name="Вывод 3 2 3" xfId="9550" xr:uid="{00000000-0005-0000-0000-00003B020000}"/>
    <cellStyle name="Вывод 3 3" xfId="9621" xr:uid="{00000000-0005-0000-0000-00003C020000}"/>
    <cellStyle name="Вывод 3 4" xfId="9538" xr:uid="{00000000-0005-0000-0000-00003D020000}"/>
    <cellStyle name="Вывод 4" xfId="241" xr:uid="{00000000-0005-0000-0000-00003E020000}"/>
    <cellStyle name="Вывод 5" xfId="351" xr:uid="{00000000-0005-0000-0000-00003F020000}"/>
    <cellStyle name="Вывод 6" xfId="441" xr:uid="{00000000-0005-0000-0000-000040020000}"/>
    <cellStyle name="Вывод 7" xfId="541" xr:uid="{00000000-0005-0000-0000-000041020000}"/>
    <cellStyle name="Вывод 8" xfId="558" xr:uid="{00000000-0005-0000-0000-000042020000}"/>
    <cellStyle name="Вывод 9" xfId="777" xr:uid="{00000000-0005-0000-0000-000043020000}"/>
    <cellStyle name="Вычисление" xfId="29" builtinId="22" customBuiltin="1"/>
    <cellStyle name="Вычисление 10" xfId="1152" xr:uid="{00000000-0005-0000-0000-000045020000}"/>
    <cellStyle name="Вычисление 2" xfId="72" xr:uid="{00000000-0005-0000-0000-000046020000}"/>
    <cellStyle name="Вычисление 2 2" xfId="167" xr:uid="{00000000-0005-0000-0000-000047020000}"/>
    <cellStyle name="Вычисление 2 2 2" xfId="1089" xr:uid="{00000000-0005-0000-0000-000048020000}"/>
    <cellStyle name="Вычисление 2 2 2 2" xfId="9410" xr:uid="{00000000-0005-0000-0000-000049020000}"/>
    <cellStyle name="Вычисление 2 2 2 3" xfId="5604" xr:uid="{00000000-0005-0000-0000-00004A020000}"/>
    <cellStyle name="Вычисление 2 2 3" xfId="9458" xr:uid="{00000000-0005-0000-0000-00004B020000}"/>
    <cellStyle name="Вычисление 2 2 4" xfId="9504" xr:uid="{00000000-0005-0000-0000-00004C020000}"/>
    <cellStyle name="Вычисление 2 3" xfId="1090" xr:uid="{00000000-0005-0000-0000-00004D020000}"/>
    <cellStyle name="Вычисление 2 3 2" xfId="9571" xr:uid="{00000000-0005-0000-0000-00004E020000}"/>
    <cellStyle name="Вычисление 2 3 3" xfId="9592" xr:uid="{00000000-0005-0000-0000-00004F020000}"/>
    <cellStyle name="Вычисление 2 4" xfId="5136" xr:uid="{00000000-0005-0000-0000-000050020000}"/>
    <cellStyle name="Вычисление 2 5" xfId="5122" xr:uid="{00000000-0005-0000-0000-000051020000}"/>
    <cellStyle name="Вычисление 3" xfId="113" xr:uid="{00000000-0005-0000-0000-000052020000}"/>
    <cellStyle name="Вычисление 3 2" xfId="1091" xr:uid="{00000000-0005-0000-0000-000053020000}"/>
    <cellStyle name="Вычисление 3 2 2" xfId="9587" xr:uid="{00000000-0005-0000-0000-000054020000}"/>
    <cellStyle name="Вычисление 3 2 3" xfId="9466" xr:uid="{00000000-0005-0000-0000-000055020000}"/>
    <cellStyle name="Вычисление 3 3" xfId="9498" xr:uid="{00000000-0005-0000-0000-000056020000}"/>
    <cellStyle name="Вычисление 3 4" xfId="5134" xr:uid="{00000000-0005-0000-0000-000057020000}"/>
    <cellStyle name="Вычисление 4" xfId="242" xr:uid="{00000000-0005-0000-0000-000058020000}"/>
    <cellStyle name="Вычисление 5" xfId="352" xr:uid="{00000000-0005-0000-0000-000059020000}"/>
    <cellStyle name="Вычисление 6" xfId="442" xr:uid="{00000000-0005-0000-0000-00005A020000}"/>
    <cellStyle name="Вычисление 7" xfId="542" xr:uid="{00000000-0005-0000-0000-00005B020000}"/>
    <cellStyle name="Вычисление 8" xfId="749" xr:uid="{00000000-0005-0000-0000-00005C020000}"/>
    <cellStyle name="Вычисление 9" xfId="778" xr:uid="{00000000-0005-0000-0000-00005D020000}"/>
    <cellStyle name="Гиперссылка 2" xfId="1092" xr:uid="{00000000-0005-0000-0000-00005E020000}"/>
    <cellStyle name="Денежный 2" xfId="1093" xr:uid="{00000000-0005-0000-0000-00005F020000}"/>
    <cellStyle name="Заголовок 1" xfId="30" builtinId="16" customBuiltin="1"/>
    <cellStyle name="Заголовок 1 10" xfId="1153" xr:uid="{00000000-0005-0000-0000-000061020000}"/>
    <cellStyle name="Заголовок 1 2" xfId="73" xr:uid="{00000000-0005-0000-0000-000062020000}"/>
    <cellStyle name="Заголовок 1 2 2" xfId="168" xr:uid="{00000000-0005-0000-0000-000063020000}"/>
    <cellStyle name="Заголовок 1 3" xfId="114" xr:uid="{00000000-0005-0000-0000-000064020000}"/>
    <cellStyle name="Заголовок 1 4" xfId="243" xr:uid="{00000000-0005-0000-0000-000065020000}"/>
    <cellStyle name="Заголовок 1 5" xfId="353" xr:uid="{00000000-0005-0000-0000-000066020000}"/>
    <cellStyle name="Заголовок 1 6" xfId="443" xr:uid="{00000000-0005-0000-0000-000067020000}"/>
    <cellStyle name="Заголовок 1 7" xfId="543" xr:uid="{00000000-0005-0000-0000-000068020000}"/>
    <cellStyle name="Заголовок 1 8" xfId="746" xr:uid="{00000000-0005-0000-0000-000069020000}"/>
    <cellStyle name="Заголовок 1 9" xfId="779" xr:uid="{00000000-0005-0000-0000-00006A020000}"/>
    <cellStyle name="Заголовок 2" xfId="31" builtinId="17" customBuiltin="1"/>
    <cellStyle name="Заголовок 2 10" xfId="1154" xr:uid="{00000000-0005-0000-0000-00006C020000}"/>
    <cellStyle name="Заголовок 2 2" xfId="74" xr:uid="{00000000-0005-0000-0000-00006D020000}"/>
    <cellStyle name="Заголовок 2 2 2" xfId="169" xr:uid="{00000000-0005-0000-0000-00006E020000}"/>
    <cellStyle name="Заголовок 2 3" xfId="115" xr:uid="{00000000-0005-0000-0000-00006F020000}"/>
    <cellStyle name="Заголовок 2 4" xfId="244" xr:uid="{00000000-0005-0000-0000-000070020000}"/>
    <cellStyle name="Заголовок 2 5" xfId="354" xr:uid="{00000000-0005-0000-0000-000071020000}"/>
    <cellStyle name="Заголовок 2 6" xfId="444" xr:uid="{00000000-0005-0000-0000-000072020000}"/>
    <cellStyle name="Заголовок 2 7" xfId="544" xr:uid="{00000000-0005-0000-0000-000073020000}"/>
    <cellStyle name="Заголовок 2 8" xfId="596" xr:uid="{00000000-0005-0000-0000-000074020000}"/>
    <cellStyle name="Заголовок 2 9" xfId="780" xr:uid="{00000000-0005-0000-0000-000075020000}"/>
    <cellStyle name="Заголовок 3" xfId="32" builtinId="18" customBuiltin="1"/>
    <cellStyle name="Заголовок 3 10" xfId="1155" xr:uid="{00000000-0005-0000-0000-000077020000}"/>
    <cellStyle name="Заголовок 3 2" xfId="75" xr:uid="{00000000-0005-0000-0000-000078020000}"/>
    <cellStyle name="Заголовок 3 2 2" xfId="170" xr:uid="{00000000-0005-0000-0000-000079020000}"/>
    <cellStyle name="Заголовок 3 3" xfId="116" xr:uid="{00000000-0005-0000-0000-00007A020000}"/>
    <cellStyle name="Заголовок 3 4" xfId="245" xr:uid="{00000000-0005-0000-0000-00007B020000}"/>
    <cellStyle name="Заголовок 3 5" xfId="355" xr:uid="{00000000-0005-0000-0000-00007C020000}"/>
    <cellStyle name="Заголовок 3 6" xfId="445" xr:uid="{00000000-0005-0000-0000-00007D020000}"/>
    <cellStyle name="Заголовок 3 7" xfId="545" xr:uid="{00000000-0005-0000-0000-00007E020000}"/>
    <cellStyle name="Заголовок 3 8" xfId="583" xr:uid="{00000000-0005-0000-0000-00007F020000}"/>
    <cellStyle name="Заголовок 3 9" xfId="781" xr:uid="{00000000-0005-0000-0000-000080020000}"/>
    <cellStyle name="Заголовок 4" xfId="33" builtinId="19" customBuiltin="1"/>
    <cellStyle name="Заголовок 4 10" xfId="1156" xr:uid="{00000000-0005-0000-0000-000082020000}"/>
    <cellStyle name="Заголовок 4 2" xfId="76" xr:uid="{00000000-0005-0000-0000-000083020000}"/>
    <cellStyle name="Заголовок 4 2 2" xfId="171" xr:uid="{00000000-0005-0000-0000-000084020000}"/>
    <cellStyle name="Заголовок 4 3" xfId="117" xr:uid="{00000000-0005-0000-0000-000085020000}"/>
    <cellStyle name="Заголовок 4 4" xfId="246" xr:uid="{00000000-0005-0000-0000-000086020000}"/>
    <cellStyle name="Заголовок 4 5" xfId="356" xr:uid="{00000000-0005-0000-0000-000087020000}"/>
    <cellStyle name="Заголовок 4 6" xfId="446" xr:uid="{00000000-0005-0000-0000-000088020000}"/>
    <cellStyle name="Заголовок 4 7" xfId="546" xr:uid="{00000000-0005-0000-0000-000089020000}"/>
    <cellStyle name="Заголовок 4 8" xfId="601" xr:uid="{00000000-0005-0000-0000-00008A020000}"/>
    <cellStyle name="Заголовок 4 9" xfId="782" xr:uid="{00000000-0005-0000-0000-00008B020000}"/>
    <cellStyle name="Итог" xfId="34" builtinId="25" customBuiltin="1"/>
    <cellStyle name="Итог 10" xfId="1157" xr:uid="{00000000-0005-0000-0000-00008D020000}"/>
    <cellStyle name="Итог 2" xfId="77" xr:uid="{00000000-0005-0000-0000-00008E020000}"/>
    <cellStyle name="Итог 2 2" xfId="172" xr:uid="{00000000-0005-0000-0000-00008F020000}"/>
    <cellStyle name="Итог 2 2 2" xfId="1094" xr:uid="{00000000-0005-0000-0000-000090020000}"/>
    <cellStyle name="Итог 2 2 2 2" xfId="9409" xr:uid="{00000000-0005-0000-0000-000091020000}"/>
    <cellStyle name="Итог 2 2 2 3" xfId="9554" xr:uid="{00000000-0005-0000-0000-000092020000}"/>
    <cellStyle name="Итог 2 2 3" xfId="9618" xr:uid="{00000000-0005-0000-0000-000093020000}"/>
    <cellStyle name="Итог 2 2 4" xfId="9511" xr:uid="{00000000-0005-0000-0000-000094020000}"/>
    <cellStyle name="Итог 2 3" xfId="1095" xr:uid="{00000000-0005-0000-0000-000095020000}"/>
    <cellStyle name="Итог 2 3 2" xfId="9523" xr:uid="{00000000-0005-0000-0000-000096020000}"/>
    <cellStyle name="Итог 2 3 3" xfId="9528" xr:uid="{00000000-0005-0000-0000-000097020000}"/>
    <cellStyle name="Итог 2 4" xfId="9586" xr:uid="{00000000-0005-0000-0000-000098020000}"/>
    <cellStyle name="Итог 2 5" xfId="9476" xr:uid="{00000000-0005-0000-0000-000099020000}"/>
    <cellStyle name="Итог 3" xfId="118" xr:uid="{00000000-0005-0000-0000-00009A020000}"/>
    <cellStyle name="Итог 3 2" xfId="1096" xr:uid="{00000000-0005-0000-0000-00009B020000}"/>
    <cellStyle name="Итог 3 2 2" xfId="9434" xr:uid="{00000000-0005-0000-0000-00009C020000}"/>
    <cellStyle name="Итог 3 2 3" xfId="9615" xr:uid="{00000000-0005-0000-0000-00009D020000}"/>
    <cellStyle name="Итог 3 3" xfId="9564" xr:uid="{00000000-0005-0000-0000-00009E020000}"/>
    <cellStyle name="Итог 3 4" xfId="9539" xr:uid="{00000000-0005-0000-0000-00009F020000}"/>
    <cellStyle name="Итог 4" xfId="247" xr:uid="{00000000-0005-0000-0000-0000A0020000}"/>
    <cellStyle name="Итог 5" xfId="357" xr:uid="{00000000-0005-0000-0000-0000A1020000}"/>
    <cellStyle name="Итог 6" xfId="447" xr:uid="{00000000-0005-0000-0000-0000A2020000}"/>
    <cellStyle name="Итог 7" xfId="547" xr:uid="{00000000-0005-0000-0000-0000A3020000}"/>
    <cellStyle name="Итог 8" xfId="745" xr:uid="{00000000-0005-0000-0000-0000A4020000}"/>
    <cellStyle name="Итог 9" xfId="783" xr:uid="{00000000-0005-0000-0000-0000A5020000}"/>
    <cellStyle name="Контрольная ячейка" xfId="35" builtinId="23" customBuiltin="1"/>
    <cellStyle name="Контрольная ячейка 10" xfId="1158" xr:uid="{00000000-0005-0000-0000-0000A7020000}"/>
    <cellStyle name="Контрольная ячейка 2" xfId="78" xr:uid="{00000000-0005-0000-0000-0000A8020000}"/>
    <cellStyle name="Контрольная ячейка 2 2" xfId="173" xr:uid="{00000000-0005-0000-0000-0000A9020000}"/>
    <cellStyle name="Контрольная ячейка 3" xfId="119" xr:uid="{00000000-0005-0000-0000-0000AA020000}"/>
    <cellStyle name="Контрольная ячейка 4" xfId="248" xr:uid="{00000000-0005-0000-0000-0000AB020000}"/>
    <cellStyle name="Контрольная ячейка 5" xfId="358" xr:uid="{00000000-0005-0000-0000-0000AC020000}"/>
    <cellStyle name="Контрольная ячейка 6" xfId="448" xr:uid="{00000000-0005-0000-0000-0000AD020000}"/>
    <cellStyle name="Контрольная ячейка 7" xfId="548" xr:uid="{00000000-0005-0000-0000-0000AE020000}"/>
    <cellStyle name="Контрольная ячейка 8" xfId="750" xr:uid="{00000000-0005-0000-0000-0000AF020000}"/>
    <cellStyle name="Контрольная ячейка 9" xfId="784" xr:uid="{00000000-0005-0000-0000-0000B0020000}"/>
    <cellStyle name="Название" xfId="36" builtinId="15" customBuiltin="1"/>
    <cellStyle name="Название 10" xfId="1159" xr:uid="{00000000-0005-0000-0000-0000B2020000}"/>
    <cellStyle name="Название 2" xfId="79" xr:uid="{00000000-0005-0000-0000-0000B3020000}"/>
    <cellStyle name="Название 2 2" xfId="174" xr:uid="{00000000-0005-0000-0000-0000B4020000}"/>
    <cellStyle name="Название 3" xfId="120" xr:uid="{00000000-0005-0000-0000-0000B5020000}"/>
    <cellStyle name="Название 4" xfId="249" xr:uid="{00000000-0005-0000-0000-0000B6020000}"/>
    <cellStyle name="Название 5" xfId="359" xr:uid="{00000000-0005-0000-0000-0000B7020000}"/>
    <cellStyle name="Название 6" xfId="449" xr:uid="{00000000-0005-0000-0000-0000B8020000}"/>
    <cellStyle name="Название 7" xfId="549" xr:uid="{00000000-0005-0000-0000-0000B9020000}"/>
    <cellStyle name="Название 8" xfId="571" xr:uid="{00000000-0005-0000-0000-0000BA020000}"/>
    <cellStyle name="Название 9" xfId="785" xr:uid="{00000000-0005-0000-0000-0000BB020000}"/>
    <cellStyle name="Нейтральный" xfId="37" builtinId="28" customBuiltin="1"/>
    <cellStyle name="Нейтральный 10" xfId="1160" xr:uid="{00000000-0005-0000-0000-0000BD020000}"/>
    <cellStyle name="Нейтральный 2" xfId="80" xr:uid="{00000000-0005-0000-0000-0000BE020000}"/>
    <cellStyle name="Нейтральный 2 2" xfId="175" xr:uid="{00000000-0005-0000-0000-0000BF020000}"/>
    <cellStyle name="Нейтральный 3" xfId="121" xr:uid="{00000000-0005-0000-0000-0000C0020000}"/>
    <cellStyle name="Нейтральный 4" xfId="250" xr:uid="{00000000-0005-0000-0000-0000C1020000}"/>
    <cellStyle name="Нейтральный 5" xfId="360" xr:uid="{00000000-0005-0000-0000-0000C2020000}"/>
    <cellStyle name="Нейтральный 6" xfId="450" xr:uid="{00000000-0005-0000-0000-0000C3020000}"/>
    <cellStyle name="Нейтральный 7" xfId="550" xr:uid="{00000000-0005-0000-0000-0000C4020000}"/>
    <cellStyle name="Нейтральный 8" xfId="599" xr:uid="{00000000-0005-0000-0000-0000C5020000}"/>
    <cellStyle name="Нейтральный 9" xfId="786" xr:uid="{00000000-0005-0000-0000-0000C6020000}"/>
    <cellStyle name="Обычный" xfId="0" builtinId="0"/>
    <cellStyle name="Обычный 10" xfId="184" xr:uid="{00000000-0005-0000-0000-0000C8020000}"/>
    <cellStyle name="Обычный 10 2" xfId="193" xr:uid="{00000000-0005-0000-0000-0000C9020000}"/>
    <cellStyle name="Обычный 10 2 10" xfId="2743" xr:uid="{00000000-0005-0000-0000-0000CA020000}"/>
    <cellStyle name="Обычный 10 2 10 2" xfId="4886" xr:uid="{00000000-0005-0000-0000-0000CB020000}"/>
    <cellStyle name="Обычный 10 2 10 2 2" xfId="9168" xr:uid="{00000000-0005-0000-0000-0000CC020000}"/>
    <cellStyle name="Обычный 10 2 10 2 2 2" xfId="18385" xr:uid="{C2F52C63-D47F-4F99-97B3-06FB8EADF628}"/>
    <cellStyle name="Обычный 10 2 10 2 3" xfId="14118" xr:uid="{324C618C-4485-40B4-A309-9E52D63EB5CD}"/>
    <cellStyle name="Обычный 10 2 10 3" xfId="7036" xr:uid="{00000000-0005-0000-0000-0000CD020000}"/>
    <cellStyle name="Обычный 10 2 10 3 2" xfId="16253" xr:uid="{FA98DEE5-1A83-4679-BD9F-15EFDB404798}"/>
    <cellStyle name="Обычный 10 2 10 4" xfId="11987" xr:uid="{687F2807-5C07-4DA0-869A-2BA7AE84CB68}"/>
    <cellStyle name="Обычный 10 2 11" xfId="2864" xr:uid="{00000000-0005-0000-0000-0000CE020000}"/>
    <cellStyle name="Обычный 10 2 11 2" xfId="7155" xr:uid="{00000000-0005-0000-0000-0000CF020000}"/>
    <cellStyle name="Обычный 10 2 11 2 2" xfId="16372" xr:uid="{DEC7858F-F329-42B1-ABF4-4EE73CC912B3}"/>
    <cellStyle name="Обычный 10 2 11 3" xfId="12105" xr:uid="{8FD911C9-88A0-4530-8EF7-2B6E0D02557B}"/>
    <cellStyle name="Обычный 10 2 12" xfId="2978" xr:uid="{00000000-0005-0000-0000-0000D0020000}"/>
    <cellStyle name="Обычный 10 2 12 2" xfId="7269" xr:uid="{00000000-0005-0000-0000-0000D1020000}"/>
    <cellStyle name="Обычный 10 2 12 2 2" xfId="16486" xr:uid="{1FB72372-C34D-41F3-B432-0EA1A4829D44}"/>
    <cellStyle name="Обычный 10 2 12 3" xfId="12219" xr:uid="{353A699D-20CB-4876-BAAF-0C43BDC0B579}"/>
    <cellStyle name="Обычный 10 2 13" xfId="5006" xr:uid="{00000000-0005-0000-0000-0000D2020000}"/>
    <cellStyle name="Обычный 10 2 13 2" xfId="9287" xr:uid="{00000000-0005-0000-0000-0000D3020000}"/>
    <cellStyle name="Обычный 10 2 13 2 2" xfId="18504" xr:uid="{F3CA49BD-3ACB-40DC-9304-104A2488C3AE}"/>
    <cellStyle name="Обычный 10 2 13 3" xfId="14237" xr:uid="{FC698DC1-9456-4F82-8BE0-1AFFEB5ABDA1}"/>
    <cellStyle name="Обычный 10 2 14" xfId="5124" xr:uid="{00000000-0005-0000-0000-0000D4020000}"/>
    <cellStyle name="Обычный 10 2 14 2" xfId="14351" xr:uid="{A3B4D92C-885F-4219-B39F-C67CE882514A}"/>
    <cellStyle name="Обычный 10 2 15" xfId="9628" xr:uid="{00000000-0005-0000-0000-0000D5020000}"/>
    <cellStyle name="Обычный 10 2 15 2" xfId="18648" xr:uid="{F7772DEE-F46C-4453-BC64-EF93F8570216}"/>
    <cellStyle name="Обычный 10 2 16" xfId="9742" xr:uid="{8F57C5C9-2C70-4DFD-8EFB-CEA9E06338C4}"/>
    <cellStyle name="Обычный 10 2 16 2" xfId="18762" xr:uid="{77D05BE4-E5BF-4182-9737-BF5341B7330F}"/>
    <cellStyle name="Обычный 10 2 17" xfId="9856" xr:uid="{E1873F0B-98C8-49D8-87AB-49D76BBB48E1}"/>
    <cellStyle name="Обычный 10 2 17 2" xfId="18876" xr:uid="{C133FC8C-8BC6-457A-B897-C3C3836FF7C7}"/>
    <cellStyle name="Обычный 10 2 18" xfId="9970" xr:uid="{23198614-E576-4F2B-92A2-F5BCD31C5628}"/>
    <cellStyle name="Обычный 10 2 18 2" xfId="18990" xr:uid="{1416356A-EF8A-4D7B-9671-87EBE961F0BC}"/>
    <cellStyle name="Обычный 10 2 19" xfId="10087" xr:uid="{5AF3EB2A-4E92-46B8-A6A2-B2A1ECB506AF}"/>
    <cellStyle name="Обычный 10 2 2" xfId="275" xr:uid="{00000000-0005-0000-0000-0000D6020000}"/>
    <cellStyle name="Обычный 10 2 2 10" xfId="2874" xr:uid="{00000000-0005-0000-0000-0000D7020000}"/>
    <cellStyle name="Обычный 10 2 2 10 2" xfId="7165" xr:uid="{00000000-0005-0000-0000-0000D8020000}"/>
    <cellStyle name="Обычный 10 2 2 10 2 2" xfId="16382" xr:uid="{40826A13-1B97-476E-A9E5-EB652EABA956}"/>
    <cellStyle name="Обычный 10 2 2 10 3" xfId="12115" xr:uid="{A4BC8CC1-D292-4992-B589-9DB9E03C3B8D}"/>
    <cellStyle name="Обычный 10 2 2 11" xfId="2988" xr:uid="{00000000-0005-0000-0000-0000D9020000}"/>
    <cellStyle name="Обычный 10 2 2 11 2" xfId="7279" xr:uid="{00000000-0005-0000-0000-0000DA020000}"/>
    <cellStyle name="Обычный 10 2 2 11 2 2" xfId="16496" xr:uid="{C06B0AC6-FC24-49D5-A29A-EEDEBF975F20}"/>
    <cellStyle name="Обычный 10 2 2 11 3" xfId="12229" xr:uid="{F97FA4DB-E7D3-40A4-9226-7AE03A8F47DA}"/>
    <cellStyle name="Обычный 10 2 2 12" xfId="5016" xr:uid="{00000000-0005-0000-0000-0000DB020000}"/>
    <cellStyle name="Обычный 10 2 2 12 2" xfId="9297" xr:uid="{00000000-0005-0000-0000-0000DC020000}"/>
    <cellStyle name="Обычный 10 2 2 12 2 2" xfId="18514" xr:uid="{60009A21-3607-49AE-8CF1-0AAEF44F2C42}"/>
    <cellStyle name="Обычный 10 2 2 12 3" xfId="14247" xr:uid="{4C398549-8006-4AD3-B030-A74648C794C7}"/>
    <cellStyle name="Обычный 10 2 2 13" xfId="5138" xr:uid="{00000000-0005-0000-0000-0000DD020000}"/>
    <cellStyle name="Обычный 10 2 2 13 2" xfId="14362" xr:uid="{7735DF7D-47EB-4BB8-9670-53F196C74C57}"/>
    <cellStyle name="Обычный 10 2 2 14" xfId="9638" xr:uid="{00000000-0005-0000-0000-0000DE020000}"/>
    <cellStyle name="Обычный 10 2 2 14 2" xfId="18658" xr:uid="{8257C3DF-2D1F-4023-B695-A4978936B96E}"/>
    <cellStyle name="Обычный 10 2 2 15" xfId="9752" xr:uid="{00CB4DC2-DB39-42AF-B35A-FAB433C89592}"/>
    <cellStyle name="Обычный 10 2 2 15 2" xfId="18772" xr:uid="{7D5899BF-4F48-4062-A326-F68BA9345DDE}"/>
    <cellStyle name="Обычный 10 2 2 16" xfId="9866" xr:uid="{F37A2487-A016-4680-9A18-DE42C32F9179}"/>
    <cellStyle name="Обычный 10 2 2 16 2" xfId="18886" xr:uid="{8E639542-8104-47DD-80E5-003DCCC6B70C}"/>
    <cellStyle name="Обычный 10 2 2 17" xfId="9980" xr:uid="{32DC7BF8-C30E-40E0-9D85-574B0108E95A}"/>
    <cellStyle name="Обычный 10 2 2 17 2" xfId="19000" xr:uid="{F79F5418-C920-4954-A338-DAAD722C3538}"/>
    <cellStyle name="Обычный 10 2 2 18" xfId="10097" xr:uid="{5EBB4472-DDC3-4DD8-9780-D2BFE54D5600}"/>
    <cellStyle name="Обычный 10 2 2 19" xfId="19118" xr:uid="{C41585FD-07A5-434A-93E4-827B60D60F06}"/>
    <cellStyle name="Обычный 10 2 2 2" xfId="382" xr:uid="{00000000-0005-0000-0000-0000DF020000}"/>
    <cellStyle name="Обычный 10 2 2 2 10" xfId="5035" xr:uid="{00000000-0005-0000-0000-0000E0020000}"/>
    <cellStyle name="Обычный 10 2 2 2 10 2" xfId="9316" xr:uid="{00000000-0005-0000-0000-0000E1020000}"/>
    <cellStyle name="Обычный 10 2 2 2 10 2 2" xfId="18533" xr:uid="{C6226AB5-F606-4370-89E5-AF664F614772}"/>
    <cellStyle name="Обычный 10 2 2 2 10 3" xfId="14266" xr:uid="{9903E8A9-D979-4F0E-8853-8BD1E3DABC1E}"/>
    <cellStyle name="Обычный 10 2 2 2 11" xfId="5157" xr:uid="{00000000-0005-0000-0000-0000E2020000}"/>
    <cellStyle name="Обычный 10 2 2 2 11 2" xfId="14381" xr:uid="{FE2A0A07-9750-40F5-8D0E-74127AC69153}"/>
    <cellStyle name="Обычный 10 2 2 2 12" xfId="9657" xr:uid="{00000000-0005-0000-0000-0000E3020000}"/>
    <cellStyle name="Обычный 10 2 2 2 12 2" xfId="18677" xr:uid="{63FFAF43-D686-411C-979C-13BBF9B4F1BE}"/>
    <cellStyle name="Обычный 10 2 2 2 13" xfId="9771" xr:uid="{26BCAF74-9BE7-4F5B-829C-900DB9AFB2FF}"/>
    <cellStyle name="Обычный 10 2 2 2 13 2" xfId="18791" xr:uid="{5C1C9E2F-73E7-4C9D-B42B-640EEFC3A718}"/>
    <cellStyle name="Обычный 10 2 2 2 14" xfId="9885" xr:uid="{1E223B80-18C7-4BB3-8853-391F360B8580}"/>
    <cellStyle name="Обычный 10 2 2 2 14 2" xfId="18905" xr:uid="{BF09560F-ED6B-490B-9769-AD1F982D67CB}"/>
    <cellStyle name="Обычный 10 2 2 2 15" xfId="9999" xr:uid="{98ED3C57-6AC9-4128-AC84-D81F85CB8E30}"/>
    <cellStyle name="Обычный 10 2 2 2 15 2" xfId="19019" xr:uid="{9BC89E26-E0E5-4004-B284-2AB2778BD1EB}"/>
    <cellStyle name="Обычный 10 2 2 2 16" xfId="10116" xr:uid="{68D07779-23F1-464C-B5DF-34840614CE86}"/>
    <cellStyle name="Обычный 10 2 2 2 17" xfId="19137" xr:uid="{AA2BD243-5597-427F-8C1B-C44D17F621E9}"/>
    <cellStyle name="Обычный 10 2 2 2 18" xfId="19253" xr:uid="{CDEBFBE5-1B88-4AAC-B079-DF76702A059B}"/>
    <cellStyle name="Обычный 10 2 2 2 2" xfId="488" xr:uid="{00000000-0005-0000-0000-0000E4020000}"/>
    <cellStyle name="Обычный 10 2 2 2 2 10" xfId="5215" xr:uid="{00000000-0005-0000-0000-0000E5020000}"/>
    <cellStyle name="Обычный 10 2 2 2 2 10 2" xfId="14438" xr:uid="{90368E41-6271-4C29-A1E7-7DEF45FBCCCB}"/>
    <cellStyle name="Обычный 10 2 2 2 2 11" xfId="9714" xr:uid="{00000000-0005-0000-0000-0000E6020000}"/>
    <cellStyle name="Обычный 10 2 2 2 2 11 2" xfId="18734" xr:uid="{98F57EA3-2F7C-4992-A234-BE3ED7CA6C03}"/>
    <cellStyle name="Обычный 10 2 2 2 2 12" xfId="9828" xr:uid="{2DA8E644-4C23-4F65-B7E4-0547FE42D17E}"/>
    <cellStyle name="Обычный 10 2 2 2 2 12 2" xfId="18848" xr:uid="{DA9B7CE8-7742-4ED5-A024-CE1F2406DC87}"/>
    <cellStyle name="Обычный 10 2 2 2 2 13" xfId="9942" xr:uid="{202766D9-D37B-4466-9EFA-CEA969A8EED5}"/>
    <cellStyle name="Обычный 10 2 2 2 2 13 2" xfId="18962" xr:uid="{3C584181-66E1-416F-824A-337C7E7808BF}"/>
    <cellStyle name="Обычный 10 2 2 2 2 14" xfId="10056" xr:uid="{3DDC0858-2970-47CD-B9C2-F77C3A5FCB5A}"/>
    <cellStyle name="Обычный 10 2 2 2 2 14 2" xfId="19076" xr:uid="{557606B5-CB2A-4D1B-A2F4-38DE54A65481}"/>
    <cellStyle name="Обычный 10 2 2 2 2 15" xfId="10173" xr:uid="{9CE24710-F6D9-4F4E-A3B7-B315187DF9C0}"/>
    <cellStyle name="Обычный 10 2 2 2 2 16" xfId="19194" xr:uid="{6CE7F70C-0C09-408D-805F-EC86EBE334C4}"/>
    <cellStyle name="Обычный 10 2 2 2 2 17" xfId="19310" xr:uid="{D7BA151F-DD75-4C91-8E9E-3AD149511FE7}"/>
    <cellStyle name="Обычный 10 2 2 2 2 2" xfId="674" xr:uid="{00000000-0005-0000-0000-0000E7020000}"/>
    <cellStyle name="Обычный 10 2 2 2 2 2 2" xfId="995" xr:uid="{00000000-0005-0000-0000-0000E8020000}"/>
    <cellStyle name="Обычный 10 2 2 2 2 2 2 2" xfId="1597" xr:uid="{00000000-0005-0000-0000-0000E9020000}"/>
    <cellStyle name="Обычный 10 2 2 2 2 2 2 2 2" xfId="2556" xr:uid="{00000000-0005-0000-0000-0000EA020000}"/>
    <cellStyle name="Обычный 10 2 2 2 2 2 2 2 2 2" xfId="4828" xr:uid="{00000000-0005-0000-0000-0000EB020000}"/>
    <cellStyle name="Обычный 10 2 2 2 2 2 2 2 2 2 2" xfId="9117" xr:uid="{00000000-0005-0000-0000-0000EC020000}"/>
    <cellStyle name="Обычный 10 2 2 2 2 2 2 2 2 2 2 2" xfId="18334" xr:uid="{30C96541-AA01-4B15-B150-C3DF899D5C49}"/>
    <cellStyle name="Обычный 10 2 2 2 2 2 2 2 2 2 3" xfId="14067" xr:uid="{B693A9ED-6619-41C4-8E97-46798B3CB167}"/>
    <cellStyle name="Обычный 10 2 2 2 2 2 2 2 2 3" xfId="6983" xr:uid="{00000000-0005-0000-0000-0000ED020000}"/>
    <cellStyle name="Обычный 10 2 2 2 2 2 2 2 2 3 2" xfId="16200" xr:uid="{72869980-C784-45CC-BBEF-2C2D06231B05}"/>
    <cellStyle name="Обычный 10 2 2 2 2 2 2 2 2 4" xfId="11936" xr:uid="{9B21C8E0-405B-4A82-A628-95003D07D0D0}"/>
    <cellStyle name="Обычный 10 2 2 2 2 2 2 2 3" xfId="3878" xr:uid="{00000000-0005-0000-0000-0000EE020000}"/>
    <cellStyle name="Обычный 10 2 2 2 2 2 2 2 3 2" xfId="8169" xr:uid="{00000000-0005-0000-0000-0000EF020000}"/>
    <cellStyle name="Обычный 10 2 2 2 2 2 2 2 3 2 2" xfId="17386" xr:uid="{8EA63410-1BE8-48B2-8914-FF48779ED9F7}"/>
    <cellStyle name="Обычный 10 2 2 2 2 2 2 2 3 3" xfId="13119" xr:uid="{C4C2F6BA-DE1B-4041-8CBA-86E1EC2AC23B}"/>
    <cellStyle name="Обычный 10 2 2 2 2 2 2 2 4" xfId="6035" xr:uid="{00000000-0005-0000-0000-0000F0020000}"/>
    <cellStyle name="Обычный 10 2 2 2 2 2 2 2 4 2" xfId="15252" xr:uid="{069CC4A9-E928-46C0-95B6-73B5115988C3}"/>
    <cellStyle name="Обычный 10 2 2 2 2 2 2 2 5" xfId="10988" xr:uid="{E8E4DA92-16DE-40F2-B54D-DD5BAC8BDCBE}"/>
    <cellStyle name="Обычный 10 2 2 2 2 2 2 3" xfId="2084" xr:uid="{00000000-0005-0000-0000-0000F1020000}"/>
    <cellStyle name="Обычный 10 2 2 2 2 2 2 3 2" xfId="4356" xr:uid="{00000000-0005-0000-0000-0000F2020000}"/>
    <cellStyle name="Обычный 10 2 2 2 2 2 2 3 2 2" xfId="8645" xr:uid="{00000000-0005-0000-0000-0000F3020000}"/>
    <cellStyle name="Обычный 10 2 2 2 2 2 2 3 2 2 2" xfId="17862" xr:uid="{232E9D3F-3258-4AAB-A7CC-26EB366B3E23}"/>
    <cellStyle name="Обычный 10 2 2 2 2 2 2 3 2 3" xfId="13595" xr:uid="{02235AB4-FCFE-4E6C-9D4F-EDF761BAFE09}"/>
    <cellStyle name="Обычный 10 2 2 2 2 2 2 3 3" xfId="6511" xr:uid="{00000000-0005-0000-0000-0000F4020000}"/>
    <cellStyle name="Обычный 10 2 2 2 2 2 2 3 3 2" xfId="15728" xr:uid="{56947B6D-E90A-4458-839C-589704607D99}"/>
    <cellStyle name="Обычный 10 2 2 2 2 2 2 3 4" xfId="11464" xr:uid="{ED2CB406-3906-4F16-89CF-5651CBFFA0A0}"/>
    <cellStyle name="Обычный 10 2 2 2 2 2 2 4" xfId="3406" xr:uid="{00000000-0005-0000-0000-0000F5020000}"/>
    <cellStyle name="Обычный 10 2 2 2 2 2 2 4 2" xfId="7697" xr:uid="{00000000-0005-0000-0000-0000F6020000}"/>
    <cellStyle name="Обычный 10 2 2 2 2 2 2 4 2 2" xfId="16914" xr:uid="{7B9CC45A-7059-48A9-84C8-A2944D214E82}"/>
    <cellStyle name="Обычный 10 2 2 2 2 2 2 4 3" xfId="12647" xr:uid="{529B2385-C543-420C-A55D-FD8FF4C14113}"/>
    <cellStyle name="Обычный 10 2 2 2 2 2 2 5" xfId="5560" xr:uid="{00000000-0005-0000-0000-0000F7020000}"/>
    <cellStyle name="Обычный 10 2 2 2 2 2 2 5 2" xfId="14780" xr:uid="{7297A50D-3BB3-4881-AE4C-52D053E1A3A1}"/>
    <cellStyle name="Обычный 10 2 2 2 2 2 2 6" xfId="10516" xr:uid="{DE437781-C25C-4585-A6B6-32B328775F93}"/>
    <cellStyle name="Обычный 10 2 2 2 2 2 3" xfId="1369" xr:uid="{00000000-0005-0000-0000-0000F8020000}"/>
    <cellStyle name="Обычный 10 2 2 2 2 2 3 2" xfId="2328" xr:uid="{00000000-0005-0000-0000-0000F9020000}"/>
    <cellStyle name="Обычный 10 2 2 2 2 2 3 2 2" xfId="4600" xr:uid="{00000000-0005-0000-0000-0000FA020000}"/>
    <cellStyle name="Обычный 10 2 2 2 2 2 3 2 2 2" xfId="8889" xr:uid="{00000000-0005-0000-0000-0000FB020000}"/>
    <cellStyle name="Обычный 10 2 2 2 2 2 3 2 2 2 2" xfId="18106" xr:uid="{5A9B61EA-DB8F-47DA-955B-C1F569B6E24D}"/>
    <cellStyle name="Обычный 10 2 2 2 2 2 3 2 2 3" xfId="13839" xr:uid="{60844F9E-BE2D-46C1-A12F-E1578B21B828}"/>
    <cellStyle name="Обычный 10 2 2 2 2 2 3 2 3" xfId="6755" xr:uid="{00000000-0005-0000-0000-0000FC020000}"/>
    <cellStyle name="Обычный 10 2 2 2 2 2 3 2 3 2" xfId="15972" xr:uid="{D14CE471-75D5-47F2-9F8A-F20943EC662B}"/>
    <cellStyle name="Обычный 10 2 2 2 2 2 3 2 4" xfId="11708" xr:uid="{51D70DF1-70A7-4BF5-B01D-10DE4D76225B}"/>
    <cellStyle name="Обычный 10 2 2 2 2 2 3 3" xfId="3650" xr:uid="{00000000-0005-0000-0000-0000FD020000}"/>
    <cellStyle name="Обычный 10 2 2 2 2 2 3 3 2" xfId="7941" xr:uid="{00000000-0005-0000-0000-0000FE020000}"/>
    <cellStyle name="Обычный 10 2 2 2 2 2 3 3 2 2" xfId="17158" xr:uid="{7DC05958-AD85-4248-9B46-B8CAAED11F13}"/>
    <cellStyle name="Обычный 10 2 2 2 2 2 3 3 3" xfId="12891" xr:uid="{9A15E41A-2CE5-47CE-88BA-CCCE7781F1C4}"/>
    <cellStyle name="Обычный 10 2 2 2 2 2 3 4" xfId="5807" xr:uid="{00000000-0005-0000-0000-0000FF020000}"/>
    <cellStyle name="Обычный 10 2 2 2 2 2 3 4 2" xfId="15024" xr:uid="{95E7E97A-64C9-483B-B248-098BC5C9D4D0}"/>
    <cellStyle name="Обычный 10 2 2 2 2 2 3 5" xfId="10760" xr:uid="{3805BB9A-FD6F-4C60-9917-F2338C01D862}"/>
    <cellStyle name="Обычный 10 2 2 2 2 2 4" xfId="1855" xr:uid="{00000000-0005-0000-0000-000000030000}"/>
    <cellStyle name="Обычный 10 2 2 2 2 2 4 2" xfId="4128" xr:uid="{00000000-0005-0000-0000-000001030000}"/>
    <cellStyle name="Обычный 10 2 2 2 2 2 4 2 2" xfId="8417" xr:uid="{00000000-0005-0000-0000-000002030000}"/>
    <cellStyle name="Обычный 10 2 2 2 2 2 4 2 2 2" xfId="17634" xr:uid="{71F2887F-F39E-4CF7-BBC2-B79B0C881383}"/>
    <cellStyle name="Обычный 10 2 2 2 2 2 4 2 3" xfId="13367" xr:uid="{F99D7025-B74F-4B0E-810D-842228A31AC7}"/>
    <cellStyle name="Обычный 10 2 2 2 2 2 4 3" xfId="6283" xr:uid="{00000000-0005-0000-0000-000003030000}"/>
    <cellStyle name="Обычный 10 2 2 2 2 2 4 3 2" xfId="15500" xr:uid="{3726EF99-612C-42CC-9287-5A700E2065F0}"/>
    <cellStyle name="Обычный 10 2 2 2 2 2 4 4" xfId="11236" xr:uid="{BCCF2A79-8EC5-452D-A485-F6F1C338B9A5}"/>
    <cellStyle name="Обычный 10 2 2 2 2 2 5" xfId="3178" xr:uid="{00000000-0005-0000-0000-000004030000}"/>
    <cellStyle name="Обычный 10 2 2 2 2 2 5 2" xfId="7469" xr:uid="{00000000-0005-0000-0000-000005030000}"/>
    <cellStyle name="Обычный 10 2 2 2 2 2 5 2 2" xfId="16686" xr:uid="{2ED6FD67-6DF7-4A9A-97FF-42C9E97496EB}"/>
    <cellStyle name="Обычный 10 2 2 2 2 2 5 3" xfId="12419" xr:uid="{87728A0F-429B-4813-BE83-F4CD1705B597}"/>
    <cellStyle name="Обычный 10 2 2 2 2 2 6" xfId="5330" xr:uid="{00000000-0005-0000-0000-000006030000}"/>
    <cellStyle name="Обычный 10 2 2 2 2 2 6 2" xfId="14552" xr:uid="{3DCECE4B-6FC8-4859-B62C-C96C71B7C16C}"/>
    <cellStyle name="Обычный 10 2 2 2 2 2 7" xfId="10288" xr:uid="{B070D1CA-0FB1-498C-8320-3AA81904ADD9}"/>
    <cellStyle name="Обычный 10 2 2 2 2 3" xfId="880" xr:uid="{00000000-0005-0000-0000-000007030000}"/>
    <cellStyle name="Обычный 10 2 2 2 2 3 2" xfId="1483" xr:uid="{00000000-0005-0000-0000-000008030000}"/>
    <cellStyle name="Обычный 10 2 2 2 2 3 2 2" xfId="2442" xr:uid="{00000000-0005-0000-0000-000009030000}"/>
    <cellStyle name="Обычный 10 2 2 2 2 3 2 2 2" xfId="4714" xr:uid="{00000000-0005-0000-0000-00000A030000}"/>
    <cellStyle name="Обычный 10 2 2 2 2 3 2 2 2 2" xfId="9003" xr:uid="{00000000-0005-0000-0000-00000B030000}"/>
    <cellStyle name="Обычный 10 2 2 2 2 3 2 2 2 2 2" xfId="18220" xr:uid="{B98892F0-F822-44DC-9529-D0F678182EAC}"/>
    <cellStyle name="Обычный 10 2 2 2 2 3 2 2 2 3" xfId="13953" xr:uid="{4EFCD7EC-7E1A-4CF8-87EF-9A776A83CE52}"/>
    <cellStyle name="Обычный 10 2 2 2 2 3 2 2 3" xfId="6869" xr:uid="{00000000-0005-0000-0000-00000C030000}"/>
    <cellStyle name="Обычный 10 2 2 2 2 3 2 2 3 2" xfId="16086" xr:uid="{F68FFC7B-7A7B-445D-A21F-42B9712E50E6}"/>
    <cellStyle name="Обычный 10 2 2 2 2 3 2 2 4" xfId="11822" xr:uid="{F2D7B43B-EEF5-4E46-924E-65DBF2B37BA1}"/>
    <cellStyle name="Обычный 10 2 2 2 2 3 2 3" xfId="3764" xr:uid="{00000000-0005-0000-0000-00000D030000}"/>
    <cellStyle name="Обычный 10 2 2 2 2 3 2 3 2" xfId="8055" xr:uid="{00000000-0005-0000-0000-00000E030000}"/>
    <cellStyle name="Обычный 10 2 2 2 2 3 2 3 2 2" xfId="17272" xr:uid="{7B38CEA0-4A97-488F-9B67-C063958C9F6E}"/>
    <cellStyle name="Обычный 10 2 2 2 2 3 2 3 3" xfId="13005" xr:uid="{A016F38F-6199-4F4A-810A-4B14F7055871}"/>
    <cellStyle name="Обычный 10 2 2 2 2 3 2 4" xfId="5921" xr:uid="{00000000-0005-0000-0000-00000F030000}"/>
    <cellStyle name="Обычный 10 2 2 2 2 3 2 4 2" xfId="15138" xr:uid="{46DDCAFC-5F7F-499F-AC6D-CA2A050ABE13}"/>
    <cellStyle name="Обычный 10 2 2 2 2 3 2 5" xfId="10874" xr:uid="{AB88BA3B-0418-47D1-AFC2-55F13BDB3C84}"/>
    <cellStyle name="Обычный 10 2 2 2 2 3 3" xfId="1970" xr:uid="{00000000-0005-0000-0000-000010030000}"/>
    <cellStyle name="Обычный 10 2 2 2 2 3 3 2" xfId="4242" xr:uid="{00000000-0005-0000-0000-000011030000}"/>
    <cellStyle name="Обычный 10 2 2 2 2 3 3 2 2" xfId="8531" xr:uid="{00000000-0005-0000-0000-000012030000}"/>
    <cellStyle name="Обычный 10 2 2 2 2 3 3 2 2 2" xfId="17748" xr:uid="{0ABDBD3A-D56D-4429-9729-7DD7A15177A3}"/>
    <cellStyle name="Обычный 10 2 2 2 2 3 3 2 3" xfId="13481" xr:uid="{80E78039-2408-4A44-8FD2-6E088076A80B}"/>
    <cellStyle name="Обычный 10 2 2 2 2 3 3 3" xfId="6397" xr:uid="{00000000-0005-0000-0000-000013030000}"/>
    <cellStyle name="Обычный 10 2 2 2 2 3 3 3 2" xfId="15614" xr:uid="{4E0BEB9D-629C-4CA1-84BF-868420E9F0B4}"/>
    <cellStyle name="Обычный 10 2 2 2 2 3 3 4" xfId="11350" xr:uid="{3F151A92-8117-4ED9-A92D-B961047B65EF}"/>
    <cellStyle name="Обычный 10 2 2 2 2 3 4" xfId="3292" xr:uid="{00000000-0005-0000-0000-000014030000}"/>
    <cellStyle name="Обычный 10 2 2 2 2 3 4 2" xfId="7583" xr:uid="{00000000-0005-0000-0000-000015030000}"/>
    <cellStyle name="Обычный 10 2 2 2 2 3 4 2 2" xfId="16800" xr:uid="{D43FA771-953A-489C-8366-9F1F5662EBA1}"/>
    <cellStyle name="Обычный 10 2 2 2 2 3 4 3" xfId="12533" xr:uid="{28C5B80D-98F0-4589-A712-A770B0C24768}"/>
    <cellStyle name="Обычный 10 2 2 2 2 3 5" xfId="5446" xr:uid="{00000000-0005-0000-0000-000016030000}"/>
    <cellStyle name="Обычный 10 2 2 2 2 3 5 2" xfId="14666" xr:uid="{923D0E51-B6AE-400F-95AC-0AE406315762}"/>
    <cellStyle name="Обычный 10 2 2 2 2 3 6" xfId="10402" xr:uid="{3E8404C5-16F4-49B9-90C6-0F911BAF2882}"/>
    <cellStyle name="Обычный 10 2 2 2 2 4" xfId="1254" xr:uid="{00000000-0005-0000-0000-000017030000}"/>
    <cellStyle name="Обычный 10 2 2 2 2 4 2" xfId="2214" xr:uid="{00000000-0005-0000-0000-000018030000}"/>
    <cellStyle name="Обычный 10 2 2 2 2 4 2 2" xfId="4486" xr:uid="{00000000-0005-0000-0000-000019030000}"/>
    <cellStyle name="Обычный 10 2 2 2 2 4 2 2 2" xfId="8775" xr:uid="{00000000-0005-0000-0000-00001A030000}"/>
    <cellStyle name="Обычный 10 2 2 2 2 4 2 2 2 2" xfId="17992" xr:uid="{672BEB8E-A44E-44BC-9DC4-6C553A2A0517}"/>
    <cellStyle name="Обычный 10 2 2 2 2 4 2 2 3" xfId="13725" xr:uid="{CD956245-875B-4484-8F94-CB62F083A2FB}"/>
    <cellStyle name="Обычный 10 2 2 2 2 4 2 3" xfId="6641" xr:uid="{00000000-0005-0000-0000-00001B030000}"/>
    <cellStyle name="Обычный 10 2 2 2 2 4 2 3 2" xfId="15858" xr:uid="{AEB2C8AB-CA88-4964-AFD3-5E04446A3103}"/>
    <cellStyle name="Обычный 10 2 2 2 2 4 2 4" xfId="11594" xr:uid="{7925DD24-7E72-40C9-A70F-9839002E41CC}"/>
    <cellStyle name="Обычный 10 2 2 2 2 4 3" xfId="3536" xr:uid="{00000000-0005-0000-0000-00001C030000}"/>
    <cellStyle name="Обычный 10 2 2 2 2 4 3 2" xfId="7827" xr:uid="{00000000-0005-0000-0000-00001D030000}"/>
    <cellStyle name="Обычный 10 2 2 2 2 4 3 2 2" xfId="17044" xr:uid="{AEAC6A6C-9CD5-4F25-9166-AC47EC4F5CA3}"/>
    <cellStyle name="Обычный 10 2 2 2 2 4 3 3" xfId="12777" xr:uid="{31004098-A8CA-4039-85CF-A947AF76B9AD}"/>
    <cellStyle name="Обычный 10 2 2 2 2 4 4" xfId="5693" xr:uid="{00000000-0005-0000-0000-00001E030000}"/>
    <cellStyle name="Обычный 10 2 2 2 2 4 4 2" xfId="14910" xr:uid="{2FD806B7-8338-4206-9684-482F27D72B0D}"/>
    <cellStyle name="Обычный 10 2 2 2 2 4 5" xfId="10646" xr:uid="{66512C0D-DFAB-457D-9BBC-02822E1DD051}"/>
    <cellStyle name="Обычный 10 2 2 2 2 5" xfId="1739" xr:uid="{00000000-0005-0000-0000-00001F030000}"/>
    <cellStyle name="Обычный 10 2 2 2 2 5 2" xfId="4014" xr:uid="{00000000-0005-0000-0000-000020030000}"/>
    <cellStyle name="Обычный 10 2 2 2 2 5 2 2" xfId="8303" xr:uid="{00000000-0005-0000-0000-000021030000}"/>
    <cellStyle name="Обычный 10 2 2 2 2 5 2 2 2" xfId="17520" xr:uid="{5CFF3797-9794-433D-981F-B43BA7DB0E8B}"/>
    <cellStyle name="Обычный 10 2 2 2 2 5 2 3" xfId="13253" xr:uid="{E245E405-D2A4-4D1B-A55A-0F59F2C67D7E}"/>
    <cellStyle name="Обычный 10 2 2 2 2 5 3" xfId="6169" xr:uid="{00000000-0005-0000-0000-000022030000}"/>
    <cellStyle name="Обычный 10 2 2 2 2 5 3 2" xfId="15386" xr:uid="{473A0DCC-16AC-413F-A4B3-4BDCB1847CA8}"/>
    <cellStyle name="Обычный 10 2 2 2 2 5 4" xfId="11122" xr:uid="{47D47F11-0463-4173-99E4-8F356796A895}"/>
    <cellStyle name="Обычный 10 2 2 2 2 6" xfId="2829" xr:uid="{00000000-0005-0000-0000-000023030000}"/>
    <cellStyle name="Обычный 10 2 2 2 2 6 2" xfId="4972" xr:uid="{00000000-0005-0000-0000-000024030000}"/>
    <cellStyle name="Обычный 10 2 2 2 2 6 2 2" xfId="9254" xr:uid="{00000000-0005-0000-0000-000025030000}"/>
    <cellStyle name="Обычный 10 2 2 2 2 6 2 2 2" xfId="18471" xr:uid="{A17B3BF6-4FC4-40BF-BF6A-39834E1A9D4C}"/>
    <cellStyle name="Обычный 10 2 2 2 2 6 2 3" xfId="14204" xr:uid="{AC8B0EF9-ABE5-4EF9-90E6-A20B382DC918}"/>
    <cellStyle name="Обычный 10 2 2 2 2 6 3" xfId="7122" xr:uid="{00000000-0005-0000-0000-000026030000}"/>
    <cellStyle name="Обычный 10 2 2 2 2 6 3 2" xfId="16339" xr:uid="{1B69B11A-A1FB-40C5-A05A-E32DE2348A0E}"/>
    <cellStyle name="Обычный 10 2 2 2 2 6 4" xfId="12073" xr:uid="{7A518743-A227-403B-93A4-9B993DAD2EBC}"/>
    <cellStyle name="Обычный 10 2 2 2 2 7" xfId="2950" xr:uid="{00000000-0005-0000-0000-000027030000}"/>
    <cellStyle name="Обычный 10 2 2 2 2 7 2" xfId="7241" xr:uid="{00000000-0005-0000-0000-000028030000}"/>
    <cellStyle name="Обычный 10 2 2 2 2 7 2 2" xfId="16458" xr:uid="{BA032C10-97BF-4EA9-A04C-A221B39AC18D}"/>
    <cellStyle name="Обычный 10 2 2 2 2 7 3" xfId="12191" xr:uid="{652A61E1-FBCD-4023-AC51-475576E7ACCF}"/>
    <cellStyle name="Обычный 10 2 2 2 2 8" xfId="3064" xr:uid="{00000000-0005-0000-0000-000029030000}"/>
    <cellStyle name="Обычный 10 2 2 2 2 8 2" xfId="7355" xr:uid="{00000000-0005-0000-0000-00002A030000}"/>
    <cellStyle name="Обычный 10 2 2 2 2 8 2 2" xfId="16572" xr:uid="{B6842238-FE66-434A-A69F-A20F50BC4435}"/>
    <cellStyle name="Обычный 10 2 2 2 2 8 3" xfId="12305" xr:uid="{52E3F45D-B8ED-4606-A767-9F47DB9FA207}"/>
    <cellStyle name="Обычный 10 2 2 2 2 9" xfId="5092" xr:uid="{00000000-0005-0000-0000-00002B030000}"/>
    <cellStyle name="Обычный 10 2 2 2 2 9 2" xfId="9373" xr:uid="{00000000-0005-0000-0000-00002C030000}"/>
    <cellStyle name="Обычный 10 2 2 2 2 9 2 2" xfId="18590" xr:uid="{38063511-E5E5-4D60-8163-42D7156D818B}"/>
    <cellStyle name="Обычный 10 2 2 2 2 9 3" xfId="14323" xr:uid="{696C1F21-D8EB-42DE-B6D2-FABE104F86A3}"/>
    <cellStyle name="Обычный 10 2 2 2 3" xfId="614" xr:uid="{00000000-0005-0000-0000-00002D030000}"/>
    <cellStyle name="Обычный 10 2 2 2 3 2" xfId="938" xr:uid="{00000000-0005-0000-0000-00002E030000}"/>
    <cellStyle name="Обычный 10 2 2 2 3 2 2" xfId="1540" xr:uid="{00000000-0005-0000-0000-00002F030000}"/>
    <cellStyle name="Обычный 10 2 2 2 3 2 2 2" xfId="2499" xr:uid="{00000000-0005-0000-0000-000030030000}"/>
    <cellStyle name="Обычный 10 2 2 2 3 2 2 2 2" xfId="4771" xr:uid="{00000000-0005-0000-0000-000031030000}"/>
    <cellStyle name="Обычный 10 2 2 2 3 2 2 2 2 2" xfId="9060" xr:uid="{00000000-0005-0000-0000-000032030000}"/>
    <cellStyle name="Обычный 10 2 2 2 3 2 2 2 2 2 2" xfId="18277" xr:uid="{EEA688E8-E7B1-4041-B024-7C9F42AC5EED}"/>
    <cellStyle name="Обычный 10 2 2 2 3 2 2 2 2 3" xfId="14010" xr:uid="{D3FF587F-E281-4DD6-8A6A-C121AFA5C2CC}"/>
    <cellStyle name="Обычный 10 2 2 2 3 2 2 2 3" xfId="6926" xr:uid="{00000000-0005-0000-0000-000033030000}"/>
    <cellStyle name="Обычный 10 2 2 2 3 2 2 2 3 2" xfId="16143" xr:uid="{FEEC8630-F1B3-4A73-AB7E-8ABEEC1326D5}"/>
    <cellStyle name="Обычный 10 2 2 2 3 2 2 2 4" xfId="11879" xr:uid="{51F90637-3953-441A-8F09-12F4E8021091}"/>
    <cellStyle name="Обычный 10 2 2 2 3 2 2 3" xfId="3821" xr:uid="{00000000-0005-0000-0000-000034030000}"/>
    <cellStyle name="Обычный 10 2 2 2 3 2 2 3 2" xfId="8112" xr:uid="{00000000-0005-0000-0000-000035030000}"/>
    <cellStyle name="Обычный 10 2 2 2 3 2 2 3 2 2" xfId="17329" xr:uid="{381DDA09-5FC2-42AB-A12F-4063C3CB9A43}"/>
    <cellStyle name="Обычный 10 2 2 2 3 2 2 3 3" xfId="13062" xr:uid="{EBB3A2EA-FA89-442D-A49D-FAF1386A00DF}"/>
    <cellStyle name="Обычный 10 2 2 2 3 2 2 4" xfId="5978" xr:uid="{00000000-0005-0000-0000-000036030000}"/>
    <cellStyle name="Обычный 10 2 2 2 3 2 2 4 2" xfId="15195" xr:uid="{BAC776FB-13A4-47E3-8742-3582E736C582}"/>
    <cellStyle name="Обычный 10 2 2 2 3 2 2 5" xfId="10931" xr:uid="{E7A199FF-7CA9-488A-9D29-BFA1F7746207}"/>
    <cellStyle name="Обычный 10 2 2 2 3 2 3" xfId="2027" xr:uid="{00000000-0005-0000-0000-000037030000}"/>
    <cellStyle name="Обычный 10 2 2 2 3 2 3 2" xfId="4299" xr:uid="{00000000-0005-0000-0000-000038030000}"/>
    <cellStyle name="Обычный 10 2 2 2 3 2 3 2 2" xfId="8588" xr:uid="{00000000-0005-0000-0000-000039030000}"/>
    <cellStyle name="Обычный 10 2 2 2 3 2 3 2 2 2" xfId="17805" xr:uid="{32085A50-A412-4596-A7BE-DC49D4C6AC54}"/>
    <cellStyle name="Обычный 10 2 2 2 3 2 3 2 3" xfId="13538" xr:uid="{A44B2635-DED6-428E-9870-DB4682AE36A0}"/>
    <cellStyle name="Обычный 10 2 2 2 3 2 3 3" xfId="6454" xr:uid="{00000000-0005-0000-0000-00003A030000}"/>
    <cellStyle name="Обычный 10 2 2 2 3 2 3 3 2" xfId="15671" xr:uid="{D5F63BB4-B228-4EBF-BD4F-4FD0E65FBEC5}"/>
    <cellStyle name="Обычный 10 2 2 2 3 2 3 4" xfId="11407" xr:uid="{DFC25A8F-003B-40EE-BD70-0AB412AFF11C}"/>
    <cellStyle name="Обычный 10 2 2 2 3 2 4" xfId="3349" xr:uid="{00000000-0005-0000-0000-00003B030000}"/>
    <cellStyle name="Обычный 10 2 2 2 3 2 4 2" xfId="7640" xr:uid="{00000000-0005-0000-0000-00003C030000}"/>
    <cellStyle name="Обычный 10 2 2 2 3 2 4 2 2" xfId="16857" xr:uid="{A85822B5-29B8-4221-9060-C63E2A0AF18A}"/>
    <cellStyle name="Обычный 10 2 2 2 3 2 4 3" xfId="12590" xr:uid="{D2489692-BADA-4708-A353-2B4AA6CEFEF3}"/>
    <cellStyle name="Обычный 10 2 2 2 3 2 5" xfId="5503" xr:uid="{00000000-0005-0000-0000-00003D030000}"/>
    <cellStyle name="Обычный 10 2 2 2 3 2 5 2" xfId="14723" xr:uid="{F1A4E1C2-173E-473C-9162-AC637C35262F}"/>
    <cellStyle name="Обычный 10 2 2 2 3 2 6" xfId="10459" xr:uid="{724B13C0-839D-4ADF-9C3D-8FC86DEDEBD9}"/>
    <cellStyle name="Обычный 10 2 2 2 3 3" xfId="1312" xr:uid="{00000000-0005-0000-0000-00003E030000}"/>
    <cellStyle name="Обычный 10 2 2 2 3 3 2" xfId="2271" xr:uid="{00000000-0005-0000-0000-00003F030000}"/>
    <cellStyle name="Обычный 10 2 2 2 3 3 2 2" xfId="4543" xr:uid="{00000000-0005-0000-0000-000040030000}"/>
    <cellStyle name="Обычный 10 2 2 2 3 3 2 2 2" xfId="8832" xr:uid="{00000000-0005-0000-0000-000041030000}"/>
    <cellStyle name="Обычный 10 2 2 2 3 3 2 2 2 2" xfId="18049" xr:uid="{852C96F7-20CC-4C34-86E9-91EEAA06A31D}"/>
    <cellStyle name="Обычный 10 2 2 2 3 3 2 2 3" xfId="13782" xr:uid="{A0F2D780-5577-4393-8A85-08C52667BEBA}"/>
    <cellStyle name="Обычный 10 2 2 2 3 3 2 3" xfId="6698" xr:uid="{00000000-0005-0000-0000-000042030000}"/>
    <cellStyle name="Обычный 10 2 2 2 3 3 2 3 2" xfId="15915" xr:uid="{5D04360D-8D78-46E0-94A7-C37E3B8626F2}"/>
    <cellStyle name="Обычный 10 2 2 2 3 3 2 4" xfId="11651" xr:uid="{91A0FAD9-9B47-4044-900A-29C30E3688BF}"/>
    <cellStyle name="Обычный 10 2 2 2 3 3 3" xfId="3593" xr:uid="{00000000-0005-0000-0000-000043030000}"/>
    <cellStyle name="Обычный 10 2 2 2 3 3 3 2" xfId="7884" xr:uid="{00000000-0005-0000-0000-000044030000}"/>
    <cellStyle name="Обычный 10 2 2 2 3 3 3 2 2" xfId="17101" xr:uid="{7A36AAED-0168-4427-880D-C0764FB69D49}"/>
    <cellStyle name="Обычный 10 2 2 2 3 3 3 3" xfId="12834" xr:uid="{7510DF47-BF26-445B-8697-C2FD5B08319D}"/>
    <cellStyle name="Обычный 10 2 2 2 3 3 4" xfId="5750" xr:uid="{00000000-0005-0000-0000-000045030000}"/>
    <cellStyle name="Обычный 10 2 2 2 3 3 4 2" xfId="14967" xr:uid="{6732E96E-18E9-42EE-AC9F-DE45CBFF17C7}"/>
    <cellStyle name="Обычный 10 2 2 2 3 3 5" xfId="10703" xr:uid="{942275A0-0268-4E61-9611-5258C21AF995}"/>
    <cellStyle name="Обычный 10 2 2 2 3 4" xfId="1798" xr:uid="{00000000-0005-0000-0000-000046030000}"/>
    <cellStyle name="Обычный 10 2 2 2 3 4 2" xfId="4071" xr:uid="{00000000-0005-0000-0000-000047030000}"/>
    <cellStyle name="Обычный 10 2 2 2 3 4 2 2" xfId="8360" xr:uid="{00000000-0005-0000-0000-000048030000}"/>
    <cellStyle name="Обычный 10 2 2 2 3 4 2 2 2" xfId="17577" xr:uid="{F4169CCD-DFD5-4353-AF6B-E977E084A1B5}"/>
    <cellStyle name="Обычный 10 2 2 2 3 4 2 3" xfId="13310" xr:uid="{F2AB6B1C-8D00-4F02-B02F-D57F001D7E5F}"/>
    <cellStyle name="Обычный 10 2 2 2 3 4 3" xfId="6226" xr:uid="{00000000-0005-0000-0000-000049030000}"/>
    <cellStyle name="Обычный 10 2 2 2 3 4 3 2" xfId="15443" xr:uid="{489ED30D-5A11-4880-83B6-F980A0BEF811}"/>
    <cellStyle name="Обычный 10 2 2 2 3 4 4" xfId="11179" xr:uid="{A0076D68-558A-4183-BDE9-BFE3E943DC20}"/>
    <cellStyle name="Обычный 10 2 2 2 3 5" xfId="3121" xr:uid="{00000000-0005-0000-0000-00004A030000}"/>
    <cellStyle name="Обычный 10 2 2 2 3 5 2" xfId="7412" xr:uid="{00000000-0005-0000-0000-00004B030000}"/>
    <cellStyle name="Обычный 10 2 2 2 3 5 2 2" xfId="16629" xr:uid="{CFB48CF7-3002-4140-8A05-4FA99D580BFD}"/>
    <cellStyle name="Обычный 10 2 2 2 3 5 3" xfId="12362" xr:uid="{8DF840B3-8764-4DA1-B267-8D3E0AC37DF4}"/>
    <cellStyle name="Обычный 10 2 2 2 3 6" xfId="5273" xr:uid="{00000000-0005-0000-0000-00004C030000}"/>
    <cellStyle name="Обычный 10 2 2 2 3 6 2" xfId="14495" xr:uid="{349F564F-225F-43ED-A908-AD41FD31A011}"/>
    <cellStyle name="Обычный 10 2 2 2 3 7" xfId="10231" xr:uid="{EA8C430E-2A40-47EF-AD12-48EB14EF79AB}"/>
    <cellStyle name="Обычный 10 2 2 2 4" xfId="823" xr:uid="{00000000-0005-0000-0000-00004D030000}"/>
    <cellStyle name="Обычный 10 2 2 2 4 2" xfId="1426" xr:uid="{00000000-0005-0000-0000-00004E030000}"/>
    <cellStyle name="Обычный 10 2 2 2 4 2 2" xfId="2385" xr:uid="{00000000-0005-0000-0000-00004F030000}"/>
    <cellStyle name="Обычный 10 2 2 2 4 2 2 2" xfId="4657" xr:uid="{00000000-0005-0000-0000-000050030000}"/>
    <cellStyle name="Обычный 10 2 2 2 4 2 2 2 2" xfId="8946" xr:uid="{00000000-0005-0000-0000-000051030000}"/>
    <cellStyle name="Обычный 10 2 2 2 4 2 2 2 2 2" xfId="18163" xr:uid="{E5981417-6106-4151-A16E-C09550955134}"/>
    <cellStyle name="Обычный 10 2 2 2 4 2 2 2 3" xfId="13896" xr:uid="{B114E178-4E0D-42ED-9738-216A9265E4B0}"/>
    <cellStyle name="Обычный 10 2 2 2 4 2 2 3" xfId="6812" xr:uid="{00000000-0005-0000-0000-000052030000}"/>
    <cellStyle name="Обычный 10 2 2 2 4 2 2 3 2" xfId="16029" xr:uid="{F1DC6317-33A8-49E5-9FFF-0571F46F0E0E}"/>
    <cellStyle name="Обычный 10 2 2 2 4 2 2 4" xfId="11765" xr:uid="{0E29839D-4193-4879-AED3-89EEBB6CCF52}"/>
    <cellStyle name="Обычный 10 2 2 2 4 2 3" xfId="3707" xr:uid="{00000000-0005-0000-0000-000053030000}"/>
    <cellStyle name="Обычный 10 2 2 2 4 2 3 2" xfId="7998" xr:uid="{00000000-0005-0000-0000-000054030000}"/>
    <cellStyle name="Обычный 10 2 2 2 4 2 3 2 2" xfId="17215" xr:uid="{6EDF3D21-9019-46F8-8CE5-2511E3A53C02}"/>
    <cellStyle name="Обычный 10 2 2 2 4 2 3 3" xfId="12948" xr:uid="{2675EE91-B4CD-4BD7-B693-FA81C46D3A4E}"/>
    <cellStyle name="Обычный 10 2 2 2 4 2 4" xfId="5864" xr:uid="{00000000-0005-0000-0000-000055030000}"/>
    <cellStyle name="Обычный 10 2 2 2 4 2 4 2" xfId="15081" xr:uid="{AAB821E0-D3C4-4EB5-B53C-B8E7D9811140}"/>
    <cellStyle name="Обычный 10 2 2 2 4 2 5" xfId="10817" xr:uid="{8D536B91-CA0F-481F-A7A2-7410FF5C3FA0}"/>
    <cellStyle name="Обычный 10 2 2 2 4 3" xfId="1913" xr:uid="{00000000-0005-0000-0000-000056030000}"/>
    <cellStyle name="Обычный 10 2 2 2 4 3 2" xfId="4185" xr:uid="{00000000-0005-0000-0000-000057030000}"/>
    <cellStyle name="Обычный 10 2 2 2 4 3 2 2" xfId="8474" xr:uid="{00000000-0005-0000-0000-000058030000}"/>
    <cellStyle name="Обычный 10 2 2 2 4 3 2 2 2" xfId="17691" xr:uid="{93AEFCBD-AD3A-4814-BA49-A637226A893B}"/>
    <cellStyle name="Обычный 10 2 2 2 4 3 2 3" xfId="13424" xr:uid="{2886C141-2712-4C9E-B655-9781CDC7B935}"/>
    <cellStyle name="Обычный 10 2 2 2 4 3 3" xfId="6340" xr:uid="{00000000-0005-0000-0000-000059030000}"/>
    <cellStyle name="Обычный 10 2 2 2 4 3 3 2" xfId="15557" xr:uid="{CF5B6E5E-978C-4F4E-AF37-F0AD6EC59EA2}"/>
    <cellStyle name="Обычный 10 2 2 2 4 3 4" xfId="11293" xr:uid="{FD69F10D-EBAA-4851-A92E-D9B190B904ED}"/>
    <cellStyle name="Обычный 10 2 2 2 4 4" xfId="3235" xr:uid="{00000000-0005-0000-0000-00005A030000}"/>
    <cellStyle name="Обычный 10 2 2 2 4 4 2" xfId="7526" xr:uid="{00000000-0005-0000-0000-00005B030000}"/>
    <cellStyle name="Обычный 10 2 2 2 4 4 2 2" xfId="16743" xr:uid="{51CC269B-FE3D-4D42-B4A8-9BC14B448CAC}"/>
    <cellStyle name="Обычный 10 2 2 2 4 4 3" xfId="12476" xr:uid="{9B47FE2D-6872-4D9B-9AED-3460D6E5CADC}"/>
    <cellStyle name="Обычный 10 2 2 2 4 5" xfId="5389" xr:uid="{00000000-0005-0000-0000-00005C030000}"/>
    <cellStyle name="Обычный 10 2 2 2 4 5 2" xfId="14609" xr:uid="{2A1584DF-8269-47C5-8E07-F93E17EAB007}"/>
    <cellStyle name="Обычный 10 2 2 2 4 6" xfId="10345" xr:uid="{1A667A93-D2F3-4006-9963-0921035140D1}"/>
    <cellStyle name="Обычный 10 2 2 2 5" xfId="1197" xr:uid="{00000000-0005-0000-0000-00005D030000}"/>
    <cellStyle name="Обычный 10 2 2 2 5 2" xfId="2157" xr:uid="{00000000-0005-0000-0000-00005E030000}"/>
    <cellStyle name="Обычный 10 2 2 2 5 2 2" xfId="4429" xr:uid="{00000000-0005-0000-0000-00005F030000}"/>
    <cellStyle name="Обычный 10 2 2 2 5 2 2 2" xfId="8718" xr:uid="{00000000-0005-0000-0000-000060030000}"/>
    <cellStyle name="Обычный 10 2 2 2 5 2 2 2 2" xfId="17935" xr:uid="{E328683A-A58A-4ABC-9F38-558E7F5664A1}"/>
    <cellStyle name="Обычный 10 2 2 2 5 2 2 3" xfId="13668" xr:uid="{B607B1BC-274A-45E6-B6BF-D28A1828D66B}"/>
    <cellStyle name="Обычный 10 2 2 2 5 2 3" xfId="6584" xr:uid="{00000000-0005-0000-0000-000061030000}"/>
    <cellStyle name="Обычный 10 2 2 2 5 2 3 2" xfId="15801" xr:uid="{C383ADFB-BC7C-4448-9E46-A1D31D0A7981}"/>
    <cellStyle name="Обычный 10 2 2 2 5 2 4" xfId="11537" xr:uid="{71A1D079-5151-4EA2-A208-11F44F8C20E7}"/>
    <cellStyle name="Обычный 10 2 2 2 5 3" xfId="3479" xr:uid="{00000000-0005-0000-0000-000062030000}"/>
    <cellStyle name="Обычный 10 2 2 2 5 3 2" xfId="7770" xr:uid="{00000000-0005-0000-0000-000063030000}"/>
    <cellStyle name="Обычный 10 2 2 2 5 3 2 2" xfId="16987" xr:uid="{58C0CA51-90EF-45E1-9102-704014FC0D3F}"/>
    <cellStyle name="Обычный 10 2 2 2 5 3 3" xfId="12720" xr:uid="{8CF4EEED-4B80-4598-A3D5-C1D2A8D161EA}"/>
    <cellStyle name="Обычный 10 2 2 2 5 4" xfId="5636" xr:uid="{00000000-0005-0000-0000-000064030000}"/>
    <cellStyle name="Обычный 10 2 2 2 5 4 2" xfId="14853" xr:uid="{332D288F-2D52-4EB2-AFA1-DF71C04F823B}"/>
    <cellStyle name="Обычный 10 2 2 2 5 5" xfId="10589" xr:uid="{C9E9D67D-0EE4-408C-BEDC-AE7EF7E3A693}"/>
    <cellStyle name="Обычный 10 2 2 2 6" xfId="1682" xr:uid="{00000000-0005-0000-0000-000065030000}"/>
    <cellStyle name="Обычный 10 2 2 2 6 2" xfId="3957" xr:uid="{00000000-0005-0000-0000-000066030000}"/>
    <cellStyle name="Обычный 10 2 2 2 6 2 2" xfId="8246" xr:uid="{00000000-0005-0000-0000-000067030000}"/>
    <cellStyle name="Обычный 10 2 2 2 6 2 2 2" xfId="17463" xr:uid="{30F18986-F715-4156-BFCF-E697F9012703}"/>
    <cellStyle name="Обычный 10 2 2 2 6 2 3" xfId="13196" xr:uid="{99950B8C-0568-4454-BBB6-58711F9AE627}"/>
    <cellStyle name="Обычный 10 2 2 2 6 3" xfId="6112" xr:uid="{00000000-0005-0000-0000-000068030000}"/>
    <cellStyle name="Обычный 10 2 2 2 6 3 2" xfId="15329" xr:uid="{3ED66D97-0E55-4FD8-A586-B9504CB335D2}"/>
    <cellStyle name="Обычный 10 2 2 2 6 4" xfId="11065" xr:uid="{37C05735-13AA-42F2-8678-1247985EA922}"/>
    <cellStyle name="Обычный 10 2 2 2 7" xfId="2772" xr:uid="{00000000-0005-0000-0000-000069030000}"/>
    <cellStyle name="Обычный 10 2 2 2 7 2" xfId="4915" xr:uid="{00000000-0005-0000-0000-00006A030000}"/>
    <cellStyle name="Обычный 10 2 2 2 7 2 2" xfId="9197" xr:uid="{00000000-0005-0000-0000-00006B030000}"/>
    <cellStyle name="Обычный 10 2 2 2 7 2 2 2" xfId="18414" xr:uid="{4733B7CA-4E7B-44EE-8A8C-2288E5257B11}"/>
    <cellStyle name="Обычный 10 2 2 2 7 2 3" xfId="14147" xr:uid="{70DD7F88-4773-40C1-837F-9AD4063AC03C}"/>
    <cellStyle name="Обычный 10 2 2 2 7 3" xfId="7065" xr:uid="{00000000-0005-0000-0000-00006C030000}"/>
    <cellStyle name="Обычный 10 2 2 2 7 3 2" xfId="16282" xr:uid="{D334CF44-45DA-44A0-B494-4E47DEE86519}"/>
    <cellStyle name="Обычный 10 2 2 2 7 4" xfId="12016" xr:uid="{433DE890-A25F-408F-946E-014767DC8C35}"/>
    <cellStyle name="Обычный 10 2 2 2 8" xfId="2893" xr:uid="{00000000-0005-0000-0000-00006D030000}"/>
    <cellStyle name="Обычный 10 2 2 2 8 2" xfId="7184" xr:uid="{00000000-0005-0000-0000-00006E030000}"/>
    <cellStyle name="Обычный 10 2 2 2 8 2 2" xfId="16401" xr:uid="{7283307A-2356-45E7-93D7-0AAF0C41BB3E}"/>
    <cellStyle name="Обычный 10 2 2 2 8 3" xfId="12134" xr:uid="{CD5A77C0-8FCC-4452-8778-5754A3C244F5}"/>
    <cellStyle name="Обычный 10 2 2 2 9" xfId="3007" xr:uid="{00000000-0005-0000-0000-00006F030000}"/>
    <cellStyle name="Обычный 10 2 2 2 9 2" xfId="7298" xr:uid="{00000000-0005-0000-0000-000070030000}"/>
    <cellStyle name="Обычный 10 2 2 2 9 2 2" xfId="16515" xr:uid="{77504C34-3414-482C-8EF7-AE5B76646511}"/>
    <cellStyle name="Обычный 10 2 2 2 9 3" xfId="12248" xr:uid="{2E4F5361-075A-4BD1-96C3-06C1CBBD9599}"/>
    <cellStyle name="Обычный 10 2 2 20" xfId="19234" xr:uid="{616FDD03-03A4-4E97-BE4A-2FEA175E15C8}"/>
    <cellStyle name="Обычный 10 2 2 3" xfId="406" xr:uid="{00000000-0005-0000-0000-000071030000}"/>
    <cellStyle name="Обычный 10 2 2 3 10" xfId="5054" xr:uid="{00000000-0005-0000-0000-000072030000}"/>
    <cellStyle name="Обычный 10 2 2 3 10 2" xfId="9335" xr:uid="{00000000-0005-0000-0000-000073030000}"/>
    <cellStyle name="Обычный 10 2 2 3 10 2 2" xfId="18552" xr:uid="{96834F98-56CB-4402-A533-EAD129E79A67}"/>
    <cellStyle name="Обычный 10 2 2 3 10 3" xfId="14285" xr:uid="{8DA97CEF-9D12-4A7D-B196-4519BFEC8D8A}"/>
    <cellStyle name="Обычный 10 2 2 3 11" xfId="5176" xr:uid="{00000000-0005-0000-0000-000074030000}"/>
    <cellStyle name="Обычный 10 2 2 3 11 2" xfId="14400" xr:uid="{2614D721-A3CA-4BB5-87CE-7BE26CA9F1B5}"/>
    <cellStyle name="Обычный 10 2 2 3 12" xfId="9676" xr:uid="{00000000-0005-0000-0000-000075030000}"/>
    <cellStyle name="Обычный 10 2 2 3 12 2" xfId="18696" xr:uid="{346A882F-EA85-4942-BC66-DFC55A3569D4}"/>
    <cellStyle name="Обычный 10 2 2 3 13" xfId="9790" xr:uid="{348AF0B4-8CDC-4C9B-B754-AF93AA1C5342}"/>
    <cellStyle name="Обычный 10 2 2 3 13 2" xfId="18810" xr:uid="{DEF17494-9EC3-48F9-BE0F-1F3B6690918B}"/>
    <cellStyle name="Обычный 10 2 2 3 14" xfId="9904" xr:uid="{47FDB569-9A36-430D-8AC3-91F206A8B59C}"/>
    <cellStyle name="Обычный 10 2 2 3 14 2" xfId="18924" xr:uid="{E294BF0D-D940-4802-9B3D-C873938B56E5}"/>
    <cellStyle name="Обычный 10 2 2 3 15" xfId="10018" xr:uid="{98E6F450-0480-4989-BC9C-F8443DC8E60E}"/>
    <cellStyle name="Обычный 10 2 2 3 15 2" xfId="19038" xr:uid="{54146476-BB1C-4651-99C9-14E8563625DD}"/>
    <cellStyle name="Обычный 10 2 2 3 16" xfId="10135" xr:uid="{283772A5-4035-4321-AF39-32C72CF01A54}"/>
    <cellStyle name="Обычный 10 2 2 3 17" xfId="19156" xr:uid="{CC316CA2-BF16-4A08-B408-0340D9D5DBCE}"/>
    <cellStyle name="Обычный 10 2 2 3 18" xfId="19272" xr:uid="{0A10E67A-37A3-46FE-9412-7AA6FEBC2EA1}"/>
    <cellStyle name="Обычный 10 2 2 3 2" xfId="507" xr:uid="{00000000-0005-0000-0000-000076030000}"/>
    <cellStyle name="Обычный 10 2 2 3 2 10" xfId="5234" xr:uid="{00000000-0005-0000-0000-000077030000}"/>
    <cellStyle name="Обычный 10 2 2 3 2 10 2" xfId="14457" xr:uid="{DF4A1736-BA72-4C4D-BADD-B4B98193E20E}"/>
    <cellStyle name="Обычный 10 2 2 3 2 11" xfId="9733" xr:uid="{00000000-0005-0000-0000-000078030000}"/>
    <cellStyle name="Обычный 10 2 2 3 2 11 2" xfId="18753" xr:uid="{EBBD8FD2-00AA-4DD5-B24D-3B7E60572EFF}"/>
    <cellStyle name="Обычный 10 2 2 3 2 12" xfId="9847" xr:uid="{8874A9BF-7626-4CB1-8282-7D36935016B8}"/>
    <cellStyle name="Обычный 10 2 2 3 2 12 2" xfId="18867" xr:uid="{889B2549-F9E6-4CFA-96C3-EBC774B47DA9}"/>
    <cellStyle name="Обычный 10 2 2 3 2 13" xfId="9961" xr:uid="{E23C455A-BD2E-4879-BAE6-B514385C9772}"/>
    <cellStyle name="Обычный 10 2 2 3 2 13 2" xfId="18981" xr:uid="{363023CA-E8EA-436B-B95E-C1AD7515B525}"/>
    <cellStyle name="Обычный 10 2 2 3 2 14" xfId="10075" xr:uid="{618005EE-8A09-4AC9-B08F-74A3881408A6}"/>
    <cellStyle name="Обычный 10 2 2 3 2 14 2" xfId="19095" xr:uid="{A656C39A-A808-4CE1-ABF5-506E4E026A76}"/>
    <cellStyle name="Обычный 10 2 2 3 2 15" xfId="10192" xr:uid="{AB04B308-6C98-41BA-B568-5D2466FFE840}"/>
    <cellStyle name="Обычный 10 2 2 3 2 16" xfId="19213" xr:uid="{EF458948-4802-44AA-9444-945DB147B9CB}"/>
    <cellStyle name="Обычный 10 2 2 3 2 17" xfId="19329" xr:uid="{8BAB4FA3-B170-471F-BAAE-2D9B2B7C2490}"/>
    <cellStyle name="Обычный 10 2 2 3 2 2" xfId="693" xr:uid="{00000000-0005-0000-0000-000079030000}"/>
    <cellStyle name="Обычный 10 2 2 3 2 2 2" xfId="1014" xr:uid="{00000000-0005-0000-0000-00007A030000}"/>
    <cellStyle name="Обычный 10 2 2 3 2 2 2 2" xfId="1616" xr:uid="{00000000-0005-0000-0000-00007B030000}"/>
    <cellStyle name="Обычный 10 2 2 3 2 2 2 2 2" xfId="2575" xr:uid="{00000000-0005-0000-0000-00007C030000}"/>
    <cellStyle name="Обычный 10 2 2 3 2 2 2 2 2 2" xfId="4847" xr:uid="{00000000-0005-0000-0000-00007D030000}"/>
    <cellStyle name="Обычный 10 2 2 3 2 2 2 2 2 2 2" xfId="9136" xr:uid="{00000000-0005-0000-0000-00007E030000}"/>
    <cellStyle name="Обычный 10 2 2 3 2 2 2 2 2 2 2 2" xfId="18353" xr:uid="{A96FD654-0CBF-4628-9BFD-BAAB6303A2B2}"/>
    <cellStyle name="Обычный 10 2 2 3 2 2 2 2 2 2 3" xfId="14086" xr:uid="{B95178E4-30C0-4C6E-9409-23D7AC5161D5}"/>
    <cellStyle name="Обычный 10 2 2 3 2 2 2 2 2 3" xfId="7002" xr:uid="{00000000-0005-0000-0000-00007F030000}"/>
    <cellStyle name="Обычный 10 2 2 3 2 2 2 2 2 3 2" xfId="16219" xr:uid="{F0A4856A-71C8-475B-A81B-F079D7C82196}"/>
    <cellStyle name="Обычный 10 2 2 3 2 2 2 2 2 4" xfId="11955" xr:uid="{CFABC736-C31B-4B21-BAD1-CA60D32C7C89}"/>
    <cellStyle name="Обычный 10 2 2 3 2 2 2 2 3" xfId="3897" xr:uid="{00000000-0005-0000-0000-000080030000}"/>
    <cellStyle name="Обычный 10 2 2 3 2 2 2 2 3 2" xfId="8188" xr:uid="{00000000-0005-0000-0000-000081030000}"/>
    <cellStyle name="Обычный 10 2 2 3 2 2 2 2 3 2 2" xfId="17405" xr:uid="{8A8FEB41-3887-4CE8-A750-ECD65E737AD3}"/>
    <cellStyle name="Обычный 10 2 2 3 2 2 2 2 3 3" xfId="13138" xr:uid="{849A6832-4A3F-4F7C-923A-B88FB268A4F6}"/>
    <cellStyle name="Обычный 10 2 2 3 2 2 2 2 4" xfId="6054" xr:uid="{00000000-0005-0000-0000-000082030000}"/>
    <cellStyle name="Обычный 10 2 2 3 2 2 2 2 4 2" xfId="15271" xr:uid="{8C7C78BD-AE3A-424E-93ED-B2D890F21BD6}"/>
    <cellStyle name="Обычный 10 2 2 3 2 2 2 2 5" xfId="11007" xr:uid="{52ED42DD-5C9B-4486-A294-97D8593AA0D4}"/>
    <cellStyle name="Обычный 10 2 2 3 2 2 2 3" xfId="2103" xr:uid="{00000000-0005-0000-0000-000083030000}"/>
    <cellStyle name="Обычный 10 2 2 3 2 2 2 3 2" xfId="4375" xr:uid="{00000000-0005-0000-0000-000084030000}"/>
    <cellStyle name="Обычный 10 2 2 3 2 2 2 3 2 2" xfId="8664" xr:uid="{00000000-0005-0000-0000-000085030000}"/>
    <cellStyle name="Обычный 10 2 2 3 2 2 2 3 2 2 2" xfId="17881" xr:uid="{6424CF3C-FDA9-44F3-9459-E68E5962243E}"/>
    <cellStyle name="Обычный 10 2 2 3 2 2 2 3 2 3" xfId="13614" xr:uid="{FF182A18-F0B7-4AB3-981F-277C50B50408}"/>
    <cellStyle name="Обычный 10 2 2 3 2 2 2 3 3" xfId="6530" xr:uid="{00000000-0005-0000-0000-000086030000}"/>
    <cellStyle name="Обычный 10 2 2 3 2 2 2 3 3 2" xfId="15747" xr:uid="{DCA30927-22FE-4462-BAFF-FB6ACBBD0133}"/>
    <cellStyle name="Обычный 10 2 2 3 2 2 2 3 4" xfId="11483" xr:uid="{82FFAB97-4F7B-4564-BB51-B89A8A99E1C7}"/>
    <cellStyle name="Обычный 10 2 2 3 2 2 2 4" xfId="3425" xr:uid="{00000000-0005-0000-0000-000087030000}"/>
    <cellStyle name="Обычный 10 2 2 3 2 2 2 4 2" xfId="7716" xr:uid="{00000000-0005-0000-0000-000088030000}"/>
    <cellStyle name="Обычный 10 2 2 3 2 2 2 4 2 2" xfId="16933" xr:uid="{2100C744-4CA4-4D46-8AF9-228DB45E247F}"/>
    <cellStyle name="Обычный 10 2 2 3 2 2 2 4 3" xfId="12666" xr:uid="{C85DE018-8D36-4A99-8F4A-943097D1425D}"/>
    <cellStyle name="Обычный 10 2 2 3 2 2 2 5" xfId="5579" xr:uid="{00000000-0005-0000-0000-000089030000}"/>
    <cellStyle name="Обычный 10 2 2 3 2 2 2 5 2" xfId="14799" xr:uid="{4B26252F-7E08-4558-B49B-9BE7C0FDAF01}"/>
    <cellStyle name="Обычный 10 2 2 3 2 2 2 6" xfId="10535" xr:uid="{67C73D00-F301-4469-99B8-518C7E923E76}"/>
    <cellStyle name="Обычный 10 2 2 3 2 2 3" xfId="1388" xr:uid="{00000000-0005-0000-0000-00008A030000}"/>
    <cellStyle name="Обычный 10 2 2 3 2 2 3 2" xfId="2347" xr:uid="{00000000-0005-0000-0000-00008B030000}"/>
    <cellStyle name="Обычный 10 2 2 3 2 2 3 2 2" xfId="4619" xr:uid="{00000000-0005-0000-0000-00008C030000}"/>
    <cellStyle name="Обычный 10 2 2 3 2 2 3 2 2 2" xfId="8908" xr:uid="{00000000-0005-0000-0000-00008D030000}"/>
    <cellStyle name="Обычный 10 2 2 3 2 2 3 2 2 2 2" xfId="18125" xr:uid="{18B32530-B72C-40D9-ACAD-9CC1E16EA9AA}"/>
    <cellStyle name="Обычный 10 2 2 3 2 2 3 2 2 3" xfId="13858" xr:uid="{321C61BA-7450-48E7-84ED-0D8A10A3C755}"/>
    <cellStyle name="Обычный 10 2 2 3 2 2 3 2 3" xfId="6774" xr:uid="{00000000-0005-0000-0000-00008E030000}"/>
    <cellStyle name="Обычный 10 2 2 3 2 2 3 2 3 2" xfId="15991" xr:uid="{9CF0AC66-0CFD-4E12-86C2-542C3CA20A8C}"/>
    <cellStyle name="Обычный 10 2 2 3 2 2 3 2 4" xfId="11727" xr:uid="{1B582C85-8D90-4B18-BC2E-975696779634}"/>
    <cellStyle name="Обычный 10 2 2 3 2 2 3 3" xfId="3669" xr:uid="{00000000-0005-0000-0000-00008F030000}"/>
    <cellStyle name="Обычный 10 2 2 3 2 2 3 3 2" xfId="7960" xr:uid="{00000000-0005-0000-0000-000090030000}"/>
    <cellStyle name="Обычный 10 2 2 3 2 2 3 3 2 2" xfId="17177" xr:uid="{2A787545-49FA-4818-A52E-3FA92E913DE5}"/>
    <cellStyle name="Обычный 10 2 2 3 2 2 3 3 3" xfId="12910" xr:uid="{3FFC19A8-F3FB-4247-B924-E2801EA44717}"/>
    <cellStyle name="Обычный 10 2 2 3 2 2 3 4" xfId="5826" xr:uid="{00000000-0005-0000-0000-000091030000}"/>
    <cellStyle name="Обычный 10 2 2 3 2 2 3 4 2" xfId="15043" xr:uid="{D996F7C4-843A-4B15-B09F-1316868BA81B}"/>
    <cellStyle name="Обычный 10 2 2 3 2 2 3 5" xfId="10779" xr:uid="{FDAF818D-757D-4DCB-BDD0-94C382094937}"/>
    <cellStyle name="Обычный 10 2 2 3 2 2 4" xfId="1874" xr:uid="{00000000-0005-0000-0000-000092030000}"/>
    <cellStyle name="Обычный 10 2 2 3 2 2 4 2" xfId="4147" xr:uid="{00000000-0005-0000-0000-000093030000}"/>
    <cellStyle name="Обычный 10 2 2 3 2 2 4 2 2" xfId="8436" xr:uid="{00000000-0005-0000-0000-000094030000}"/>
    <cellStyle name="Обычный 10 2 2 3 2 2 4 2 2 2" xfId="17653" xr:uid="{1B08344A-8C15-43ED-B911-8FC77EFBC400}"/>
    <cellStyle name="Обычный 10 2 2 3 2 2 4 2 3" xfId="13386" xr:uid="{669CFD21-5817-4A93-AE17-7766E15AE437}"/>
    <cellStyle name="Обычный 10 2 2 3 2 2 4 3" xfId="6302" xr:uid="{00000000-0005-0000-0000-000095030000}"/>
    <cellStyle name="Обычный 10 2 2 3 2 2 4 3 2" xfId="15519" xr:uid="{035BAB42-E2DA-4355-9AC0-151F1A647021}"/>
    <cellStyle name="Обычный 10 2 2 3 2 2 4 4" xfId="11255" xr:uid="{CBA1F43B-53EF-416A-AEC9-9899E2570389}"/>
    <cellStyle name="Обычный 10 2 2 3 2 2 5" xfId="3197" xr:uid="{00000000-0005-0000-0000-000096030000}"/>
    <cellStyle name="Обычный 10 2 2 3 2 2 5 2" xfId="7488" xr:uid="{00000000-0005-0000-0000-000097030000}"/>
    <cellStyle name="Обычный 10 2 2 3 2 2 5 2 2" xfId="16705" xr:uid="{818DEEC4-1851-4FA0-AB82-237B599C54EE}"/>
    <cellStyle name="Обычный 10 2 2 3 2 2 5 3" xfId="12438" xr:uid="{7D35F1ED-54A1-489C-A6E8-6B6BB495CF58}"/>
    <cellStyle name="Обычный 10 2 2 3 2 2 6" xfId="5349" xr:uid="{00000000-0005-0000-0000-000098030000}"/>
    <cellStyle name="Обычный 10 2 2 3 2 2 6 2" xfId="14571" xr:uid="{7F855EE6-46B3-4E70-AE39-79F2728BCD56}"/>
    <cellStyle name="Обычный 10 2 2 3 2 2 7" xfId="10307" xr:uid="{E2641724-A31C-48E1-AC60-9A1AFB19F3DE}"/>
    <cellStyle name="Обычный 10 2 2 3 2 3" xfId="899" xr:uid="{00000000-0005-0000-0000-000099030000}"/>
    <cellStyle name="Обычный 10 2 2 3 2 3 2" xfId="1502" xr:uid="{00000000-0005-0000-0000-00009A030000}"/>
    <cellStyle name="Обычный 10 2 2 3 2 3 2 2" xfId="2461" xr:uid="{00000000-0005-0000-0000-00009B030000}"/>
    <cellStyle name="Обычный 10 2 2 3 2 3 2 2 2" xfId="4733" xr:uid="{00000000-0005-0000-0000-00009C030000}"/>
    <cellStyle name="Обычный 10 2 2 3 2 3 2 2 2 2" xfId="9022" xr:uid="{00000000-0005-0000-0000-00009D030000}"/>
    <cellStyle name="Обычный 10 2 2 3 2 3 2 2 2 2 2" xfId="18239" xr:uid="{E38CBD4A-AF83-4768-B310-4C7074BEA149}"/>
    <cellStyle name="Обычный 10 2 2 3 2 3 2 2 2 3" xfId="13972" xr:uid="{E8336CBD-EC4B-4DC8-87C8-8498361738E5}"/>
    <cellStyle name="Обычный 10 2 2 3 2 3 2 2 3" xfId="6888" xr:uid="{00000000-0005-0000-0000-00009E030000}"/>
    <cellStyle name="Обычный 10 2 2 3 2 3 2 2 3 2" xfId="16105" xr:uid="{498E6CA1-D159-44DE-9210-E4E47771D6FA}"/>
    <cellStyle name="Обычный 10 2 2 3 2 3 2 2 4" xfId="11841" xr:uid="{90A231D6-4069-47BA-AFE4-84110F969757}"/>
    <cellStyle name="Обычный 10 2 2 3 2 3 2 3" xfId="3783" xr:uid="{00000000-0005-0000-0000-00009F030000}"/>
    <cellStyle name="Обычный 10 2 2 3 2 3 2 3 2" xfId="8074" xr:uid="{00000000-0005-0000-0000-0000A0030000}"/>
    <cellStyle name="Обычный 10 2 2 3 2 3 2 3 2 2" xfId="17291" xr:uid="{E6A02B8A-77D6-4CD6-AF64-020649B9043D}"/>
    <cellStyle name="Обычный 10 2 2 3 2 3 2 3 3" xfId="13024" xr:uid="{D7F2B68B-640A-4B90-8EF5-2F8CD9053604}"/>
    <cellStyle name="Обычный 10 2 2 3 2 3 2 4" xfId="5940" xr:uid="{00000000-0005-0000-0000-0000A1030000}"/>
    <cellStyle name="Обычный 10 2 2 3 2 3 2 4 2" xfId="15157" xr:uid="{0206F6DE-E871-4D03-8A6C-643B5A298B97}"/>
    <cellStyle name="Обычный 10 2 2 3 2 3 2 5" xfId="10893" xr:uid="{9D0C50F7-3D05-4F7E-8644-3077AA694830}"/>
    <cellStyle name="Обычный 10 2 2 3 2 3 3" xfId="1989" xr:uid="{00000000-0005-0000-0000-0000A2030000}"/>
    <cellStyle name="Обычный 10 2 2 3 2 3 3 2" xfId="4261" xr:uid="{00000000-0005-0000-0000-0000A3030000}"/>
    <cellStyle name="Обычный 10 2 2 3 2 3 3 2 2" xfId="8550" xr:uid="{00000000-0005-0000-0000-0000A4030000}"/>
    <cellStyle name="Обычный 10 2 2 3 2 3 3 2 2 2" xfId="17767" xr:uid="{D9335340-532F-4DE8-9C91-E59BCA358157}"/>
    <cellStyle name="Обычный 10 2 2 3 2 3 3 2 3" xfId="13500" xr:uid="{DCDB04B4-B54D-4067-9DDB-D017CDEE3845}"/>
    <cellStyle name="Обычный 10 2 2 3 2 3 3 3" xfId="6416" xr:uid="{00000000-0005-0000-0000-0000A5030000}"/>
    <cellStyle name="Обычный 10 2 2 3 2 3 3 3 2" xfId="15633" xr:uid="{1E53C2C4-A8B0-4D72-B4ED-A1D581EF5C6C}"/>
    <cellStyle name="Обычный 10 2 2 3 2 3 3 4" xfId="11369" xr:uid="{2E3F36B2-9EFA-4430-9E5C-1D13AC95A8AF}"/>
    <cellStyle name="Обычный 10 2 2 3 2 3 4" xfId="3311" xr:uid="{00000000-0005-0000-0000-0000A6030000}"/>
    <cellStyle name="Обычный 10 2 2 3 2 3 4 2" xfId="7602" xr:uid="{00000000-0005-0000-0000-0000A7030000}"/>
    <cellStyle name="Обычный 10 2 2 3 2 3 4 2 2" xfId="16819" xr:uid="{A9C52471-55B9-4F37-BBEB-122CD8E46E0D}"/>
    <cellStyle name="Обычный 10 2 2 3 2 3 4 3" xfId="12552" xr:uid="{6EF97BFC-569D-48EF-A293-9E237A87C9AC}"/>
    <cellStyle name="Обычный 10 2 2 3 2 3 5" xfId="5465" xr:uid="{00000000-0005-0000-0000-0000A8030000}"/>
    <cellStyle name="Обычный 10 2 2 3 2 3 5 2" xfId="14685" xr:uid="{DBBD4623-998C-41D7-BDD2-FB3EA5661014}"/>
    <cellStyle name="Обычный 10 2 2 3 2 3 6" xfId="10421" xr:uid="{B6BCBAA1-5C03-4CCE-BD0D-20CD90C84AAB}"/>
    <cellStyle name="Обычный 10 2 2 3 2 4" xfId="1273" xr:uid="{00000000-0005-0000-0000-0000A9030000}"/>
    <cellStyle name="Обычный 10 2 2 3 2 4 2" xfId="2233" xr:uid="{00000000-0005-0000-0000-0000AA030000}"/>
    <cellStyle name="Обычный 10 2 2 3 2 4 2 2" xfId="4505" xr:uid="{00000000-0005-0000-0000-0000AB030000}"/>
    <cellStyle name="Обычный 10 2 2 3 2 4 2 2 2" xfId="8794" xr:uid="{00000000-0005-0000-0000-0000AC030000}"/>
    <cellStyle name="Обычный 10 2 2 3 2 4 2 2 2 2" xfId="18011" xr:uid="{583C934D-5778-4DC1-8896-1BAAA1EC617B}"/>
    <cellStyle name="Обычный 10 2 2 3 2 4 2 2 3" xfId="13744" xr:uid="{A0F02AB5-6447-460C-AAD7-D15C9A2E2EC9}"/>
    <cellStyle name="Обычный 10 2 2 3 2 4 2 3" xfId="6660" xr:uid="{00000000-0005-0000-0000-0000AD030000}"/>
    <cellStyle name="Обычный 10 2 2 3 2 4 2 3 2" xfId="15877" xr:uid="{55574942-B159-4B10-A831-E1D7D9A21FB1}"/>
    <cellStyle name="Обычный 10 2 2 3 2 4 2 4" xfId="11613" xr:uid="{FCF29006-D099-4E87-A20E-658B0344D6D8}"/>
    <cellStyle name="Обычный 10 2 2 3 2 4 3" xfId="3555" xr:uid="{00000000-0005-0000-0000-0000AE030000}"/>
    <cellStyle name="Обычный 10 2 2 3 2 4 3 2" xfId="7846" xr:uid="{00000000-0005-0000-0000-0000AF030000}"/>
    <cellStyle name="Обычный 10 2 2 3 2 4 3 2 2" xfId="17063" xr:uid="{F17807C3-5E0C-4F59-8953-AB35CB8DD616}"/>
    <cellStyle name="Обычный 10 2 2 3 2 4 3 3" xfId="12796" xr:uid="{7ED83887-9AAE-40CC-AD2E-8EEA907FF71F}"/>
    <cellStyle name="Обычный 10 2 2 3 2 4 4" xfId="5712" xr:uid="{00000000-0005-0000-0000-0000B0030000}"/>
    <cellStyle name="Обычный 10 2 2 3 2 4 4 2" xfId="14929" xr:uid="{9FE8B8E3-B17C-48D8-829B-EC1BD2656CCE}"/>
    <cellStyle name="Обычный 10 2 2 3 2 4 5" xfId="10665" xr:uid="{D587CF08-A77A-4B83-BA50-7C63506E8B1B}"/>
    <cellStyle name="Обычный 10 2 2 3 2 5" xfId="1758" xr:uid="{00000000-0005-0000-0000-0000B1030000}"/>
    <cellStyle name="Обычный 10 2 2 3 2 5 2" xfId="4033" xr:uid="{00000000-0005-0000-0000-0000B2030000}"/>
    <cellStyle name="Обычный 10 2 2 3 2 5 2 2" xfId="8322" xr:uid="{00000000-0005-0000-0000-0000B3030000}"/>
    <cellStyle name="Обычный 10 2 2 3 2 5 2 2 2" xfId="17539" xr:uid="{1E984030-C639-484C-9615-BB4AC642E3FD}"/>
    <cellStyle name="Обычный 10 2 2 3 2 5 2 3" xfId="13272" xr:uid="{81C794E6-D1AF-4F6C-9688-898CD3573A3A}"/>
    <cellStyle name="Обычный 10 2 2 3 2 5 3" xfId="6188" xr:uid="{00000000-0005-0000-0000-0000B4030000}"/>
    <cellStyle name="Обычный 10 2 2 3 2 5 3 2" xfId="15405" xr:uid="{2DEDB504-7FA4-4BC0-8079-E4E9E7975CE2}"/>
    <cellStyle name="Обычный 10 2 2 3 2 5 4" xfId="11141" xr:uid="{BEC2CD0B-A524-4436-A5BB-8F3448C72CA0}"/>
    <cellStyle name="Обычный 10 2 2 3 2 6" xfId="2848" xr:uid="{00000000-0005-0000-0000-0000B5030000}"/>
    <cellStyle name="Обычный 10 2 2 3 2 6 2" xfId="4991" xr:uid="{00000000-0005-0000-0000-0000B6030000}"/>
    <cellStyle name="Обычный 10 2 2 3 2 6 2 2" xfId="9273" xr:uid="{00000000-0005-0000-0000-0000B7030000}"/>
    <cellStyle name="Обычный 10 2 2 3 2 6 2 2 2" xfId="18490" xr:uid="{C52BF800-8A54-43A1-B3C5-682127A9BBBC}"/>
    <cellStyle name="Обычный 10 2 2 3 2 6 2 3" xfId="14223" xr:uid="{F96E4802-A00C-47BA-8617-11A450B21858}"/>
    <cellStyle name="Обычный 10 2 2 3 2 6 3" xfId="7141" xr:uid="{00000000-0005-0000-0000-0000B8030000}"/>
    <cellStyle name="Обычный 10 2 2 3 2 6 3 2" xfId="16358" xr:uid="{84FD6B9B-272C-438A-8FCB-69CC0BA98589}"/>
    <cellStyle name="Обычный 10 2 2 3 2 6 4" xfId="12092" xr:uid="{1902C749-47B2-41AC-936B-44DD9BA6FE5C}"/>
    <cellStyle name="Обычный 10 2 2 3 2 7" xfId="2969" xr:uid="{00000000-0005-0000-0000-0000B9030000}"/>
    <cellStyle name="Обычный 10 2 2 3 2 7 2" xfId="7260" xr:uid="{00000000-0005-0000-0000-0000BA030000}"/>
    <cellStyle name="Обычный 10 2 2 3 2 7 2 2" xfId="16477" xr:uid="{CDE6A928-3E59-4689-859E-BF41F4B833D7}"/>
    <cellStyle name="Обычный 10 2 2 3 2 7 3" xfId="12210" xr:uid="{01BEDEBE-8592-423A-B4A9-7830FE404C35}"/>
    <cellStyle name="Обычный 10 2 2 3 2 8" xfId="3083" xr:uid="{00000000-0005-0000-0000-0000BB030000}"/>
    <cellStyle name="Обычный 10 2 2 3 2 8 2" xfId="7374" xr:uid="{00000000-0005-0000-0000-0000BC030000}"/>
    <cellStyle name="Обычный 10 2 2 3 2 8 2 2" xfId="16591" xr:uid="{17DA718D-978B-43AE-9A84-7039FB906FCF}"/>
    <cellStyle name="Обычный 10 2 2 3 2 8 3" xfId="12324" xr:uid="{4A1177DF-BFA7-4FCE-B752-15FAD25FD55F}"/>
    <cellStyle name="Обычный 10 2 2 3 2 9" xfId="5111" xr:uid="{00000000-0005-0000-0000-0000BD030000}"/>
    <cellStyle name="Обычный 10 2 2 3 2 9 2" xfId="9392" xr:uid="{00000000-0005-0000-0000-0000BE030000}"/>
    <cellStyle name="Обычный 10 2 2 3 2 9 2 2" xfId="18609" xr:uid="{6187AFDA-38A6-4C61-96AB-E19DCCEE1095}"/>
    <cellStyle name="Обычный 10 2 2 3 2 9 3" xfId="14342" xr:uid="{AC757043-3503-45C7-AAE7-84AB2971658B}"/>
    <cellStyle name="Обычный 10 2 2 3 3" xfId="634" xr:uid="{00000000-0005-0000-0000-0000BF030000}"/>
    <cellStyle name="Обычный 10 2 2 3 3 2" xfId="957" xr:uid="{00000000-0005-0000-0000-0000C0030000}"/>
    <cellStyle name="Обычный 10 2 2 3 3 2 2" xfId="1559" xr:uid="{00000000-0005-0000-0000-0000C1030000}"/>
    <cellStyle name="Обычный 10 2 2 3 3 2 2 2" xfId="2518" xr:uid="{00000000-0005-0000-0000-0000C2030000}"/>
    <cellStyle name="Обычный 10 2 2 3 3 2 2 2 2" xfId="4790" xr:uid="{00000000-0005-0000-0000-0000C3030000}"/>
    <cellStyle name="Обычный 10 2 2 3 3 2 2 2 2 2" xfId="9079" xr:uid="{00000000-0005-0000-0000-0000C4030000}"/>
    <cellStyle name="Обычный 10 2 2 3 3 2 2 2 2 2 2" xfId="18296" xr:uid="{648571EA-16CD-4680-A03E-A0A1F42B4183}"/>
    <cellStyle name="Обычный 10 2 2 3 3 2 2 2 2 3" xfId="14029" xr:uid="{2EE94FE6-A5DD-461A-B6EE-9EFB20E1DB16}"/>
    <cellStyle name="Обычный 10 2 2 3 3 2 2 2 3" xfId="6945" xr:uid="{00000000-0005-0000-0000-0000C5030000}"/>
    <cellStyle name="Обычный 10 2 2 3 3 2 2 2 3 2" xfId="16162" xr:uid="{D49DE279-0768-4BFB-9FC8-86E2C9801DFB}"/>
    <cellStyle name="Обычный 10 2 2 3 3 2 2 2 4" xfId="11898" xr:uid="{E6A6F3DD-D0EA-453B-A308-E084EF56568C}"/>
    <cellStyle name="Обычный 10 2 2 3 3 2 2 3" xfId="3840" xr:uid="{00000000-0005-0000-0000-0000C6030000}"/>
    <cellStyle name="Обычный 10 2 2 3 3 2 2 3 2" xfId="8131" xr:uid="{00000000-0005-0000-0000-0000C7030000}"/>
    <cellStyle name="Обычный 10 2 2 3 3 2 2 3 2 2" xfId="17348" xr:uid="{9B527ED8-F6C7-45DC-9C38-6D65C52C70B1}"/>
    <cellStyle name="Обычный 10 2 2 3 3 2 2 3 3" xfId="13081" xr:uid="{73FCE4FE-4BC7-4743-9027-B958DF06617B}"/>
    <cellStyle name="Обычный 10 2 2 3 3 2 2 4" xfId="5997" xr:uid="{00000000-0005-0000-0000-0000C8030000}"/>
    <cellStyle name="Обычный 10 2 2 3 3 2 2 4 2" xfId="15214" xr:uid="{39115D2A-F5F1-452F-BBE5-34FA67D772F4}"/>
    <cellStyle name="Обычный 10 2 2 3 3 2 2 5" xfId="10950" xr:uid="{0CB7BDAC-0012-412F-A5A7-E51D44FA6192}"/>
    <cellStyle name="Обычный 10 2 2 3 3 2 3" xfId="2046" xr:uid="{00000000-0005-0000-0000-0000C9030000}"/>
    <cellStyle name="Обычный 10 2 2 3 3 2 3 2" xfId="4318" xr:uid="{00000000-0005-0000-0000-0000CA030000}"/>
    <cellStyle name="Обычный 10 2 2 3 3 2 3 2 2" xfId="8607" xr:uid="{00000000-0005-0000-0000-0000CB030000}"/>
    <cellStyle name="Обычный 10 2 2 3 3 2 3 2 2 2" xfId="17824" xr:uid="{E17809CB-D42B-4BDC-9A35-D48F98DCAF49}"/>
    <cellStyle name="Обычный 10 2 2 3 3 2 3 2 3" xfId="13557" xr:uid="{6AE516F6-4211-4F90-AC0D-FF34E94F8283}"/>
    <cellStyle name="Обычный 10 2 2 3 3 2 3 3" xfId="6473" xr:uid="{00000000-0005-0000-0000-0000CC030000}"/>
    <cellStyle name="Обычный 10 2 2 3 3 2 3 3 2" xfId="15690" xr:uid="{7F85E9A7-9DC9-4CA0-8DE0-2B09FF38A0F6}"/>
    <cellStyle name="Обычный 10 2 2 3 3 2 3 4" xfId="11426" xr:uid="{5D79313F-366C-41FC-ADC3-B7804CCAA2DC}"/>
    <cellStyle name="Обычный 10 2 2 3 3 2 4" xfId="3368" xr:uid="{00000000-0005-0000-0000-0000CD030000}"/>
    <cellStyle name="Обычный 10 2 2 3 3 2 4 2" xfId="7659" xr:uid="{00000000-0005-0000-0000-0000CE030000}"/>
    <cellStyle name="Обычный 10 2 2 3 3 2 4 2 2" xfId="16876" xr:uid="{DC244D62-FC38-4391-88A9-D9E8FBB832D0}"/>
    <cellStyle name="Обычный 10 2 2 3 3 2 4 3" xfId="12609" xr:uid="{A0B4BE38-AC77-47D4-BECA-223AAF80A56E}"/>
    <cellStyle name="Обычный 10 2 2 3 3 2 5" xfId="5522" xr:uid="{00000000-0005-0000-0000-0000CF030000}"/>
    <cellStyle name="Обычный 10 2 2 3 3 2 5 2" xfId="14742" xr:uid="{8D595DF8-C87C-48D5-8AB6-C7BF073C13DD}"/>
    <cellStyle name="Обычный 10 2 2 3 3 2 6" xfId="10478" xr:uid="{3D121691-4CC5-478D-906B-61F861FC96C4}"/>
    <cellStyle name="Обычный 10 2 2 3 3 3" xfId="1331" xr:uid="{00000000-0005-0000-0000-0000D0030000}"/>
    <cellStyle name="Обычный 10 2 2 3 3 3 2" xfId="2290" xr:uid="{00000000-0005-0000-0000-0000D1030000}"/>
    <cellStyle name="Обычный 10 2 2 3 3 3 2 2" xfId="4562" xr:uid="{00000000-0005-0000-0000-0000D2030000}"/>
    <cellStyle name="Обычный 10 2 2 3 3 3 2 2 2" xfId="8851" xr:uid="{00000000-0005-0000-0000-0000D3030000}"/>
    <cellStyle name="Обычный 10 2 2 3 3 3 2 2 2 2" xfId="18068" xr:uid="{79E29010-53C5-455F-AF37-DF52EBB78DBD}"/>
    <cellStyle name="Обычный 10 2 2 3 3 3 2 2 3" xfId="13801" xr:uid="{2F2ABF4D-8050-4C59-86F3-76B94ADD7EBB}"/>
    <cellStyle name="Обычный 10 2 2 3 3 3 2 3" xfId="6717" xr:uid="{00000000-0005-0000-0000-0000D4030000}"/>
    <cellStyle name="Обычный 10 2 2 3 3 3 2 3 2" xfId="15934" xr:uid="{4AF0782C-1532-4EED-A49F-22E0668AC8EB}"/>
    <cellStyle name="Обычный 10 2 2 3 3 3 2 4" xfId="11670" xr:uid="{C3D77179-F03C-46F3-829B-D0C437DF1BEE}"/>
    <cellStyle name="Обычный 10 2 2 3 3 3 3" xfId="3612" xr:uid="{00000000-0005-0000-0000-0000D5030000}"/>
    <cellStyle name="Обычный 10 2 2 3 3 3 3 2" xfId="7903" xr:uid="{00000000-0005-0000-0000-0000D6030000}"/>
    <cellStyle name="Обычный 10 2 2 3 3 3 3 2 2" xfId="17120" xr:uid="{EB6CF5C8-E8EF-435C-8783-26452A361687}"/>
    <cellStyle name="Обычный 10 2 2 3 3 3 3 3" xfId="12853" xr:uid="{711FC191-09EB-46D9-B986-31F7404B22A2}"/>
    <cellStyle name="Обычный 10 2 2 3 3 3 4" xfId="5769" xr:uid="{00000000-0005-0000-0000-0000D7030000}"/>
    <cellStyle name="Обычный 10 2 2 3 3 3 4 2" xfId="14986" xr:uid="{139E9D16-26CA-49D8-B975-ACF3A80691CD}"/>
    <cellStyle name="Обычный 10 2 2 3 3 3 5" xfId="10722" xr:uid="{DEFD2A37-DDCC-441F-904F-3103963896FC}"/>
    <cellStyle name="Обычный 10 2 2 3 3 4" xfId="1817" xr:uid="{00000000-0005-0000-0000-0000D8030000}"/>
    <cellStyle name="Обычный 10 2 2 3 3 4 2" xfId="4090" xr:uid="{00000000-0005-0000-0000-0000D9030000}"/>
    <cellStyle name="Обычный 10 2 2 3 3 4 2 2" xfId="8379" xr:uid="{00000000-0005-0000-0000-0000DA030000}"/>
    <cellStyle name="Обычный 10 2 2 3 3 4 2 2 2" xfId="17596" xr:uid="{E9284BA9-3CF0-44C1-A5AE-E4808046E92B}"/>
    <cellStyle name="Обычный 10 2 2 3 3 4 2 3" xfId="13329" xr:uid="{659A61B6-A588-409C-BD6C-6BA5451C520C}"/>
    <cellStyle name="Обычный 10 2 2 3 3 4 3" xfId="6245" xr:uid="{00000000-0005-0000-0000-0000DB030000}"/>
    <cellStyle name="Обычный 10 2 2 3 3 4 3 2" xfId="15462" xr:uid="{60BD80D1-0C74-4614-99A5-B22F5CC3BAB8}"/>
    <cellStyle name="Обычный 10 2 2 3 3 4 4" xfId="11198" xr:uid="{20DACAD2-97DB-44F3-A162-8A517046E3AF}"/>
    <cellStyle name="Обычный 10 2 2 3 3 5" xfId="3140" xr:uid="{00000000-0005-0000-0000-0000DC030000}"/>
    <cellStyle name="Обычный 10 2 2 3 3 5 2" xfId="7431" xr:uid="{00000000-0005-0000-0000-0000DD030000}"/>
    <cellStyle name="Обычный 10 2 2 3 3 5 2 2" xfId="16648" xr:uid="{613E08A0-82E2-4932-8A83-2724A1528AD9}"/>
    <cellStyle name="Обычный 10 2 2 3 3 5 3" xfId="12381" xr:uid="{ED7F7DFB-6156-40A9-8AF0-FCDFE10B4BF7}"/>
    <cellStyle name="Обычный 10 2 2 3 3 6" xfId="5292" xr:uid="{00000000-0005-0000-0000-0000DE030000}"/>
    <cellStyle name="Обычный 10 2 2 3 3 6 2" xfId="14514" xr:uid="{163B1AC8-32C8-4C60-907E-460FBD55EB20}"/>
    <cellStyle name="Обычный 10 2 2 3 3 7" xfId="10250" xr:uid="{2C14191C-9CB1-4341-9981-D3FAC9925834}"/>
    <cellStyle name="Обычный 10 2 2 3 4" xfId="842" xr:uid="{00000000-0005-0000-0000-0000DF030000}"/>
    <cellStyle name="Обычный 10 2 2 3 4 2" xfId="1445" xr:uid="{00000000-0005-0000-0000-0000E0030000}"/>
    <cellStyle name="Обычный 10 2 2 3 4 2 2" xfId="2404" xr:uid="{00000000-0005-0000-0000-0000E1030000}"/>
    <cellStyle name="Обычный 10 2 2 3 4 2 2 2" xfId="4676" xr:uid="{00000000-0005-0000-0000-0000E2030000}"/>
    <cellStyle name="Обычный 10 2 2 3 4 2 2 2 2" xfId="8965" xr:uid="{00000000-0005-0000-0000-0000E3030000}"/>
    <cellStyle name="Обычный 10 2 2 3 4 2 2 2 2 2" xfId="18182" xr:uid="{040AAA7C-2383-4488-9F36-471A73705212}"/>
    <cellStyle name="Обычный 10 2 2 3 4 2 2 2 3" xfId="13915" xr:uid="{49AFB962-4A86-4CB5-9672-D7FBECAF129D}"/>
    <cellStyle name="Обычный 10 2 2 3 4 2 2 3" xfId="6831" xr:uid="{00000000-0005-0000-0000-0000E4030000}"/>
    <cellStyle name="Обычный 10 2 2 3 4 2 2 3 2" xfId="16048" xr:uid="{E5A1848F-4184-4D49-B2AE-259F27A23EA6}"/>
    <cellStyle name="Обычный 10 2 2 3 4 2 2 4" xfId="11784" xr:uid="{6F6C5213-E831-4FE2-90F1-AEFC187314B7}"/>
    <cellStyle name="Обычный 10 2 2 3 4 2 3" xfId="3726" xr:uid="{00000000-0005-0000-0000-0000E5030000}"/>
    <cellStyle name="Обычный 10 2 2 3 4 2 3 2" xfId="8017" xr:uid="{00000000-0005-0000-0000-0000E6030000}"/>
    <cellStyle name="Обычный 10 2 2 3 4 2 3 2 2" xfId="17234" xr:uid="{333E51B6-30E0-4E92-822C-79F5E3344954}"/>
    <cellStyle name="Обычный 10 2 2 3 4 2 3 3" xfId="12967" xr:uid="{8179A5EB-0BC4-40A8-A08F-5EEBC956A2F2}"/>
    <cellStyle name="Обычный 10 2 2 3 4 2 4" xfId="5883" xr:uid="{00000000-0005-0000-0000-0000E7030000}"/>
    <cellStyle name="Обычный 10 2 2 3 4 2 4 2" xfId="15100" xr:uid="{AC4E2267-D784-4ACA-B41E-F2B1C28D022E}"/>
    <cellStyle name="Обычный 10 2 2 3 4 2 5" xfId="10836" xr:uid="{065B84B9-DC29-433A-B065-E686EC087D60}"/>
    <cellStyle name="Обычный 10 2 2 3 4 3" xfId="1932" xr:uid="{00000000-0005-0000-0000-0000E8030000}"/>
    <cellStyle name="Обычный 10 2 2 3 4 3 2" xfId="4204" xr:uid="{00000000-0005-0000-0000-0000E9030000}"/>
    <cellStyle name="Обычный 10 2 2 3 4 3 2 2" xfId="8493" xr:uid="{00000000-0005-0000-0000-0000EA030000}"/>
    <cellStyle name="Обычный 10 2 2 3 4 3 2 2 2" xfId="17710" xr:uid="{0CCE5617-6F2B-44FA-A769-7E82AA83DF62}"/>
    <cellStyle name="Обычный 10 2 2 3 4 3 2 3" xfId="13443" xr:uid="{BE12787C-9BF8-4387-B563-EF9E05C128D3}"/>
    <cellStyle name="Обычный 10 2 2 3 4 3 3" xfId="6359" xr:uid="{00000000-0005-0000-0000-0000EB030000}"/>
    <cellStyle name="Обычный 10 2 2 3 4 3 3 2" xfId="15576" xr:uid="{A2E2F0AC-3A86-4EAC-8E8E-CB6800ECAFBD}"/>
    <cellStyle name="Обычный 10 2 2 3 4 3 4" xfId="11312" xr:uid="{7BFD1FCB-B27C-413E-A534-ECCAEF7F8B8A}"/>
    <cellStyle name="Обычный 10 2 2 3 4 4" xfId="3254" xr:uid="{00000000-0005-0000-0000-0000EC030000}"/>
    <cellStyle name="Обычный 10 2 2 3 4 4 2" xfId="7545" xr:uid="{00000000-0005-0000-0000-0000ED030000}"/>
    <cellStyle name="Обычный 10 2 2 3 4 4 2 2" xfId="16762" xr:uid="{0F9438F6-FB75-48A7-89EF-E52EFB2DDFFF}"/>
    <cellStyle name="Обычный 10 2 2 3 4 4 3" xfId="12495" xr:uid="{FB9FC020-AEDA-4FE7-A701-8026494FF3A7}"/>
    <cellStyle name="Обычный 10 2 2 3 4 5" xfId="5408" xr:uid="{00000000-0005-0000-0000-0000EE030000}"/>
    <cellStyle name="Обычный 10 2 2 3 4 5 2" xfId="14628" xr:uid="{E8255B27-327D-421F-A12B-0E18D80433E5}"/>
    <cellStyle name="Обычный 10 2 2 3 4 6" xfId="10364" xr:uid="{D896C0C2-33A9-429C-A52F-FF72C530F054}"/>
    <cellStyle name="Обычный 10 2 2 3 5" xfId="1216" xr:uid="{00000000-0005-0000-0000-0000EF030000}"/>
    <cellStyle name="Обычный 10 2 2 3 5 2" xfId="2176" xr:uid="{00000000-0005-0000-0000-0000F0030000}"/>
    <cellStyle name="Обычный 10 2 2 3 5 2 2" xfId="4448" xr:uid="{00000000-0005-0000-0000-0000F1030000}"/>
    <cellStyle name="Обычный 10 2 2 3 5 2 2 2" xfId="8737" xr:uid="{00000000-0005-0000-0000-0000F2030000}"/>
    <cellStyle name="Обычный 10 2 2 3 5 2 2 2 2" xfId="17954" xr:uid="{35A96A9D-47AD-4C9A-A111-EBD70C9276FC}"/>
    <cellStyle name="Обычный 10 2 2 3 5 2 2 3" xfId="13687" xr:uid="{249F8E8D-C8F1-44E3-B8FE-C326A2842646}"/>
    <cellStyle name="Обычный 10 2 2 3 5 2 3" xfId="6603" xr:uid="{00000000-0005-0000-0000-0000F3030000}"/>
    <cellStyle name="Обычный 10 2 2 3 5 2 3 2" xfId="15820" xr:uid="{7D4CB729-9694-4122-9BDD-FB1F7F39CAF8}"/>
    <cellStyle name="Обычный 10 2 2 3 5 2 4" xfId="11556" xr:uid="{BDC16849-51E0-420F-9704-DE9141B92BC3}"/>
    <cellStyle name="Обычный 10 2 2 3 5 3" xfId="3498" xr:uid="{00000000-0005-0000-0000-0000F4030000}"/>
    <cellStyle name="Обычный 10 2 2 3 5 3 2" xfId="7789" xr:uid="{00000000-0005-0000-0000-0000F5030000}"/>
    <cellStyle name="Обычный 10 2 2 3 5 3 2 2" xfId="17006" xr:uid="{5D6B5A8B-D949-400D-81D4-CA7AEF0D6E64}"/>
    <cellStyle name="Обычный 10 2 2 3 5 3 3" xfId="12739" xr:uid="{7F5E90A9-059E-4C88-AECA-EE5258A89FBB}"/>
    <cellStyle name="Обычный 10 2 2 3 5 4" xfId="5655" xr:uid="{00000000-0005-0000-0000-0000F6030000}"/>
    <cellStyle name="Обычный 10 2 2 3 5 4 2" xfId="14872" xr:uid="{14AE0D29-81FF-4E3B-8201-0A76BD8BE4C1}"/>
    <cellStyle name="Обычный 10 2 2 3 5 5" xfId="10608" xr:uid="{A7A43FE1-CBBF-4714-9F76-30E2D350F2E7}"/>
    <cellStyle name="Обычный 10 2 2 3 6" xfId="1701" xr:uid="{00000000-0005-0000-0000-0000F7030000}"/>
    <cellStyle name="Обычный 10 2 2 3 6 2" xfId="3976" xr:uid="{00000000-0005-0000-0000-0000F8030000}"/>
    <cellStyle name="Обычный 10 2 2 3 6 2 2" xfId="8265" xr:uid="{00000000-0005-0000-0000-0000F9030000}"/>
    <cellStyle name="Обычный 10 2 2 3 6 2 2 2" xfId="17482" xr:uid="{70BD96BE-0E66-480F-8C03-33B76D99AA88}"/>
    <cellStyle name="Обычный 10 2 2 3 6 2 3" xfId="13215" xr:uid="{484335F5-9084-43CC-84AB-97FE7C50487E}"/>
    <cellStyle name="Обычный 10 2 2 3 6 3" xfId="6131" xr:uid="{00000000-0005-0000-0000-0000FA030000}"/>
    <cellStyle name="Обычный 10 2 2 3 6 3 2" xfId="15348" xr:uid="{8FDD8FC0-845D-4BCF-8253-FE7FCFAD12AD}"/>
    <cellStyle name="Обычный 10 2 2 3 6 4" xfId="11084" xr:uid="{145CB391-F4EE-4F20-8172-1BF0C83D0CFB}"/>
    <cellStyle name="Обычный 10 2 2 3 7" xfId="2791" xr:uid="{00000000-0005-0000-0000-0000FB030000}"/>
    <cellStyle name="Обычный 10 2 2 3 7 2" xfId="4934" xr:uid="{00000000-0005-0000-0000-0000FC030000}"/>
    <cellStyle name="Обычный 10 2 2 3 7 2 2" xfId="9216" xr:uid="{00000000-0005-0000-0000-0000FD030000}"/>
    <cellStyle name="Обычный 10 2 2 3 7 2 2 2" xfId="18433" xr:uid="{DACCD138-45EF-4949-A010-1262DC44732A}"/>
    <cellStyle name="Обычный 10 2 2 3 7 2 3" xfId="14166" xr:uid="{E919228D-0EF5-488A-BD2B-5F94B2A61D76}"/>
    <cellStyle name="Обычный 10 2 2 3 7 3" xfId="7084" xr:uid="{00000000-0005-0000-0000-0000FE030000}"/>
    <cellStyle name="Обычный 10 2 2 3 7 3 2" xfId="16301" xr:uid="{C52397FA-E101-405E-B175-DA5714144E50}"/>
    <cellStyle name="Обычный 10 2 2 3 7 4" xfId="12035" xr:uid="{3B0E9EDF-C11C-4C0A-BD11-E4FF05222FD7}"/>
    <cellStyle name="Обычный 10 2 2 3 8" xfId="2912" xr:uid="{00000000-0005-0000-0000-0000FF030000}"/>
    <cellStyle name="Обычный 10 2 2 3 8 2" xfId="7203" xr:uid="{00000000-0005-0000-0000-000000040000}"/>
    <cellStyle name="Обычный 10 2 2 3 8 2 2" xfId="16420" xr:uid="{F9059C2D-D9F8-4C2E-9543-4724F8F5BF2E}"/>
    <cellStyle name="Обычный 10 2 2 3 8 3" xfId="12153" xr:uid="{BDC11F3B-0280-421B-B970-8ED64ADC2B0D}"/>
    <cellStyle name="Обычный 10 2 2 3 9" xfId="3026" xr:uid="{00000000-0005-0000-0000-000001040000}"/>
    <cellStyle name="Обычный 10 2 2 3 9 2" xfId="7317" xr:uid="{00000000-0005-0000-0000-000002040000}"/>
    <cellStyle name="Обычный 10 2 2 3 9 2 2" xfId="16534" xr:uid="{9AC7AE05-8F52-4EAB-97C3-A4661EF1305F}"/>
    <cellStyle name="Обычный 10 2 2 3 9 3" xfId="12267" xr:uid="{BAB0ED59-7CB6-4050-B30B-79E8F1155260}"/>
    <cellStyle name="Обычный 10 2 2 4" xfId="469" xr:uid="{00000000-0005-0000-0000-000003040000}"/>
    <cellStyle name="Обычный 10 2 2 4 10" xfId="5196" xr:uid="{00000000-0005-0000-0000-000004040000}"/>
    <cellStyle name="Обычный 10 2 2 4 10 2" xfId="14419" xr:uid="{60E30F49-9A80-46EF-A582-D0E6E5B611B7}"/>
    <cellStyle name="Обычный 10 2 2 4 11" xfId="9695" xr:uid="{00000000-0005-0000-0000-000005040000}"/>
    <cellStyle name="Обычный 10 2 2 4 11 2" xfId="18715" xr:uid="{76E386BF-6812-4BEF-B9C1-892663E1BEAD}"/>
    <cellStyle name="Обычный 10 2 2 4 12" xfId="9809" xr:uid="{1EE8BF11-5645-4069-9650-1DACD5B414EB}"/>
    <cellStyle name="Обычный 10 2 2 4 12 2" xfId="18829" xr:uid="{AE72AC16-1043-4D56-A3A2-6563FC709CD4}"/>
    <cellStyle name="Обычный 10 2 2 4 13" xfId="9923" xr:uid="{345467AD-CE5E-425F-9516-6C9EC6A594E9}"/>
    <cellStyle name="Обычный 10 2 2 4 13 2" xfId="18943" xr:uid="{D657A5DF-9B9E-453E-80CD-6EB802659772}"/>
    <cellStyle name="Обычный 10 2 2 4 14" xfId="10037" xr:uid="{2CC28340-43A4-4D07-B1D7-33D8F6BA4C9A}"/>
    <cellStyle name="Обычный 10 2 2 4 14 2" xfId="19057" xr:uid="{79A27FE5-A2C0-4757-8CDF-00FB0BCE9058}"/>
    <cellStyle name="Обычный 10 2 2 4 15" xfId="10154" xr:uid="{488CCF5B-9553-4E45-926A-4FCD4101A4C9}"/>
    <cellStyle name="Обычный 10 2 2 4 16" xfId="19175" xr:uid="{59C4260E-8DA5-4780-A0B8-015958B0BCFE}"/>
    <cellStyle name="Обычный 10 2 2 4 17" xfId="19291" xr:uid="{4963CB3B-5E96-4ABD-A648-2E9826C16FAA}"/>
    <cellStyle name="Обычный 10 2 2 4 2" xfId="655" xr:uid="{00000000-0005-0000-0000-000006040000}"/>
    <cellStyle name="Обычный 10 2 2 4 2 2" xfId="976" xr:uid="{00000000-0005-0000-0000-000007040000}"/>
    <cellStyle name="Обычный 10 2 2 4 2 2 2" xfId="1578" xr:uid="{00000000-0005-0000-0000-000008040000}"/>
    <cellStyle name="Обычный 10 2 2 4 2 2 2 2" xfId="2537" xr:uid="{00000000-0005-0000-0000-000009040000}"/>
    <cellStyle name="Обычный 10 2 2 4 2 2 2 2 2" xfId="4809" xr:uid="{00000000-0005-0000-0000-00000A040000}"/>
    <cellStyle name="Обычный 10 2 2 4 2 2 2 2 2 2" xfId="9098" xr:uid="{00000000-0005-0000-0000-00000B040000}"/>
    <cellStyle name="Обычный 10 2 2 4 2 2 2 2 2 2 2" xfId="18315" xr:uid="{1A9A1BC8-C3F8-40F0-806A-AF72987AF1F0}"/>
    <cellStyle name="Обычный 10 2 2 4 2 2 2 2 2 3" xfId="14048" xr:uid="{A4F08EE8-D987-496C-A066-7C30FF7D7CE3}"/>
    <cellStyle name="Обычный 10 2 2 4 2 2 2 2 3" xfId="6964" xr:uid="{00000000-0005-0000-0000-00000C040000}"/>
    <cellStyle name="Обычный 10 2 2 4 2 2 2 2 3 2" xfId="16181" xr:uid="{869CFDE1-22E9-44BA-BCA1-49E84AB23D5A}"/>
    <cellStyle name="Обычный 10 2 2 4 2 2 2 2 4" xfId="11917" xr:uid="{A956B97F-A101-4105-8F52-8D1454E361F1}"/>
    <cellStyle name="Обычный 10 2 2 4 2 2 2 3" xfId="3859" xr:uid="{00000000-0005-0000-0000-00000D040000}"/>
    <cellStyle name="Обычный 10 2 2 4 2 2 2 3 2" xfId="8150" xr:uid="{00000000-0005-0000-0000-00000E040000}"/>
    <cellStyle name="Обычный 10 2 2 4 2 2 2 3 2 2" xfId="17367" xr:uid="{681F896A-46F1-4ADA-B4D0-75B914D6D4FD}"/>
    <cellStyle name="Обычный 10 2 2 4 2 2 2 3 3" xfId="13100" xr:uid="{441480CD-7E34-4602-B3E6-5DE70855D775}"/>
    <cellStyle name="Обычный 10 2 2 4 2 2 2 4" xfId="6016" xr:uid="{00000000-0005-0000-0000-00000F040000}"/>
    <cellStyle name="Обычный 10 2 2 4 2 2 2 4 2" xfId="15233" xr:uid="{2870CB5A-8E7A-46ED-A7B4-A291BFFE4AA7}"/>
    <cellStyle name="Обычный 10 2 2 4 2 2 2 5" xfId="10969" xr:uid="{125EFF0C-7FF4-402A-892B-31227B0DA1BD}"/>
    <cellStyle name="Обычный 10 2 2 4 2 2 3" xfId="2065" xr:uid="{00000000-0005-0000-0000-000010040000}"/>
    <cellStyle name="Обычный 10 2 2 4 2 2 3 2" xfId="4337" xr:uid="{00000000-0005-0000-0000-000011040000}"/>
    <cellStyle name="Обычный 10 2 2 4 2 2 3 2 2" xfId="8626" xr:uid="{00000000-0005-0000-0000-000012040000}"/>
    <cellStyle name="Обычный 10 2 2 4 2 2 3 2 2 2" xfId="17843" xr:uid="{52E81881-8602-4F7E-A09F-C2B2218AD256}"/>
    <cellStyle name="Обычный 10 2 2 4 2 2 3 2 3" xfId="13576" xr:uid="{5E7F1C08-B068-4780-82E9-C1CE124BB84C}"/>
    <cellStyle name="Обычный 10 2 2 4 2 2 3 3" xfId="6492" xr:uid="{00000000-0005-0000-0000-000013040000}"/>
    <cellStyle name="Обычный 10 2 2 4 2 2 3 3 2" xfId="15709" xr:uid="{F9627E02-259A-4FF7-ADC1-67FEC46706FF}"/>
    <cellStyle name="Обычный 10 2 2 4 2 2 3 4" xfId="11445" xr:uid="{B8350AC8-EB17-457D-A6F4-04BB56A9054C}"/>
    <cellStyle name="Обычный 10 2 2 4 2 2 4" xfId="3387" xr:uid="{00000000-0005-0000-0000-000014040000}"/>
    <cellStyle name="Обычный 10 2 2 4 2 2 4 2" xfId="7678" xr:uid="{00000000-0005-0000-0000-000015040000}"/>
    <cellStyle name="Обычный 10 2 2 4 2 2 4 2 2" xfId="16895" xr:uid="{23A32A23-0F07-4E3E-B17D-E4BE8D0ECC9C}"/>
    <cellStyle name="Обычный 10 2 2 4 2 2 4 3" xfId="12628" xr:uid="{D793036C-78A4-4F41-9353-51AA610C06B4}"/>
    <cellStyle name="Обычный 10 2 2 4 2 2 5" xfId="5541" xr:uid="{00000000-0005-0000-0000-000016040000}"/>
    <cellStyle name="Обычный 10 2 2 4 2 2 5 2" xfId="14761" xr:uid="{D3028CD7-F384-4FB5-AC6D-6A4EBCA39CEB}"/>
    <cellStyle name="Обычный 10 2 2 4 2 2 6" xfId="10497" xr:uid="{5E2314B3-75C3-475F-A273-8ECC75E77992}"/>
    <cellStyle name="Обычный 10 2 2 4 2 3" xfId="1350" xr:uid="{00000000-0005-0000-0000-000017040000}"/>
    <cellStyle name="Обычный 10 2 2 4 2 3 2" xfId="2309" xr:uid="{00000000-0005-0000-0000-000018040000}"/>
    <cellStyle name="Обычный 10 2 2 4 2 3 2 2" xfId="4581" xr:uid="{00000000-0005-0000-0000-000019040000}"/>
    <cellStyle name="Обычный 10 2 2 4 2 3 2 2 2" xfId="8870" xr:uid="{00000000-0005-0000-0000-00001A040000}"/>
    <cellStyle name="Обычный 10 2 2 4 2 3 2 2 2 2" xfId="18087" xr:uid="{49FD3DAF-99D4-4357-B0D6-256C50F76D6A}"/>
    <cellStyle name="Обычный 10 2 2 4 2 3 2 2 3" xfId="13820" xr:uid="{CE778B9D-8B38-42C9-B79A-F20E724D21A2}"/>
    <cellStyle name="Обычный 10 2 2 4 2 3 2 3" xfId="6736" xr:uid="{00000000-0005-0000-0000-00001B040000}"/>
    <cellStyle name="Обычный 10 2 2 4 2 3 2 3 2" xfId="15953" xr:uid="{73AD79B0-04CF-4633-8B5E-915DC0B6A210}"/>
    <cellStyle name="Обычный 10 2 2 4 2 3 2 4" xfId="11689" xr:uid="{8380FA28-DDB3-43E5-B1AE-A9209542EE70}"/>
    <cellStyle name="Обычный 10 2 2 4 2 3 3" xfId="3631" xr:uid="{00000000-0005-0000-0000-00001C040000}"/>
    <cellStyle name="Обычный 10 2 2 4 2 3 3 2" xfId="7922" xr:uid="{00000000-0005-0000-0000-00001D040000}"/>
    <cellStyle name="Обычный 10 2 2 4 2 3 3 2 2" xfId="17139" xr:uid="{FA3441C9-6186-432A-BBAB-410BA5521BE3}"/>
    <cellStyle name="Обычный 10 2 2 4 2 3 3 3" xfId="12872" xr:uid="{5EC06535-D7D1-4FDE-ACD5-2C3C2B03DC3C}"/>
    <cellStyle name="Обычный 10 2 2 4 2 3 4" xfId="5788" xr:uid="{00000000-0005-0000-0000-00001E040000}"/>
    <cellStyle name="Обычный 10 2 2 4 2 3 4 2" xfId="15005" xr:uid="{A113376B-6A99-4742-B9B8-2958B6DC85FB}"/>
    <cellStyle name="Обычный 10 2 2 4 2 3 5" xfId="10741" xr:uid="{B36C5F23-CCED-48D3-B925-BAB89DA323F9}"/>
    <cellStyle name="Обычный 10 2 2 4 2 4" xfId="1836" xr:uid="{00000000-0005-0000-0000-00001F040000}"/>
    <cellStyle name="Обычный 10 2 2 4 2 4 2" xfId="4109" xr:uid="{00000000-0005-0000-0000-000020040000}"/>
    <cellStyle name="Обычный 10 2 2 4 2 4 2 2" xfId="8398" xr:uid="{00000000-0005-0000-0000-000021040000}"/>
    <cellStyle name="Обычный 10 2 2 4 2 4 2 2 2" xfId="17615" xr:uid="{79AA3D14-774B-41D2-AFCC-389B2202F369}"/>
    <cellStyle name="Обычный 10 2 2 4 2 4 2 3" xfId="13348" xr:uid="{8BA0B1E1-A0A7-44B3-B323-11EEBC394F93}"/>
    <cellStyle name="Обычный 10 2 2 4 2 4 3" xfId="6264" xr:uid="{00000000-0005-0000-0000-000022040000}"/>
    <cellStyle name="Обычный 10 2 2 4 2 4 3 2" xfId="15481" xr:uid="{01F693D9-ACC2-4DFA-B9DB-9165EC7AF090}"/>
    <cellStyle name="Обычный 10 2 2 4 2 4 4" xfId="11217" xr:uid="{18CA7212-AC53-434C-9097-4B502FD599DF}"/>
    <cellStyle name="Обычный 10 2 2 4 2 5" xfId="3159" xr:uid="{00000000-0005-0000-0000-000023040000}"/>
    <cellStyle name="Обычный 10 2 2 4 2 5 2" xfId="7450" xr:uid="{00000000-0005-0000-0000-000024040000}"/>
    <cellStyle name="Обычный 10 2 2 4 2 5 2 2" xfId="16667" xr:uid="{96EC38E6-0B48-41E5-9FED-DA3AEC299A7C}"/>
    <cellStyle name="Обычный 10 2 2 4 2 5 3" xfId="12400" xr:uid="{C0D102F5-53E4-44D2-B9E6-1E57A943C7E9}"/>
    <cellStyle name="Обычный 10 2 2 4 2 6" xfId="5311" xr:uid="{00000000-0005-0000-0000-000025040000}"/>
    <cellStyle name="Обычный 10 2 2 4 2 6 2" xfId="14533" xr:uid="{2CE477BE-CBB2-4ECA-831D-656ECB58D871}"/>
    <cellStyle name="Обычный 10 2 2 4 2 7" xfId="10269" xr:uid="{58A67CB8-8744-4AB1-AC41-148C11D5E712}"/>
    <cellStyle name="Обычный 10 2 2 4 3" xfId="861" xr:uid="{00000000-0005-0000-0000-000026040000}"/>
    <cellStyle name="Обычный 10 2 2 4 3 2" xfId="1464" xr:uid="{00000000-0005-0000-0000-000027040000}"/>
    <cellStyle name="Обычный 10 2 2 4 3 2 2" xfId="2423" xr:uid="{00000000-0005-0000-0000-000028040000}"/>
    <cellStyle name="Обычный 10 2 2 4 3 2 2 2" xfId="4695" xr:uid="{00000000-0005-0000-0000-000029040000}"/>
    <cellStyle name="Обычный 10 2 2 4 3 2 2 2 2" xfId="8984" xr:uid="{00000000-0005-0000-0000-00002A040000}"/>
    <cellStyle name="Обычный 10 2 2 4 3 2 2 2 2 2" xfId="18201" xr:uid="{56CA5F83-FD64-48D2-B83A-C17BCE7EC5FC}"/>
    <cellStyle name="Обычный 10 2 2 4 3 2 2 2 3" xfId="13934" xr:uid="{90365652-ECE3-45B9-936A-AC9B00ADEDFC}"/>
    <cellStyle name="Обычный 10 2 2 4 3 2 2 3" xfId="6850" xr:uid="{00000000-0005-0000-0000-00002B040000}"/>
    <cellStyle name="Обычный 10 2 2 4 3 2 2 3 2" xfId="16067" xr:uid="{12FD5F55-E02E-4596-BDA6-B0185F23B686}"/>
    <cellStyle name="Обычный 10 2 2 4 3 2 2 4" xfId="11803" xr:uid="{D028F4FC-A565-4C54-9A71-5271C389CB8B}"/>
    <cellStyle name="Обычный 10 2 2 4 3 2 3" xfId="3745" xr:uid="{00000000-0005-0000-0000-00002C040000}"/>
    <cellStyle name="Обычный 10 2 2 4 3 2 3 2" xfId="8036" xr:uid="{00000000-0005-0000-0000-00002D040000}"/>
    <cellStyle name="Обычный 10 2 2 4 3 2 3 2 2" xfId="17253" xr:uid="{792463BA-D0D4-4F77-AB97-BEBE7BAEE043}"/>
    <cellStyle name="Обычный 10 2 2 4 3 2 3 3" xfId="12986" xr:uid="{CE3576D8-56D2-4349-B41F-20B9194DA820}"/>
    <cellStyle name="Обычный 10 2 2 4 3 2 4" xfId="5902" xr:uid="{00000000-0005-0000-0000-00002E040000}"/>
    <cellStyle name="Обычный 10 2 2 4 3 2 4 2" xfId="15119" xr:uid="{2606ADC8-7B04-4748-B208-E3089749E18E}"/>
    <cellStyle name="Обычный 10 2 2 4 3 2 5" xfId="10855" xr:uid="{D81EA7BF-7D78-4907-ACF8-DFA4588B2B7E}"/>
    <cellStyle name="Обычный 10 2 2 4 3 3" xfId="1951" xr:uid="{00000000-0005-0000-0000-00002F040000}"/>
    <cellStyle name="Обычный 10 2 2 4 3 3 2" xfId="4223" xr:uid="{00000000-0005-0000-0000-000030040000}"/>
    <cellStyle name="Обычный 10 2 2 4 3 3 2 2" xfId="8512" xr:uid="{00000000-0005-0000-0000-000031040000}"/>
    <cellStyle name="Обычный 10 2 2 4 3 3 2 2 2" xfId="17729" xr:uid="{531285F7-71E0-4C94-9A18-D7CFF6388D27}"/>
    <cellStyle name="Обычный 10 2 2 4 3 3 2 3" xfId="13462" xr:uid="{63608704-9A0F-4874-AAE3-232316F8B975}"/>
    <cellStyle name="Обычный 10 2 2 4 3 3 3" xfId="6378" xr:uid="{00000000-0005-0000-0000-000032040000}"/>
    <cellStyle name="Обычный 10 2 2 4 3 3 3 2" xfId="15595" xr:uid="{576E42A5-0AFE-4A29-845C-CB5A70A38227}"/>
    <cellStyle name="Обычный 10 2 2 4 3 3 4" xfId="11331" xr:uid="{C7D25891-FC86-4BDA-B944-E36E4DC66E0C}"/>
    <cellStyle name="Обычный 10 2 2 4 3 4" xfId="3273" xr:uid="{00000000-0005-0000-0000-000033040000}"/>
    <cellStyle name="Обычный 10 2 2 4 3 4 2" xfId="7564" xr:uid="{00000000-0005-0000-0000-000034040000}"/>
    <cellStyle name="Обычный 10 2 2 4 3 4 2 2" xfId="16781" xr:uid="{6ED51B30-75DC-45E8-AF60-8E1D4C11BCBE}"/>
    <cellStyle name="Обычный 10 2 2 4 3 4 3" xfId="12514" xr:uid="{10F8A5FE-0441-4F6E-A645-C707C3D53DA6}"/>
    <cellStyle name="Обычный 10 2 2 4 3 5" xfId="5427" xr:uid="{00000000-0005-0000-0000-000035040000}"/>
    <cellStyle name="Обычный 10 2 2 4 3 5 2" xfId="14647" xr:uid="{7A6DFE61-F4FF-4FC1-A1BF-800CCB9733A1}"/>
    <cellStyle name="Обычный 10 2 2 4 3 6" xfId="10383" xr:uid="{8D91F2EB-DCCE-464C-9E36-E6B2D16BB040}"/>
    <cellStyle name="Обычный 10 2 2 4 4" xfId="1235" xr:uid="{00000000-0005-0000-0000-000036040000}"/>
    <cellStyle name="Обычный 10 2 2 4 4 2" xfId="2195" xr:uid="{00000000-0005-0000-0000-000037040000}"/>
    <cellStyle name="Обычный 10 2 2 4 4 2 2" xfId="4467" xr:uid="{00000000-0005-0000-0000-000038040000}"/>
    <cellStyle name="Обычный 10 2 2 4 4 2 2 2" xfId="8756" xr:uid="{00000000-0005-0000-0000-000039040000}"/>
    <cellStyle name="Обычный 10 2 2 4 4 2 2 2 2" xfId="17973" xr:uid="{E6094016-60CF-4F70-8C55-481C141743EA}"/>
    <cellStyle name="Обычный 10 2 2 4 4 2 2 3" xfId="13706" xr:uid="{2FC7BD1F-7555-43EE-86AB-3D4EB2CE2BE1}"/>
    <cellStyle name="Обычный 10 2 2 4 4 2 3" xfId="6622" xr:uid="{00000000-0005-0000-0000-00003A040000}"/>
    <cellStyle name="Обычный 10 2 2 4 4 2 3 2" xfId="15839" xr:uid="{369687E4-7E8F-4932-95F6-8EE3A3C11BF8}"/>
    <cellStyle name="Обычный 10 2 2 4 4 2 4" xfId="11575" xr:uid="{3EAFE392-5388-452C-980B-CE09FCE8C022}"/>
    <cellStyle name="Обычный 10 2 2 4 4 3" xfId="3517" xr:uid="{00000000-0005-0000-0000-00003B040000}"/>
    <cellStyle name="Обычный 10 2 2 4 4 3 2" xfId="7808" xr:uid="{00000000-0005-0000-0000-00003C040000}"/>
    <cellStyle name="Обычный 10 2 2 4 4 3 2 2" xfId="17025" xr:uid="{7B967E90-BA33-4C33-B83C-9BE11571EE8B}"/>
    <cellStyle name="Обычный 10 2 2 4 4 3 3" xfId="12758" xr:uid="{3D67AB9D-565E-4F84-86B0-983595BA140D}"/>
    <cellStyle name="Обычный 10 2 2 4 4 4" xfId="5674" xr:uid="{00000000-0005-0000-0000-00003D040000}"/>
    <cellStyle name="Обычный 10 2 2 4 4 4 2" xfId="14891" xr:uid="{3E173DA8-44BB-4EA1-BA68-B7DA14C72644}"/>
    <cellStyle name="Обычный 10 2 2 4 4 5" xfId="10627" xr:uid="{0C04C3D7-5928-41A7-B504-884A0BBFD5C5}"/>
    <cellStyle name="Обычный 10 2 2 4 5" xfId="1720" xr:uid="{00000000-0005-0000-0000-00003E040000}"/>
    <cellStyle name="Обычный 10 2 2 4 5 2" xfId="3995" xr:uid="{00000000-0005-0000-0000-00003F040000}"/>
    <cellStyle name="Обычный 10 2 2 4 5 2 2" xfId="8284" xr:uid="{00000000-0005-0000-0000-000040040000}"/>
    <cellStyle name="Обычный 10 2 2 4 5 2 2 2" xfId="17501" xr:uid="{9CF167F2-B332-40A9-AAD4-DD479C322B60}"/>
    <cellStyle name="Обычный 10 2 2 4 5 2 3" xfId="13234" xr:uid="{CFB0FD70-181A-4942-8AA5-764BC571BA22}"/>
    <cellStyle name="Обычный 10 2 2 4 5 3" xfId="6150" xr:uid="{00000000-0005-0000-0000-000041040000}"/>
    <cellStyle name="Обычный 10 2 2 4 5 3 2" xfId="15367" xr:uid="{28E3CF07-6635-4F1A-B047-CEE817F93B37}"/>
    <cellStyle name="Обычный 10 2 2 4 5 4" xfId="11103" xr:uid="{37787476-E8B6-4206-8C87-5F6588215505}"/>
    <cellStyle name="Обычный 10 2 2 4 6" xfId="2810" xr:uid="{00000000-0005-0000-0000-000042040000}"/>
    <cellStyle name="Обычный 10 2 2 4 6 2" xfId="4953" xr:uid="{00000000-0005-0000-0000-000043040000}"/>
    <cellStyle name="Обычный 10 2 2 4 6 2 2" xfId="9235" xr:uid="{00000000-0005-0000-0000-000044040000}"/>
    <cellStyle name="Обычный 10 2 2 4 6 2 2 2" xfId="18452" xr:uid="{379B3A45-6C33-4BBC-B4C8-B30769E8D3E8}"/>
    <cellStyle name="Обычный 10 2 2 4 6 2 3" xfId="14185" xr:uid="{25BC1029-EFC9-46BF-A6EA-EBDEED8F6C7D}"/>
    <cellStyle name="Обычный 10 2 2 4 6 3" xfId="7103" xr:uid="{00000000-0005-0000-0000-000045040000}"/>
    <cellStyle name="Обычный 10 2 2 4 6 3 2" xfId="16320" xr:uid="{6059AEFF-61DE-4BE9-99F0-B81C8F745008}"/>
    <cellStyle name="Обычный 10 2 2 4 6 4" xfId="12054" xr:uid="{A83FD5BD-3202-4372-90B6-B93DFD1D6C70}"/>
    <cellStyle name="Обычный 10 2 2 4 7" xfId="2931" xr:uid="{00000000-0005-0000-0000-000046040000}"/>
    <cellStyle name="Обычный 10 2 2 4 7 2" xfId="7222" xr:uid="{00000000-0005-0000-0000-000047040000}"/>
    <cellStyle name="Обычный 10 2 2 4 7 2 2" xfId="16439" xr:uid="{39937F0F-2A17-438D-BEAB-94A97FAF65BA}"/>
    <cellStyle name="Обычный 10 2 2 4 7 3" xfId="12172" xr:uid="{4473DC46-1AFA-48A9-B149-527528E1A033}"/>
    <cellStyle name="Обычный 10 2 2 4 8" xfId="3045" xr:uid="{00000000-0005-0000-0000-000048040000}"/>
    <cellStyle name="Обычный 10 2 2 4 8 2" xfId="7336" xr:uid="{00000000-0005-0000-0000-000049040000}"/>
    <cellStyle name="Обычный 10 2 2 4 8 2 2" xfId="16553" xr:uid="{57EB1D02-3367-4734-A3C4-FB77529C41DC}"/>
    <cellStyle name="Обычный 10 2 2 4 8 3" xfId="12286" xr:uid="{5878626B-D161-44F6-A0FE-F0D326BDD2E9}"/>
    <cellStyle name="Обычный 10 2 2 4 9" xfId="5073" xr:uid="{00000000-0005-0000-0000-00004A040000}"/>
    <cellStyle name="Обычный 10 2 2 4 9 2" xfId="9354" xr:uid="{00000000-0005-0000-0000-00004B040000}"/>
    <cellStyle name="Обычный 10 2 2 4 9 2 2" xfId="18571" xr:uid="{F8FCD769-E9A0-42D7-8DDE-23E32438F0B4}"/>
    <cellStyle name="Обычный 10 2 2 4 9 3" xfId="14304" xr:uid="{9BBEFB64-7CD5-4992-867B-08C16F310E7E}"/>
    <cellStyle name="Обычный 10 2 2 5" xfId="588" xr:uid="{00000000-0005-0000-0000-00004C040000}"/>
    <cellStyle name="Обычный 10 2 2 5 2" xfId="919" xr:uid="{00000000-0005-0000-0000-00004D040000}"/>
    <cellStyle name="Обычный 10 2 2 5 2 2" xfId="1521" xr:uid="{00000000-0005-0000-0000-00004E040000}"/>
    <cellStyle name="Обычный 10 2 2 5 2 2 2" xfId="2480" xr:uid="{00000000-0005-0000-0000-00004F040000}"/>
    <cellStyle name="Обычный 10 2 2 5 2 2 2 2" xfId="4752" xr:uid="{00000000-0005-0000-0000-000050040000}"/>
    <cellStyle name="Обычный 10 2 2 5 2 2 2 2 2" xfId="9041" xr:uid="{00000000-0005-0000-0000-000051040000}"/>
    <cellStyle name="Обычный 10 2 2 5 2 2 2 2 2 2" xfId="18258" xr:uid="{ACDAFE3A-890F-4040-A9CE-8837CC82FC3D}"/>
    <cellStyle name="Обычный 10 2 2 5 2 2 2 2 3" xfId="13991" xr:uid="{97D1C8B8-9016-4F72-AFF7-5C6959BFB019}"/>
    <cellStyle name="Обычный 10 2 2 5 2 2 2 3" xfId="6907" xr:uid="{00000000-0005-0000-0000-000052040000}"/>
    <cellStyle name="Обычный 10 2 2 5 2 2 2 3 2" xfId="16124" xr:uid="{9311AABC-270B-4BEF-B5A7-54E5FF481CAB}"/>
    <cellStyle name="Обычный 10 2 2 5 2 2 2 4" xfId="11860" xr:uid="{BE48A312-E7C1-4801-BCD2-5E1565EBE03E}"/>
    <cellStyle name="Обычный 10 2 2 5 2 2 3" xfId="3802" xr:uid="{00000000-0005-0000-0000-000053040000}"/>
    <cellStyle name="Обычный 10 2 2 5 2 2 3 2" xfId="8093" xr:uid="{00000000-0005-0000-0000-000054040000}"/>
    <cellStyle name="Обычный 10 2 2 5 2 2 3 2 2" xfId="17310" xr:uid="{657D5793-B3B6-485A-A394-840B36EE6524}"/>
    <cellStyle name="Обычный 10 2 2 5 2 2 3 3" xfId="13043" xr:uid="{D5E49AA7-9FB7-437A-A8E4-C07D214E2CED}"/>
    <cellStyle name="Обычный 10 2 2 5 2 2 4" xfId="5959" xr:uid="{00000000-0005-0000-0000-000055040000}"/>
    <cellStyle name="Обычный 10 2 2 5 2 2 4 2" xfId="15176" xr:uid="{B9E96352-1D33-4E11-BD66-35C1BFB26844}"/>
    <cellStyle name="Обычный 10 2 2 5 2 2 5" xfId="10912" xr:uid="{F1A66B4C-8308-4B46-B497-DFAF55CA8C08}"/>
    <cellStyle name="Обычный 10 2 2 5 2 3" xfId="2008" xr:uid="{00000000-0005-0000-0000-000056040000}"/>
    <cellStyle name="Обычный 10 2 2 5 2 3 2" xfId="4280" xr:uid="{00000000-0005-0000-0000-000057040000}"/>
    <cellStyle name="Обычный 10 2 2 5 2 3 2 2" xfId="8569" xr:uid="{00000000-0005-0000-0000-000058040000}"/>
    <cellStyle name="Обычный 10 2 2 5 2 3 2 2 2" xfId="17786" xr:uid="{80A67076-CBBA-428D-809A-95FD89506548}"/>
    <cellStyle name="Обычный 10 2 2 5 2 3 2 3" xfId="13519" xr:uid="{CA7AF954-5BCD-465F-9048-C2E610BEF18B}"/>
    <cellStyle name="Обычный 10 2 2 5 2 3 3" xfId="6435" xr:uid="{00000000-0005-0000-0000-000059040000}"/>
    <cellStyle name="Обычный 10 2 2 5 2 3 3 2" xfId="15652" xr:uid="{6BF17229-66F2-4E05-A0C0-1ADF447D8DFD}"/>
    <cellStyle name="Обычный 10 2 2 5 2 3 4" xfId="11388" xr:uid="{9BB0B0F6-DBAB-4E85-AD7C-9D374FA5014F}"/>
    <cellStyle name="Обычный 10 2 2 5 2 4" xfId="3330" xr:uid="{00000000-0005-0000-0000-00005A040000}"/>
    <cellStyle name="Обычный 10 2 2 5 2 4 2" xfId="7621" xr:uid="{00000000-0005-0000-0000-00005B040000}"/>
    <cellStyle name="Обычный 10 2 2 5 2 4 2 2" xfId="16838" xr:uid="{02B99F73-AB49-4EE1-A49A-C01DAE20F500}"/>
    <cellStyle name="Обычный 10 2 2 5 2 4 3" xfId="12571" xr:uid="{09F99B9B-8ABA-4C17-B3F5-6B2130375C24}"/>
    <cellStyle name="Обычный 10 2 2 5 2 5" xfId="5484" xr:uid="{00000000-0005-0000-0000-00005C040000}"/>
    <cellStyle name="Обычный 10 2 2 5 2 5 2" xfId="14704" xr:uid="{20A5C168-B63D-4026-A804-48625D1BCF70}"/>
    <cellStyle name="Обычный 10 2 2 5 2 6" xfId="10440" xr:uid="{9F9D02A7-8F3F-468E-A318-B0BA3F4894AB}"/>
    <cellStyle name="Обычный 10 2 2 5 3" xfId="1293" xr:uid="{00000000-0005-0000-0000-00005D040000}"/>
    <cellStyle name="Обычный 10 2 2 5 3 2" xfId="2252" xr:uid="{00000000-0005-0000-0000-00005E040000}"/>
    <cellStyle name="Обычный 10 2 2 5 3 2 2" xfId="4524" xr:uid="{00000000-0005-0000-0000-00005F040000}"/>
    <cellStyle name="Обычный 10 2 2 5 3 2 2 2" xfId="8813" xr:uid="{00000000-0005-0000-0000-000060040000}"/>
    <cellStyle name="Обычный 10 2 2 5 3 2 2 2 2" xfId="18030" xr:uid="{FE63D38D-268A-499E-9649-9B47CE6622FA}"/>
    <cellStyle name="Обычный 10 2 2 5 3 2 2 3" xfId="13763" xr:uid="{42E19A29-F313-408A-9DB7-9EF7CABC915F}"/>
    <cellStyle name="Обычный 10 2 2 5 3 2 3" xfId="6679" xr:uid="{00000000-0005-0000-0000-000061040000}"/>
    <cellStyle name="Обычный 10 2 2 5 3 2 3 2" xfId="15896" xr:uid="{1DBCD891-12F5-4782-AF44-76646AAE5E41}"/>
    <cellStyle name="Обычный 10 2 2 5 3 2 4" xfId="11632" xr:uid="{3C051EAE-892E-4BC9-BFFA-D90BAAC49C23}"/>
    <cellStyle name="Обычный 10 2 2 5 3 3" xfId="3574" xr:uid="{00000000-0005-0000-0000-000062040000}"/>
    <cellStyle name="Обычный 10 2 2 5 3 3 2" xfId="7865" xr:uid="{00000000-0005-0000-0000-000063040000}"/>
    <cellStyle name="Обычный 10 2 2 5 3 3 2 2" xfId="17082" xr:uid="{3F26B3FD-27B4-468A-86EA-1C82071EC6A7}"/>
    <cellStyle name="Обычный 10 2 2 5 3 3 3" xfId="12815" xr:uid="{625DA6D1-1F2A-4668-814A-89111AF0CCC6}"/>
    <cellStyle name="Обычный 10 2 2 5 3 4" xfId="5731" xr:uid="{00000000-0005-0000-0000-000064040000}"/>
    <cellStyle name="Обычный 10 2 2 5 3 4 2" xfId="14948" xr:uid="{870D8CE4-033D-4051-AE66-6233E96C10C2}"/>
    <cellStyle name="Обычный 10 2 2 5 3 5" xfId="10684" xr:uid="{E6E53B64-DB00-4378-9B77-CE956A0DB5A8}"/>
    <cellStyle name="Обычный 10 2 2 5 4" xfId="1779" xr:uid="{00000000-0005-0000-0000-000065040000}"/>
    <cellStyle name="Обычный 10 2 2 5 4 2" xfId="4052" xr:uid="{00000000-0005-0000-0000-000066040000}"/>
    <cellStyle name="Обычный 10 2 2 5 4 2 2" xfId="8341" xr:uid="{00000000-0005-0000-0000-000067040000}"/>
    <cellStyle name="Обычный 10 2 2 5 4 2 2 2" xfId="17558" xr:uid="{3BE107CF-1D3E-48D7-8574-213C51747397}"/>
    <cellStyle name="Обычный 10 2 2 5 4 2 3" xfId="13291" xr:uid="{658EF2CF-87A2-4041-97BB-CFF8F70E0FBB}"/>
    <cellStyle name="Обычный 10 2 2 5 4 3" xfId="6207" xr:uid="{00000000-0005-0000-0000-000068040000}"/>
    <cellStyle name="Обычный 10 2 2 5 4 3 2" xfId="15424" xr:uid="{EF17E109-B102-4F20-89F7-5F23E460294B}"/>
    <cellStyle name="Обычный 10 2 2 5 4 4" xfId="11160" xr:uid="{6D50AE31-D53B-4A73-981F-384C778D0A20}"/>
    <cellStyle name="Обычный 10 2 2 5 5" xfId="3102" xr:uid="{00000000-0005-0000-0000-000069040000}"/>
    <cellStyle name="Обычный 10 2 2 5 5 2" xfId="7393" xr:uid="{00000000-0005-0000-0000-00006A040000}"/>
    <cellStyle name="Обычный 10 2 2 5 5 2 2" xfId="16610" xr:uid="{8BC84A40-936D-4475-A49C-988B75223C05}"/>
    <cellStyle name="Обычный 10 2 2 5 5 3" xfId="12343" xr:uid="{95EDC586-9240-4FD1-A126-DF12F5918F25}"/>
    <cellStyle name="Обычный 10 2 2 5 6" xfId="5254" xr:uid="{00000000-0005-0000-0000-00006B040000}"/>
    <cellStyle name="Обычный 10 2 2 5 6 2" xfId="14476" xr:uid="{0804FBDB-75FF-4705-8432-6F053DC6ADD8}"/>
    <cellStyle name="Обычный 10 2 2 5 7" xfId="10212" xr:uid="{7508C61C-7752-4D1F-BCD5-B16107936E44}"/>
    <cellStyle name="Обычный 10 2 2 6" xfId="804" xr:uid="{00000000-0005-0000-0000-00006C040000}"/>
    <cellStyle name="Обычный 10 2 2 6 2" xfId="1407" xr:uid="{00000000-0005-0000-0000-00006D040000}"/>
    <cellStyle name="Обычный 10 2 2 6 2 2" xfId="2366" xr:uid="{00000000-0005-0000-0000-00006E040000}"/>
    <cellStyle name="Обычный 10 2 2 6 2 2 2" xfId="4638" xr:uid="{00000000-0005-0000-0000-00006F040000}"/>
    <cellStyle name="Обычный 10 2 2 6 2 2 2 2" xfId="8927" xr:uid="{00000000-0005-0000-0000-000070040000}"/>
    <cellStyle name="Обычный 10 2 2 6 2 2 2 2 2" xfId="18144" xr:uid="{F82F2E1C-693C-4F2E-BC18-ABE539B70C8E}"/>
    <cellStyle name="Обычный 10 2 2 6 2 2 2 3" xfId="13877" xr:uid="{924A7043-8EDA-4B6F-B0E4-B6800E0B15D0}"/>
    <cellStyle name="Обычный 10 2 2 6 2 2 3" xfId="6793" xr:uid="{00000000-0005-0000-0000-000071040000}"/>
    <cellStyle name="Обычный 10 2 2 6 2 2 3 2" xfId="16010" xr:uid="{71226184-AEEE-44D7-A5A5-0AE21EA4AE63}"/>
    <cellStyle name="Обычный 10 2 2 6 2 2 4" xfId="11746" xr:uid="{7EE91593-6D6E-4759-8161-2692F33DA7C3}"/>
    <cellStyle name="Обычный 10 2 2 6 2 3" xfId="3688" xr:uid="{00000000-0005-0000-0000-000072040000}"/>
    <cellStyle name="Обычный 10 2 2 6 2 3 2" xfId="7979" xr:uid="{00000000-0005-0000-0000-000073040000}"/>
    <cellStyle name="Обычный 10 2 2 6 2 3 2 2" xfId="17196" xr:uid="{0D58E50D-460D-4C7D-B38D-3EC224E221BA}"/>
    <cellStyle name="Обычный 10 2 2 6 2 3 3" xfId="12929" xr:uid="{8F56F23F-FAB5-4CB6-9E62-9A2427AE2074}"/>
    <cellStyle name="Обычный 10 2 2 6 2 4" xfId="5845" xr:uid="{00000000-0005-0000-0000-000074040000}"/>
    <cellStyle name="Обычный 10 2 2 6 2 4 2" xfId="15062" xr:uid="{ABADFA69-E345-4B84-88A0-5EE37FCFD0D4}"/>
    <cellStyle name="Обычный 10 2 2 6 2 5" xfId="10798" xr:uid="{CF6F55A8-9056-4620-B096-289D76D4A630}"/>
    <cellStyle name="Обычный 10 2 2 6 3" xfId="1894" xr:uid="{00000000-0005-0000-0000-000075040000}"/>
    <cellStyle name="Обычный 10 2 2 6 3 2" xfId="4166" xr:uid="{00000000-0005-0000-0000-000076040000}"/>
    <cellStyle name="Обычный 10 2 2 6 3 2 2" xfId="8455" xr:uid="{00000000-0005-0000-0000-000077040000}"/>
    <cellStyle name="Обычный 10 2 2 6 3 2 2 2" xfId="17672" xr:uid="{E6381C82-6A79-48AB-83DA-11F0A2E88F6D}"/>
    <cellStyle name="Обычный 10 2 2 6 3 2 3" xfId="13405" xr:uid="{C6DBA220-DE4E-482B-BB3E-99CC06B8834F}"/>
    <cellStyle name="Обычный 10 2 2 6 3 3" xfId="6321" xr:uid="{00000000-0005-0000-0000-000078040000}"/>
    <cellStyle name="Обычный 10 2 2 6 3 3 2" xfId="15538" xr:uid="{157785D6-4140-4262-BDF5-D39C4EF032FB}"/>
    <cellStyle name="Обычный 10 2 2 6 3 4" xfId="11274" xr:uid="{D44944D1-07C4-4E3A-87DF-A6DB1FFE5954}"/>
    <cellStyle name="Обычный 10 2 2 6 4" xfId="3216" xr:uid="{00000000-0005-0000-0000-000079040000}"/>
    <cellStyle name="Обычный 10 2 2 6 4 2" xfId="7507" xr:uid="{00000000-0005-0000-0000-00007A040000}"/>
    <cellStyle name="Обычный 10 2 2 6 4 2 2" xfId="16724" xr:uid="{F69B1D4B-451D-4D8D-ADB4-DC29AC9A21E7}"/>
    <cellStyle name="Обычный 10 2 2 6 4 3" xfId="12457" xr:uid="{857E3077-C92A-43E7-B007-C1A7961332E8}"/>
    <cellStyle name="Обычный 10 2 2 6 5" xfId="5370" xr:uid="{00000000-0005-0000-0000-00007B040000}"/>
    <cellStyle name="Обычный 10 2 2 6 5 2" xfId="14590" xr:uid="{353D82C8-33FD-47FC-A46F-7C2698BE8D16}"/>
    <cellStyle name="Обычный 10 2 2 6 6" xfId="10326" xr:uid="{7AE54F39-C472-439E-9D09-8283C94818D4}"/>
    <cellStyle name="Обычный 10 2 2 7" xfId="1178" xr:uid="{00000000-0005-0000-0000-00007C040000}"/>
    <cellStyle name="Обычный 10 2 2 7 2" xfId="2138" xr:uid="{00000000-0005-0000-0000-00007D040000}"/>
    <cellStyle name="Обычный 10 2 2 7 2 2" xfId="4410" xr:uid="{00000000-0005-0000-0000-00007E040000}"/>
    <cellStyle name="Обычный 10 2 2 7 2 2 2" xfId="8699" xr:uid="{00000000-0005-0000-0000-00007F040000}"/>
    <cellStyle name="Обычный 10 2 2 7 2 2 2 2" xfId="17916" xr:uid="{9B88F85E-7969-4035-A501-37A7DD1A5FA6}"/>
    <cellStyle name="Обычный 10 2 2 7 2 2 3" xfId="13649" xr:uid="{F834DE2D-DA06-4339-B91A-F2DBF010FA87}"/>
    <cellStyle name="Обычный 10 2 2 7 2 3" xfId="6565" xr:uid="{00000000-0005-0000-0000-000080040000}"/>
    <cellStyle name="Обычный 10 2 2 7 2 3 2" xfId="15782" xr:uid="{18B523DB-88B3-4B0E-8027-0D8E5B18A98C}"/>
    <cellStyle name="Обычный 10 2 2 7 2 4" xfId="11518" xr:uid="{C6AE500D-1D16-4CDB-B31E-117B03C65582}"/>
    <cellStyle name="Обычный 10 2 2 7 3" xfId="3460" xr:uid="{00000000-0005-0000-0000-000081040000}"/>
    <cellStyle name="Обычный 10 2 2 7 3 2" xfId="7751" xr:uid="{00000000-0005-0000-0000-000082040000}"/>
    <cellStyle name="Обычный 10 2 2 7 3 2 2" xfId="16968" xr:uid="{CD76C093-9C5C-4CEB-A9FA-66B63C3D69F1}"/>
    <cellStyle name="Обычный 10 2 2 7 3 3" xfId="12701" xr:uid="{5B61652C-0F5E-4B72-AE87-7BE2983BB88B}"/>
    <cellStyle name="Обычный 10 2 2 7 4" xfId="5617" xr:uid="{00000000-0005-0000-0000-000083040000}"/>
    <cellStyle name="Обычный 10 2 2 7 4 2" xfId="14834" xr:uid="{5F3698D2-597D-47D2-980F-FDD8A3482ABC}"/>
    <cellStyle name="Обычный 10 2 2 7 5" xfId="10570" xr:uid="{08D752D0-305F-413D-8CA3-ECBAE7F6CA17}"/>
    <cellStyle name="Обычный 10 2 2 8" xfId="1662" xr:uid="{00000000-0005-0000-0000-000084040000}"/>
    <cellStyle name="Обычный 10 2 2 8 2" xfId="3938" xr:uid="{00000000-0005-0000-0000-000085040000}"/>
    <cellStyle name="Обычный 10 2 2 8 2 2" xfId="8227" xr:uid="{00000000-0005-0000-0000-000086040000}"/>
    <cellStyle name="Обычный 10 2 2 8 2 2 2" xfId="17444" xr:uid="{7BC723F4-57A6-47B1-9FCA-2DCBAED25FDC}"/>
    <cellStyle name="Обычный 10 2 2 8 2 3" xfId="13177" xr:uid="{FE46112A-A1E9-4985-B4C3-BE3354943EEE}"/>
    <cellStyle name="Обычный 10 2 2 8 3" xfId="6093" xr:uid="{00000000-0005-0000-0000-000087040000}"/>
    <cellStyle name="Обычный 10 2 2 8 3 2" xfId="15310" xr:uid="{4A53EA58-4C4A-4F34-A937-BD11D8D81C3D}"/>
    <cellStyle name="Обычный 10 2 2 8 4" xfId="11046" xr:uid="{FD62DAAB-7B7B-434A-BD03-EF507FD6F651}"/>
    <cellStyle name="Обычный 10 2 2 9" xfId="2753" xr:uid="{00000000-0005-0000-0000-000088040000}"/>
    <cellStyle name="Обычный 10 2 2 9 2" xfId="4896" xr:uid="{00000000-0005-0000-0000-000089040000}"/>
    <cellStyle name="Обычный 10 2 2 9 2 2" xfId="9178" xr:uid="{00000000-0005-0000-0000-00008A040000}"/>
    <cellStyle name="Обычный 10 2 2 9 2 2 2" xfId="18395" xr:uid="{B039E322-47E8-4149-9BB7-63441AFB90B5}"/>
    <cellStyle name="Обычный 10 2 2 9 2 3" xfId="14128" xr:uid="{79A262AE-1CDD-4730-8A31-BA7E7A80CBC6}"/>
    <cellStyle name="Обычный 10 2 2 9 3" xfId="7046" xr:uid="{00000000-0005-0000-0000-00008B040000}"/>
    <cellStyle name="Обычный 10 2 2 9 3 2" xfId="16263" xr:uid="{6915DEB7-715C-4F2E-A59C-5F9D6592161E}"/>
    <cellStyle name="Обычный 10 2 2 9 4" xfId="11997" xr:uid="{C1131C8D-7EFD-499E-8C95-11850089F72E}"/>
    <cellStyle name="Обычный 10 2 20" xfId="19108" xr:uid="{00BEC440-3AC4-49CD-98D0-2FB1F60E082B}"/>
    <cellStyle name="Обычный 10 2 21" xfId="19224" xr:uid="{23734FAC-79D1-4488-A803-B84F26577AA5}"/>
    <cellStyle name="Обычный 10 2 3" xfId="368" xr:uid="{00000000-0005-0000-0000-00008C040000}"/>
    <cellStyle name="Обычный 10 2 3 10" xfId="5025" xr:uid="{00000000-0005-0000-0000-00008D040000}"/>
    <cellStyle name="Обычный 10 2 3 10 2" xfId="9306" xr:uid="{00000000-0005-0000-0000-00008E040000}"/>
    <cellStyle name="Обычный 10 2 3 10 2 2" xfId="18523" xr:uid="{4CA8CB0A-492F-41F7-8770-0B374579D74B}"/>
    <cellStyle name="Обычный 10 2 3 10 3" xfId="14256" xr:uid="{E6ECF2E9-D04D-4030-8543-4CFA07C546ED}"/>
    <cellStyle name="Обычный 10 2 3 11" xfId="5147" xr:uid="{00000000-0005-0000-0000-00008F040000}"/>
    <cellStyle name="Обычный 10 2 3 11 2" xfId="14371" xr:uid="{57984030-5D85-492F-A6F7-96B9EDC0FB09}"/>
    <cellStyle name="Обычный 10 2 3 12" xfId="9647" xr:uid="{00000000-0005-0000-0000-000090040000}"/>
    <cellStyle name="Обычный 10 2 3 12 2" xfId="18667" xr:uid="{D0C97D50-E7E3-4B86-A931-04FFF47D882C}"/>
    <cellStyle name="Обычный 10 2 3 13" xfId="9761" xr:uid="{90037174-0FDB-4718-928A-BC382C68F1C5}"/>
    <cellStyle name="Обычный 10 2 3 13 2" xfId="18781" xr:uid="{CDDAC6DD-71DC-4555-ADC2-640441C89B7D}"/>
    <cellStyle name="Обычный 10 2 3 14" xfId="9875" xr:uid="{96347C94-08FD-4D0A-B52D-53189C554AEC}"/>
    <cellStyle name="Обычный 10 2 3 14 2" xfId="18895" xr:uid="{C428CEC6-40E5-42AE-A60A-C0FCD07BA7DD}"/>
    <cellStyle name="Обычный 10 2 3 15" xfId="9989" xr:uid="{661C3C72-4E03-408D-BFEF-F38E1D602E19}"/>
    <cellStyle name="Обычный 10 2 3 15 2" xfId="19009" xr:uid="{4DE9025D-3E29-41C0-B9B2-E9D0003536D2}"/>
    <cellStyle name="Обычный 10 2 3 16" xfId="10106" xr:uid="{511EDD4A-5514-450C-93C0-F3AC1F0A448E}"/>
    <cellStyle name="Обычный 10 2 3 17" xfId="19127" xr:uid="{09F88DF1-1B2D-4F5A-9FD6-0CC732C12AAC}"/>
    <cellStyle name="Обычный 10 2 3 18" xfId="19243" xr:uid="{C6F80DCD-7E48-445F-A466-98518E0DFF0D}"/>
    <cellStyle name="Обычный 10 2 3 2" xfId="478" xr:uid="{00000000-0005-0000-0000-000091040000}"/>
    <cellStyle name="Обычный 10 2 3 2 10" xfId="5205" xr:uid="{00000000-0005-0000-0000-000092040000}"/>
    <cellStyle name="Обычный 10 2 3 2 10 2" xfId="14428" xr:uid="{FAC1667B-5717-46E0-B499-4629C1541F1A}"/>
    <cellStyle name="Обычный 10 2 3 2 11" xfId="9704" xr:uid="{00000000-0005-0000-0000-000093040000}"/>
    <cellStyle name="Обычный 10 2 3 2 11 2" xfId="18724" xr:uid="{2DB67263-A627-4710-9BC3-31C02DAE2254}"/>
    <cellStyle name="Обычный 10 2 3 2 12" xfId="9818" xr:uid="{CBF50B22-0C02-4F64-8C14-72C4B3E19B0D}"/>
    <cellStyle name="Обычный 10 2 3 2 12 2" xfId="18838" xr:uid="{178093BD-AA84-4D6B-8730-16E520CB0989}"/>
    <cellStyle name="Обычный 10 2 3 2 13" xfId="9932" xr:uid="{3687E123-9FF0-412A-B9C5-F84E9228635E}"/>
    <cellStyle name="Обычный 10 2 3 2 13 2" xfId="18952" xr:uid="{A76FC960-7774-4CD6-B4C5-391DD3D2E01D}"/>
    <cellStyle name="Обычный 10 2 3 2 14" xfId="10046" xr:uid="{AD7455E4-B57C-45F7-90CE-2206110C51DF}"/>
    <cellStyle name="Обычный 10 2 3 2 14 2" xfId="19066" xr:uid="{BD72435C-5480-4B6D-9A1D-45E8A296D6F4}"/>
    <cellStyle name="Обычный 10 2 3 2 15" xfId="10163" xr:uid="{1D95523B-F4A5-448F-89D0-8B761F2C5411}"/>
    <cellStyle name="Обычный 10 2 3 2 16" xfId="19184" xr:uid="{8F6C6DB6-DE9E-4123-B27A-304EA271F1B6}"/>
    <cellStyle name="Обычный 10 2 3 2 17" xfId="19300" xr:uid="{2F983D44-3187-4B2F-B103-8A7331047C8D}"/>
    <cellStyle name="Обычный 10 2 3 2 2" xfId="664" xr:uid="{00000000-0005-0000-0000-000094040000}"/>
    <cellStyle name="Обычный 10 2 3 2 2 2" xfId="985" xr:uid="{00000000-0005-0000-0000-000095040000}"/>
    <cellStyle name="Обычный 10 2 3 2 2 2 2" xfId="1587" xr:uid="{00000000-0005-0000-0000-000096040000}"/>
    <cellStyle name="Обычный 10 2 3 2 2 2 2 2" xfId="2546" xr:uid="{00000000-0005-0000-0000-000097040000}"/>
    <cellStyle name="Обычный 10 2 3 2 2 2 2 2 2" xfId="4818" xr:uid="{00000000-0005-0000-0000-000098040000}"/>
    <cellStyle name="Обычный 10 2 3 2 2 2 2 2 2 2" xfId="9107" xr:uid="{00000000-0005-0000-0000-000099040000}"/>
    <cellStyle name="Обычный 10 2 3 2 2 2 2 2 2 2 2" xfId="18324" xr:uid="{80018252-0326-4E5C-9138-086008087643}"/>
    <cellStyle name="Обычный 10 2 3 2 2 2 2 2 2 3" xfId="14057" xr:uid="{A5771A91-78CC-474A-AF26-E6506D7ADF05}"/>
    <cellStyle name="Обычный 10 2 3 2 2 2 2 2 3" xfId="6973" xr:uid="{00000000-0005-0000-0000-00009A040000}"/>
    <cellStyle name="Обычный 10 2 3 2 2 2 2 2 3 2" xfId="16190" xr:uid="{B697C628-5DCA-4814-BAC9-5350CB1F1AE7}"/>
    <cellStyle name="Обычный 10 2 3 2 2 2 2 2 4" xfId="11926" xr:uid="{DF4F01BB-72F1-4CB7-980B-E2554DBF75D3}"/>
    <cellStyle name="Обычный 10 2 3 2 2 2 2 3" xfId="3868" xr:uid="{00000000-0005-0000-0000-00009B040000}"/>
    <cellStyle name="Обычный 10 2 3 2 2 2 2 3 2" xfId="8159" xr:uid="{00000000-0005-0000-0000-00009C040000}"/>
    <cellStyle name="Обычный 10 2 3 2 2 2 2 3 2 2" xfId="17376" xr:uid="{8BD185B9-5BBE-4806-AEB5-04A7945A212D}"/>
    <cellStyle name="Обычный 10 2 3 2 2 2 2 3 3" xfId="13109" xr:uid="{94EBBA6E-D6AE-4640-A35A-022A9DF923DB}"/>
    <cellStyle name="Обычный 10 2 3 2 2 2 2 4" xfId="6025" xr:uid="{00000000-0005-0000-0000-00009D040000}"/>
    <cellStyle name="Обычный 10 2 3 2 2 2 2 4 2" xfId="15242" xr:uid="{5D8F63AE-B83C-4C31-8240-3FE2270211D2}"/>
    <cellStyle name="Обычный 10 2 3 2 2 2 2 5" xfId="10978" xr:uid="{DE671B36-12C0-4D0C-ACA4-23D130BEE033}"/>
    <cellStyle name="Обычный 10 2 3 2 2 2 3" xfId="2074" xr:uid="{00000000-0005-0000-0000-00009E040000}"/>
    <cellStyle name="Обычный 10 2 3 2 2 2 3 2" xfId="4346" xr:uid="{00000000-0005-0000-0000-00009F040000}"/>
    <cellStyle name="Обычный 10 2 3 2 2 2 3 2 2" xfId="8635" xr:uid="{00000000-0005-0000-0000-0000A0040000}"/>
    <cellStyle name="Обычный 10 2 3 2 2 2 3 2 2 2" xfId="17852" xr:uid="{74B25E16-17ED-4BFF-AADC-4631CD7279CC}"/>
    <cellStyle name="Обычный 10 2 3 2 2 2 3 2 3" xfId="13585" xr:uid="{AEE34C82-C0C0-417F-85B5-0C5BBCD31AF1}"/>
    <cellStyle name="Обычный 10 2 3 2 2 2 3 3" xfId="6501" xr:uid="{00000000-0005-0000-0000-0000A1040000}"/>
    <cellStyle name="Обычный 10 2 3 2 2 2 3 3 2" xfId="15718" xr:uid="{83D4DAE8-6844-4104-B4E9-CF865625EC67}"/>
    <cellStyle name="Обычный 10 2 3 2 2 2 3 4" xfId="11454" xr:uid="{F301A9AD-A4AD-40ED-B82B-A8F4251F2754}"/>
    <cellStyle name="Обычный 10 2 3 2 2 2 4" xfId="3396" xr:uid="{00000000-0005-0000-0000-0000A2040000}"/>
    <cellStyle name="Обычный 10 2 3 2 2 2 4 2" xfId="7687" xr:uid="{00000000-0005-0000-0000-0000A3040000}"/>
    <cellStyle name="Обычный 10 2 3 2 2 2 4 2 2" xfId="16904" xr:uid="{7BE04C57-4337-4F54-B01B-F76EF537F1C4}"/>
    <cellStyle name="Обычный 10 2 3 2 2 2 4 3" xfId="12637" xr:uid="{90438FBC-C89B-44DA-8928-EFDB8B70BEF0}"/>
    <cellStyle name="Обычный 10 2 3 2 2 2 5" xfId="5550" xr:uid="{00000000-0005-0000-0000-0000A4040000}"/>
    <cellStyle name="Обычный 10 2 3 2 2 2 5 2" xfId="14770" xr:uid="{331D9DCA-8B4F-4A0A-BD41-341DFFF525B4}"/>
    <cellStyle name="Обычный 10 2 3 2 2 2 6" xfId="10506" xr:uid="{0067EDDF-F03C-4C96-9CC8-A9FE1EAFF99B}"/>
    <cellStyle name="Обычный 10 2 3 2 2 3" xfId="1359" xr:uid="{00000000-0005-0000-0000-0000A5040000}"/>
    <cellStyle name="Обычный 10 2 3 2 2 3 2" xfId="2318" xr:uid="{00000000-0005-0000-0000-0000A6040000}"/>
    <cellStyle name="Обычный 10 2 3 2 2 3 2 2" xfId="4590" xr:uid="{00000000-0005-0000-0000-0000A7040000}"/>
    <cellStyle name="Обычный 10 2 3 2 2 3 2 2 2" xfId="8879" xr:uid="{00000000-0005-0000-0000-0000A8040000}"/>
    <cellStyle name="Обычный 10 2 3 2 2 3 2 2 2 2" xfId="18096" xr:uid="{67373FC9-6309-492A-903E-C3292D1D3924}"/>
    <cellStyle name="Обычный 10 2 3 2 2 3 2 2 3" xfId="13829" xr:uid="{75B2688E-D44D-4413-A5BD-D8A13BABD090}"/>
    <cellStyle name="Обычный 10 2 3 2 2 3 2 3" xfId="6745" xr:uid="{00000000-0005-0000-0000-0000A9040000}"/>
    <cellStyle name="Обычный 10 2 3 2 2 3 2 3 2" xfId="15962" xr:uid="{37EDA109-9658-4E77-A318-8C784F12CD52}"/>
    <cellStyle name="Обычный 10 2 3 2 2 3 2 4" xfId="11698" xr:uid="{13242F93-45B4-4EED-A1D3-DA99437E3129}"/>
    <cellStyle name="Обычный 10 2 3 2 2 3 3" xfId="3640" xr:uid="{00000000-0005-0000-0000-0000AA040000}"/>
    <cellStyle name="Обычный 10 2 3 2 2 3 3 2" xfId="7931" xr:uid="{00000000-0005-0000-0000-0000AB040000}"/>
    <cellStyle name="Обычный 10 2 3 2 2 3 3 2 2" xfId="17148" xr:uid="{B64D61F1-DD91-486B-957D-B85EC763DB43}"/>
    <cellStyle name="Обычный 10 2 3 2 2 3 3 3" xfId="12881" xr:uid="{812395B8-7AD1-43A9-A0F1-E3A6064C0C49}"/>
    <cellStyle name="Обычный 10 2 3 2 2 3 4" xfId="5797" xr:uid="{00000000-0005-0000-0000-0000AC040000}"/>
    <cellStyle name="Обычный 10 2 3 2 2 3 4 2" xfId="15014" xr:uid="{5F2B6F3D-EA8C-4AE6-AF7D-7DC462404AA6}"/>
    <cellStyle name="Обычный 10 2 3 2 2 3 5" xfId="10750" xr:uid="{BD8B4CE8-CE2B-4BC3-AB01-E54EE2B628CC}"/>
    <cellStyle name="Обычный 10 2 3 2 2 4" xfId="1845" xr:uid="{00000000-0005-0000-0000-0000AD040000}"/>
    <cellStyle name="Обычный 10 2 3 2 2 4 2" xfId="4118" xr:uid="{00000000-0005-0000-0000-0000AE040000}"/>
    <cellStyle name="Обычный 10 2 3 2 2 4 2 2" xfId="8407" xr:uid="{00000000-0005-0000-0000-0000AF040000}"/>
    <cellStyle name="Обычный 10 2 3 2 2 4 2 2 2" xfId="17624" xr:uid="{E3A4A047-3128-48E3-BA4C-ADCDDE8D8326}"/>
    <cellStyle name="Обычный 10 2 3 2 2 4 2 3" xfId="13357" xr:uid="{C79AADE9-752A-4C0C-A9D1-FBE858D46EDA}"/>
    <cellStyle name="Обычный 10 2 3 2 2 4 3" xfId="6273" xr:uid="{00000000-0005-0000-0000-0000B0040000}"/>
    <cellStyle name="Обычный 10 2 3 2 2 4 3 2" xfId="15490" xr:uid="{A0C0CB9C-DE68-4B50-9D2D-EED36EEB2418}"/>
    <cellStyle name="Обычный 10 2 3 2 2 4 4" xfId="11226" xr:uid="{0261DCD7-B397-4579-8F88-F1104DA8BA96}"/>
    <cellStyle name="Обычный 10 2 3 2 2 5" xfId="3168" xr:uid="{00000000-0005-0000-0000-0000B1040000}"/>
    <cellStyle name="Обычный 10 2 3 2 2 5 2" xfId="7459" xr:uid="{00000000-0005-0000-0000-0000B2040000}"/>
    <cellStyle name="Обычный 10 2 3 2 2 5 2 2" xfId="16676" xr:uid="{03EAE1AB-7999-420A-B770-C1570F8F1016}"/>
    <cellStyle name="Обычный 10 2 3 2 2 5 3" xfId="12409" xr:uid="{301C0338-7801-432C-B897-9731C11E67E2}"/>
    <cellStyle name="Обычный 10 2 3 2 2 6" xfId="5320" xr:uid="{00000000-0005-0000-0000-0000B3040000}"/>
    <cellStyle name="Обычный 10 2 3 2 2 6 2" xfId="14542" xr:uid="{A38E101F-C0A6-45D1-B788-71F5F94E42C7}"/>
    <cellStyle name="Обычный 10 2 3 2 2 7" xfId="10278" xr:uid="{B581742C-5121-4F3D-8775-06A7B4FADEFD}"/>
    <cellStyle name="Обычный 10 2 3 2 3" xfId="870" xr:uid="{00000000-0005-0000-0000-0000B4040000}"/>
    <cellStyle name="Обычный 10 2 3 2 3 2" xfId="1473" xr:uid="{00000000-0005-0000-0000-0000B5040000}"/>
    <cellStyle name="Обычный 10 2 3 2 3 2 2" xfId="2432" xr:uid="{00000000-0005-0000-0000-0000B6040000}"/>
    <cellStyle name="Обычный 10 2 3 2 3 2 2 2" xfId="4704" xr:uid="{00000000-0005-0000-0000-0000B7040000}"/>
    <cellStyle name="Обычный 10 2 3 2 3 2 2 2 2" xfId="8993" xr:uid="{00000000-0005-0000-0000-0000B8040000}"/>
    <cellStyle name="Обычный 10 2 3 2 3 2 2 2 2 2" xfId="18210" xr:uid="{FC59EAB4-96CA-4F83-BA92-1AA065EC01A4}"/>
    <cellStyle name="Обычный 10 2 3 2 3 2 2 2 3" xfId="13943" xr:uid="{3EA368C1-2A50-4A49-96B2-D69059232824}"/>
    <cellStyle name="Обычный 10 2 3 2 3 2 2 3" xfId="6859" xr:uid="{00000000-0005-0000-0000-0000B9040000}"/>
    <cellStyle name="Обычный 10 2 3 2 3 2 2 3 2" xfId="16076" xr:uid="{E2673931-CA90-49F5-B3E3-5F66C72013FA}"/>
    <cellStyle name="Обычный 10 2 3 2 3 2 2 4" xfId="11812" xr:uid="{C1969E94-859C-4B50-BCCF-5FF6C7827420}"/>
    <cellStyle name="Обычный 10 2 3 2 3 2 3" xfId="3754" xr:uid="{00000000-0005-0000-0000-0000BA040000}"/>
    <cellStyle name="Обычный 10 2 3 2 3 2 3 2" xfId="8045" xr:uid="{00000000-0005-0000-0000-0000BB040000}"/>
    <cellStyle name="Обычный 10 2 3 2 3 2 3 2 2" xfId="17262" xr:uid="{3182FA89-795D-478C-9058-39E22D72F4F3}"/>
    <cellStyle name="Обычный 10 2 3 2 3 2 3 3" xfId="12995" xr:uid="{31962BB0-93C1-4B1E-AE9F-61D86827E152}"/>
    <cellStyle name="Обычный 10 2 3 2 3 2 4" xfId="5911" xr:uid="{00000000-0005-0000-0000-0000BC040000}"/>
    <cellStyle name="Обычный 10 2 3 2 3 2 4 2" xfId="15128" xr:uid="{6B8DCD33-721E-4CF9-BE03-8168A87D55AF}"/>
    <cellStyle name="Обычный 10 2 3 2 3 2 5" xfId="10864" xr:uid="{AEE2CFA7-E92E-4D49-80CF-70339B46CEA5}"/>
    <cellStyle name="Обычный 10 2 3 2 3 3" xfId="1960" xr:uid="{00000000-0005-0000-0000-0000BD040000}"/>
    <cellStyle name="Обычный 10 2 3 2 3 3 2" xfId="4232" xr:uid="{00000000-0005-0000-0000-0000BE040000}"/>
    <cellStyle name="Обычный 10 2 3 2 3 3 2 2" xfId="8521" xr:uid="{00000000-0005-0000-0000-0000BF040000}"/>
    <cellStyle name="Обычный 10 2 3 2 3 3 2 2 2" xfId="17738" xr:uid="{51380188-44CF-4055-B077-8799395F51D9}"/>
    <cellStyle name="Обычный 10 2 3 2 3 3 2 3" xfId="13471" xr:uid="{F09ED260-2B76-4F26-8B01-1BAE66DC1608}"/>
    <cellStyle name="Обычный 10 2 3 2 3 3 3" xfId="6387" xr:uid="{00000000-0005-0000-0000-0000C0040000}"/>
    <cellStyle name="Обычный 10 2 3 2 3 3 3 2" xfId="15604" xr:uid="{80A44286-2978-45D2-8169-7582BAF3F2DF}"/>
    <cellStyle name="Обычный 10 2 3 2 3 3 4" xfId="11340" xr:uid="{96F98AAF-D8DC-43E5-8383-FA9C1DB043CB}"/>
    <cellStyle name="Обычный 10 2 3 2 3 4" xfId="3282" xr:uid="{00000000-0005-0000-0000-0000C1040000}"/>
    <cellStyle name="Обычный 10 2 3 2 3 4 2" xfId="7573" xr:uid="{00000000-0005-0000-0000-0000C2040000}"/>
    <cellStyle name="Обычный 10 2 3 2 3 4 2 2" xfId="16790" xr:uid="{6F4B29D2-078F-4B98-AD7C-B4100BD15373}"/>
    <cellStyle name="Обычный 10 2 3 2 3 4 3" xfId="12523" xr:uid="{2061B5AD-A498-4873-9053-BF2596F6E9C4}"/>
    <cellStyle name="Обычный 10 2 3 2 3 5" xfId="5436" xr:uid="{00000000-0005-0000-0000-0000C3040000}"/>
    <cellStyle name="Обычный 10 2 3 2 3 5 2" xfId="14656" xr:uid="{365890ED-BFC8-43FA-81A4-D2CCF0602AA2}"/>
    <cellStyle name="Обычный 10 2 3 2 3 6" xfId="10392" xr:uid="{F6F1BBAC-E7EF-40C6-8259-F86363BE58AF}"/>
    <cellStyle name="Обычный 10 2 3 2 4" xfId="1244" xr:uid="{00000000-0005-0000-0000-0000C4040000}"/>
    <cellStyle name="Обычный 10 2 3 2 4 2" xfId="2204" xr:uid="{00000000-0005-0000-0000-0000C5040000}"/>
    <cellStyle name="Обычный 10 2 3 2 4 2 2" xfId="4476" xr:uid="{00000000-0005-0000-0000-0000C6040000}"/>
    <cellStyle name="Обычный 10 2 3 2 4 2 2 2" xfId="8765" xr:uid="{00000000-0005-0000-0000-0000C7040000}"/>
    <cellStyle name="Обычный 10 2 3 2 4 2 2 2 2" xfId="17982" xr:uid="{F6F47D45-3CE2-403B-AEE9-BF7DE763F32D}"/>
    <cellStyle name="Обычный 10 2 3 2 4 2 2 3" xfId="13715" xr:uid="{D7929EE3-C7C8-48CC-8680-3FF410FFC437}"/>
    <cellStyle name="Обычный 10 2 3 2 4 2 3" xfId="6631" xr:uid="{00000000-0005-0000-0000-0000C8040000}"/>
    <cellStyle name="Обычный 10 2 3 2 4 2 3 2" xfId="15848" xr:uid="{B72FA942-6F42-428A-9957-160433BEE691}"/>
    <cellStyle name="Обычный 10 2 3 2 4 2 4" xfId="11584" xr:uid="{6F20775B-F2DA-4B60-B3A5-F4E00D52CC0E}"/>
    <cellStyle name="Обычный 10 2 3 2 4 3" xfId="3526" xr:uid="{00000000-0005-0000-0000-0000C9040000}"/>
    <cellStyle name="Обычный 10 2 3 2 4 3 2" xfId="7817" xr:uid="{00000000-0005-0000-0000-0000CA040000}"/>
    <cellStyle name="Обычный 10 2 3 2 4 3 2 2" xfId="17034" xr:uid="{EF8FC799-4F83-4870-A5FE-E3AD8AEDFDD3}"/>
    <cellStyle name="Обычный 10 2 3 2 4 3 3" xfId="12767" xr:uid="{E9683ABB-0C32-472E-9451-77652156110B}"/>
    <cellStyle name="Обычный 10 2 3 2 4 4" xfId="5683" xr:uid="{00000000-0005-0000-0000-0000CB040000}"/>
    <cellStyle name="Обычный 10 2 3 2 4 4 2" xfId="14900" xr:uid="{DBB314DA-0FAC-4A41-AAB7-5047083EDC35}"/>
    <cellStyle name="Обычный 10 2 3 2 4 5" xfId="10636" xr:uid="{4EE044B0-9EF3-472B-8C37-93D6D1712364}"/>
    <cellStyle name="Обычный 10 2 3 2 5" xfId="1729" xr:uid="{00000000-0005-0000-0000-0000CC040000}"/>
    <cellStyle name="Обычный 10 2 3 2 5 2" xfId="4004" xr:uid="{00000000-0005-0000-0000-0000CD040000}"/>
    <cellStyle name="Обычный 10 2 3 2 5 2 2" xfId="8293" xr:uid="{00000000-0005-0000-0000-0000CE040000}"/>
    <cellStyle name="Обычный 10 2 3 2 5 2 2 2" xfId="17510" xr:uid="{D0C09EF8-C48E-4906-A282-DD3819F3E246}"/>
    <cellStyle name="Обычный 10 2 3 2 5 2 3" xfId="13243" xr:uid="{043C97F6-3893-43F1-8180-13B75BA606BC}"/>
    <cellStyle name="Обычный 10 2 3 2 5 3" xfId="6159" xr:uid="{00000000-0005-0000-0000-0000CF040000}"/>
    <cellStyle name="Обычный 10 2 3 2 5 3 2" xfId="15376" xr:uid="{AC799FA7-8D4B-464E-9BF2-9882EC14C002}"/>
    <cellStyle name="Обычный 10 2 3 2 5 4" xfId="11112" xr:uid="{A42E99C6-36DA-4963-9590-7EE0E8B020DA}"/>
    <cellStyle name="Обычный 10 2 3 2 6" xfId="2819" xr:uid="{00000000-0005-0000-0000-0000D0040000}"/>
    <cellStyle name="Обычный 10 2 3 2 6 2" xfId="4962" xr:uid="{00000000-0005-0000-0000-0000D1040000}"/>
    <cellStyle name="Обычный 10 2 3 2 6 2 2" xfId="9244" xr:uid="{00000000-0005-0000-0000-0000D2040000}"/>
    <cellStyle name="Обычный 10 2 3 2 6 2 2 2" xfId="18461" xr:uid="{73782CEF-A329-4A2C-8EA3-1FEB63F8721C}"/>
    <cellStyle name="Обычный 10 2 3 2 6 2 3" xfId="14194" xr:uid="{A8F38430-C8B3-44F7-85D5-C2459ADFE036}"/>
    <cellStyle name="Обычный 10 2 3 2 6 3" xfId="7112" xr:uid="{00000000-0005-0000-0000-0000D3040000}"/>
    <cellStyle name="Обычный 10 2 3 2 6 3 2" xfId="16329" xr:uid="{6F8D5E83-9B12-48F7-8F25-FE8323BED9E7}"/>
    <cellStyle name="Обычный 10 2 3 2 6 4" xfId="12063" xr:uid="{589DE582-7083-4746-A409-5F8A35D49691}"/>
    <cellStyle name="Обычный 10 2 3 2 7" xfId="2940" xr:uid="{00000000-0005-0000-0000-0000D4040000}"/>
    <cellStyle name="Обычный 10 2 3 2 7 2" xfId="7231" xr:uid="{00000000-0005-0000-0000-0000D5040000}"/>
    <cellStyle name="Обычный 10 2 3 2 7 2 2" xfId="16448" xr:uid="{9694A3A7-DFB0-40D1-BACE-D3BBAA3800AD}"/>
    <cellStyle name="Обычный 10 2 3 2 7 3" xfId="12181" xr:uid="{045B04F4-362D-4D92-8EC5-6E34A566C3B6}"/>
    <cellStyle name="Обычный 10 2 3 2 8" xfId="3054" xr:uid="{00000000-0005-0000-0000-0000D6040000}"/>
    <cellStyle name="Обычный 10 2 3 2 8 2" xfId="7345" xr:uid="{00000000-0005-0000-0000-0000D7040000}"/>
    <cellStyle name="Обычный 10 2 3 2 8 2 2" xfId="16562" xr:uid="{17CFF070-EE5E-4958-9337-D0FAE2EFCEB4}"/>
    <cellStyle name="Обычный 10 2 3 2 8 3" xfId="12295" xr:uid="{9B8991FB-79C2-4812-9496-FF97D06725E2}"/>
    <cellStyle name="Обычный 10 2 3 2 9" xfId="5082" xr:uid="{00000000-0005-0000-0000-0000D8040000}"/>
    <cellStyle name="Обычный 10 2 3 2 9 2" xfId="9363" xr:uid="{00000000-0005-0000-0000-0000D9040000}"/>
    <cellStyle name="Обычный 10 2 3 2 9 2 2" xfId="18580" xr:uid="{DA5C151F-5B58-41F5-A00A-731DFE3F23AD}"/>
    <cellStyle name="Обычный 10 2 3 2 9 3" xfId="14313" xr:uid="{72613012-B0A8-4CDE-B9ED-7B1910ACE40D}"/>
    <cellStyle name="Обычный 10 2 3 3" xfId="604" xr:uid="{00000000-0005-0000-0000-0000DA040000}"/>
    <cellStyle name="Обычный 10 2 3 3 2" xfId="928" xr:uid="{00000000-0005-0000-0000-0000DB040000}"/>
    <cellStyle name="Обычный 10 2 3 3 2 2" xfId="1530" xr:uid="{00000000-0005-0000-0000-0000DC040000}"/>
    <cellStyle name="Обычный 10 2 3 3 2 2 2" xfId="2489" xr:uid="{00000000-0005-0000-0000-0000DD040000}"/>
    <cellStyle name="Обычный 10 2 3 3 2 2 2 2" xfId="4761" xr:uid="{00000000-0005-0000-0000-0000DE040000}"/>
    <cellStyle name="Обычный 10 2 3 3 2 2 2 2 2" xfId="9050" xr:uid="{00000000-0005-0000-0000-0000DF040000}"/>
    <cellStyle name="Обычный 10 2 3 3 2 2 2 2 2 2" xfId="18267" xr:uid="{204C1917-DC1B-4CDE-B1FE-C7FD8D935125}"/>
    <cellStyle name="Обычный 10 2 3 3 2 2 2 2 3" xfId="14000" xr:uid="{B49A8BC1-B740-4C18-858B-E6DED86F15CD}"/>
    <cellStyle name="Обычный 10 2 3 3 2 2 2 3" xfId="6916" xr:uid="{00000000-0005-0000-0000-0000E0040000}"/>
    <cellStyle name="Обычный 10 2 3 3 2 2 2 3 2" xfId="16133" xr:uid="{F0DC06C1-DE64-4643-BBA3-2C4AA023D35F}"/>
    <cellStyle name="Обычный 10 2 3 3 2 2 2 4" xfId="11869" xr:uid="{42B040C8-192C-4329-91E8-475B998FCCB0}"/>
    <cellStyle name="Обычный 10 2 3 3 2 2 3" xfId="3811" xr:uid="{00000000-0005-0000-0000-0000E1040000}"/>
    <cellStyle name="Обычный 10 2 3 3 2 2 3 2" xfId="8102" xr:uid="{00000000-0005-0000-0000-0000E2040000}"/>
    <cellStyle name="Обычный 10 2 3 3 2 2 3 2 2" xfId="17319" xr:uid="{5FCBB62C-D653-4921-A9BD-87E04AB02B3A}"/>
    <cellStyle name="Обычный 10 2 3 3 2 2 3 3" xfId="13052" xr:uid="{66B75195-FD0E-4AE6-85C1-D26489FB9B1D}"/>
    <cellStyle name="Обычный 10 2 3 3 2 2 4" xfId="5968" xr:uid="{00000000-0005-0000-0000-0000E3040000}"/>
    <cellStyle name="Обычный 10 2 3 3 2 2 4 2" xfId="15185" xr:uid="{C0772E3E-CF89-47D8-ACF6-47D1EE23B498}"/>
    <cellStyle name="Обычный 10 2 3 3 2 2 5" xfId="10921" xr:uid="{7163DAE8-40F1-48DD-A85F-3748ADD67FFC}"/>
    <cellStyle name="Обычный 10 2 3 3 2 3" xfId="2017" xr:uid="{00000000-0005-0000-0000-0000E4040000}"/>
    <cellStyle name="Обычный 10 2 3 3 2 3 2" xfId="4289" xr:uid="{00000000-0005-0000-0000-0000E5040000}"/>
    <cellStyle name="Обычный 10 2 3 3 2 3 2 2" xfId="8578" xr:uid="{00000000-0005-0000-0000-0000E6040000}"/>
    <cellStyle name="Обычный 10 2 3 3 2 3 2 2 2" xfId="17795" xr:uid="{E3BC1848-4F92-4E84-BC6C-38B3393ACDAB}"/>
    <cellStyle name="Обычный 10 2 3 3 2 3 2 3" xfId="13528" xr:uid="{386425FC-0020-4E97-9FB9-FB36A1550F2E}"/>
    <cellStyle name="Обычный 10 2 3 3 2 3 3" xfId="6444" xr:uid="{00000000-0005-0000-0000-0000E7040000}"/>
    <cellStyle name="Обычный 10 2 3 3 2 3 3 2" xfId="15661" xr:uid="{675F0A95-EBF7-4E97-AAC9-D2C3B9B2BC42}"/>
    <cellStyle name="Обычный 10 2 3 3 2 3 4" xfId="11397" xr:uid="{4845D0D5-E92C-484F-AFA8-A7E0DE77040C}"/>
    <cellStyle name="Обычный 10 2 3 3 2 4" xfId="3339" xr:uid="{00000000-0005-0000-0000-0000E8040000}"/>
    <cellStyle name="Обычный 10 2 3 3 2 4 2" xfId="7630" xr:uid="{00000000-0005-0000-0000-0000E9040000}"/>
    <cellStyle name="Обычный 10 2 3 3 2 4 2 2" xfId="16847" xr:uid="{95274F6D-8643-43BC-9F03-05BE4ABAFD71}"/>
    <cellStyle name="Обычный 10 2 3 3 2 4 3" xfId="12580" xr:uid="{AC012E24-02A9-47E8-A208-0FE5B24BD436}"/>
    <cellStyle name="Обычный 10 2 3 3 2 5" xfId="5493" xr:uid="{00000000-0005-0000-0000-0000EA040000}"/>
    <cellStyle name="Обычный 10 2 3 3 2 5 2" xfId="14713" xr:uid="{99B1198A-DA96-4E36-9D0D-0025203EF6A8}"/>
    <cellStyle name="Обычный 10 2 3 3 2 6" xfId="10449" xr:uid="{A6C8721A-3A82-4727-A950-4992BE1158AF}"/>
    <cellStyle name="Обычный 10 2 3 3 3" xfId="1302" xr:uid="{00000000-0005-0000-0000-0000EB040000}"/>
    <cellStyle name="Обычный 10 2 3 3 3 2" xfId="2261" xr:uid="{00000000-0005-0000-0000-0000EC040000}"/>
    <cellStyle name="Обычный 10 2 3 3 3 2 2" xfId="4533" xr:uid="{00000000-0005-0000-0000-0000ED040000}"/>
    <cellStyle name="Обычный 10 2 3 3 3 2 2 2" xfId="8822" xr:uid="{00000000-0005-0000-0000-0000EE040000}"/>
    <cellStyle name="Обычный 10 2 3 3 3 2 2 2 2" xfId="18039" xr:uid="{36E5AF31-04A8-47B0-8BB8-EFDAC6961749}"/>
    <cellStyle name="Обычный 10 2 3 3 3 2 2 3" xfId="13772" xr:uid="{E805F5AA-8884-49E6-86C1-04C6BD1D9EDC}"/>
    <cellStyle name="Обычный 10 2 3 3 3 2 3" xfId="6688" xr:uid="{00000000-0005-0000-0000-0000EF040000}"/>
    <cellStyle name="Обычный 10 2 3 3 3 2 3 2" xfId="15905" xr:uid="{A6535ADE-AA31-4C68-9A36-2718D36FC575}"/>
    <cellStyle name="Обычный 10 2 3 3 3 2 4" xfId="11641" xr:uid="{81DDC16D-7D0C-4513-AE21-3B71373F2BF7}"/>
    <cellStyle name="Обычный 10 2 3 3 3 3" xfId="3583" xr:uid="{00000000-0005-0000-0000-0000F0040000}"/>
    <cellStyle name="Обычный 10 2 3 3 3 3 2" xfId="7874" xr:uid="{00000000-0005-0000-0000-0000F1040000}"/>
    <cellStyle name="Обычный 10 2 3 3 3 3 2 2" xfId="17091" xr:uid="{E94F6770-8FED-4DF8-9592-6287AC53960C}"/>
    <cellStyle name="Обычный 10 2 3 3 3 3 3" xfId="12824" xr:uid="{B35C39DD-F273-4D5C-B00B-D8588208681D}"/>
    <cellStyle name="Обычный 10 2 3 3 3 4" xfId="5740" xr:uid="{00000000-0005-0000-0000-0000F2040000}"/>
    <cellStyle name="Обычный 10 2 3 3 3 4 2" xfId="14957" xr:uid="{F4C96351-8FE7-4C04-882D-FE53614448AE}"/>
    <cellStyle name="Обычный 10 2 3 3 3 5" xfId="10693" xr:uid="{CE5E35C5-4829-4F96-8D68-9F6487DF9208}"/>
    <cellStyle name="Обычный 10 2 3 3 4" xfId="1788" xr:uid="{00000000-0005-0000-0000-0000F3040000}"/>
    <cellStyle name="Обычный 10 2 3 3 4 2" xfId="4061" xr:uid="{00000000-0005-0000-0000-0000F4040000}"/>
    <cellStyle name="Обычный 10 2 3 3 4 2 2" xfId="8350" xr:uid="{00000000-0005-0000-0000-0000F5040000}"/>
    <cellStyle name="Обычный 10 2 3 3 4 2 2 2" xfId="17567" xr:uid="{74D17A92-7231-4216-8F35-EF9B14D61468}"/>
    <cellStyle name="Обычный 10 2 3 3 4 2 3" xfId="13300" xr:uid="{1948C362-5FA0-4277-9016-03C5EBBED7C7}"/>
    <cellStyle name="Обычный 10 2 3 3 4 3" xfId="6216" xr:uid="{00000000-0005-0000-0000-0000F6040000}"/>
    <cellStyle name="Обычный 10 2 3 3 4 3 2" xfId="15433" xr:uid="{E9491368-46B1-4A1B-A500-85A20C59382E}"/>
    <cellStyle name="Обычный 10 2 3 3 4 4" xfId="11169" xr:uid="{A3CAA0D6-84EA-4573-B7A0-22FAA3D02990}"/>
    <cellStyle name="Обычный 10 2 3 3 5" xfId="3111" xr:uid="{00000000-0005-0000-0000-0000F7040000}"/>
    <cellStyle name="Обычный 10 2 3 3 5 2" xfId="7402" xr:uid="{00000000-0005-0000-0000-0000F8040000}"/>
    <cellStyle name="Обычный 10 2 3 3 5 2 2" xfId="16619" xr:uid="{AC9865C8-1C7B-4AAB-AC70-9BD8D3D41B4A}"/>
    <cellStyle name="Обычный 10 2 3 3 5 3" xfId="12352" xr:uid="{0C86BD03-3003-4628-9C71-1FACA0B7B6BE}"/>
    <cellStyle name="Обычный 10 2 3 3 6" xfId="5263" xr:uid="{00000000-0005-0000-0000-0000F9040000}"/>
    <cellStyle name="Обычный 10 2 3 3 6 2" xfId="14485" xr:uid="{2CE5A6AA-5944-4548-85B1-715BCFA6BF26}"/>
    <cellStyle name="Обычный 10 2 3 3 7" xfId="10221" xr:uid="{6D3BCC0D-8527-4C94-BCAA-64CAE8534ED4}"/>
    <cellStyle name="Обычный 10 2 3 4" xfId="813" xr:uid="{00000000-0005-0000-0000-0000FA040000}"/>
    <cellStyle name="Обычный 10 2 3 4 2" xfId="1416" xr:uid="{00000000-0005-0000-0000-0000FB040000}"/>
    <cellStyle name="Обычный 10 2 3 4 2 2" xfId="2375" xr:uid="{00000000-0005-0000-0000-0000FC040000}"/>
    <cellStyle name="Обычный 10 2 3 4 2 2 2" xfId="4647" xr:uid="{00000000-0005-0000-0000-0000FD040000}"/>
    <cellStyle name="Обычный 10 2 3 4 2 2 2 2" xfId="8936" xr:uid="{00000000-0005-0000-0000-0000FE040000}"/>
    <cellStyle name="Обычный 10 2 3 4 2 2 2 2 2" xfId="18153" xr:uid="{4F0D8A25-DCE1-44F3-8C40-7CB4A77D9826}"/>
    <cellStyle name="Обычный 10 2 3 4 2 2 2 3" xfId="13886" xr:uid="{14EE4C87-47FC-4EB1-A643-BF34FE47369A}"/>
    <cellStyle name="Обычный 10 2 3 4 2 2 3" xfId="6802" xr:uid="{00000000-0005-0000-0000-0000FF040000}"/>
    <cellStyle name="Обычный 10 2 3 4 2 2 3 2" xfId="16019" xr:uid="{33B9DBCF-BD61-4195-A17F-4F2C0A8DC1C4}"/>
    <cellStyle name="Обычный 10 2 3 4 2 2 4" xfId="11755" xr:uid="{29489983-67D1-4256-97F2-408755AB455C}"/>
    <cellStyle name="Обычный 10 2 3 4 2 3" xfId="3697" xr:uid="{00000000-0005-0000-0000-000000050000}"/>
    <cellStyle name="Обычный 10 2 3 4 2 3 2" xfId="7988" xr:uid="{00000000-0005-0000-0000-000001050000}"/>
    <cellStyle name="Обычный 10 2 3 4 2 3 2 2" xfId="17205" xr:uid="{466E6611-381F-451E-8686-35EBC51B4C5E}"/>
    <cellStyle name="Обычный 10 2 3 4 2 3 3" xfId="12938" xr:uid="{7CBABC58-CBB6-4509-9009-4DF5A25FBD1D}"/>
    <cellStyle name="Обычный 10 2 3 4 2 4" xfId="5854" xr:uid="{00000000-0005-0000-0000-000002050000}"/>
    <cellStyle name="Обычный 10 2 3 4 2 4 2" xfId="15071" xr:uid="{417649EB-C04B-4452-9B94-78567A097835}"/>
    <cellStyle name="Обычный 10 2 3 4 2 5" xfId="10807" xr:uid="{8F081A6C-5DE4-498A-99DE-174CE5E9AC48}"/>
    <cellStyle name="Обычный 10 2 3 4 3" xfId="1903" xr:uid="{00000000-0005-0000-0000-000003050000}"/>
    <cellStyle name="Обычный 10 2 3 4 3 2" xfId="4175" xr:uid="{00000000-0005-0000-0000-000004050000}"/>
    <cellStyle name="Обычный 10 2 3 4 3 2 2" xfId="8464" xr:uid="{00000000-0005-0000-0000-000005050000}"/>
    <cellStyle name="Обычный 10 2 3 4 3 2 2 2" xfId="17681" xr:uid="{3913C563-1FE8-42A0-B0AA-E9BEDADEBD37}"/>
    <cellStyle name="Обычный 10 2 3 4 3 2 3" xfId="13414" xr:uid="{2AADE8DC-6FCB-4852-97B3-199BE97F0128}"/>
    <cellStyle name="Обычный 10 2 3 4 3 3" xfId="6330" xr:uid="{00000000-0005-0000-0000-000006050000}"/>
    <cellStyle name="Обычный 10 2 3 4 3 3 2" xfId="15547" xr:uid="{9752A722-A638-43F4-ACD6-607DB757633D}"/>
    <cellStyle name="Обычный 10 2 3 4 3 4" xfId="11283" xr:uid="{9C024C82-BB32-4990-89CB-F966F2CBEE20}"/>
    <cellStyle name="Обычный 10 2 3 4 4" xfId="3225" xr:uid="{00000000-0005-0000-0000-000007050000}"/>
    <cellStyle name="Обычный 10 2 3 4 4 2" xfId="7516" xr:uid="{00000000-0005-0000-0000-000008050000}"/>
    <cellStyle name="Обычный 10 2 3 4 4 2 2" xfId="16733" xr:uid="{85D2A67B-0BEB-4A3E-A395-CB4F65291D09}"/>
    <cellStyle name="Обычный 10 2 3 4 4 3" xfId="12466" xr:uid="{82DD0690-B278-429F-B57A-83397B86FB31}"/>
    <cellStyle name="Обычный 10 2 3 4 5" xfId="5379" xr:uid="{00000000-0005-0000-0000-000009050000}"/>
    <cellStyle name="Обычный 10 2 3 4 5 2" xfId="14599" xr:uid="{41D549BA-7747-4C86-A619-A1ACAF5A7218}"/>
    <cellStyle name="Обычный 10 2 3 4 6" xfId="10335" xr:uid="{25D77ED7-C0C7-475A-8565-2C388B7445CD}"/>
    <cellStyle name="Обычный 10 2 3 5" xfId="1187" xr:uid="{00000000-0005-0000-0000-00000A050000}"/>
    <cellStyle name="Обычный 10 2 3 5 2" xfId="2147" xr:uid="{00000000-0005-0000-0000-00000B050000}"/>
    <cellStyle name="Обычный 10 2 3 5 2 2" xfId="4419" xr:uid="{00000000-0005-0000-0000-00000C050000}"/>
    <cellStyle name="Обычный 10 2 3 5 2 2 2" xfId="8708" xr:uid="{00000000-0005-0000-0000-00000D050000}"/>
    <cellStyle name="Обычный 10 2 3 5 2 2 2 2" xfId="17925" xr:uid="{BDCEA8F7-2845-4220-836C-476D25DBB4F5}"/>
    <cellStyle name="Обычный 10 2 3 5 2 2 3" xfId="13658" xr:uid="{6BA91D49-F681-4832-93F6-C00899DAB389}"/>
    <cellStyle name="Обычный 10 2 3 5 2 3" xfId="6574" xr:uid="{00000000-0005-0000-0000-00000E050000}"/>
    <cellStyle name="Обычный 10 2 3 5 2 3 2" xfId="15791" xr:uid="{16BF9D52-D95B-41E8-8D4D-9F43BB4DD3E8}"/>
    <cellStyle name="Обычный 10 2 3 5 2 4" xfId="11527" xr:uid="{E904FA60-AFC1-409F-AF59-F15AD65D4406}"/>
    <cellStyle name="Обычный 10 2 3 5 3" xfId="3469" xr:uid="{00000000-0005-0000-0000-00000F050000}"/>
    <cellStyle name="Обычный 10 2 3 5 3 2" xfId="7760" xr:uid="{00000000-0005-0000-0000-000010050000}"/>
    <cellStyle name="Обычный 10 2 3 5 3 2 2" xfId="16977" xr:uid="{7EA6F650-5437-4583-9392-C2C3BEC99E46}"/>
    <cellStyle name="Обычный 10 2 3 5 3 3" xfId="12710" xr:uid="{BED355B1-9A13-4DF8-9055-584D74CC2CBE}"/>
    <cellStyle name="Обычный 10 2 3 5 4" xfId="5626" xr:uid="{00000000-0005-0000-0000-000011050000}"/>
    <cellStyle name="Обычный 10 2 3 5 4 2" xfId="14843" xr:uid="{791C3218-E1FE-4CB2-A77C-EE9AE513CC27}"/>
    <cellStyle name="Обычный 10 2 3 5 5" xfId="10579" xr:uid="{E9E011E1-1C70-4022-9262-BCA2F633A1A8}"/>
    <cellStyle name="Обычный 10 2 3 6" xfId="1672" xr:uid="{00000000-0005-0000-0000-000012050000}"/>
    <cellStyle name="Обычный 10 2 3 6 2" xfId="3947" xr:uid="{00000000-0005-0000-0000-000013050000}"/>
    <cellStyle name="Обычный 10 2 3 6 2 2" xfId="8236" xr:uid="{00000000-0005-0000-0000-000014050000}"/>
    <cellStyle name="Обычный 10 2 3 6 2 2 2" xfId="17453" xr:uid="{6E5FF91C-9AAC-4667-93FE-6C50B2699716}"/>
    <cellStyle name="Обычный 10 2 3 6 2 3" xfId="13186" xr:uid="{3A494BAB-DCB7-4F3A-B3A1-665530A561E9}"/>
    <cellStyle name="Обычный 10 2 3 6 3" xfId="6102" xr:uid="{00000000-0005-0000-0000-000015050000}"/>
    <cellStyle name="Обычный 10 2 3 6 3 2" xfId="15319" xr:uid="{353E6491-26BA-442E-AE49-5624D9C7ACC1}"/>
    <cellStyle name="Обычный 10 2 3 6 4" xfId="11055" xr:uid="{5702023A-53B9-4D7A-A576-A22CEBBD7761}"/>
    <cellStyle name="Обычный 10 2 3 7" xfId="2762" xr:uid="{00000000-0005-0000-0000-000016050000}"/>
    <cellStyle name="Обычный 10 2 3 7 2" xfId="4905" xr:uid="{00000000-0005-0000-0000-000017050000}"/>
    <cellStyle name="Обычный 10 2 3 7 2 2" xfId="9187" xr:uid="{00000000-0005-0000-0000-000018050000}"/>
    <cellStyle name="Обычный 10 2 3 7 2 2 2" xfId="18404" xr:uid="{E8243C8E-D5D8-40D1-9181-E39FC3EA9B4E}"/>
    <cellStyle name="Обычный 10 2 3 7 2 3" xfId="14137" xr:uid="{F03594D5-1B98-4F72-8544-7408A97C4589}"/>
    <cellStyle name="Обычный 10 2 3 7 3" xfId="7055" xr:uid="{00000000-0005-0000-0000-000019050000}"/>
    <cellStyle name="Обычный 10 2 3 7 3 2" xfId="16272" xr:uid="{DA492662-AA1E-4D7F-B7BE-84BC1CA74B90}"/>
    <cellStyle name="Обычный 10 2 3 7 4" xfId="12006" xr:uid="{35A553E2-D37B-4472-878D-100292F85133}"/>
    <cellStyle name="Обычный 10 2 3 8" xfId="2883" xr:uid="{00000000-0005-0000-0000-00001A050000}"/>
    <cellStyle name="Обычный 10 2 3 8 2" xfId="7174" xr:uid="{00000000-0005-0000-0000-00001B050000}"/>
    <cellStyle name="Обычный 10 2 3 8 2 2" xfId="16391" xr:uid="{235AA5E1-07A0-416D-BCEB-9FB5406D23B5}"/>
    <cellStyle name="Обычный 10 2 3 8 3" xfId="12124" xr:uid="{0FD0F066-2A72-4001-84CA-9E01E730A754}"/>
    <cellStyle name="Обычный 10 2 3 9" xfId="2997" xr:uid="{00000000-0005-0000-0000-00001C050000}"/>
    <cellStyle name="Обычный 10 2 3 9 2" xfId="7288" xr:uid="{00000000-0005-0000-0000-00001D050000}"/>
    <cellStyle name="Обычный 10 2 3 9 2 2" xfId="16505" xr:uid="{58B3E9D3-959D-4B95-90DF-C22EBCB0C096}"/>
    <cellStyle name="Обычный 10 2 3 9 3" xfId="12238" xr:uid="{FDFE3298-4C97-4A8C-B40D-85AC91E7BA24}"/>
    <cellStyle name="Обычный 10 2 4" xfId="396" xr:uid="{00000000-0005-0000-0000-00001E050000}"/>
    <cellStyle name="Обычный 10 2 4 10" xfId="5044" xr:uid="{00000000-0005-0000-0000-00001F050000}"/>
    <cellStyle name="Обычный 10 2 4 10 2" xfId="9325" xr:uid="{00000000-0005-0000-0000-000020050000}"/>
    <cellStyle name="Обычный 10 2 4 10 2 2" xfId="18542" xr:uid="{25D72EF0-623A-4D8B-9EA4-DE03F7857B1D}"/>
    <cellStyle name="Обычный 10 2 4 10 3" xfId="14275" xr:uid="{AD4818B9-DB76-4B14-BD9E-7C7FB4222813}"/>
    <cellStyle name="Обычный 10 2 4 11" xfId="5166" xr:uid="{00000000-0005-0000-0000-000021050000}"/>
    <cellStyle name="Обычный 10 2 4 11 2" xfId="14390" xr:uid="{0A9FA3E2-9E3A-48DF-BD94-02F93F61CA7B}"/>
    <cellStyle name="Обычный 10 2 4 12" xfId="9666" xr:uid="{00000000-0005-0000-0000-000022050000}"/>
    <cellStyle name="Обычный 10 2 4 12 2" xfId="18686" xr:uid="{B089B2A1-159F-4EC5-BDB7-E91AE07E32B5}"/>
    <cellStyle name="Обычный 10 2 4 13" xfId="9780" xr:uid="{FF19F0C7-4A39-45F9-B4A6-4F8F63EFA534}"/>
    <cellStyle name="Обычный 10 2 4 13 2" xfId="18800" xr:uid="{FBE2DDB1-2BA2-4534-968B-72FFF9391180}"/>
    <cellStyle name="Обычный 10 2 4 14" xfId="9894" xr:uid="{4717FBCE-D5A5-4EBD-84E9-DCCC1D53F541}"/>
    <cellStyle name="Обычный 10 2 4 14 2" xfId="18914" xr:uid="{B489F2A2-B5CE-4575-B48C-705813273A26}"/>
    <cellStyle name="Обычный 10 2 4 15" xfId="10008" xr:uid="{D424EE00-D9D4-45CA-88E3-0F56F5468294}"/>
    <cellStyle name="Обычный 10 2 4 15 2" xfId="19028" xr:uid="{C08E6739-675F-4B97-98D9-CAB4510D95DD}"/>
    <cellStyle name="Обычный 10 2 4 16" xfId="10125" xr:uid="{949FC13D-A01F-40F9-9849-1A4DB6DA4F63}"/>
    <cellStyle name="Обычный 10 2 4 17" xfId="19146" xr:uid="{89436768-9D5A-4D75-8F7F-ACD47278C5C7}"/>
    <cellStyle name="Обычный 10 2 4 18" xfId="19262" xr:uid="{6CAC95D2-232B-4B1B-9979-E1BC441DAA84}"/>
    <cellStyle name="Обычный 10 2 4 2" xfId="497" xr:uid="{00000000-0005-0000-0000-000023050000}"/>
    <cellStyle name="Обычный 10 2 4 2 10" xfId="5224" xr:uid="{00000000-0005-0000-0000-000024050000}"/>
    <cellStyle name="Обычный 10 2 4 2 10 2" xfId="14447" xr:uid="{CB379CC3-C943-4429-9A88-89DEACDCBA16}"/>
    <cellStyle name="Обычный 10 2 4 2 11" xfId="9723" xr:uid="{00000000-0005-0000-0000-000025050000}"/>
    <cellStyle name="Обычный 10 2 4 2 11 2" xfId="18743" xr:uid="{364EA260-5BF0-42E0-B56D-933EF249D227}"/>
    <cellStyle name="Обычный 10 2 4 2 12" xfId="9837" xr:uid="{355F8AC6-A5A9-4910-B098-04A6B0E50A29}"/>
    <cellStyle name="Обычный 10 2 4 2 12 2" xfId="18857" xr:uid="{B010F180-3950-4EC0-AC44-92E74C195CEE}"/>
    <cellStyle name="Обычный 10 2 4 2 13" xfId="9951" xr:uid="{DBD016B9-5D70-44BE-93B6-FF3C293D20A8}"/>
    <cellStyle name="Обычный 10 2 4 2 13 2" xfId="18971" xr:uid="{E5B7FF18-D55C-4582-83FA-E9A8288FF462}"/>
    <cellStyle name="Обычный 10 2 4 2 14" xfId="10065" xr:uid="{027A8277-2BE7-4CFC-9BDE-5EF12962B3D9}"/>
    <cellStyle name="Обычный 10 2 4 2 14 2" xfId="19085" xr:uid="{E71B1DEF-BBD4-4DD5-8181-3290AC6284B4}"/>
    <cellStyle name="Обычный 10 2 4 2 15" xfId="10182" xr:uid="{92EA65E9-E771-4DA0-B5BB-184BD867212F}"/>
    <cellStyle name="Обычный 10 2 4 2 16" xfId="19203" xr:uid="{2EB69B64-3920-4873-B1E9-89BA11D92E34}"/>
    <cellStyle name="Обычный 10 2 4 2 17" xfId="19319" xr:uid="{C223822B-477D-4957-96F1-E22B33B9CEA4}"/>
    <cellStyle name="Обычный 10 2 4 2 2" xfId="683" xr:uid="{00000000-0005-0000-0000-000026050000}"/>
    <cellStyle name="Обычный 10 2 4 2 2 2" xfId="1004" xr:uid="{00000000-0005-0000-0000-000027050000}"/>
    <cellStyle name="Обычный 10 2 4 2 2 2 2" xfId="1606" xr:uid="{00000000-0005-0000-0000-000028050000}"/>
    <cellStyle name="Обычный 10 2 4 2 2 2 2 2" xfId="2565" xr:uid="{00000000-0005-0000-0000-000029050000}"/>
    <cellStyle name="Обычный 10 2 4 2 2 2 2 2 2" xfId="4837" xr:uid="{00000000-0005-0000-0000-00002A050000}"/>
    <cellStyle name="Обычный 10 2 4 2 2 2 2 2 2 2" xfId="9126" xr:uid="{00000000-0005-0000-0000-00002B050000}"/>
    <cellStyle name="Обычный 10 2 4 2 2 2 2 2 2 2 2" xfId="18343" xr:uid="{1D688D96-BBA9-42B6-A7DC-2D56F730DECC}"/>
    <cellStyle name="Обычный 10 2 4 2 2 2 2 2 2 3" xfId="14076" xr:uid="{B0673B1B-B02A-4703-B378-F6CBF50CE71E}"/>
    <cellStyle name="Обычный 10 2 4 2 2 2 2 2 3" xfId="6992" xr:uid="{00000000-0005-0000-0000-00002C050000}"/>
    <cellStyle name="Обычный 10 2 4 2 2 2 2 2 3 2" xfId="16209" xr:uid="{5150B1C4-B109-415A-90D8-ABB1AF0DF148}"/>
    <cellStyle name="Обычный 10 2 4 2 2 2 2 2 4" xfId="11945" xr:uid="{9DD665CB-CFDB-4ED1-9AC6-338B24D11FB0}"/>
    <cellStyle name="Обычный 10 2 4 2 2 2 2 3" xfId="3887" xr:uid="{00000000-0005-0000-0000-00002D050000}"/>
    <cellStyle name="Обычный 10 2 4 2 2 2 2 3 2" xfId="8178" xr:uid="{00000000-0005-0000-0000-00002E050000}"/>
    <cellStyle name="Обычный 10 2 4 2 2 2 2 3 2 2" xfId="17395" xr:uid="{B03A649F-739C-4CD6-BA7A-DD285D3BE49D}"/>
    <cellStyle name="Обычный 10 2 4 2 2 2 2 3 3" xfId="13128" xr:uid="{83C5FAA9-048D-4063-A5BC-740295CE88DA}"/>
    <cellStyle name="Обычный 10 2 4 2 2 2 2 4" xfId="6044" xr:uid="{00000000-0005-0000-0000-00002F050000}"/>
    <cellStyle name="Обычный 10 2 4 2 2 2 2 4 2" xfId="15261" xr:uid="{ED2C8309-6D39-41D9-9B55-B52C99E15F7B}"/>
    <cellStyle name="Обычный 10 2 4 2 2 2 2 5" xfId="10997" xr:uid="{2D826AA7-FEA8-44DD-B35D-14FB4CE24FB3}"/>
    <cellStyle name="Обычный 10 2 4 2 2 2 3" xfId="2093" xr:uid="{00000000-0005-0000-0000-000030050000}"/>
    <cellStyle name="Обычный 10 2 4 2 2 2 3 2" xfId="4365" xr:uid="{00000000-0005-0000-0000-000031050000}"/>
    <cellStyle name="Обычный 10 2 4 2 2 2 3 2 2" xfId="8654" xr:uid="{00000000-0005-0000-0000-000032050000}"/>
    <cellStyle name="Обычный 10 2 4 2 2 2 3 2 2 2" xfId="17871" xr:uid="{4E497DC8-D167-42BF-B1D3-9763ED5E99D8}"/>
    <cellStyle name="Обычный 10 2 4 2 2 2 3 2 3" xfId="13604" xr:uid="{1FB923E8-A608-49D2-9926-018B4E0A37A1}"/>
    <cellStyle name="Обычный 10 2 4 2 2 2 3 3" xfId="6520" xr:uid="{00000000-0005-0000-0000-000033050000}"/>
    <cellStyle name="Обычный 10 2 4 2 2 2 3 3 2" xfId="15737" xr:uid="{5D8308BF-FA33-416B-BCF4-25B7A4DAF10F}"/>
    <cellStyle name="Обычный 10 2 4 2 2 2 3 4" xfId="11473" xr:uid="{6F0CA561-CF6F-4A01-948F-BEDD317BFB6C}"/>
    <cellStyle name="Обычный 10 2 4 2 2 2 4" xfId="3415" xr:uid="{00000000-0005-0000-0000-000034050000}"/>
    <cellStyle name="Обычный 10 2 4 2 2 2 4 2" xfId="7706" xr:uid="{00000000-0005-0000-0000-000035050000}"/>
    <cellStyle name="Обычный 10 2 4 2 2 2 4 2 2" xfId="16923" xr:uid="{B03679B2-F89D-4B6C-9433-9EEBE6ADE1BC}"/>
    <cellStyle name="Обычный 10 2 4 2 2 2 4 3" xfId="12656" xr:uid="{804B90B9-C6FF-4EEB-A531-6D999FE5FDFC}"/>
    <cellStyle name="Обычный 10 2 4 2 2 2 5" xfId="5569" xr:uid="{00000000-0005-0000-0000-000036050000}"/>
    <cellStyle name="Обычный 10 2 4 2 2 2 5 2" xfId="14789" xr:uid="{50695D8A-E347-45EB-91AC-851A471C3CBC}"/>
    <cellStyle name="Обычный 10 2 4 2 2 2 6" xfId="10525" xr:uid="{28F2E135-BFDB-4BD5-8F9E-8394663941AF}"/>
    <cellStyle name="Обычный 10 2 4 2 2 3" xfId="1378" xr:uid="{00000000-0005-0000-0000-000037050000}"/>
    <cellStyle name="Обычный 10 2 4 2 2 3 2" xfId="2337" xr:uid="{00000000-0005-0000-0000-000038050000}"/>
    <cellStyle name="Обычный 10 2 4 2 2 3 2 2" xfId="4609" xr:uid="{00000000-0005-0000-0000-000039050000}"/>
    <cellStyle name="Обычный 10 2 4 2 2 3 2 2 2" xfId="8898" xr:uid="{00000000-0005-0000-0000-00003A050000}"/>
    <cellStyle name="Обычный 10 2 4 2 2 3 2 2 2 2" xfId="18115" xr:uid="{5602C680-65E1-4BE1-8C8F-93AD69216237}"/>
    <cellStyle name="Обычный 10 2 4 2 2 3 2 2 3" xfId="13848" xr:uid="{5899E783-0DC0-446C-99BA-40CD9F8C9AB0}"/>
    <cellStyle name="Обычный 10 2 4 2 2 3 2 3" xfId="6764" xr:uid="{00000000-0005-0000-0000-00003B050000}"/>
    <cellStyle name="Обычный 10 2 4 2 2 3 2 3 2" xfId="15981" xr:uid="{DE28CBAE-9E76-4827-BE18-CFA4DFB718AC}"/>
    <cellStyle name="Обычный 10 2 4 2 2 3 2 4" xfId="11717" xr:uid="{E150A4C4-C239-4E95-9D62-0EAB9B05F44C}"/>
    <cellStyle name="Обычный 10 2 4 2 2 3 3" xfId="3659" xr:uid="{00000000-0005-0000-0000-00003C050000}"/>
    <cellStyle name="Обычный 10 2 4 2 2 3 3 2" xfId="7950" xr:uid="{00000000-0005-0000-0000-00003D050000}"/>
    <cellStyle name="Обычный 10 2 4 2 2 3 3 2 2" xfId="17167" xr:uid="{55281A54-E899-4790-B7DF-D766D5D0B7B6}"/>
    <cellStyle name="Обычный 10 2 4 2 2 3 3 3" xfId="12900" xr:uid="{6FBF7BFC-C9DF-4CBE-A74B-DD9D4BE5CC3A}"/>
    <cellStyle name="Обычный 10 2 4 2 2 3 4" xfId="5816" xr:uid="{00000000-0005-0000-0000-00003E050000}"/>
    <cellStyle name="Обычный 10 2 4 2 2 3 4 2" xfId="15033" xr:uid="{752DC3AC-2FE3-4ACA-B278-3D94C39AD4B4}"/>
    <cellStyle name="Обычный 10 2 4 2 2 3 5" xfId="10769" xr:uid="{DE64CFCB-CB63-4990-88E4-E52AA15CDEDD}"/>
    <cellStyle name="Обычный 10 2 4 2 2 4" xfId="1864" xr:uid="{00000000-0005-0000-0000-00003F050000}"/>
    <cellStyle name="Обычный 10 2 4 2 2 4 2" xfId="4137" xr:uid="{00000000-0005-0000-0000-000040050000}"/>
    <cellStyle name="Обычный 10 2 4 2 2 4 2 2" xfId="8426" xr:uid="{00000000-0005-0000-0000-000041050000}"/>
    <cellStyle name="Обычный 10 2 4 2 2 4 2 2 2" xfId="17643" xr:uid="{AD96AEDE-FCCD-49C7-8A50-CC186F8759E4}"/>
    <cellStyle name="Обычный 10 2 4 2 2 4 2 3" xfId="13376" xr:uid="{F7DD602F-AB07-4E4E-B3C3-933EBB6E7CF7}"/>
    <cellStyle name="Обычный 10 2 4 2 2 4 3" xfId="6292" xr:uid="{00000000-0005-0000-0000-000042050000}"/>
    <cellStyle name="Обычный 10 2 4 2 2 4 3 2" xfId="15509" xr:uid="{01942F14-DFE9-4B39-93DC-FAE8CE035BBD}"/>
    <cellStyle name="Обычный 10 2 4 2 2 4 4" xfId="11245" xr:uid="{CD15DA30-50A9-4D05-92DD-7B1E59B56DEE}"/>
    <cellStyle name="Обычный 10 2 4 2 2 5" xfId="3187" xr:uid="{00000000-0005-0000-0000-000043050000}"/>
    <cellStyle name="Обычный 10 2 4 2 2 5 2" xfId="7478" xr:uid="{00000000-0005-0000-0000-000044050000}"/>
    <cellStyle name="Обычный 10 2 4 2 2 5 2 2" xfId="16695" xr:uid="{DFE5B4C2-8BEC-480B-9E1E-23AA97F8AA9C}"/>
    <cellStyle name="Обычный 10 2 4 2 2 5 3" xfId="12428" xr:uid="{06A54D41-388A-44A8-95D6-29056740630C}"/>
    <cellStyle name="Обычный 10 2 4 2 2 6" xfId="5339" xr:uid="{00000000-0005-0000-0000-000045050000}"/>
    <cellStyle name="Обычный 10 2 4 2 2 6 2" xfId="14561" xr:uid="{42DE4CDA-71F1-4DC2-B026-018CD2956C16}"/>
    <cellStyle name="Обычный 10 2 4 2 2 7" xfId="10297" xr:uid="{3860A1B8-68C6-46B3-BA4B-9380DDF445E2}"/>
    <cellStyle name="Обычный 10 2 4 2 3" xfId="889" xr:uid="{00000000-0005-0000-0000-000046050000}"/>
    <cellStyle name="Обычный 10 2 4 2 3 2" xfId="1492" xr:uid="{00000000-0005-0000-0000-000047050000}"/>
    <cellStyle name="Обычный 10 2 4 2 3 2 2" xfId="2451" xr:uid="{00000000-0005-0000-0000-000048050000}"/>
    <cellStyle name="Обычный 10 2 4 2 3 2 2 2" xfId="4723" xr:uid="{00000000-0005-0000-0000-000049050000}"/>
    <cellStyle name="Обычный 10 2 4 2 3 2 2 2 2" xfId="9012" xr:uid="{00000000-0005-0000-0000-00004A050000}"/>
    <cellStyle name="Обычный 10 2 4 2 3 2 2 2 2 2" xfId="18229" xr:uid="{71070092-1117-4E2A-A6E7-5AD57D6E195E}"/>
    <cellStyle name="Обычный 10 2 4 2 3 2 2 2 3" xfId="13962" xr:uid="{DCF50920-4BB6-4406-A850-6BC2251801AB}"/>
    <cellStyle name="Обычный 10 2 4 2 3 2 2 3" xfId="6878" xr:uid="{00000000-0005-0000-0000-00004B050000}"/>
    <cellStyle name="Обычный 10 2 4 2 3 2 2 3 2" xfId="16095" xr:uid="{A0181EDC-3F56-4B46-B8FD-AC1B993495DE}"/>
    <cellStyle name="Обычный 10 2 4 2 3 2 2 4" xfId="11831" xr:uid="{2B357AD2-4620-4B2D-B9FB-74A9C6660D46}"/>
    <cellStyle name="Обычный 10 2 4 2 3 2 3" xfId="3773" xr:uid="{00000000-0005-0000-0000-00004C050000}"/>
    <cellStyle name="Обычный 10 2 4 2 3 2 3 2" xfId="8064" xr:uid="{00000000-0005-0000-0000-00004D050000}"/>
    <cellStyle name="Обычный 10 2 4 2 3 2 3 2 2" xfId="17281" xr:uid="{104C64A0-8A8D-401A-BF30-EA7DC709C51D}"/>
    <cellStyle name="Обычный 10 2 4 2 3 2 3 3" xfId="13014" xr:uid="{892B1FAC-23BD-4B73-BFB3-A36DCFFB7DB6}"/>
    <cellStyle name="Обычный 10 2 4 2 3 2 4" xfId="5930" xr:uid="{00000000-0005-0000-0000-00004E050000}"/>
    <cellStyle name="Обычный 10 2 4 2 3 2 4 2" xfId="15147" xr:uid="{DD8538F6-1641-40DE-B6BF-FDF2A40952D8}"/>
    <cellStyle name="Обычный 10 2 4 2 3 2 5" xfId="10883" xr:uid="{C2436695-94DA-4D44-A96C-AA80A86AA2E3}"/>
    <cellStyle name="Обычный 10 2 4 2 3 3" xfId="1979" xr:uid="{00000000-0005-0000-0000-00004F050000}"/>
    <cellStyle name="Обычный 10 2 4 2 3 3 2" xfId="4251" xr:uid="{00000000-0005-0000-0000-000050050000}"/>
    <cellStyle name="Обычный 10 2 4 2 3 3 2 2" xfId="8540" xr:uid="{00000000-0005-0000-0000-000051050000}"/>
    <cellStyle name="Обычный 10 2 4 2 3 3 2 2 2" xfId="17757" xr:uid="{3B115DE6-F175-4659-9B3C-D497C8B94CBF}"/>
    <cellStyle name="Обычный 10 2 4 2 3 3 2 3" xfId="13490" xr:uid="{CC4F629F-0268-45B7-B874-E2F76BCFC8BC}"/>
    <cellStyle name="Обычный 10 2 4 2 3 3 3" xfId="6406" xr:uid="{00000000-0005-0000-0000-000052050000}"/>
    <cellStyle name="Обычный 10 2 4 2 3 3 3 2" xfId="15623" xr:uid="{ED0EB551-C68E-485C-A251-2CBE212AA383}"/>
    <cellStyle name="Обычный 10 2 4 2 3 3 4" xfId="11359" xr:uid="{EC9346AF-75BE-405D-B438-5F9F4496520F}"/>
    <cellStyle name="Обычный 10 2 4 2 3 4" xfId="3301" xr:uid="{00000000-0005-0000-0000-000053050000}"/>
    <cellStyle name="Обычный 10 2 4 2 3 4 2" xfId="7592" xr:uid="{00000000-0005-0000-0000-000054050000}"/>
    <cellStyle name="Обычный 10 2 4 2 3 4 2 2" xfId="16809" xr:uid="{1EEB0B89-711A-4036-8BFB-71B29F33683F}"/>
    <cellStyle name="Обычный 10 2 4 2 3 4 3" xfId="12542" xr:uid="{7BB56519-E435-43BD-A9C3-316F77FAF94B}"/>
    <cellStyle name="Обычный 10 2 4 2 3 5" xfId="5455" xr:uid="{00000000-0005-0000-0000-000055050000}"/>
    <cellStyle name="Обычный 10 2 4 2 3 5 2" xfId="14675" xr:uid="{601003C6-17D5-4DB9-881C-F037A0BE3FEE}"/>
    <cellStyle name="Обычный 10 2 4 2 3 6" xfId="10411" xr:uid="{B3777B14-6A73-4405-9553-85EC62F52AF3}"/>
    <cellStyle name="Обычный 10 2 4 2 4" xfId="1263" xr:uid="{00000000-0005-0000-0000-000056050000}"/>
    <cellStyle name="Обычный 10 2 4 2 4 2" xfId="2223" xr:uid="{00000000-0005-0000-0000-000057050000}"/>
    <cellStyle name="Обычный 10 2 4 2 4 2 2" xfId="4495" xr:uid="{00000000-0005-0000-0000-000058050000}"/>
    <cellStyle name="Обычный 10 2 4 2 4 2 2 2" xfId="8784" xr:uid="{00000000-0005-0000-0000-000059050000}"/>
    <cellStyle name="Обычный 10 2 4 2 4 2 2 2 2" xfId="18001" xr:uid="{1E06C0FF-C41C-467D-9D2C-011539FAA492}"/>
    <cellStyle name="Обычный 10 2 4 2 4 2 2 3" xfId="13734" xr:uid="{42AF61C2-B502-4DA9-AD6B-04B1119AA716}"/>
    <cellStyle name="Обычный 10 2 4 2 4 2 3" xfId="6650" xr:uid="{00000000-0005-0000-0000-00005A050000}"/>
    <cellStyle name="Обычный 10 2 4 2 4 2 3 2" xfId="15867" xr:uid="{E3FE8FF2-4147-40A4-9D73-C79ED862E9CB}"/>
    <cellStyle name="Обычный 10 2 4 2 4 2 4" xfId="11603" xr:uid="{FDAF85BC-6503-40D3-B18C-3051A338045C}"/>
    <cellStyle name="Обычный 10 2 4 2 4 3" xfId="3545" xr:uid="{00000000-0005-0000-0000-00005B050000}"/>
    <cellStyle name="Обычный 10 2 4 2 4 3 2" xfId="7836" xr:uid="{00000000-0005-0000-0000-00005C050000}"/>
    <cellStyle name="Обычный 10 2 4 2 4 3 2 2" xfId="17053" xr:uid="{671D16F2-EFDC-489A-AC03-0A20C8903CD1}"/>
    <cellStyle name="Обычный 10 2 4 2 4 3 3" xfId="12786" xr:uid="{DBC8285C-5ABA-47C6-AEC8-F2B47EBCE062}"/>
    <cellStyle name="Обычный 10 2 4 2 4 4" xfId="5702" xr:uid="{00000000-0005-0000-0000-00005D050000}"/>
    <cellStyle name="Обычный 10 2 4 2 4 4 2" xfId="14919" xr:uid="{7BBA8719-8AC9-44D1-9CB9-3FCB108B0557}"/>
    <cellStyle name="Обычный 10 2 4 2 4 5" xfId="10655" xr:uid="{5E8634C7-325D-4B90-B055-29ED23E7C6C2}"/>
    <cellStyle name="Обычный 10 2 4 2 5" xfId="1748" xr:uid="{00000000-0005-0000-0000-00005E050000}"/>
    <cellStyle name="Обычный 10 2 4 2 5 2" xfId="4023" xr:uid="{00000000-0005-0000-0000-00005F050000}"/>
    <cellStyle name="Обычный 10 2 4 2 5 2 2" xfId="8312" xr:uid="{00000000-0005-0000-0000-000060050000}"/>
    <cellStyle name="Обычный 10 2 4 2 5 2 2 2" xfId="17529" xr:uid="{378E62BC-E3CB-4FD5-9492-0364AEF9AB6F}"/>
    <cellStyle name="Обычный 10 2 4 2 5 2 3" xfId="13262" xr:uid="{57F7EC49-B091-4D22-93D7-EAF51D5556B3}"/>
    <cellStyle name="Обычный 10 2 4 2 5 3" xfId="6178" xr:uid="{00000000-0005-0000-0000-000061050000}"/>
    <cellStyle name="Обычный 10 2 4 2 5 3 2" xfId="15395" xr:uid="{EB520DF4-9752-4D5F-85E7-1AF7253E833F}"/>
    <cellStyle name="Обычный 10 2 4 2 5 4" xfId="11131" xr:uid="{C3EEE63C-F6E9-4C34-9BCD-B12221002090}"/>
    <cellStyle name="Обычный 10 2 4 2 6" xfId="2838" xr:uid="{00000000-0005-0000-0000-000062050000}"/>
    <cellStyle name="Обычный 10 2 4 2 6 2" xfId="4981" xr:uid="{00000000-0005-0000-0000-000063050000}"/>
    <cellStyle name="Обычный 10 2 4 2 6 2 2" xfId="9263" xr:uid="{00000000-0005-0000-0000-000064050000}"/>
    <cellStyle name="Обычный 10 2 4 2 6 2 2 2" xfId="18480" xr:uid="{A8295EE2-D973-4427-B882-557B2E5D7300}"/>
    <cellStyle name="Обычный 10 2 4 2 6 2 3" xfId="14213" xr:uid="{F8693D02-F92B-4F28-A5DB-5DBE38B8EBEA}"/>
    <cellStyle name="Обычный 10 2 4 2 6 3" xfId="7131" xr:uid="{00000000-0005-0000-0000-000065050000}"/>
    <cellStyle name="Обычный 10 2 4 2 6 3 2" xfId="16348" xr:uid="{8308BBA2-CE1C-4DA8-8057-5CF6E10785BB}"/>
    <cellStyle name="Обычный 10 2 4 2 6 4" xfId="12082" xr:uid="{7E3856C0-2D2C-4D2B-ACB6-048018F6CE7E}"/>
    <cellStyle name="Обычный 10 2 4 2 7" xfId="2959" xr:uid="{00000000-0005-0000-0000-000066050000}"/>
    <cellStyle name="Обычный 10 2 4 2 7 2" xfId="7250" xr:uid="{00000000-0005-0000-0000-000067050000}"/>
    <cellStyle name="Обычный 10 2 4 2 7 2 2" xfId="16467" xr:uid="{C593CAEE-CB07-4EE0-B3E0-C95D030673BA}"/>
    <cellStyle name="Обычный 10 2 4 2 7 3" xfId="12200" xr:uid="{3FDD34CE-D984-4476-941D-C1470A588146}"/>
    <cellStyle name="Обычный 10 2 4 2 8" xfId="3073" xr:uid="{00000000-0005-0000-0000-000068050000}"/>
    <cellStyle name="Обычный 10 2 4 2 8 2" xfId="7364" xr:uid="{00000000-0005-0000-0000-000069050000}"/>
    <cellStyle name="Обычный 10 2 4 2 8 2 2" xfId="16581" xr:uid="{9D9358FC-395E-4098-8424-7C39671D1755}"/>
    <cellStyle name="Обычный 10 2 4 2 8 3" xfId="12314" xr:uid="{2DD6C884-415D-4D8C-972E-DBE264781BDA}"/>
    <cellStyle name="Обычный 10 2 4 2 9" xfId="5101" xr:uid="{00000000-0005-0000-0000-00006A050000}"/>
    <cellStyle name="Обычный 10 2 4 2 9 2" xfId="9382" xr:uid="{00000000-0005-0000-0000-00006B050000}"/>
    <cellStyle name="Обычный 10 2 4 2 9 2 2" xfId="18599" xr:uid="{4F086EB5-EC83-4247-8DF7-C738AC71AD7F}"/>
    <cellStyle name="Обычный 10 2 4 2 9 3" xfId="14332" xr:uid="{94A7FD11-EA56-460C-AF06-3B7739BDCC98}"/>
    <cellStyle name="Обычный 10 2 4 3" xfId="624" xr:uid="{00000000-0005-0000-0000-00006C050000}"/>
    <cellStyle name="Обычный 10 2 4 3 2" xfId="947" xr:uid="{00000000-0005-0000-0000-00006D050000}"/>
    <cellStyle name="Обычный 10 2 4 3 2 2" xfId="1549" xr:uid="{00000000-0005-0000-0000-00006E050000}"/>
    <cellStyle name="Обычный 10 2 4 3 2 2 2" xfId="2508" xr:uid="{00000000-0005-0000-0000-00006F050000}"/>
    <cellStyle name="Обычный 10 2 4 3 2 2 2 2" xfId="4780" xr:uid="{00000000-0005-0000-0000-000070050000}"/>
    <cellStyle name="Обычный 10 2 4 3 2 2 2 2 2" xfId="9069" xr:uid="{00000000-0005-0000-0000-000071050000}"/>
    <cellStyle name="Обычный 10 2 4 3 2 2 2 2 2 2" xfId="18286" xr:uid="{42CE6308-2AEC-4DA1-B607-4612F810FE2C}"/>
    <cellStyle name="Обычный 10 2 4 3 2 2 2 2 3" xfId="14019" xr:uid="{83AF8CA9-098D-4E1B-9DD1-4ABD02CE40A5}"/>
    <cellStyle name="Обычный 10 2 4 3 2 2 2 3" xfId="6935" xr:uid="{00000000-0005-0000-0000-000072050000}"/>
    <cellStyle name="Обычный 10 2 4 3 2 2 2 3 2" xfId="16152" xr:uid="{F1E366C2-DEE2-41B7-B6F6-74AC0B30AFF6}"/>
    <cellStyle name="Обычный 10 2 4 3 2 2 2 4" xfId="11888" xr:uid="{63523CFD-7A70-4755-9FA2-0BA6B82F1FDF}"/>
    <cellStyle name="Обычный 10 2 4 3 2 2 3" xfId="3830" xr:uid="{00000000-0005-0000-0000-000073050000}"/>
    <cellStyle name="Обычный 10 2 4 3 2 2 3 2" xfId="8121" xr:uid="{00000000-0005-0000-0000-000074050000}"/>
    <cellStyle name="Обычный 10 2 4 3 2 2 3 2 2" xfId="17338" xr:uid="{7FBA3397-6A02-43C3-A598-172FF734B902}"/>
    <cellStyle name="Обычный 10 2 4 3 2 2 3 3" xfId="13071" xr:uid="{F98C3FE8-34AE-4EF1-82C6-C9AA7AFE8DE4}"/>
    <cellStyle name="Обычный 10 2 4 3 2 2 4" xfId="5987" xr:uid="{00000000-0005-0000-0000-000075050000}"/>
    <cellStyle name="Обычный 10 2 4 3 2 2 4 2" xfId="15204" xr:uid="{E5079C92-F7AC-407D-9324-1D5E12DBC9BD}"/>
    <cellStyle name="Обычный 10 2 4 3 2 2 5" xfId="10940" xr:uid="{12B95760-1FA0-4D61-A86A-18D9F3952B40}"/>
    <cellStyle name="Обычный 10 2 4 3 2 3" xfId="2036" xr:uid="{00000000-0005-0000-0000-000076050000}"/>
    <cellStyle name="Обычный 10 2 4 3 2 3 2" xfId="4308" xr:uid="{00000000-0005-0000-0000-000077050000}"/>
    <cellStyle name="Обычный 10 2 4 3 2 3 2 2" xfId="8597" xr:uid="{00000000-0005-0000-0000-000078050000}"/>
    <cellStyle name="Обычный 10 2 4 3 2 3 2 2 2" xfId="17814" xr:uid="{C6ECA574-C31D-4E57-B517-DEEF2000B4BB}"/>
    <cellStyle name="Обычный 10 2 4 3 2 3 2 3" xfId="13547" xr:uid="{140920A4-7196-4CEC-BEFB-BE9C341C0812}"/>
    <cellStyle name="Обычный 10 2 4 3 2 3 3" xfId="6463" xr:uid="{00000000-0005-0000-0000-000079050000}"/>
    <cellStyle name="Обычный 10 2 4 3 2 3 3 2" xfId="15680" xr:uid="{5B224C82-D2B3-4DAA-B26F-2ACA62A3D7CC}"/>
    <cellStyle name="Обычный 10 2 4 3 2 3 4" xfId="11416" xr:uid="{951EC391-CECC-4021-9B62-8D7521872635}"/>
    <cellStyle name="Обычный 10 2 4 3 2 4" xfId="3358" xr:uid="{00000000-0005-0000-0000-00007A050000}"/>
    <cellStyle name="Обычный 10 2 4 3 2 4 2" xfId="7649" xr:uid="{00000000-0005-0000-0000-00007B050000}"/>
    <cellStyle name="Обычный 10 2 4 3 2 4 2 2" xfId="16866" xr:uid="{0E8FC5E2-1994-4E18-93F3-8FFBBB9A7DBA}"/>
    <cellStyle name="Обычный 10 2 4 3 2 4 3" xfId="12599" xr:uid="{F5F344F0-3A3B-4008-9A59-42D4FA905455}"/>
    <cellStyle name="Обычный 10 2 4 3 2 5" xfId="5512" xr:uid="{00000000-0005-0000-0000-00007C050000}"/>
    <cellStyle name="Обычный 10 2 4 3 2 5 2" xfId="14732" xr:uid="{8E7EEDD5-300C-49B9-B835-A6ECFF2DBD7E}"/>
    <cellStyle name="Обычный 10 2 4 3 2 6" xfId="10468" xr:uid="{E5D7BD38-14A6-4047-9A4B-0C31C04CFDA3}"/>
    <cellStyle name="Обычный 10 2 4 3 3" xfId="1321" xr:uid="{00000000-0005-0000-0000-00007D050000}"/>
    <cellStyle name="Обычный 10 2 4 3 3 2" xfId="2280" xr:uid="{00000000-0005-0000-0000-00007E050000}"/>
    <cellStyle name="Обычный 10 2 4 3 3 2 2" xfId="4552" xr:uid="{00000000-0005-0000-0000-00007F050000}"/>
    <cellStyle name="Обычный 10 2 4 3 3 2 2 2" xfId="8841" xr:uid="{00000000-0005-0000-0000-000080050000}"/>
    <cellStyle name="Обычный 10 2 4 3 3 2 2 2 2" xfId="18058" xr:uid="{AA61A103-DF4C-46F8-B26F-43EE391A8CE6}"/>
    <cellStyle name="Обычный 10 2 4 3 3 2 2 3" xfId="13791" xr:uid="{C9203FA1-A3B5-459D-B177-D4D7B1A2745F}"/>
    <cellStyle name="Обычный 10 2 4 3 3 2 3" xfId="6707" xr:uid="{00000000-0005-0000-0000-000081050000}"/>
    <cellStyle name="Обычный 10 2 4 3 3 2 3 2" xfId="15924" xr:uid="{B5ED7F8A-07EC-4CC4-9477-C3091FC82C6D}"/>
    <cellStyle name="Обычный 10 2 4 3 3 2 4" xfId="11660" xr:uid="{CF9D349A-99E4-45BC-A5D7-18ED19FABF09}"/>
    <cellStyle name="Обычный 10 2 4 3 3 3" xfId="3602" xr:uid="{00000000-0005-0000-0000-000082050000}"/>
    <cellStyle name="Обычный 10 2 4 3 3 3 2" xfId="7893" xr:uid="{00000000-0005-0000-0000-000083050000}"/>
    <cellStyle name="Обычный 10 2 4 3 3 3 2 2" xfId="17110" xr:uid="{9C836541-DB19-4096-8201-F64079C04608}"/>
    <cellStyle name="Обычный 10 2 4 3 3 3 3" xfId="12843" xr:uid="{D4715AF8-3DEF-4015-984A-2309015887E2}"/>
    <cellStyle name="Обычный 10 2 4 3 3 4" xfId="5759" xr:uid="{00000000-0005-0000-0000-000084050000}"/>
    <cellStyle name="Обычный 10 2 4 3 3 4 2" xfId="14976" xr:uid="{922A4810-365F-4BD3-87D6-10C36464F66F}"/>
    <cellStyle name="Обычный 10 2 4 3 3 5" xfId="10712" xr:uid="{11427D6F-9E33-4949-92F2-6FE10B4BF800}"/>
    <cellStyle name="Обычный 10 2 4 3 4" xfId="1807" xr:uid="{00000000-0005-0000-0000-000085050000}"/>
    <cellStyle name="Обычный 10 2 4 3 4 2" xfId="4080" xr:uid="{00000000-0005-0000-0000-000086050000}"/>
    <cellStyle name="Обычный 10 2 4 3 4 2 2" xfId="8369" xr:uid="{00000000-0005-0000-0000-000087050000}"/>
    <cellStyle name="Обычный 10 2 4 3 4 2 2 2" xfId="17586" xr:uid="{8B8EB924-3E6B-44C7-9DFC-0BFEC4619785}"/>
    <cellStyle name="Обычный 10 2 4 3 4 2 3" xfId="13319" xr:uid="{F3EAADD6-091D-4C5C-97EF-5FD482913522}"/>
    <cellStyle name="Обычный 10 2 4 3 4 3" xfId="6235" xr:uid="{00000000-0005-0000-0000-000088050000}"/>
    <cellStyle name="Обычный 10 2 4 3 4 3 2" xfId="15452" xr:uid="{89293630-AFCE-4C23-938B-AD346E1B17CF}"/>
    <cellStyle name="Обычный 10 2 4 3 4 4" xfId="11188" xr:uid="{E233E930-0B0E-4A0D-A91B-1D143EBC9DC7}"/>
    <cellStyle name="Обычный 10 2 4 3 5" xfId="3130" xr:uid="{00000000-0005-0000-0000-000089050000}"/>
    <cellStyle name="Обычный 10 2 4 3 5 2" xfId="7421" xr:uid="{00000000-0005-0000-0000-00008A050000}"/>
    <cellStyle name="Обычный 10 2 4 3 5 2 2" xfId="16638" xr:uid="{30E6564D-29A0-4FAD-9B7E-94D2418867B6}"/>
    <cellStyle name="Обычный 10 2 4 3 5 3" xfId="12371" xr:uid="{764E000F-72E1-4616-A8A7-8AC521173EBA}"/>
    <cellStyle name="Обычный 10 2 4 3 6" xfId="5282" xr:uid="{00000000-0005-0000-0000-00008B050000}"/>
    <cellStyle name="Обычный 10 2 4 3 6 2" xfId="14504" xr:uid="{E0DA0944-1C9D-4BFE-B5A9-046210EEE268}"/>
    <cellStyle name="Обычный 10 2 4 3 7" xfId="10240" xr:uid="{DBDF3885-7B3A-4CD2-BDC4-852D7B27D797}"/>
    <cellStyle name="Обычный 10 2 4 4" xfId="832" xr:uid="{00000000-0005-0000-0000-00008C050000}"/>
    <cellStyle name="Обычный 10 2 4 4 2" xfId="1435" xr:uid="{00000000-0005-0000-0000-00008D050000}"/>
    <cellStyle name="Обычный 10 2 4 4 2 2" xfId="2394" xr:uid="{00000000-0005-0000-0000-00008E050000}"/>
    <cellStyle name="Обычный 10 2 4 4 2 2 2" xfId="4666" xr:uid="{00000000-0005-0000-0000-00008F050000}"/>
    <cellStyle name="Обычный 10 2 4 4 2 2 2 2" xfId="8955" xr:uid="{00000000-0005-0000-0000-000090050000}"/>
    <cellStyle name="Обычный 10 2 4 4 2 2 2 2 2" xfId="18172" xr:uid="{0A056893-D679-4FCC-8253-E04F852494EF}"/>
    <cellStyle name="Обычный 10 2 4 4 2 2 2 3" xfId="13905" xr:uid="{BF13B4B8-E0E7-4C84-8D99-D9312C156E84}"/>
    <cellStyle name="Обычный 10 2 4 4 2 2 3" xfId="6821" xr:uid="{00000000-0005-0000-0000-000091050000}"/>
    <cellStyle name="Обычный 10 2 4 4 2 2 3 2" xfId="16038" xr:uid="{35BD05C8-20E5-42DE-BF25-28B516D22EDA}"/>
    <cellStyle name="Обычный 10 2 4 4 2 2 4" xfId="11774" xr:uid="{F8375AD3-9A9B-47D9-8897-809203AED6B8}"/>
    <cellStyle name="Обычный 10 2 4 4 2 3" xfId="3716" xr:uid="{00000000-0005-0000-0000-000092050000}"/>
    <cellStyle name="Обычный 10 2 4 4 2 3 2" xfId="8007" xr:uid="{00000000-0005-0000-0000-000093050000}"/>
    <cellStyle name="Обычный 10 2 4 4 2 3 2 2" xfId="17224" xr:uid="{5719B6D7-B89B-4489-8652-F3DC53EA5556}"/>
    <cellStyle name="Обычный 10 2 4 4 2 3 3" xfId="12957" xr:uid="{C5A1376B-0CFD-4417-AEFC-92A3286E2C69}"/>
    <cellStyle name="Обычный 10 2 4 4 2 4" xfId="5873" xr:uid="{00000000-0005-0000-0000-000094050000}"/>
    <cellStyle name="Обычный 10 2 4 4 2 4 2" xfId="15090" xr:uid="{E63CB896-5918-4D59-9B32-D83BACCFE10D}"/>
    <cellStyle name="Обычный 10 2 4 4 2 5" xfId="10826" xr:uid="{23C29922-8E3A-40EF-9A12-06565B6A7DC7}"/>
    <cellStyle name="Обычный 10 2 4 4 3" xfId="1922" xr:uid="{00000000-0005-0000-0000-000095050000}"/>
    <cellStyle name="Обычный 10 2 4 4 3 2" xfId="4194" xr:uid="{00000000-0005-0000-0000-000096050000}"/>
    <cellStyle name="Обычный 10 2 4 4 3 2 2" xfId="8483" xr:uid="{00000000-0005-0000-0000-000097050000}"/>
    <cellStyle name="Обычный 10 2 4 4 3 2 2 2" xfId="17700" xr:uid="{B416E133-3E48-4A0D-8CB3-1D266917CD60}"/>
    <cellStyle name="Обычный 10 2 4 4 3 2 3" xfId="13433" xr:uid="{6B43089A-0B8E-4B1D-9F61-CE370CABC3DD}"/>
    <cellStyle name="Обычный 10 2 4 4 3 3" xfId="6349" xr:uid="{00000000-0005-0000-0000-000098050000}"/>
    <cellStyle name="Обычный 10 2 4 4 3 3 2" xfId="15566" xr:uid="{BC3E98ED-EA45-41D2-B6D7-793F6BE16124}"/>
    <cellStyle name="Обычный 10 2 4 4 3 4" xfId="11302" xr:uid="{28C06F50-2307-4A9C-93B5-01E73E6868D4}"/>
    <cellStyle name="Обычный 10 2 4 4 4" xfId="3244" xr:uid="{00000000-0005-0000-0000-000099050000}"/>
    <cellStyle name="Обычный 10 2 4 4 4 2" xfId="7535" xr:uid="{00000000-0005-0000-0000-00009A050000}"/>
    <cellStyle name="Обычный 10 2 4 4 4 2 2" xfId="16752" xr:uid="{888EBA57-540D-4AB7-B50A-B1B49C4C303A}"/>
    <cellStyle name="Обычный 10 2 4 4 4 3" xfId="12485" xr:uid="{836CBD23-B972-4C85-97AE-484BBAC65FAE}"/>
    <cellStyle name="Обычный 10 2 4 4 5" xfId="5398" xr:uid="{00000000-0005-0000-0000-00009B050000}"/>
    <cellStyle name="Обычный 10 2 4 4 5 2" xfId="14618" xr:uid="{9DFF5E53-D989-4B08-B4EE-0402C0897236}"/>
    <cellStyle name="Обычный 10 2 4 4 6" xfId="10354" xr:uid="{E7CA980D-3148-466E-B18B-D4C96EAE48CE}"/>
    <cellStyle name="Обычный 10 2 4 5" xfId="1206" xr:uid="{00000000-0005-0000-0000-00009C050000}"/>
    <cellStyle name="Обычный 10 2 4 5 2" xfId="2166" xr:uid="{00000000-0005-0000-0000-00009D050000}"/>
    <cellStyle name="Обычный 10 2 4 5 2 2" xfId="4438" xr:uid="{00000000-0005-0000-0000-00009E050000}"/>
    <cellStyle name="Обычный 10 2 4 5 2 2 2" xfId="8727" xr:uid="{00000000-0005-0000-0000-00009F050000}"/>
    <cellStyle name="Обычный 10 2 4 5 2 2 2 2" xfId="17944" xr:uid="{34515137-BABF-42C8-BFAC-AB8AA096FE08}"/>
    <cellStyle name="Обычный 10 2 4 5 2 2 3" xfId="13677" xr:uid="{F9055526-609D-4727-9F86-3389EC482763}"/>
    <cellStyle name="Обычный 10 2 4 5 2 3" xfId="6593" xr:uid="{00000000-0005-0000-0000-0000A0050000}"/>
    <cellStyle name="Обычный 10 2 4 5 2 3 2" xfId="15810" xr:uid="{50E9C7C1-14DA-42D9-9FB0-0537C6CDFFA4}"/>
    <cellStyle name="Обычный 10 2 4 5 2 4" xfId="11546" xr:uid="{9B2BB687-0701-49BC-83A5-A3E5B938DCDB}"/>
    <cellStyle name="Обычный 10 2 4 5 3" xfId="3488" xr:uid="{00000000-0005-0000-0000-0000A1050000}"/>
    <cellStyle name="Обычный 10 2 4 5 3 2" xfId="7779" xr:uid="{00000000-0005-0000-0000-0000A2050000}"/>
    <cellStyle name="Обычный 10 2 4 5 3 2 2" xfId="16996" xr:uid="{D9C6465F-623F-402B-B6AE-DF55723F7C14}"/>
    <cellStyle name="Обычный 10 2 4 5 3 3" xfId="12729" xr:uid="{3282746A-E7D2-426B-BE51-C3EE8813F392}"/>
    <cellStyle name="Обычный 10 2 4 5 4" xfId="5645" xr:uid="{00000000-0005-0000-0000-0000A3050000}"/>
    <cellStyle name="Обычный 10 2 4 5 4 2" xfId="14862" xr:uid="{65D860B5-F772-473A-875C-74A4AF279119}"/>
    <cellStyle name="Обычный 10 2 4 5 5" xfId="10598" xr:uid="{7BC58915-99A4-49DB-87B7-68D2BCEF7D81}"/>
    <cellStyle name="Обычный 10 2 4 6" xfId="1691" xr:uid="{00000000-0005-0000-0000-0000A4050000}"/>
    <cellStyle name="Обычный 10 2 4 6 2" xfId="3966" xr:uid="{00000000-0005-0000-0000-0000A5050000}"/>
    <cellStyle name="Обычный 10 2 4 6 2 2" xfId="8255" xr:uid="{00000000-0005-0000-0000-0000A6050000}"/>
    <cellStyle name="Обычный 10 2 4 6 2 2 2" xfId="17472" xr:uid="{76F1AFF4-E251-48B3-97B4-E0BC0F222CB1}"/>
    <cellStyle name="Обычный 10 2 4 6 2 3" xfId="13205" xr:uid="{001A9FDA-9486-42FE-98FD-B164CBC4EDD9}"/>
    <cellStyle name="Обычный 10 2 4 6 3" xfId="6121" xr:uid="{00000000-0005-0000-0000-0000A7050000}"/>
    <cellStyle name="Обычный 10 2 4 6 3 2" xfId="15338" xr:uid="{36C4FF0D-4DFD-4AAD-A245-D329D00DE599}"/>
    <cellStyle name="Обычный 10 2 4 6 4" xfId="11074" xr:uid="{93200501-6D59-488C-B595-53E91997FE02}"/>
    <cellStyle name="Обычный 10 2 4 7" xfId="2781" xr:uid="{00000000-0005-0000-0000-0000A8050000}"/>
    <cellStyle name="Обычный 10 2 4 7 2" xfId="4924" xr:uid="{00000000-0005-0000-0000-0000A9050000}"/>
    <cellStyle name="Обычный 10 2 4 7 2 2" xfId="9206" xr:uid="{00000000-0005-0000-0000-0000AA050000}"/>
    <cellStyle name="Обычный 10 2 4 7 2 2 2" xfId="18423" xr:uid="{0F18A63E-C0C2-463F-9C91-062F3CB4B94C}"/>
    <cellStyle name="Обычный 10 2 4 7 2 3" xfId="14156" xr:uid="{33EA55F8-8D8A-49D6-9F0A-292FEB8D75D7}"/>
    <cellStyle name="Обычный 10 2 4 7 3" xfId="7074" xr:uid="{00000000-0005-0000-0000-0000AB050000}"/>
    <cellStyle name="Обычный 10 2 4 7 3 2" xfId="16291" xr:uid="{B1747E7C-3A15-449D-A23E-325E3B88F1BA}"/>
    <cellStyle name="Обычный 10 2 4 7 4" xfId="12025" xr:uid="{5FB839EA-CB13-41F8-90C6-8A3614CCE894}"/>
    <cellStyle name="Обычный 10 2 4 8" xfId="2902" xr:uid="{00000000-0005-0000-0000-0000AC050000}"/>
    <cellStyle name="Обычный 10 2 4 8 2" xfId="7193" xr:uid="{00000000-0005-0000-0000-0000AD050000}"/>
    <cellStyle name="Обычный 10 2 4 8 2 2" xfId="16410" xr:uid="{8775D34C-2083-4A31-892C-BC34981CE63B}"/>
    <cellStyle name="Обычный 10 2 4 8 3" xfId="12143" xr:uid="{AE01CD8B-3FC9-4BC8-960B-7A3B92181181}"/>
    <cellStyle name="Обычный 10 2 4 9" xfId="3016" xr:uid="{00000000-0005-0000-0000-0000AE050000}"/>
    <cellStyle name="Обычный 10 2 4 9 2" xfId="7307" xr:uid="{00000000-0005-0000-0000-0000AF050000}"/>
    <cellStyle name="Обычный 10 2 4 9 2 2" xfId="16524" xr:uid="{232462BC-7DEA-4B14-BD38-5A4D2FDD2EF8}"/>
    <cellStyle name="Обычный 10 2 4 9 3" xfId="12257" xr:uid="{6537CE37-04B5-4A74-98C8-254A7D97FE0D}"/>
    <cellStyle name="Обычный 10 2 5" xfId="458" xr:uid="{00000000-0005-0000-0000-0000B0050000}"/>
    <cellStyle name="Обычный 10 2 5 10" xfId="5186" xr:uid="{00000000-0005-0000-0000-0000B1050000}"/>
    <cellStyle name="Обычный 10 2 5 10 2" xfId="14409" xr:uid="{7D1D303C-E4DE-4F73-A86F-85DEBCDC76F5}"/>
    <cellStyle name="Обычный 10 2 5 11" xfId="9685" xr:uid="{00000000-0005-0000-0000-0000B2050000}"/>
    <cellStyle name="Обычный 10 2 5 11 2" xfId="18705" xr:uid="{A6F2B6D8-93F6-4670-A7A7-C14F93C811FD}"/>
    <cellStyle name="Обычный 10 2 5 12" xfId="9799" xr:uid="{03943EB4-C488-4DCC-8D40-58A47F76D1A6}"/>
    <cellStyle name="Обычный 10 2 5 12 2" xfId="18819" xr:uid="{60012084-DB66-4702-A0E5-3F18BFC4792C}"/>
    <cellStyle name="Обычный 10 2 5 13" xfId="9913" xr:uid="{3FFBF923-95FF-4DF1-9524-F1088E4FCC37}"/>
    <cellStyle name="Обычный 10 2 5 13 2" xfId="18933" xr:uid="{D4412FC4-6B58-4836-A19D-76BB1FCA011B}"/>
    <cellStyle name="Обычный 10 2 5 14" xfId="10027" xr:uid="{390BFFA6-6808-4A8B-8C4D-B632A3600948}"/>
    <cellStyle name="Обычный 10 2 5 14 2" xfId="19047" xr:uid="{EB93794E-9180-40BC-BB96-1851C0032A6C}"/>
    <cellStyle name="Обычный 10 2 5 15" xfId="10144" xr:uid="{49940B52-8E60-42CE-9EF9-8AEFA0EA6885}"/>
    <cellStyle name="Обычный 10 2 5 16" xfId="19165" xr:uid="{F9C8995B-6665-4C92-B548-89A43D26B8E7}"/>
    <cellStyle name="Обычный 10 2 5 17" xfId="19281" xr:uid="{4B06E22F-D6EF-4C04-9FB4-598381047495}"/>
    <cellStyle name="Обычный 10 2 5 2" xfId="645" xr:uid="{00000000-0005-0000-0000-0000B3050000}"/>
    <cellStyle name="Обычный 10 2 5 2 2" xfId="966" xr:uid="{00000000-0005-0000-0000-0000B4050000}"/>
    <cellStyle name="Обычный 10 2 5 2 2 2" xfId="1568" xr:uid="{00000000-0005-0000-0000-0000B5050000}"/>
    <cellStyle name="Обычный 10 2 5 2 2 2 2" xfId="2527" xr:uid="{00000000-0005-0000-0000-0000B6050000}"/>
    <cellStyle name="Обычный 10 2 5 2 2 2 2 2" xfId="4799" xr:uid="{00000000-0005-0000-0000-0000B7050000}"/>
    <cellStyle name="Обычный 10 2 5 2 2 2 2 2 2" xfId="9088" xr:uid="{00000000-0005-0000-0000-0000B8050000}"/>
    <cellStyle name="Обычный 10 2 5 2 2 2 2 2 2 2" xfId="18305" xr:uid="{E63EF2B5-9401-4158-BBD9-41A8795A1783}"/>
    <cellStyle name="Обычный 10 2 5 2 2 2 2 2 3" xfId="14038" xr:uid="{57E1FCA2-AA43-4787-9EFE-A09FA0DD789D}"/>
    <cellStyle name="Обычный 10 2 5 2 2 2 2 3" xfId="6954" xr:uid="{00000000-0005-0000-0000-0000B9050000}"/>
    <cellStyle name="Обычный 10 2 5 2 2 2 2 3 2" xfId="16171" xr:uid="{B6232F4A-D88D-4D26-8398-E211A48F24B8}"/>
    <cellStyle name="Обычный 10 2 5 2 2 2 2 4" xfId="11907" xr:uid="{D3BA9C3D-28F1-401A-AF3B-D6E3CD92675A}"/>
    <cellStyle name="Обычный 10 2 5 2 2 2 3" xfId="3849" xr:uid="{00000000-0005-0000-0000-0000BA050000}"/>
    <cellStyle name="Обычный 10 2 5 2 2 2 3 2" xfId="8140" xr:uid="{00000000-0005-0000-0000-0000BB050000}"/>
    <cellStyle name="Обычный 10 2 5 2 2 2 3 2 2" xfId="17357" xr:uid="{8F6DA287-1FCA-4C17-8490-DEB8F77B39C4}"/>
    <cellStyle name="Обычный 10 2 5 2 2 2 3 3" xfId="13090" xr:uid="{FA5061ED-3233-44E1-ACE9-23F636874B01}"/>
    <cellStyle name="Обычный 10 2 5 2 2 2 4" xfId="6006" xr:uid="{00000000-0005-0000-0000-0000BC050000}"/>
    <cellStyle name="Обычный 10 2 5 2 2 2 4 2" xfId="15223" xr:uid="{FEBCA42F-CA56-4713-8016-A78086CD6170}"/>
    <cellStyle name="Обычный 10 2 5 2 2 2 5" xfId="10959" xr:uid="{80487EA1-1587-4EB4-A0D9-3662970077E9}"/>
    <cellStyle name="Обычный 10 2 5 2 2 3" xfId="2055" xr:uid="{00000000-0005-0000-0000-0000BD050000}"/>
    <cellStyle name="Обычный 10 2 5 2 2 3 2" xfId="4327" xr:uid="{00000000-0005-0000-0000-0000BE050000}"/>
    <cellStyle name="Обычный 10 2 5 2 2 3 2 2" xfId="8616" xr:uid="{00000000-0005-0000-0000-0000BF050000}"/>
    <cellStyle name="Обычный 10 2 5 2 2 3 2 2 2" xfId="17833" xr:uid="{E6361883-CCCA-4259-8EE7-EBB1A209FB17}"/>
    <cellStyle name="Обычный 10 2 5 2 2 3 2 3" xfId="13566" xr:uid="{3C35065A-A7D3-4003-B1AF-6F6C95FFDF78}"/>
    <cellStyle name="Обычный 10 2 5 2 2 3 3" xfId="6482" xr:uid="{00000000-0005-0000-0000-0000C0050000}"/>
    <cellStyle name="Обычный 10 2 5 2 2 3 3 2" xfId="15699" xr:uid="{EE85B602-1D36-4C16-906D-5DE4973E5FD6}"/>
    <cellStyle name="Обычный 10 2 5 2 2 3 4" xfId="11435" xr:uid="{5F036748-B776-48B4-9F54-2147CEAC68DC}"/>
    <cellStyle name="Обычный 10 2 5 2 2 4" xfId="3377" xr:uid="{00000000-0005-0000-0000-0000C1050000}"/>
    <cellStyle name="Обычный 10 2 5 2 2 4 2" xfId="7668" xr:uid="{00000000-0005-0000-0000-0000C2050000}"/>
    <cellStyle name="Обычный 10 2 5 2 2 4 2 2" xfId="16885" xr:uid="{AECD6DBC-9A12-4C2C-8847-58153C7925D4}"/>
    <cellStyle name="Обычный 10 2 5 2 2 4 3" xfId="12618" xr:uid="{31BEB4F4-F18A-4CA3-B6F0-1E71A69F5567}"/>
    <cellStyle name="Обычный 10 2 5 2 2 5" xfId="5531" xr:uid="{00000000-0005-0000-0000-0000C3050000}"/>
    <cellStyle name="Обычный 10 2 5 2 2 5 2" xfId="14751" xr:uid="{9C56E2F5-F5D5-4573-ADC5-F7A73C0B554E}"/>
    <cellStyle name="Обычный 10 2 5 2 2 6" xfId="10487" xr:uid="{775D40F6-8E76-4F2A-A82F-78F0A03BE115}"/>
    <cellStyle name="Обычный 10 2 5 2 3" xfId="1340" xr:uid="{00000000-0005-0000-0000-0000C4050000}"/>
    <cellStyle name="Обычный 10 2 5 2 3 2" xfId="2299" xr:uid="{00000000-0005-0000-0000-0000C5050000}"/>
    <cellStyle name="Обычный 10 2 5 2 3 2 2" xfId="4571" xr:uid="{00000000-0005-0000-0000-0000C6050000}"/>
    <cellStyle name="Обычный 10 2 5 2 3 2 2 2" xfId="8860" xr:uid="{00000000-0005-0000-0000-0000C7050000}"/>
    <cellStyle name="Обычный 10 2 5 2 3 2 2 2 2" xfId="18077" xr:uid="{FFDBD6AA-8306-4168-8AF7-6ED046635C78}"/>
    <cellStyle name="Обычный 10 2 5 2 3 2 2 3" xfId="13810" xr:uid="{BCA2BBFD-D7CF-4F12-A858-294C866D895C}"/>
    <cellStyle name="Обычный 10 2 5 2 3 2 3" xfId="6726" xr:uid="{00000000-0005-0000-0000-0000C8050000}"/>
    <cellStyle name="Обычный 10 2 5 2 3 2 3 2" xfId="15943" xr:uid="{F9EE19ED-DCBB-4029-BA52-C299D82DF473}"/>
    <cellStyle name="Обычный 10 2 5 2 3 2 4" xfId="11679" xr:uid="{87ED5911-D2A8-4F7D-8048-77E3078BB416}"/>
    <cellStyle name="Обычный 10 2 5 2 3 3" xfId="3621" xr:uid="{00000000-0005-0000-0000-0000C9050000}"/>
    <cellStyle name="Обычный 10 2 5 2 3 3 2" xfId="7912" xr:uid="{00000000-0005-0000-0000-0000CA050000}"/>
    <cellStyle name="Обычный 10 2 5 2 3 3 2 2" xfId="17129" xr:uid="{C1351AB4-84EB-4030-BE47-8785F21CAD33}"/>
    <cellStyle name="Обычный 10 2 5 2 3 3 3" xfId="12862" xr:uid="{CC46190C-06F7-47B6-93C1-34F59E3AC2EB}"/>
    <cellStyle name="Обычный 10 2 5 2 3 4" xfId="5778" xr:uid="{00000000-0005-0000-0000-0000CB050000}"/>
    <cellStyle name="Обычный 10 2 5 2 3 4 2" xfId="14995" xr:uid="{ADB6D9A1-E46D-4A05-93BC-3ED4B763F937}"/>
    <cellStyle name="Обычный 10 2 5 2 3 5" xfId="10731" xr:uid="{51D61C21-AAF8-45C3-9054-9C73E1809726}"/>
    <cellStyle name="Обычный 10 2 5 2 4" xfId="1826" xr:uid="{00000000-0005-0000-0000-0000CC050000}"/>
    <cellStyle name="Обычный 10 2 5 2 4 2" xfId="4099" xr:uid="{00000000-0005-0000-0000-0000CD050000}"/>
    <cellStyle name="Обычный 10 2 5 2 4 2 2" xfId="8388" xr:uid="{00000000-0005-0000-0000-0000CE050000}"/>
    <cellStyle name="Обычный 10 2 5 2 4 2 2 2" xfId="17605" xr:uid="{EC1FE81C-DC6D-49C4-AB64-0641A7B31C9D}"/>
    <cellStyle name="Обычный 10 2 5 2 4 2 3" xfId="13338" xr:uid="{C2F617E5-9DFF-4B87-B559-0A111195C834}"/>
    <cellStyle name="Обычный 10 2 5 2 4 3" xfId="6254" xr:uid="{00000000-0005-0000-0000-0000CF050000}"/>
    <cellStyle name="Обычный 10 2 5 2 4 3 2" xfId="15471" xr:uid="{DF49C60F-0992-4073-8501-71ACD7964AB5}"/>
    <cellStyle name="Обычный 10 2 5 2 4 4" xfId="11207" xr:uid="{88B61AC2-0794-4ACE-A1C9-ABEA75039A06}"/>
    <cellStyle name="Обычный 10 2 5 2 5" xfId="3149" xr:uid="{00000000-0005-0000-0000-0000D0050000}"/>
    <cellStyle name="Обычный 10 2 5 2 5 2" xfId="7440" xr:uid="{00000000-0005-0000-0000-0000D1050000}"/>
    <cellStyle name="Обычный 10 2 5 2 5 2 2" xfId="16657" xr:uid="{A2AC5ACB-B539-485B-A70A-3E21E2FD58C5}"/>
    <cellStyle name="Обычный 10 2 5 2 5 3" xfId="12390" xr:uid="{D5433773-3C9D-4D76-B3F3-6788E2EBB3D0}"/>
    <cellStyle name="Обычный 10 2 5 2 6" xfId="5301" xr:uid="{00000000-0005-0000-0000-0000D2050000}"/>
    <cellStyle name="Обычный 10 2 5 2 6 2" xfId="14523" xr:uid="{206B2AAD-41F9-4152-BEED-2DB75F1F0B56}"/>
    <cellStyle name="Обычный 10 2 5 2 7" xfId="10259" xr:uid="{DB6EB283-5755-481A-8974-3B02936D0187}"/>
    <cellStyle name="Обычный 10 2 5 3" xfId="851" xr:uid="{00000000-0005-0000-0000-0000D3050000}"/>
    <cellStyle name="Обычный 10 2 5 3 2" xfId="1454" xr:uid="{00000000-0005-0000-0000-0000D4050000}"/>
    <cellStyle name="Обычный 10 2 5 3 2 2" xfId="2413" xr:uid="{00000000-0005-0000-0000-0000D5050000}"/>
    <cellStyle name="Обычный 10 2 5 3 2 2 2" xfId="4685" xr:uid="{00000000-0005-0000-0000-0000D6050000}"/>
    <cellStyle name="Обычный 10 2 5 3 2 2 2 2" xfId="8974" xr:uid="{00000000-0005-0000-0000-0000D7050000}"/>
    <cellStyle name="Обычный 10 2 5 3 2 2 2 2 2" xfId="18191" xr:uid="{3EE79996-1622-47AF-9B96-DA79EDA56FA9}"/>
    <cellStyle name="Обычный 10 2 5 3 2 2 2 3" xfId="13924" xr:uid="{C3CA75F6-8E94-48AD-B0E5-90C9ECEF2C7E}"/>
    <cellStyle name="Обычный 10 2 5 3 2 2 3" xfId="6840" xr:uid="{00000000-0005-0000-0000-0000D8050000}"/>
    <cellStyle name="Обычный 10 2 5 3 2 2 3 2" xfId="16057" xr:uid="{9A6E1793-7B45-47FC-B692-27C57F17ADB6}"/>
    <cellStyle name="Обычный 10 2 5 3 2 2 4" xfId="11793" xr:uid="{631529AD-F3A3-4B2B-9331-7C897BB1F768}"/>
    <cellStyle name="Обычный 10 2 5 3 2 3" xfId="3735" xr:uid="{00000000-0005-0000-0000-0000D9050000}"/>
    <cellStyle name="Обычный 10 2 5 3 2 3 2" xfId="8026" xr:uid="{00000000-0005-0000-0000-0000DA050000}"/>
    <cellStyle name="Обычный 10 2 5 3 2 3 2 2" xfId="17243" xr:uid="{63A42B28-6358-4596-B5FE-F0AA4856122B}"/>
    <cellStyle name="Обычный 10 2 5 3 2 3 3" xfId="12976" xr:uid="{D4EC738A-62A1-4E97-8352-77CAC412A37C}"/>
    <cellStyle name="Обычный 10 2 5 3 2 4" xfId="5892" xr:uid="{00000000-0005-0000-0000-0000DB050000}"/>
    <cellStyle name="Обычный 10 2 5 3 2 4 2" xfId="15109" xr:uid="{C2AF934E-71C9-4FFE-8B20-E627B03F94E2}"/>
    <cellStyle name="Обычный 10 2 5 3 2 5" xfId="10845" xr:uid="{90B3E943-160E-4301-BDCE-A3870354B13A}"/>
    <cellStyle name="Обычный 10 2 5 3 3" xfId="1941" xr:uid="{00000000-0005-0000-0000-0000DC050000}"/>
    <cellStyle name="Обычный 10 2 5 3 3 2" xfId="4213" xr:uid="{00000000-0005-0000-0000-0000DD050000}"/>
    <cellStyle name="Обычный 10 2 5 3 3 2 2" xfId="8502" xr:uid="{00000000-0005-0000-0000-0000DE050000}"/>
    <cellStyle name="Обычный 10 2 5 3 3 2 2 2" xfId="17719" xr:uid="{1D2C786B-3C93-4656-80CA-C098FE663F55}"/>
    <cellStyle name="Обычный 10 2 5 3 3 2 3" xfId="13452" xr:uid="{95D2257F-C956-4CC2-9BE9-484DB5D11984}"/>
    <cellStyle name="Обычный 10 2 5 3 3 3" xfId="6368" xr:uid="{00000000-0005-0000-0000-0000DF050000}"/>
    <cellStyle name="Обычный 10 2 5 3 3 3 2" xfId="15585" xr:uid="{B31EFA21-DF69-4647-8298-90A98567546F}"/>
    <cellStyle name="Обычный 10 2 5 3 3 4" xfId="11321" xr:uid="{D6E8B016-F565-49C9-BCE8-4A15CE80BC3A}"/>
    <cellStyle name="Обычный 10 2 5 3 4" xfId="3263" xr:uid="{00000000-0005-0000-0000-0000E0050000}"/>
    <cellStyle name="Обычный 10 2 5 3 4 2" xfId="7554" xr:uid="{00000000-0005-0000-0000-0000E1050000}"/>
    <cellStyle name="Обычный 10 2 5 3 4 2 2" xfId="16771" xr:uid="{02396185-9125-46E0-9494-95C2DE1D5843}"/>
    <cellStyle name="Обычный 10 2 5 3 4 3" xfId="12504" xr:uid="{74F8BB57-7D82-4D59-9A9C-CA3F7D1F58CA}"/>
    <cellStyle name="Обычный 10 2 5 3 5" xfId="5417" xr:uid="{00000000-0005-0000-0000-0000E2050000}"/>
    <cellStyle name="Обычный 10 2 5 3 5 2" xfId="14637" xr:uid="{E17C36CB-EE60-4F48-9AD4-4F2E8DAC74BD}"/>
    <cellStyle name="Обычный 10 2 5 3 6" xfId="10373" xr:uid="{86CEAF65-BCE5-4BEB-9725-3175C78D943D}"/>
    <cellStyle name="Обычный 10 2 5 4" xfId="1225" xr:uid="{00000000-0005-0000-0000-0000E3050000}"/>
    <cellStyle name="Обычный 10 2 5 4 2" xfId="2185" xr:uid="{00000000-0005-0000-0000-0000E4050000}"/>
    <cellStyle name="Обычный 10 2 5 4 2 2" xfId="4457" xr:uid="{00000000-0005-0000-0000-0000E5050000}"/>
    <cellStyle name="Обычный 10 2 5 4 2 2 2" xfId="8746" xr:uid="{00000000-0005-0000-0000-0000E6050000}"/>
    <cellStyle name="Обычный 10 2 5 4 2 2 2 2" xfId="17963" xr:uid="{B8DF7C5D-AD29-457C-A418-D343985DD89F}"/>
    <cellStyle name="Обычный 10 2 5 4 2 2 3" xfId="13696" xr:uid="{2E383CD6-FBA5-48EB-B88B-EA451DC4AC9F}"/>
    <cellStyle name="Обычный 10 2 5 4 2 3" xfId="6612" xr:uid="{00000000-0005-0000-0000-0000E7050000}"/>
    <cellStyle name="Обычный 10 2 5 4 2 3 2" xfId="15829" xr:uid="{54931FED-9431-448C-A685-3AB3105FC043}"/>
    <cellStyle name="Обычный 10 2 5 4 2 4" xfId="11565" xr:uid="{0BCEA259-6B0E-4B3C-B051-7D30E21729D0}"/>
    <cellStyle name="Обычный 10 2 5 4 3" xfId="3507" xr:uid="{00000000-0005-0000-0000-0000E8050000}"/>
    <cellStyle name="Обычный 10 2 5 4 3 2" xfId="7798" xr:uid="{00000000-0005-0000-0000-0000E9050000}"/>
    <cellStyle name="Обычный 10 2 5 4 3 2 2" xfId="17015" xr:uid="{BBDF22A4-A507-4947-BAC6-96BCA68F7D18}"/>
    <cellStyle name="Обычный 10 2 5 4 3 3" xfId="12748" xr:uid="{22D4990F-CEC5-400D-A014-2CEA6038F840}"/>
    <cellStyle name="Обычный 10 2 5 4 4" xfId="5664" xr:uid="{00000000-0005-0000-0000-0000EA050000}"/>
    <cellStyle name="Обычный 10 2 5 4 4 2" xfId="14881" xr:uid="{99CBC500-AE00-434D-B827-DA7795F72C2A}"/>
    <cellStyle name="Обычный 10 2 5 4 5" xfId="10617" xr:uid="{0D9BBAA4-2F54-46D8-8BAB-85D5657DC98D}"/>
    <cellStyle name="Обычный 10 2 5 5" xfId="1710" xr:uid="{00000000-0005-0000-0000-0000EB050000}"/>
    <cellStyle name="Обычный 10 2 5 5 2" xfId="3985" xr:uid="{00000000-0005-0000-0000-0000EC050000}"/>
    <cellStyle name="Обычный 10 2 5 5 2 2" xfId="8274" xr:uid="{00000000-0005-0000-0000-0000ED050000}"/>
    <cellStyle name="Обычный 10 2 5 5 2 2 2" xfId="17491" xr:uid="{E6EDC3CB-825A-47BA-B8BD-68C636B97D74}"/>
    <cellStyle name="Обычный 10 2 5 5 2 3" xfId="13224" xr:uid="{2E5D5E7E-9DF6-4E02-95CD-45DB507E2F27}"/>
    <cellStyle name="Обычный 10 2 5 5 3" xfId="6140" xr:uid="{00000000-0005-0000-0000-0000EE050000}"/>
    <cellStyle name="Обычный 10 2 5 5 3 2" xfId="15357" xr:uid="{3FF9C001-B789-4A6C-B204-6296FBB4D6F1}"/>
    <cellStyle name="Обычный 10 2 5 5 4" xfId="11093" xr:uid="{6D08D914-AAA1-4172-800F-F313EDA6C446}"/>
    <cellStyle name="Обычный 10 2 5 6" xfId="2800" xr:uid="{00000000-0005-0000-0000-0000EF050000}"/>
    <cellStyle name="Обычный 10 2 5 6 2" xfId="4943" xr:uid="{00000000-0005-0000-0000-0000F0050000}"/>
    <cellStyle name="Обычный 10 2 5 6 2 2" xfId="9225" xr:uid="{00000000-0005-0000-0000-0000F1050000}"/>
    <cellStyle name="Обычный 10 2 5 6 2 2 2" xfId="18442" xr:uid="{1C5F9B16-FF91-4E6E-8BB9-3E79DF83EE58}"/>
    <cellStyle name="Обычный 10 2 5 6 2 3" xfId="14175" xr:uid="{EE3C91C4-40D5-4197-918D-3F3C78773A51}"/>
    <cellStyle name="Обычный 10 2 5 6 3" xfId="7093" xr:uid="{00000000-0005-0000-0000-0000F2050000}"/>
    <cellStyle name="Обычный 10 2 5 6 3 2" xfId="16310" xr:uid="{E620CBF9-6F99-401F-8672-EB2E7A9C420F}"/>
    <cellStyle name="Обычный 10 2 5 6 4" xfId="12044" xr:uid="{D25DAABA-705C-4002-A586-DD24B685365F}"/>
    <cellStyle name="Обычный 10 2 5 7" xfId="2921" xr:uid="{00000000-0005-0000-0000-0000F3050000}"/>
    <cellStyle name="Обычный 10 2 5 7 2" xfId="7212" xr:uid="{00000000-0005-0000-0000-0000F4050000}"/>
    <cellStyle name="Обычный 10 2 5 7 2 2" xfId="16429" xr:uid="{57C11D28-A3D7-446D-B6F3-7DE4F1C921E1}"/>
    <cellStyle name="Обычный 10 2 5 7 3" xfId="12162" xr:uid="{C276C3EE-C2C2-4A02-A714-9DE4D07CD825}"/>
    <cellStyle name="Обычный 10 2 5 8" xfId="3035" xr:uid="{00000000-0005-0000-0000-0000F5050000}"/>
    <cellStyle name="Обычный 10 2 5 8 2" xfId="7326" xr:uid="{00000000-0005-0000-0000-0000F6050000}"/>
    <cellStyle name="Обычный 10 2 5 8 2 2" xfId="16543" xr:uid="{551D4C27-B6EB-48F0-820D-D3DE06D02A94}"/>
    <cellStyle name="Обычный 10 2 5 8 3" xfId="12276" xr:uid="{B74AA312-3599-4804-8DAC-074E3554C54F}"/>
    <cellStyle name="Обычный 10 2 5 9" xfId="5063" xr:uid="{00000000-0005-0000-0000-0000F7050000}"/>
    <cellStyle name="Обычный 10 2 5 9 2" xfId="9344" xr:uid="{00000000-0005-0000-0000-0000F8050000}"/>
    <cellStyle name="Обычный 10 2 5 9 2 2" xfId="18561" xr:uid="{8343BFAC-6F51-4032-8079-B52383664B31}"/>
    <cellStyle name="Обычный 10 2 5 9 3" xfId="14294" xr:uid="{3F59ADEE-A0CC-4243-8A66-24DF439D31A7}"/>
    <cellStyle name="Обычный 10 2 6" xfId="572" xr:uid="{00000000-0005-0000-0000-0000F9050000}"/>
    <cellStyle name="Обычный 10 2 6 2" xfId="909" xr:uid="{00000000-0005-0000-0000-0000FA050000}"/>
    <cellStyle name="Обычный 10 2 6 2 2" xfId="1511" xr:uid="{00000000-0005-0000-0000-0000FB050000}"/>
    <cellStyle name="Обычный 10 2 6 2 2 2" xfId="2470" xr:uid="{00000000-0005-0000-0000-0000FC050000}"/>
    <cellStyle name="Обычный 10 2 6 2 2 2 2" xfId="4742" xr:uid="{00000000-0005-0000-0000-0000FD050000}"/>
    <cellStyle name="Обычный 10 2 6 2 2 2 2 2" xfId="9031" xr:uid="{00000000-0005-0000-0000-0000FE050000}"/>
    <cellStyle name="Обычный 10 2 6 2 2 2 2 2 2" xfId="18248" xr:uid="{89CBF05F-8DC2-4412-BF46-1B9344A195F2}"/>
    <cellStyle name="Обычный 10 2 6 2 2 2 2 3" xfId="13981" xr:uid="{1DA13F7F-BA01-4B8A-AA6B-D74D766B2273}"/>
    <cellStyle name="Обычный 10 2 6 2 2 2 3" xfId="6897" xr:uid="{00000000-0005-0000-0000-0000FF050000}"/>
    <cellStyle name="Обычный 10 2 6 2 2 2 3 2" xfId="16114" xr:uid="{721C1EB6-4D08-45D4-92AD-DF7CAF802FD3}"/>
    <cellStyle name="Обычный 10 2 6 2 2 2 4" xfId="11850" xr:uid="{65C74CC5-051C-4078-8EC9-9EBAC98877E1}"/>
    <cellStyle name="Обычный 10 2 6 2 2 3" xfId="3792" xr:uid="{00000000-0005-0000-0000-000000060000}"/>
    <cellStyle name="Обычный 10 2 6 2 2 3 2" xfId="8083" xr:uid="{00000000-0005-0000-0000-000001060000}"/>
    <cellStyle name="Обычный 10 2 6 2 2 3 2 2" xfId="17300" xr:uid="{4C872A80-1A02-4B95-96DD-F61140CD39A4}"/>
    <cellStyle name="Обычный 10 2 6 2 2 3 3" xfId="13033" xr:uid="{CB19156B-76F5-4C4E-8923-C5F86A11DE89}"/>
    <cellStyle name="Обычный 10 2 6 2 2 4" xfId="5949" xr:uid="{00000000-0005-0000-0000-000002060000}"/>
    <cellStyle name="Обычный 10 2 6 2 2 4 2" xfId="15166" xr:uid="{2762248E-A57D-45D4-97C8-A07298E8E975}"/>
    <cellStyle name="Обычный 10 2 6 2 2 5" xfId="10902" xr:uid="{900637A7-73F3-49C2-B04F-DFCD8BB816F4}"/>
    <cellStyle name="Обычный 10 2 6 2 3" xfId="1998" xr:uid="{00000000-0005-0000-0000-000003060000}"/>
    <cellStyle name="Обычный 10 2 6 2 3 2" xfId="4270" xr:uid="{00000000-0005-0000-0000-000004060000}"/>
    <cellStyle name="Обычный 10 2 6 2 3 2 2" xfId="8559" xr:uid="{00000000-0005-0000-0000-000005060000}"/>
    <cellStyle name="Обычный 10 2 6 2 3 2 2 2" xfId="17776" xr:uid="{056DE178-124F-46AB-B012-F99301BB9ABA}"/>
    <cellStyle name="Обычный 10 2 6 2 3 2 3" xfId="13509" xr:uid="{86761BE3-711E-4CF2-BE39-69C47A8083A9}"/>
    <cellStyle name="Обычный 10 2 6 2 3 3" xfId="6425" xr:uid="{00000000-0005-0000-0000-000006060000}"/>
    <cellStyle name="Обычный 10 2 6 2 3 3 2" xfId="15642" xr:uid="{AF7A6CFF-0483-4DA2-8281-13CE21A54F79}"/>
    <cellStyle name="Обычный 10 2 6 2 3 4" xfId="11378" xr:uid="{BBD02E7A-14F5-4D3B-A7E3-08CEA64A2229}"/>
    <cellStyle name="Обычный 10 2 6 2 4" xfId="3320" xr:uid="{00000000-0005-0000-0000-000007060000}"/>
    <cellStyle name="Обычный 10 2 6 2 4 2" xfId="7611" xr:uid="{00000000-0005-0000-0000-000008060000}"/>
    <cellStyle name="Обычный 10 2 6 2 4 2 2" xfId="16828" xr:uid="{C0CB3793-D6ED-42B4-BEA8-0A124B6DA204}"/>
    <cellStyle name="Обычный 10 2 6 2 4 3" xfId="12561" xr:uid="{436D21EB-ABD6-414F-8A37-31895D836995}"/>
    <cellStyle name="Обычный 10 2 6 2 5" xfId="5474" xr:uid="{00000000-0005-0000-0000-000009060000}"/>
    <cellStyle name="Обычный 10 2 6 2 5 2" xfId="14694" xr:uid="{C5D3A9E3-723D-4884-874A-AA952426DDFB}"/>
    <cellStyle name="Обычный 10 2 6 2 6" xfId="10430" xr:uid="{9F049F85-0DAD-4996-9B41-590A6D5323AC}"/>
    <cellStyle name="Обычный 10 2 6 3" xfId="1283" xr:uid="{00000000-0005-0000-0000-00000A060000}"/>
    <cellStyle name="Обычный 10 2 6 3 2" xfId="2242" xr:uid="{00000000-0005-0000-0000-00000B060000}"/>
    <cellStyle name="Обычный 10 2 6 3 2 2" xfId="4514" xr:uid="{00000000-0005-0000-0000-00000C060000}"/>
    <cellStyle name="Обычный 10 2 6 3 2 2 2" xfId="8803" xr:uid="{00000000-0005-0000-0000-00000D060000}"/>
    <cellStyle name="Обычный 10 2 6 3 2 2 2 2" xfId="18020" xr:uid="{9097E370-AA95-4CA0-ABA7-5581BDC10DB7}"/>
    <cellStyle name="Обычный 10 2 6 3 2 2 3" xfId="13753" xr:uid="{A2ED8120-A7BC-4628-84A8-23017FFA2F4E}"/>
    <cellStyle name="Обычный 10 2 6 3 2 3" xfId="6669" xr:uid="{00000000-0005-0000-0000-00000E060000}"/>
    <cellStyle name="Обычный 10 2 6 3 2 3 2" xfId="15886" xr:uid="{DAB43BE3-30C8-4259-96B9-6FE30629E2BF}"/>
    <cellStyle name="Обычный 10 2 6 3 2 4" xfId="11622" xr:uid="{0123FEF8-6B7F-4405-9843-465F622E09CC}"/>
    <cellStyle name="Обычный 10 2 6 3 3" xfId="3564" xr:uid="{00000000-0005-0000-0000-00000F060000}"/>
    <cellStyle name="Обычный 10 2 6 3 3 2" xfId="7855" xr:uid="{00000000-0005-0000-0000-000010060000}"/>
    <cellStyle name="Обычный 10 2 6 3 3 2 2" xfId="17072" xr:uid="{B086C0CA-0AD2-48ED-8094-97A81D34B2C8}"/>
    <cellStyle name="Обычный 10 2 6 3 3 3" xfId="12805" xr:uid="{3BAAD9D4-25C9-4E57-B4C7-59D83D0BC133}"/>
    <cellStyle name="Обычный 10 2 6 3 4" xfId="5721" xr:uid="{00000000-0005-0000-0000-000011060000}"/>
    <cellStyle name="Обычный 10 2 6 3 4 2" xfId="14938" xr:uid="{022CB3C0-7517-414D-BB3D-9663D9FFDA37}"/>
    <cellStyle name="Обычный 10 2 6 3 5" xfId="10674" xr:uid="{A7C2AD85-8A09-4DA5-9A30-9BAE09C78291}"/>
    <cellStyle name="Обычный 10 2 6 4" xfId="1768" xr:uid="{00000000-0005-0000-0000-000012060000}"/>
    <cellStyle name="Обычный 10 2 6 4 2" xfId="4042" xr:uid="{00000000-0005-0000-0000-000013060000}"/>
    <cellStyle name="Обычный 10 2 6 4 2 2" xfId="8331" xr:uid="{00000000-0005-0000-0000-000014060000}"/>
    <cellStyle name="Обычный 10 2 6 4 2 2 2" xfId="17548" xr:uid="{3AEE2238-7914-4165-BEBD-AD76FC765F5B}"/>
    <cellStyle name="Обычный 10 2 6 4 2 3" xfId="13281" xr:uid="{59EDB1F5-7CA6-4120-AB0C-E3C3D7D716E1}"/>
    <cellStyle name="Обычный 10 2 6 4 3" xfId="6197" xr:uid="{00000000-0005-0000-0000-000015060000}"/>
    <cellStyle name="Обычный 10 2 6 4 3 2" xfId="15414" xr:uid="{095273EB-902C-4D6E-9793-D625BFBF305C}"/>
    <cellStyle name="Обычный 10 2 6 4 4" xfId="11150" xr:uid="{2A67E16F-4096-4FE4-A865-BB8F9FF8166B}"/>
    <cellStyle name="Обычный 10 2 6 5" xfId="3092" xr:uid="{00000000-0005-0000-0000-000016060000}"/>
    <cellStyle name="Обычный 10 2 6 5 2" xfId="7383" xr:uid="{00000000-0005-0000-0000-000017060000}"/>
    <cellStyle name="Обычный 10 2 6 5 2 2" xfId="16600" xr:uid="{EECF8130-2B5B-4F73-BD1E-5E764B960BB0}"/>
    <cellStyle name="Обычный 10 2 6 5 3" xfId="12333" xr:uid="{747BCCE9-5A5E-479A-A02F-85BF7C8ED774}"/>
    <cellStyle name="Обычный 10 2 6 6" xfId="5243" xr:uid="{00000000-0005-0000-0000-000018060000}"/>
    <cellStyle name="Обычный 10 2 6 6 2" xfId="14466" xr:uid="{F049C590-7F43-45A8-A3DE-223FB1B4CD8B}"/>
    <cellStyle name="Обычный 10 2 6 7" xfId="10202" xr:uid="{ECC1B54D-BBF9-4D10-9606-384E811EC73B}"/>
    <cellStyle name="Обычный 10 2 7" xfId="794" xr:uid="{00000000-0005-0000-0000-000019060000}"/>
    <cellStyle name="Обычный 10 2 7 2" xfId="1397" xr:uid="{00000000-0005-0000-0000-00001A060000}"/>
    <cellStyle name="Обычный 10 2 7 2 2" xfId="2356" xr:uid="{00000000-0005-0000-0000-00001B060000}"/>
    <cellStyle name="Обычный 10 2 7 2 2 2" xfId="4628" xr:uid="{00000000-0005-0000-0000-00001C060000}"/>
    <cellStyle name="Обычный 10 2 7 2 2 2 2" xfId="8917" xr:uid="{00000000-0005-0000-0000-00001D060000}"/>
    <cellStyle name="Обычный 10 2 7 2 2 2 2 2" xfId="18134" xr:uid="{E087ECE3-2B81-4C92-8C72-4B1DEC0BD09F}"/>
    <cellStyle name="Обычный 10 2 7 2 2 2 3" xfId="13867" xr:uid="{757002B2-B8C7-4B1C-A845-7623BA0A9993}"/>
    <cellStyle name="Обычный 10 2 7 2 2 3" xfId="6783" xr:uid="{00000000-0005-0000-0000-00001E060000}"/>
    <cellStyle name="Обычный 10 2 7 2 2 3 2" xfId="16000" xr:uid="{F06FD148-F36A-498A-BD6B-CB2160B677E0}"/>
    <cellStyle name="Обычный 10 2 7 2 2 4" xfId="11736" xr:uid="{BDF8EB7F-C1A6-42D8-A1FE-EC28FD1D637D}"/>
    <cellStyle name="Обычный 10 2 7 2 3" xfId="3678" xr:uid="{00000000-0005-0000-0000-00001F060000}"/>
    <cellStyle name="Обычный 10 2 7 2 3 2" xfId="7969" xr:uid="{00000000-0005-0000-0000-000020060000}"/>
    <cellStyle name="Обычный 10 2 7 2 3 2 2" xfId="17186" xr:uid="{71A38656-D3ED-44CF-A625-F1D5E1D0D2D5}"/>
    <cellStyle name="Обычный 10 2 7 2 3 3" xfId="12919" xr:uid="{DFEA47BA-46D7-4B2C-B1F0-FD63A740E69C}"/>
    <cellStyle name="Обычный 10 2 7 2 4" xfId="5835" xr:uid="{00000000-0005-0000-0000-000021060000}"/>
    <cellStyle name="Обычный 10 2 7 2 4 2" xfId="15052" xr:uid="{47F6D939-7B5E-4BE9-8C80-85B5C707708D}"/>
    <cellStyle name="Обычный 10 2 7 2 5" xfId="10788" xr:uid="{0E271F76-E535-4F3E-8B6A-1184113A78CE}"/>
    <cellStyle name="Обычный 10 2 7 3" xfId="1884" xr:uid="{00000000-0005-0000-0000-000022060000}"/>
    <cellStyle name="Обычный 10 2 7 3 2" xfId="4156" xr:uid="{00000000-0005-0000-0000-000023060000}"/>
    <cellStyle name="Обычный 10 2 7 3 2 2" xfId="8445" xr:uid="{00000000-0005-0000-0000-000024060000}"/>
    <cellStyle name="Обычный 10 2 7 3 2 2 2" xfId="17662" xr:uid="{C6115937-CCD4-48A3-9158-A163D4A0565E}"/>
    <cellStyle name="Обычный 10 2 7 3 2 3" xfId="13395" xr:uid="{E54FBD39-7B48-4F6D-B8A3-4F561535647F}"/>
    <cellStyle name="Обычный 10 2 7 3 3" xfId="6311" xr:uid="{00000000-0005-0000-0000-000025060000}"/>
    <cellStyle name="Обычный 10 2 7 3 3 2" xfId="15528" xr:uid="{96B56D2B-3570-4DBC-BC52-56AA258611EB}"/>
    <cellStyle name="Обычный 10 2 7 3 4" xfId="11264" xr:uid="{F0DEAC17-E72E-4654-8C2E-D840A01BF4E1}"/>
    <cellStyle name="Обычный 10 2 7 4" xfId="3206" xr:uid="{00000000-0005-0000-0000-000026060000}"/>
    <cellStyle name="Обычный 10 2 7 4 2" xfId="7497" xr:uid="{00000000-0005-0000-0000-000027060000}"/>
    <cellStyle name="Обычный 10 2 7 4 2 2" xfId="16714" xr:uid="{E18E2E5D-62A4-467B-88CF-C848952ACF06}"/>
    <cellStyle name="Обычный 10 2 7 4 3" xfId="12447" xr:uid="{927E9366-2A80-48D8-BADE-8708203E5745}"/>
    <cellStyle name="Обычный 10 2 7 5" xfId="5360" xr:uid="{00000000-0005-0000-0000-000028060000}"/>
    <cellStyle name="Обычный 10 2 7 5 2" xfId="14580" xr:uid="{5788F6C9-B726-4CC1-86CF-F3F981808DB9}"/>
    <cellStyle name="Обычный 10 2 7 6" xfId="10316" xr:uid="{7E68539E-B2B5-4F06-9A74-5E9BF9EBB480}"/>
    <cellStyle name="Обычный 10 2 8" xfId="1168" xr:uid="{00000000-0005-0000-0000-000029060000}"/>
    <cellStyle name="Обычный 10 2 8 2" xfId="2128" xr:uid="{00000000-0005-0000-0000-00002A060000}"/>
    <cellStyle name="Обычный 10 2 8 2 2" xfId="4400" xr:uid="{00000000-0005-0000-0000-00002B060000}"/>
    <cellStyle name="Обычный 10 2 8 2 2 2" xfId="8689" xr:uid="{00000000-0005-0000-0000-00002C060000}"/>
    <cellStyle name="Обычный 10 2 8 2 2 2 2" xfId="17906" xr:uid="{336F5E73-FB4D-41A4-90C6-A97165895A2E}"/>
    <cellStyle name="Обычный 10 2 8 2 2 3" xfId="13639" xr:uid="{047C616C-81C2-49B3-B532-ABCA3B5CBAF5}"/>
    <cellStyle name="Обычный 10 2 8 2 3" xfId="6555" xr:uid="{00000000-0005-0000-0000-00002D060000}"/>
    <cellStyle name="Обычный 10 2 8 2 3 2" xfId="15772" xr:uid="{EADE19BA-B680-45C0-B015-DFA59EB7DB33}"/>
    <cellStyle name="Обычный 10 2 8 2 4" xfId="11508" xr:uid="{A968BB18-79BA-462A-82C6-0017EF772577}"/>
    <cellStyle name="Обычный 10 2 8 3" xfId="3450" xr:uid="{00000000-0005-0000-0000-00002E060000}"/>
    <cellStyle name="Обычный 10 2 8 3 2" xfId="7741" xr:uid="{00000000-0005-0000-0000-00002F060000}"/>
    <cellStyle name="Обычный 10 2 8 3 2 2" xfId="16958" xr:uid="{4846E9A9-9F4D-4BFD-B61C-57DC2C934D41}"/>
    <cellStyle name="Обычный 10 2 8 3 3" xfId="12691" xr:uid="{41B6684A-2448-4E73-AF3E-556295D88B57}"/>
    <cellStyle name="Обычный 10 2 8 4" xfId="5607" xr:uid="{00000000-0005-0000-0000-000030060000}"/>
    <cellStyle name="Обычный 10 2 8 4 2" xfId="14824" xr:uid="{1509665E-7AA3-4B72-ACB0-511BCA3CA65D}"/>
    <cellStyle name="Обычный 10 2 8 5" xfId="10560" xr:uid="{880ADE3B-FC20-4602-8646-C1CD41E74071}"/>
    <cellStyle name="Обычный 10 2 9" xfId="1651" xr:uid="{00000000-0005-0000-0000-000031060000}"/>
    <cellStyle name="Обычный 10 2 9 2" xfId="3928" xr:uid="{00000000-0005-0000-0000-000032060000}"/>
    <cellStyle name="Обычный 10 2 9 2 2" xfId="8217" xr:uid="{00000000-0005-0000-0000-000033060000}"/>
    <cellStyle name="Обычный 10 2 9 2 2 2" xfId="17434" xr:uid="{56619430-FB06-4EB3-982D-1392566DDD3E}"/>
    <cellStyle name="Обычный 10 2 9 2 3" xfId="13167" xr:uid="{45AA34F2-CE20-47D1-B435-45B86C15B122}"/>
    <cellStyle name="Обычный 10 2 9 3" xfId="6083" xr:uid="{00000000-0005-0000-0000-000034060000}"/>
    <cellStyle name="Обычный 10 2 9 3 2" xfId="15300" xr:uid="{463C3BB5-146E-497D-A33D-69872D8792E7}"/>
    <cellStyle name="Обычный 10 2 9 4" xfId="11036" xr:uid="{BD3F554F-659B-4851-B988-71EB5DD8F735}"/>
    <cellStyle name="Обычный 11" xfId="197" xr:uid="{00000000-0005-0000-0000-000035060000}"/>
    <cellStyle name="Обычный 11 2" xfId="9510" xr:uid="{00000000-0005-0000-0000-000036060000}"/>
    <cellStyle name="Обычный 11 2 2" xfId="18630" xr:uid="{D7706713-B087-41FC-945E-83AFA8094327}"/>
    <cellStyle name="Обычный 12" xfId="198" xr:uid="{00000000-0005-0000-0000-000037060000}"/>
    <cellStyle name="Обычный 12 2" xfId="9413" xr:uid="{00000000-0005-0000-0000-000038060000}"/>
    <cellStyle name="Обычный 13" xfId="206" xr:uid="{00000000-0005-0000-0000-000039060000}"/>
    <cellStyle name="Обычный 13 2" xfId="376" xr:uid="{00000000-0005-0000-0000-00003A060000}"/>
    <cellStyle name="Обычный 14" xfId="207" xr:uid="{00000000-0005-0000-0000-00003B060000}"/>
    <cellStyle name="Обычный 14 10" xfId="2872" xr:uid="{00000000-0005-0000-0000-00003C060000}"/>
    <cellStyle name="Обычный 14 10 2" xfId="7163" xr:uid="{00000000-0005-0000-0000-00003D060000}"/>
    <cellStyle name="Обычный 14 10 2 2" xfId="16380" xr:uid="{A12622DC-14D6-4099-AD33-C1848771BBA9}"/>
    <cellStyle name="Обычный 14 10 3" xfId="12113" xr:uid="{D8D06699-3F8C-4073-A873-5D01C76AF2DA}"/>
    <cellStyle name="Обычный 14 11" xfId="2986" xr:uid="{00000000-0005-0000-0000-00003E060000}"/>
    <cellStyle name="Обычный 14 11 2" xfId="7277" xr:uid="{00000000-0005-0000-0000-00003F060000}"/>
    <cellStyle name="Обычный 14 11 2 2" xfId="16494" xr:uid="{8A0BC8D1-134B-4AD4-A298-D52AF30CC722}"/>
    <cellStyle name="Обычный 14 11 3" xfId="12227" xr:uid="{010321E7-68A5-495F-955F-7CAFEF513E73}"/>
    <cellStyle name="Обычный 14 12" xfId="5014" xr:uid="{00000000-0005-0000-0000-000040060000}"/>
    <cellStyle name="Обычный 14 12 2" xfId="9295" xr:uid="{00000000-0005-0000-0000-000041060000}"/>
    <cellStyle name="Обычный 14 12 2 2" xfId="18512" xr:uid="{6112E903-37E4-4DB9-A4AA-ECD418007B89}"/>
    <cellStyle name="Обычный 14 12 3" xfId="14245" xr:uid="{C7004484-56F5-4941-BA5C-D859E83A4494}"/>
    <cellStyle name="Обычный 14 13" xfId="5132" xr:uid="{00000000-0005-0000-0000-000042060000}"/>
    <cellStyle name="Обычный 14 13 2" xfId="14359" xr:uid="{8980DB13-7580-4A69-B42B-10A0F6AC43BF}"/>
    <cellStyle name="Обычный 14 14" xfId="9636" xr:uid="{00000000-0005-0000-0000-000043060000}"/>
    <cellStyle name="Обычный 14 14 2" xfId="18656" xr:uid="{64AE8EF4-0787-4E42-82EA-DF517C58EC8B}"/>
    <cellStyle name="Обычный 14 15" xfId="9750" xr:uid="{2C7F66BE-BD88-4E2D-9B84-E6407E5D15A5}"/>
    <cellStyle name="Обычный 14 15 2" xfId="18770" xr:uid="{A9A7AC66-3A75-4626-91BD-DEACF4E1B0D3}"/>
    <cellStyle name="Обычный 14 16" xfId="9864" xr:uid="{792128D7-755C-4787-9FAA-FE86CE90BB38}"/>
    <cellStyle name="Обычный 14 16 2" xfId="18884" xr:uid="{1612C1C0-E337-400F-827B-2F9F5E3C0D0C}"/>
    <cellStyle name="Обычный 14 17" xfId="9978" xr:uid="{BBD46A15-31EA-472A-9785-CA2134514CB5}"/>
    <cellStyle name="Обычный 14 17 2" xfId="18998" xr:uid="{EBCD7F71-D897-4894-8512-7BA23692AA7C}"/>
    <cellStyle name="Обычный 14 18" xfId="10095" xr:uid="{22A2CC53-B1A3-40A9-98CA-56E948A9C702}"/>
    <cellStyle name="Обычный 14 19" xfId="19116" xr:uid="{14D08CE1-26F1-4C16-A702-CF18DBF191F8}"/>
    <cellStyle name="Обычный 14 2" xfId="377" xr:uid="{00000000-0005-0000-0000-000044060000}"/>
    <cellStyle name="Обычный 14 2 10" xfId="5033" xr:uid="{00000000-0005-0000-0000-000045060000}"/>
    <cellStyle name="Обычный 14 2 10 2" xfId="9314" xr:uid="{00000000-0005-0000-0000-000046060000}"/>
    <cellStyle name="Обычный 14 2 10 2 2" xfId="18531" xr:uid="{FA90B183-A32D-4BF3-9EDF-A08321AB7491}"/>
    <cellStyle name="Обычный 14 2 10 3" xfId="14264" xr:uid="{AB3B3DEB-C41B-4628-8024-CC0B39F3F06A}"/>
    <cellStyle name="Обычный 14 2 11" xfId="5155" xr:uid="{00000000-0005-0000-0000-000047060000}"/>
    <cellStyle name="Обычный 14 2 11 2" xfId="14379" xr:uid="{6CDF8D8A-A871-4CD1-9DEE-E188E9DE2133}"/>
    <cellStyle name="Обычный 14 2 12" xfId="9655" xr:uid="{00000000-0005-0000-0000-000048060000}"/>
    <cellStyle name="Обычный 14 2 12 2" xfId="18675" xr:uid="{9BA38744-B234-429D-94C1-9489E78C4BF2}"/>
    <cellStyle name="Обычный 14 2 13" xfId="9769" xr:uid="{FD46CC24-7C8D-4B17-9390-E0D0C8DC75D9}"/>
    <cellStyle name="Обычный 14 2 13 2" xfId="18789" xr:uid="{6ACE05A5-4B23-4317-B980-CB72C394CD1B}"/>
    <cellStyle name="Обычный 14 2 14" xfId="9883" xr:uid="{4A0F53AE-B9A7-4EA0-8817-DD89358E5D77}"/>
    <cellStyle name="Обычный 14 2 14 2" xfId="18903" xr:uid="{496918B0-36D4-4165-AE15-C2B2736C5233}"/>
    <cellStyle name="Обычный 14 2 15" xfId="9997" xr:uid="{5BECE3CE-766D-4992-8821-7D19D260ABB6}"/>
    <cellStyle name="Обычный 14 2 15 2" xfId="19017" xr:uid="{61FA2F1D-9B83-4745-BE39-D0C387B86FF7}"/>
    <cellStyle name="Обычный 14 2 16" xfId="10114" xr:uid="{B6D0D331-A744-4F32-8658-8E3664965166}"/>
    <cellStyle name="Обычный 14 2 17" xfId="19135" xr:uid="{789F89F8-958C-406D-BEF6-7ED292618034}"/>
    <cellStyle name="Обычный 14 2 18" xfId="19251" xr:uid="{4A107F21-9B72-424A-8CAA-0E54F1CD4D37}"/>
    <cellStyle name="Обычный 14 2 2" xfId="486" xr:uid="{00000000-0005-0000-0000-000049060000}"/>
    <cellStyle name="Обычный 14 2 2 10" xfId="5213" xr:uid="{00000000-0005-0000-0000-00004A060000}"/>
    <cellStyle name="Обычный 14 2 2 10 2" xfId="14436" xr:uid="{61A5F796-9514-4A82-B455-458248DB0860}"/>
    <cellStyle name="Обычный 14 2 2 11" xfId="9712" xr:uid="{00000000-0005-0000-0000-00004B060000}"/>
    <cellStyle name="Обычный 14 2 2 11 2" xfId="18732" xr:uid="{4BBB76AD-85C6-4B3C-90E7-C7B429DAACB6}"/>
    <cellStyle name="Обычный 14 2 2 12" xfId="9826" xr:uid="{A6926B3B-1B44-42E6-98BA-661863A6FAF9}"/>
    <cellStyle name="Обычный 14 2 2 12 2" xfId="18846" xr:uid="{F59D6C03-B69E-4E90-8129-092A812BB7E4}"/>
    <cellStyle name="Обычный 14 2 2 13" xfId="9940" xr:uid="{0991DA5C-BBF2-4CF4-8923-3A0ABC96755C}"/>
    <cellStyle name="Обычный 14 2 2 13 2" xfId="18960" xr:uid="{DC0D9265-6F0A-4398-85D1-938FFAF8462F}"/>
    <cellStyle name="Обычный 14 2 2 14" xfId="10054" xr:uid="{FDF16E9A-9CB9-4037-910E-DA03F16F869A}"/>
    <cellStyle name="Обычный 14 2 2 14 2" xfId="19074" xr:uid="{707DF818-957F-49B8-B59F-1ABFACCD0369}"/>
    <cellStyle name="Обычный 14 2 2 15" xfId="10171" xr:uid="{F51CB04C-124C-44B4-A467-9DAFF2697A59}"/>
    <cellStyle name="Обычный 14 2 2 16" xfId="19192" xr:uid="{695C5CE3-4C9C-4384-AD6A-F9E2B12998FC}"/>
    <cellStyle name="Обычный 14 2 2 17" xfId="19308" xr:uid="{314C26D0-E2D0-400C-ABAB-C07BE7A73975}"/>
    <cellStyle name="Обычный 14 2 2 2" xfId="672" xr:uid="{00000000-0005-0000-0000-00004C060000}"/>
    <cellStyle name="Обычный 14 2 2 2 2" xfId="993" xr:uid="{00000000-0005-0000-0000-00004D060000}"/>
    <cellStyle name="Обычный 14 2 2 2 2 2" xfId="1595" xr:uid="{00000000-0005-0000-0000-00004E060000}"/>
    <cellStyle name="Обычный 14 2 2 2 2 2 2" xfId="2554" xr:uid="{00000000-0005-0000-0000-00004F060000}"/>
    <cellStyle name="Обычный 14 2 2 2 2 2 2 2" xfId="4826" xr:uid="{00000000-0005-0000-0000-000050060000}"/>
    <cellStyle name="Обычный 14 2 2 2 2 2 2 2 2" xfId="9115" xr:uid="{00000000-0005-0000-0000-000051060000}"/>
    <cellStyle name="Обычный 14 2 2 2 2 2 2 2 2 2" xfId="18332" xr:uid="{0DF75ABD-C0EF-4DAC-82E3-0AFB4DDAF3A4}"/>
    <cellStyle name="Обычный 14 2 2 2 2 2 2 2 3" xfId="14065" xr:uid="{0A388843-B30B-42E2-9061-24810DF192F1}"/>
    <cellStyle name="Обычный 14 2 2 2 2 2 2 3" xfId="6981" xr:uid="{00000000-0005-0000-0000-000052060000}"/>
    <cellStyle name="Обычный 14 2 2 2 2 2 2 3 2" xfId="16198" xr:uid="{D9ABD728-19D4-4546-BD54-5D9367D694DF}"/>
    <cellStyle name="Обычный 14 2 2 2 2 2 2 4" xfId="11934" xr:uid="{477D0225-6374-4BA8-A446-B240E1400265}"/>
    <cellStyle name="Обычный 14 2 2 2 2 2 3" xfId="3876" xr:uid="{00000000-0005-0000-0000-000053060000}"/>
    <cellStyle name="Обычный 14 2 2 2 2 2 3 2" xfId="8167" xr:uid="{00000000-0005-0000-0000-000054060000}"/>
    <cellStyle name="Обычный 14 2 2 2 2 2 3 2 2" xfId="17384" xr:uid="{14AF00E1-0FB5-44E5-B87F-27027A6971E9}"/>
    <cellStyle name="Обычный 14 2 2 2 2 2 3 3" xfId="13117" xr:uid="{DF94970D-F998-4595-852A-14940206F960}"/>
    <cellStyle name="Обычный 14 2 2 2 2 2 4" xfId="6033" xr:uid="{00000000-0005-0000-0000-000055060000}"/>
    <cellStyle name="Обычный 14 2 2 2 2 2 4 2" xfId="15250" xr:uid="{19748FCE-75CF-4DFE-9243-66D08703319F}"/>
    <cellStyle name="Обычный 14 2 2 2 2 2 5" xfId="10986" xr:uid="{16C03B38-BB57-4103-B87D-2056B99FD050}"/>
    <cellStyle name="Обычный 14 2 2 2 2 3" xfId="2082" xr:uid="{00000000-0005-0000-0000-000056060000}"/>
    <cellStyle name="Обычный 14 2 2 2 2 3 2" xfId="4354" xr:uid="{00000000-0005-0000-0000-000057060000}"/>
    <cellStyle name="Обычный 14 2 2 2 2 3 2 2" xfId="8643" xr:uid="{00000000-0005-0000-0000-000058060000}"/>
    <cellStyle name="Обычный 14 2 2 2 2 3 2 2 2" xfId="17860" xr:uid="{D518891C-7445-4B53-8B6E-3A975B6ABC29}"/>
    <cellStyle name="Обычный 14 2 2 2 2 3 2 3" xfId="13593" xr:uid="{43BA0E5B-C589-442B-84BE-661EC426DE8C}"/>
    <cellStyle name="Обычный 14 2 2 2 2 3 3" xfId="6509" xr:uid="{00000000-0005-0000-0000-000059060000}"/>
    <cellStyle name="Обычный 14 2 2 2 2 3 3 2" xfId="15726" xr:uid="{C360D40D-CF3B-44A7-A281-2C5EC48E64BE}"/>
    <cellStyle name="Обычный 14 2 2 2 2 3 4" xfId="11462" xr:uid="{7B4981BE-3D2F-4FDF-A255-5AB0A4959123}"/>
    <cellStyle name="Обычный 14 2 2 2 2 4" xfId="3404" xr:uid="{00000000-0005-0000-0000-00005A060000}"/>
    <cellStyle name="Обычный 14 2 2 2 2 4 2" xfId="7695" xr:uid="{00000000-0005-0000-0000-00005B060000}"/>
    <cellStyle name="Обычный 14 2 2 2 2 4 2 2" xfId="16912" xr:uid="{92A6F92F-DF67-40C3-A119-8C9C23908FAB}"/>
    <cellStyle name="Обычный 14 2 2 2 2 4 3" xfId="12645" xr:uid="{03963994-C689-488A-A0F0-35EB5D57900B}"/>
    <cellStyle name="Обычный 14 2 2 2 2 5" xfId="5558" xr:uid="{00000000-0005-0000-0000-00005C060000}"/>
    <cellStyle name="Обычный 14 2 2 2 2 5 2" xfId="14778" xr:uid="{A69D8972-662E-4AB3-A39C-DAADC1E25A1B}"/>
    <cellStyle name="Обычный 14 2 2 2 2 6" xfId="10514" xr:uid="{50B3ADA6-100C-4D4D-9362-70272EA3CBEE}"/>
    <cellStyle name="Обычный 14 2 2 2 3" xfId="1367" xr:uid="{00000000-0005-0000-0000-00005D060000}"/>
    <cellStyle name="Обычный 14 2 2 2 3 2" xfId="2326" xr:uid="{00000000-0005-0000-0000-00005E060000}"/>
    <cellStyle name="Обычный 14 2 2 2 3 2 2" xfId="4598" xr:uid="{00000000-0005-0000-0000-00005F060000}"/>
    <cellStyle name="Обычный 14 2 2 2 3 2 2 2" xfId="8887" xr:uid="{00000000-0005-0000-0000-000060060000}"/>
    <cellStyle name="Обычный 14 2 2 2 3 2 2 2 2" xfId="18104" xr:uid="{B52A4B47-BE8C-4C94-A338-73C3B690769D}"/>
    <cellStyle name="Обычный 14 2 2 2 3 2 2 3" xfId="13837" xr:uid="{4168F682-19D9-4EB2-8FB8-004DCCABEEE4}"/>
    <cellStyle name="Обычный 14 2 2 2 3 2 3" xfId="6753" xr:uid="{00000000-0005-0000-0000-000061060000}"/>
    <cellStyle name="Обычный 14 2 2 2 3 2 3 2" xfId="15970" xr:uid="{B04FD813-35AC-4509-B3A2-AD133E173E8C}"/>
    <cellStyle name="Обычный 14 2 2 2 3 2 4" xfId="11706" xr:uid="{B38851A0-31A9-4210-ACD4-BAB594148655}"/>
    <cellStyle name="Обычный 14 2 2 2 3 3" xfId="3648" xr:uid="{00000000-0005-0000-0000-000062060000}"/>
    <cellStyle name="Обычный 14 2 2 2 3 3 2" xfId="7939" xr:uid="{00000000-0005-0000-0000-000063060000}"/>
    <cellStyle name="Обычный 14 2 2 2 3 3 2 2" xfId="17156" xr:uid="{B0EFFB56-578C-4984-BC65-C888173660A4}"/>
    <cellStyle name="Обычный 14 2 2 2 3 3 3" xfId="12889" xr:uid="{B4005E50-D242-4D0C-A162-B1F492C731C9}"/>
    <cellStyle name="Обычный 14 2 2 2 3 4" xfId="5805" xr:uid="{00000000-0005-0000-0000-000064060000}"/>
    <cellStyle name="Обычный 14 2 2 2 3 4 2" xfId="15022" xr:uid="{FDC72650-1C69-4F70-91D6-7EE3002EF371}"/>
    <cellStyle name="Обычный 14 2 2 2 3 5" xfId="10758" xr:uid="{C8772448-D7AD-484D-B1B8-CFD834D31ABA}"/>
    <cellStyle name="Обычный 14 2 2 2 4" xfId="1853" xr:uid="{00000000-0005-0000-0000-000065060000}"/>
    <cellStyle name="Обычный 14 2 2 2 4 2" xfId="4126" xr:uid="{00000000-0005-0000-0000-000066060000}"/>
    <cellStyle name="Обычный 14 2 2 2 4 2 2" xfId="8415" xr:uid="{00000000-0005-0000-0000-000067060000}"/>
    <cellStyle name="Обычный 14 2 2 2 4 2 2 2" xfId="17632" xr:uid="{AFD96ABB-ADE9-4B23-8ED9-359A454A8933}"/>
    <cellStyle name="Обычный 14 2 2 2 4 2 3" xfId="13365" xr:uid="{2B424537-2CD7-49DE-A1A6-8061539CD9C0}"/>
    <cellStyle name="Обычный 14 2 2 2 4 3" xfId="6281" xr:uid="{00000000-0005-0000-0000-000068060000}"/>
    <cellStyle name="Обычный 14 2 2 2 4 3 2" xfId="15498" xr:uid="{E475681B-1ACB-46AC-9E3A-A9488691A3D1}"/>
    <cellStyle name="Обычный 14 2 2 2 4 4" xfId="11234" xr:uid="{86A657A9-63BF-4DD0-850C-5057525A2F07}"/>
    <cellStyle name="Обычный 14 2 2 2 5" xfId="3176" xr:uid="{00000000-0005-0000-0000-000069060000}"/>
    <cellStyle name="Обычный 14 2 2 2 5 2" xfId="7467" xr:uid="{00000000-0005-0000-0000-00006A060000}"/>
    <cellStyle name="Обычный 14 2 2 2 5 2 2" xfId="16684" xr:uid="{B41FB6BB-86D3-4A7D-BAD5-12645B8FE542}"/>
    <cellStyle name="Обычный 14 2 2 2 5 3" xfId="12417" xr:uid="{DC34C80A-368A-405F-82CA-A4F0AFFBC5B4}"/>
    <cellStyle name="Обычный 14 2 2 2 6" xfId="5328" xr:uid="{00000000-0005-0000-0000-00006B060000}"/>
    <cellStyle name="Обычный 14 2 2 2 6 2" xfId="14550" xr:uid="{6FD4A7D6-E345-46EB-A402-97718744A277}"/>
    <cellStyle name="Обычный 14 2 2 2 7" xfId="10286" xr:uid="{814DDB70-B3C0-41F0-A310-BD2AC06C8268}"/>
    <cellStyle name="Обычный 14 2 2 3" xfId="878" xr:uid="{00000000-0005-0000-0000-00006C060000}"/>
    <cellStyle name="Обычный 14 2 2 3 2" xfId="1481" xr:uid="{00000000-0005-0000-0000-00006D060000}"/>
    <cellStyle name="Обычный 14 2 2 3 2 2" xfId="2440" xr:uid="{00000000-0005-0000-0000-00006E060000}"/>
    <cellStyle name="Обычный 14 2 2 3 2 2 2" xfId="4712" xr:uid="{00000000-0005-0000-0000-00006F060000}"/>
    <cellStyle name="Обычный 14 2 2 3 2 2 2 2" xfId="9001" xr:uid="{00000000-0005-0000-0000-000070060000}"/>
    <cellStyle name="Обычный 14 2 2 3 2 2 2 2 2" xfId="18218" xr:uid="{C08B7674-B31A-4215-BB81-1D4F652EC26A}"/>
    <cellStyle name="Обычный 14 2 2 3 2 2 2 3" xfId="13951" xr:uid="{692D082D-BD13-4850-98F3-9858797344B0}"/>
    <cellStyle name="Обычный 14 2 2 3 2 2 3" xfId="6867" xr:uid="{00000000-0005-0000-0000-000071060000}"/>
    <cellStyle name="Обычный 14 2 2 3 2 2 3 2" xfId="16084" xr:uid="{83B47C03-998D-4560-8D4B-987094704CF6}"/>
    <cellStyle name="Обычный 14 2 2 3 2 2 4" xfId="11820" xr:uid="{B1C2D508-A529-4489-8A6B-698DAB169271}"/>
    <cellStyle name="Обычный 14 2 2 3 2 3" xfId="3762" xr:uid="{00000000-0005-0000-0000-000072060000}"/>
    <cellStyle name="Обычный 14 2 2 3 2 3 2" xfId="8053" xr:uid="{00000000-0005-0000-0000-000073060000}"/>
    <cellStyle name="Обычный 14 2 2 3 2 3 2 2" xfId="17270" xr:uid="{55C6F30B-98A2-4F5C-9265-8D3054AA7F09}"/>
    <cellStyle name="Обычный 14 2 2 3 2 3 3" xfId="13003" xr:uid="{238F3F25-EFBF-4249-8248-FF4838C68987}"/>
    <cellStyle name="Обычный 14 2 2 3 2 4" xfId="5919" xr:uid="{00000000-0005-0000-0000-000074060000}"/>
    <cellStyle name="Обычный 14 2 2 3 2 4 2" xfId="15136" xr:uid="{3F0EF8BC-52A7-4816-ACEC-89DC2E1CFC1F}"/>
    <cellStyle name="Обычный 14 2 2 3 2 5" xfId="10872" xr:uid="{2AAA1F24-DC3B-4018-893E-0410395983F2}"/>
    <cellStyle name="Обычный 14 2 2 3 3" xfId="1968" xr:uid="{00000000-0005-0000-0000-000075060000}"/>
    <cellStyle name="Обычный 14 2 2 3 3 2" xfId="4240" xr:uid="{00000000-0005-0000-0000-000076060000}"/>
    <cellStyle name="Обычный 14 2 2 3 3 2 2" xfId="8529" xr:uid="{00000000-0005-0000-0000-000077060000}"/>
    <cellStyle name="Обычный 14 2 2 3 3 2 2 2" xfId="17746" xr:uid="{F46F3C63-45AA-4759-BDC9-E472CFE35FD3}"/>
    <cellStyle name="Обычный 14 2 2 3 3 2 3" xfId="13479" xr:uid="{4EFE720B-F6DA-4D7E-8849-A0A925525CBA}"/>
    <cellStyle name="Обычный 14 2 2 3 3 3" xfId="6395" xr:uid="{00000000-0005-0000-0000-000078060000}"/>
    <cellStyle name="Обычный 14 2 2 3 3 3 2" xfId="15612" xr:uid="{5DB2DF91-84D2-4E90-8ECA-94DD3D468DF9}"/>
    <cellStyle name="Обычный 14 2 2 3 3 4" xfId="11348" xr:uid="{47B5932E-A9B8-4600-A85C-FB00CD8171AA}"/>
    <cellStyle name="Обычный 14 2 2 3 4" xfId="3290" xr:uid="{00000000-0005-0000-0000-000079060000}"/>
    <cellStyle name="Обычный 14 2 2 3 4 2" xfId="7581" xr:uid="{00000000-0005-0000-0000-00007A060000}"/>
    <cellStyle name="Обычный 14 2 2 3 4 2 2" xfId="16798" xr:uid="{E3E925EF-EF0E-45DD-BD0F-35FD629C7E03}"/>
    <cellStyle name="Обычный 14 2 2 3 4 3" xfId="12531" xr:uid="{28D11A99-4CF9-4814-83F0-C0CF31E6DD1B}"/>
    <cellStyle name="Обычный 14 2 2 3 5" xfId="5444" xr:uid="{00000000-0005-0000-0000-00007B060000}"/>
    <cellStyle name="Обычный 14 2 2 3 5 2" xfId="14664" xr:uid="{09AA89A7-248C-4E04-85A4-D7BAF91CE563}"/>
    <cellStyle name="Обычный 14 2 2 3 6" xfId="10400" xr:uid="{25E6779B-6AA2-43D1-A109-1E933BA35EA8}"/>
    <cellStyle name="Обычный 14 2 2 4" xfId="1252" xr:uid="{00000000-0005-0000-0000-00007C060000}"/>
    <cellStyle name="Обычный 14 2 2 4 2" xfId="2212" xr:uid="{00000000-0005-0000-0000-00007D060000}"/>
    <cellStyle name="Обычный 14 2 2 4 2 2" xfId="4484" xr:uid="{00000000-0005-0000-0000-00007E060000}"/>
    <cellStyle name="Обычный 14 2 2 4 2 2 2" xfId="8773" xr:uid="{00000000-0005-0000-0000-00007F060000}"/>
    <cellStyle name="Обычный 14 2 2 4 2 2 2 2" xfId="17990" xr:uid="{EDECB3C5-0153-44B6-A6BC-CB0DB3166074}"/>
    <cellStyle name="Обычный 14 2 2 4 2 2 3" xfId="13723" xr:uid="{1F8395C6-DBA4-450C-8EA0-FAEAA1004775}"/>
    <cellStyle name="Обычный 14 2 2 4 2 3" xfId="6639" xr:uid="{00000000-0005-0000-0000-000080060000}"/>
    <cellStyle name="Обычный 14 2 2 4 2 3 2" xfId="15856" xr:uid="{C7BC81F5-2C7F-4A43-96D9-78EF29F39B02}"/>
    <cellStyle name="Обычный 14 2 2 4 2 4" xfId="11592" xr:uid="{5CC0BD62-7306-4909-BD26-E872DE3FB2F6}"/>
    <cellStyle name="Обычный 14 2 2 4 3" xfId="3534" xr:uid="{00000000-0005-0000-0000-000081060000}"/>
    <cellStyle name="Обычный 14 2 2 4 3 2" xfId="7825" xr:uid="{00000000-0005-0000-0000-000082060000}"/>
    <cellStyle name="Обычный 14 2 2 4 3 2 2" xfId="17042" xr:uid="{B0C8E055-8C76-452E-9ACC-87D6E26210E3}"/>
    <cellStyle name="Обычный 14 2 2 4 3 3" xfId="12775" xr:uid="{CB4AB281-EE99-4C5C-8571-1FD5585D1CCB}"/>
    <cellStyle name="Обычный 14 2 2 4 4" xfId="5691" xr:uid="{00000000-0005-0000-0000-000083060000}"/>
    <cellStyle name="Обычный 14 2 2 4 4 2" xfId="14908" xr:uid="{086B53A0-F990-4E5D-9AC3-A9AF45BCE441}"/>
    <cellStyle name="Обычный 14 2 2 4 5" xfId="10644" xr:uid="{27203112-789F-464C-8B70-E8ABCCB06650}"/>
    <cellStyle name="Обычный 14 2 2 5" xfId="1737" xr:uid="{00000000-0005-0000-0000-000084060000}"/>
    <cellStyle name="Обычный 14 2 2 5 2" xfId="4012" xr:uid="{00000000-0005-0000-0000-000085060000}"/>
    <cellStyle name="Обычный 14 2 2 5 2 2" xfId="8301" xr:uid="{00000000-0005-0000-0000-000086060000}"/>
    <cellStyle name="Обычный 14 2 2 5 2 2 2" xfId="17518" xr:uid="{D9C406BE-6275-4982-8FFD-9EA40C586A90}"/>
    <cellStyle name="Обычный 14 2 2 5 2 3" xfId="13251" xr:uid="{2B8E8A0F-496A-4C02-8D1C-A2E450329E0E}"/>
    <cellStyle name="Обычный 14 2 2 5 3" xfId="6167" xr:uid="{00000000-0005-0000-0000-000087060000}"/>
    <cellStyle name="Обычный 14 2 2 5 3 2" xfId="15384" xr:uid="{7F6CA3AD-653A-4923-95CA-AF50643BD9D4}"/>
    <cellStyle name="Обычный 14 2 2 5 4" xfId="11120" xr:uid="{1DC61DFA-9A34-4EC9-846D-DEF8694A560C}"/>
    <cellStyle name="Обычный 14 2 2 6" xfId="2827" xr:uid="{00000000-0005-0000-0000-000088060000}"/>
    <cellStyle name="Обычный 14 2 2 6 2" xfId="4970" xr:uid="{00000000-0005-0000-0000-000089060000}"/>
    <cellStyle name="Обычный 14 2 2 6 2 2" xfId="9252" xr:uid="{00000000-0005-0000-0000-00008A060000}"/>
    <cellStyle name="Обычный 14 2 2 6 2 2 2" xfId="18469" xr:uid="{2BA31821-BD02-4F3B-99EB-B607C1F3D2CD}"/>
    <cellStyle name="Обычный 14 2 2 6 2 3" xfId="14202" xr:uid="{19BFACDE-C30D-47A9-90C2-0A1C8849C43E}"/>
    <cellStyle name="Обычный 14 2 2 6 3" xfId="7120" xr:uid="{00000000-0005-0000-0000-00008B060000}"/>
    <cellStyle name="Обычный 14 2 2 6 3 2" xfId="16337" xr:uid="{E7079E91-721A-4693-8C53-B1E46332A0E6}"/>
    <cellStyle name="Обычный 14 2 2 6 4" xfId="12071" xr:uid="{597AF349-4A51-4842-A462-28847A57EA52}"/>
    <cellStyle name="Обычный 14 2 2 7" xfId="2948" xr:uid="{00000000-0005-0000-0000-00008C060000}"/>
    <cellStyle name="Обычный 14 2 2 7 2" xfId="7239" xr:uid="{00000000-0005-0000-0000-00008D060000}"/>
    <cellStyle name="Обычный 14 2 2 7 2 2" xfId="16456" xr:uid="{50ECD09F-BA1D-4F92-8D90-CAAF2AEF8F31}"/>
    <cellStyle name="Обычный 14 2 2 7 3" xfId="12189" xr:uid="{FF6338C3-6199-4490-902B-DC986F9B2EAC}"/>
    <cellStyle name="Обычный 14 2 2 8" xfId="3062" xr:uid="{00000000-0005-0000-0000-00008E060000}"/>
    <cellStyle name="Обычный 14 2 2 8 2" xfId="7353" xr:uid="{00000000-0005-0000-0000-00008F060000}"/>
    <cellStyle name="Обычный 14 2 2 8 2 2" xfId="16570" xr:uid="{9C06916B-B717-4671-A3E4-23C1AF5FAE33}"/>
    <cellStyle name="Обычный 14 2 2 8 3" xfId="12303" xr:uid="{77E01994-C91E-49D7-BBE6-6FABDDC41E68}"/>
    <cellStyle name="Обычный 14 2 2 9" xfId="5090" xr:uid="{00000000-0005-0000-0000-000090060000}"/>
    <cellStyle name="Обычный 14 2 2 9 2" xfId="9371" xr:uid="{00000000-0005-0000-0000-000091060000}"/>
    <cellStyle name="Обычный 14 2 2 9 2 2" xfId="18588" xr:uid="{BF4AA033-AB15-43BE-8E97-AE2F056D0A2F}"/>
    <cellStyle name="Обычный 14 2 2 9 3" xfId="14321" xr:uid="{4FFB67B2-9357-429A-B5BF-BF852CD85E94}"/>
    <cellStyle name="Обычный 14 2 3" xfId="612" xr:uid="{00000000-0005-0000-0000-000092060000}"/>
    <cellStyle name="Обычный 14 2 3 2" xfId="936" xr:uid="{00000000-0005-0000-0000-000093060000}"/>
    <cellStyle name="Обычный 14 2 3 2 2" xfId="1538" xr:uid="{00000000-0005-0000-0000-000094060000}"/>
    <cellStyle name="Обычный 14 2 3 2 2 2" xfId="2497" xr:uid="{00000000-0005-0000-0000-000095060000}"/>
    <cellStyle name="Обычный 14 2 3 2 2 2 2" xfId="4769" xr:uid="{00000000-0005-0000-0000-000096060000}"/>
    <cellStyle name="Обычный 14 2 3 2 2 2 2 2" xfId="9058" xr:uid="{00000000-0005-0000-0000-000097060000}"/>
    <cellStyle name="Обычный 14 2 3 2 2 2 2 2 2" xfId="18275" xr:uid="{B9AF13B4-5F09-40EE-B27D-34DE6EDB02F7}"/>
    <cellStyle name="Обычный 14 2 3 2 2 2 2 3" xfId="14008" xr:uid="{07C28B6F-C978-402C-9848-BB191E7236E2}"/>
    <cellStyle name="Обычный 14 2 3 2 2 2 3" xfId="6924" xr:uid="{00000000-0005-0000-0000-000098060000}"/>
    <cellStyle name="Обычный 14 2 3 2 2 2 3 2" xfId="16141" xr:uid="{58313D31-E70B-40E9-BFBA-6CCBD26305D1}"/>
    <cellStyle name="Обычный 14 2 3 2 2 2 4" xfId="11877" xr:uid="{58296545-2A01-4446-9CC7-3BA5B63F4DFF}"/>
    <cellStyle name="Обычный 14 2 3 2 2 3" xfId="3819" xr:uid="{00000000-0005-0000-0000-000099060000}"/>
    <cellStyle name="Обычный 14 2 3 2 2 3 2" xfId="8110" xr:uid="{00000000-0005-0000-0000-00009A060000}"/>
    <cellStyle name="Обычный 14 2 3 2 2 3 2 2" xfId="17327" xr:uid="{EC76ED3E-BFDA-4D8B-88F4-2DB23F759E55}"/>
    <cellStyle name="Обычный 14 2 3 2 2 3 3" xfId="13060" xr:uid="{792A656D-D03F-4990-BB85-C95B33322DDC}"/>
    <cellStyle name="Обычный 14 2 3 2 2 4" xfId="5976" xr:uid="{00000000-0005-0000-0000-00009B060000}"/>
    <cellStyle name="Обычный 14 2 3 2 2 4 2" xfId="15193" xr:uid="{03C8235F-2AEA-484F-8776-568F8D1ED79B}"/>
    <cellStyle name="Обычный 14 2 3 2 2 5" xfId="10929" xr:uid="{FA91DCBF-656D-4D6C-9BF0-50EB121498C1}"/>
    <cellStyle name="Обычный 14 2 3 2 3" xfId="2025" xr:uid="{00000000-0005-0000-0000-00009C060000}"/>
    <cellStyle name="Обычный 14 2 3 2 3 2" xfId="4297" xr:uid="{00000000-0005-0000-0000-00009D060000}"/>
    <cellStyle name="Обычный 14 2 3 2 3 2 2" xfId="8586" xr:uid="{00000000-0005-0000-0000-00009E060000}"/>
    <cellStyle name="Обычный 14 2 3 2 3 2 2 2" xfId="17803" xr:uid="{83BB5318-5C75-4FF1-A0E7-08A328E2C14F}"/>
    <cellStyle name="Обычный 14 2 3 2 3 2 3" xfId="13536" xr:uid="{CC6CB61B-D0CF-4313-B1C5-C2D7154218F5}"/>
    <cellStyle name="Обычный 14 2 3 2 3 3" xfId="6452" xr:uid="{00000000-0005-0000-0000-00009F060000}"/>
    <cellStyle name="Обычный 14 2 3 2 3 3 2" xfId="15669" xr:uid="{CC6C793D-9A36-455F-BAE6-AC5FD35F20D6}"/>
    <cellStyle name="Обычный 14 2 3 2 3 4" xfId="11405" xr:uid="{ED706CD6-D189-4F6C-95C4-4D9A7585B88B}"/>
    <cellStyle name="Обычный 14 2 3 2 4" xfId="3347" xr:uid="{00000000-0005-0000-0000-0000A0060000}"/>
    <cellStyle name="Обычный 14 2 3 2 4 2" xfId="7638" xr:uid="{00000000-0005-0000-0000-0000A1060000}"/>
    <cellStyle name="Обычный 14 2 3 2 4 2 2" xfId="16855" xr:uid="{A48041FD-BC3C-488F-969F-D73E62381A17}"/>
    <cellStyle name="Обычный 14 2 3 2 4 3" xfId="12588" xr:uid="{864DDFD8-E82A-41C4-A85E-A11982293563}"/>
    <cellStyle name="Обычный 14 2 3 2 5" xfId="5501" xr:uid="{00000000-0005-0000-0000-0000A2060000}"/>
    <cellStyle name="Обычный 14 2 3 2 5 2" xfId="14721" xr:uid="{25D27E22-C365-4478-A16F-9F53D0711C7C}"/>
    <cellStyle name="Обычный 14 2 3 2 6" xfId="10457" xr:uid="{7F4A2145-EBC8-480F-A4F4-BB6A7CB8A9A4}"/>
    <cellStyle name="Обычный 14 2 3 3" xfId="1310" xr:uid="{00000000-0005-0000-0000-0000A3060000}"/>
    <cellStyle name="Обычный 14 2 3 3 2" xfId="2269" xr:uid="{00000000-0005-0000-0000-0000A4060000}"/>
    <cellStyle name="Обычный 14 2 3 3 2 2" xfId="4541" xr:uid="{00000000-0005-0000-0000-0000A5060000}"/>
    <cellStyle name="Обычный 14 2 3 3 2 2 2" xfId="8830" xr:uid="{00000000-0005-0000-0000-0000A6060000}"/>
    <cellStyle name="Обычный 14 2 3 3 2 2 2 2" xfId="18047" xr:uid="{888BDE7F-33D4-4664-A2B2-FE0E41977853}"/>
    <cellStyle name="Обычный 14 2 3 3 2 2 3" xfId="13780" xr:uid="{34A924B4-20D7-465B-98CD-07BB64B67696}"/>
    <cellStyle name="Обычный 14 2 3 3 2 3" xfId="6696" xr:uid="{00000000-0005-0000-0000-0000A7060000}"/>
    <cellStyle name="Обычный 14 2 3 3 2 3 2" xfId="15913" xr:uid="{0F8180A2-406B-4062-A462-5E516110A6C1}"/>
    <cellStyle name="Обычный 14 2 3 3 2 4" xfId="11649" xr:uid="{6EA2512E-2B80-4F22-BB90-70B41D42876B}"/>
    <cellStyle name="Обычный 14 2 3 3 3" xfId="3591" xr:uid="{00000000-0005-0000-0000-0000A8060000}"/>
    <cellStyle name="Обычный 14 2 3 3 3 2" xfId="7882" xr:uid="{00000000-0005-0000-0000-0000A9060000}"/>
    <cellStyle name="Обычный 14 2 3 3 3 2 2" xfId="17099" xr:uid="{58F5F8E5-0067-4C9B-B548-B7F7AFDBC1D7}"/>
    <cellStyle name="Обычный 14 2 3 3 3 3" xfId="12832" xr:uid="{FAA1E64C-DCCC-4736-A5EC-102235E993B7}"/>
    <cellStyle name="Обычный 14 2 3 3 4" xfId="5748" xr:uid="{00000000-0005-0000-0000-0000AA060000}"/>
    <cellStyle name="Обычный 14 2 3 3 4 2" xfId="14965" xr:uid="{454EEBBE-69F0-4468-AFF6-446686E52C90}"/>
    <cellStyle name="Обычный 14 2 3 3 5" xfId="10701" xr:uid="{D15309F2-DF6F-4F7A-866E-3FAE61045A4C}"/>
    <cellStyle name="Обычный 14 2 3 4" xfId="1796" xr:uid="{00000000-0005-0000-0000-0000AB060000}"/>
    <cellStyle name="Обычный 14 2 3 4 2" xfId="4069" xr:uid="{00000000-0005-0000-0000-0000AC060000}"/>
    <cellStyle name="Обычный 14 2 3 4 2 2" xfId="8358" xr:uid="{00000000-0005-0000-0000-0000AD060000}"/>
    <cellStyle name="Обычный 14 2 3 4 2 2 2" xfId="17575" xr:uid="{DB767A7C-EFE8-4B50-9920-9EA0F372B03F}"/>
    <cellStyle name="Обычный 14 2 3 4 2 3" xfId="13308" xr:uid="{9BB18767-6E7E-43DE-A119-726D12BF873F}"/>
    <cellStyle name="Обычный 14 2 3 4 3" xfId="6224" xr:uid="{00000000-0005-0000-0000-0000AE060000}"/>
    <cellStyle name="Обычный 14 2 3 4 3 2" xfId="15441" xr:uid="{18A08CE1-C349-4134-9F4C-94A683C7926B}"/>
    <cellStyle name="Обычный 14 2 3 4 4" xfId="11177" xr:uid="{A2133483-17A3-47A2-BE16-97EA44BD6283}"/>
    <cellStyle name="Обычный 14 2 3 5" xfId="3119" xr:uid="{00000000-0005-0000-0000-0000AF060000}"/>
    <cellStyle name="Обычный 14 2 3 5 2" xfId="7410" xr:uid="{00000000-0005-0000-0000-0000B0060000}"/>
    <cellStyle name="Обычный 14 2 3 5 2 2" xfId="16627" xr:uid="{73D58EC0-52B8-40CF-A323-70CD9ECA7CFD}"/>
    <cellStyle name="Обычный 14 2 3 5 3" xfId="12360" xr:uid="{004D95FC-D921-4130-8259-9E41B6E19E6F}"/>
    <cellStyle name="Обычный 14 2 3 6" xfId="5271" xr:uid="{00000000-0005-0000-0000-0000B1060000}"/>
    <cellStyle name="Обычный 14 2 3 6 2" xfId="14493" xr:uid="{1F2104F9-63EC-4258-B341-D06B75199568}"/>
    <cellStyle name="Обычный 14 2 3 7" xfId="10229" xr:uid="{6D37DE9B-7712-4FF8-A14C-2C7BAB4FA6E2}"/>
    <cellStyle name="Обычный 14 2 4" xfId="821" xr:uid="{00000000-0005-0000-0000-0000B2060000}"/>
    <cellStyle name="Обычный 14 2 4 2" xfId="1424" xr:uid="{00000000-0005-0000-0000-0000B3060000}"/>
    <cellStyle name="Обычный 14 2 4 2 2" xfId="2383" xr:uid="{00000000-0005-0000-0000-0000B4060000}"/>
    <cellStyle name="Обычный 14 2 4 2 2 2" xfId="4655" xr:uid="{00000000-0005-0000-0000-0000B5060000}"/>
    <cellStyle name="Обычный 14 2 4 2 2 2 2" xfId="8944" xr:uid="{00000000-0005-0000-0000-0000B6060000}"/>
    <cellStyle name="Обычный 14 2 4 2 2 2 2 2" xfId="18161" xr:uid="{EE215DAD-1E78-48FD-B3E6-0E5BA034FC9E}"/>
    <cellStyle name="Обычный 14 2 4 2 2 2 3" xfId="13894" xr:uid="{4144894C-91A9-46A5-83A0-BCADED2A9983}"/>
    <cellStyle name="Обычный 14 2 4 2 2 3" xfId="6810" xr:uid="{00000000-0005-0000-0000-0000B7060000}"/>
    <cellStyle name="Обычный 14 2 4 2 2 3 2" xfId="16027" xr:uid="{E9FC19F9-43CC-4A05-AA44-8C00767FEC9F}"/>
    <cellStyle name="Обычный 14 2 4 2 2 4" xfId="11763" xr:uid="{36AC6FA0-3F78-4D28-AA48-52691DEB316B}"/>
    <cellStyle name="Обычный 14 2 4 2 3" xfId="3705" xr:uid="{00000000-0005-0000-0000-0000B8060000}"/>
    <cellStyle name="Обычный 14 2 4 2 3 2" xfId="7996" xr:uid="{00000000-0005-0000-0000-0000B9060000}"/>
    <cellStyle name="Обычный 14 2 4 2 3 2 2" xfId="17213" xr:uid="{6E14FB98-4482-4F94-8EE0-96E9DCB32A1C}"/>
    <cellStyle name="Обычный 14 2 4 2 3 3" xfId="12946" xr:uid="{C5B93CE0-8DE9-480F-B6C6-1D2EE67A9158}"/>
    <cellStyle name="Обычный 14 2 4 2 4" xfId="5862" xr:uid="{00000000-0005-0000-0000-0000BA060000}"/>
    <cellStyle name="Обычный 14 2 4 2 4 2" xfId="15079" xr:uid="{51D0309A-17C6-4B63-B41A-EB81108EB3D3}"/>
    <cellStyle name="Обычный 14 2 4 2 5" xfId="10815" xr:uid="{07DFDE61-46C5-42D5-ACEF-F2831B579FE1}"/>
    <cellStyle name="Обычный 14 2 4 3" xfId="1911" xr:uid="{00000000-0005-0000-0000-0000BB060000}"/>
    <cellStyle name="Обычный 14 2 4 3 2" xfId="4183" xr:uid="{00000000-0005-0000-0000-0000BC060000}"/>
    <cellStyle name="Обычный 14 2 4 3 2 2" xfId="8472" xr:uid="{00000000-0005-0000-0000-0000BD060000}"/>
    <cellStyle name="Обычный 14 2 4 3 2 2 2" xfId="17689" xr:uid="{1E4FF3EF-48FE-4407-8D4D-58F60851A562}"/>
    <cellStyle name="Обычный 14 2 4 3 2 3" xfId="13422" xr:uid="{30A8E683-D84C-4B7E-98FC-97FEB14C6B7C}"/>
    <cellStyle name="Обычный 14 2 4 3 3" xfId="6338" xr:uid="{00000000-0005-0000-0000-0000BE060000}"/>
    <cellStyle name="Обычный 14 2 4 3 3 2" xfId="15555" xr:uid="{09D24685-6FAE-427C-8B96-376B6E3C7E95}"/>
    <cellStyle name="Обычный 14 2 4 3 4" xfId="11291" xr:uid="{43FB0163-7F15-4B68-80CB-9BF3EEFD1FCB}"/>
    <cellStyle name="Обычный 14 2 4 4" xfId="3233" xr:uid="{00000000-0005-0000-0000-0000BF060000}"/>
    <cellStyle name="Обычный 14 2 4 4 2" xfId="7524" xr:uid="{00000000-0005-0000-0000-0000C0060000}"/>
    <cellStyle name="Обычный 14 2 4 4 2 2" xfId="16741" xr:uid="{3376B0A1-ABA2-4B55-BA91-B3F92E5F6612}"/>
    <cellStyle name="Обычный 14 2 4 4 3" xfId="12474" xr:uid="{0BFB48EE-41D6-4BFF-86A7-CEF94F292A83}"/>
    <cellStyle name="Обычный 14 2 4 5" xfId="5387" xr:uid="{00000000-0005-0000-0000-0000C1060000}"/>
    <cellStyle name="Обычный 14 2 4 5 2" xfId="14607" xr:uid="{406BB8E8-252B-450F-AB9D-856DDAB2BBC5}"/>
    <cellStyle name="Обычный 14 2 4 6" xfId="10343" xr:uid="{BD44291D-5595-4296-9E13-A27304E1A45C}"/>
    <cellStyle name="Обычный 14 2 5" xfId="1195" xr:uid="{00000000-0005-0000-0000-0000C2060000}"/>
    <cellStyle name="Обычный 14 2 5 2" xfId="2155" xr:uid="{00000000-0005-0000-0000-0000C3060000}"/>
    <cellStyle name="Обычный 14 2 5 2 2" xfId="4427" xr:uid="{00000000-0005-0000-0000-0000C4060000}"/>
    <cellStyle name="Обычный 14 2 5 2 2 2" xfId="8716" xr:uid="{00000000-0005-0000-0000-0000C5060000}"/>
    <cellStyle name="Обычный 14 2 5 2 2 2 2" xfId="17933" xr:uid="{F7743D7F-F7F7-431D-B0E1-E017BA92ABD9}"/>
    <cellStyle name="Обычный 14 2 5 2 2 3" xfId="13666" xr:uid="{DE2009CF-ED50-4479-8DE3-5D62894C2194}"/>
    <cellStyle name="Обычный 14 2 5 2 3" xfId="6582" xr:uid="{00000000-0005-0000-0000-0000C6060000}"/>
    <cellStyle name="Обычный 14 2 5 2 3 2" xfId="15799" xr:uid="{DB559F0B-7348-4FB8-B62E-E2CA9DE7B31C}"/>
    <cellStyle name="Обычный 14 2 5 2 4" xfId="11535" xr:uid="{347C6A23-06D5-4474-81C6-BBAD893349EC}"/>
    <cellStyle name="Обычный 14 2 5 3" xfId="3477" xr:uid="{00000000-0005-0000-0000-0000C7060000}"/>
    <cellStyle name="Обычный 14 2 5 3 2" xfId="7768" xr:uid="{00000000-0005-0000-0000-0000C8060000}"/>
    <cellStyle name="Обычный 14 2 5 3 2 2" xfId="16985" xr:uid="{79D220BD-196F-4E09-80AE-58E9E020BBCF}"/>
    <cellStyle name="Обычный 14 2 5 3 3" xfId="12718" xr:uid="{920A6047-36DA-4F4D-A50A-CCD375990AF2}"/>
    <cellStyle name="Обычный 14 2 5 4" xfId="5634" xr:uid="{00000000-0005-0000-0000-0000C9060000}"/>
    <cellStyle name="Обычный 14 2 5 4 2" xfId="14851" xr:uid="{08D49E38-3881-4EE3-9799-A6E64AEB0931}"/>
    <cellStyle name="Обычный 14 2 5 5" xfId="10587" xr:uid="{CCED6029-C4D2-44F1-AC1C-0C274E6061AE}"/>
    <cellStyle name="Обычный 14 2 6" xfId="1680" xr:uid="{00000000-0005-0000-0000-0000CA060000}"/>
    <cellStyle name="Обычный 14 2 6 2" xfId="3955" xr:uid="{00000000-0005-0000-0000-0000CB060000}"/>
    <cellStyle name="Обычный 14 2 6 2 2" xfId="8244" xr:uid="{00000000-0005-0000-0000-0000CC060000}"/>
    <cellStyle name="Обычный 14 2 6 2 2 2" xfId="17461" xr:uid="{3219BEE1-71B8-44EA-80E1-BD03B91A48AD}"/>
    <cellStyle name="Обычный 14 2 6 2 3" xfId="13194" xr:uid="{6B151671-ADC6-4066-9045-4AB543C2549E}"/>
    <cellStyle name="Обычный 14 2 6 3" xfId="6110" xr:uid="{00000000-0005-0000-0000-0000CD060000}"/>
    <cellStyle name="Обычный 14 2 6 3 2" xfId="15327" xr:uid="{54BB8AB6-339E-45E4-A7ED-F098023DC336}"/>
    <cellStyle name="Обычный 14 2 6 4" xfId="11063" xr:uid="{4874D2D6-F0C6-4CF8-BCD9-CFB57F782455}"/>
    <cellStyle name="Обычный 14 2 7" xfId="2770" xr:uid="{00000000-0005-0000-0000-0000CE060000}"/>
    <cellStyle name="Обычный 14 2 7 2" xfId="4913" xr:uid="{00000000-0005-0000-0000-0000CF060000}"/>
    <cellStyle name="Обычный 14 2 7 2 2" xfId="9195" xr:uid="{00000000-0005-0000-0000-0000D0060000}"/>
    <cellStyle name="Обычный 14 2 7 2 2 2" xfId="18412" xr:uid="{7753544D-0625-4B8A-9B6D-BC9C81543244}"/>
    <cellStyle name="Обычный 14 2 7 2 3" xfId="14145" xr:uid="{D9487BAB-2891-4DB6-BDAA-83947EC47B36}"/>
    <cellStyle name="Обычный 14 2 7 3" xfId="7063" xr:uid="{00000000-0005-0000-0000-0000D1060000}"/>
    <cellStyle name="Обычный 14 2 7 3 2" xfId="16280" xr:uid="{568BC77A-3358-4528-BED3-B281619C347A}"/>
    <cellStyle name="Обычный 14 2 7 4" xfId="12014" xr:uid="{ADFBF6F9-E710-421C-98BD-447B25988C6C}"/>
    <cellStyle name="Обычный 14 2 8" xfId="2891" xr:uid="{00000000-0005-0000-0000-0000D2060000}"/>
    <cellStyle name="Обычный 14 2 8 2" xfId="7182" xr:uid="{00000000-0005-0000-0000-0000D3060000}"/>
    <cellStyle name="Обычный 14 2 8 2 2" xfId="16399" xr:uid="{3BD9DFC1-4957-4836-90BA-61782B7BDC2B}"/>
    <cellStyle name="Обычный 14 2 8 3" xfId="12132" xr:uid="{EDF7CCF7-24F2-4B2D-83F3-CDDD4C806B01}"/>
    <cellStyle name="Обычный 14 2 9" xfId="3005" xr:uid="{00000000-0005-0000-0000-0000D4060000}"/>
    <cellStyle name="Обычный 14 2 9 2" xfId="7296" xr:uid="{00000000-0005-0000-0000-0000D5060000}"/>
    <cellStyle name="Обычный 14 2 9 2 2" xfId="16513" xr:uid="{0E7F6DA9-45F1-44FD-B4DB-20A636890099}"/>
    <cellStyle name="Обычный 14 2 9 3" xfId="12246" xr:uid="{AD5388D0-ECCF-4F3C-9DCD-A92D13095040}"/>
    <cellStyle name="Обычный 14 20" xfId="19232" xr:uid="{262F986F-B5AC-4A90-A723-C0751AB9F038}"/>
    <cellStyle name="Обычный 14 3" xfId="404" xr:uid="{00000000-0005-0000-0000-0000D6060000}"/>
    <cellStyle name="Обычный 14 3 10" xfId="5052" xr:uid="{00000000-0005-0000-0000-0000D7060000}"/>
    <cellStyle name="Обычный 14 3 10 2" xfId="9333" xr:uid="{00000000-0005-0000-0000-0000D8060000}"/>
    <cellStyle name="Обычный 14 3 10 2 2" xfId="18550" xr:uid="{3A2A543E-9A9C-48C1-B4E5-32A1EB92E802}"/>
    <cellStyle name="Обычный 14 3 10 3" xfId="14283" xr:uid="{439D932C-9087-40F7-9D61-C6BD7BDE95DF}"/>
    <cellStyle name="Обычный 14 3 11" xfId="5174" xr:uid="{00000000-0005-0000-0000-0000D9060000}"/>
    <cellStyle name="Обычный 14 3 11 2" xfId="14398" xr:uid="{4A2DF81E-97EA-4B77-993E-21A76A818648}"/>
    <cellStyle name="Обычный 14 3 12" xfId="9674" xr:uid="{00000000-0005-0000-0000-0000DA060000}"/>
    <cellStyle name="Обычный 14 3 12 2" xfId="18694" xr:uid="{70F9A601-CEA6-4079-8496-815C36F3C6D0}"/>
    <cellStyle name="Обычный 14 3 13" xfId="9788" xr:uid="{27ED4010-E82C-4D64-A5B7-4783B03DDF08}"/>
    <cellStyle name="Обычный 14 3 13 2" xfId="18808" xr:uid="{1C5CCA8F-8529-493E-8A26-76960D1F2D78}"/>
    <cellStyle name="Обычный 14 3 14" xfId="9902" xr:uid="{5145B151-EC68-4725-BA7B-A68DFD82F70C}"/>
    <cellStyle name="Обычный 14 3 14 2" xfId="18922" xr:uid="{701883BF-1E52-48D2-ACEA-5E43A959FD77}"/>
    <cellStyle name="Обычный 14 3 15" xfId="10016" xr:uid="{1F109009-4A5E-41E0-9381-03107B702882}"/>
    <cellStyle name="Обычный 14 3 15 2" xfId="19036" xr:uid="{BCC8C42F-203D-45AD-AFBD-C7249414A054}"/>
    <cellStyle name="Обычный 14 3 16" xfId="10133" xr:uid="{6A5EF116-022E-495E-8C27-B5917289B364}"/>
    <cellStyle name="Обычный 14 3 17" xfId="19154" xr:uid="{8A82E55F-B9CD-401C-B54F-39522726EDCC}"/>
    <cellStyle name="Обычный 14 3 18" xfId="19270" xr:uid="{37733F02-6245-483E-9BC6-E66EB200EEC2}"/>
    <cellStyle name="Обычный 14 3 2" xfId="505" xr:uid="{00000000-0005-0000-0000-0000DB060000}"/>
    <cellStyle name="Обычный 14 3 2 10" xfId="5232" xr:uid="{00000000-0005-0000-0000-0000DC060000}"/>
    <cellStyle name="Обычный 14 3 2 10 2" xfId="14455" xr:uid="{47046DF4-CD07-4E22-AC42-1D3448249791}"/>
    <cellStyle name="Обычный 14 3 2 11" xfId="9731" xr:uid="{00000000-0005-0000-0000-0000DD060000}"/>
    <cellStyle name="Обычный 14 3 2 11 2" xfId="18751" xr:uid="{1A90C298-D0B8-4CE8-BE1D-0AC0A71DAA61}"/>
    <cellStyle name="Обычный 14 3 2 12" xfId="9845" xr:uid="{0B7AF5D4-D1DB-4812-A0FA-5DD83EA9173F}"/>
    <cellStyle name="Обычный 14 3 2 12 2" xfId="18865" xr:uid="{5FE3A83C-621A-4349-8F0D-AE6CFDE73275}"/>
    <cellStyle name="Обычный 14 3 2 13" xfId="9959" xr:uid="{8894173D-3514-4F48-8F8F-CE69571AD094}"/>
    <cellStyle name="Обычный 14 3 2 13 2" xfId="18979" xr:uid="{0A0BB7E3-8AF7-4958-9400-AEFB15B85D8C}"/>
    <cellStyle name="Обычный 14 3 2 14" xfId="10073" xr:uid="{06BBA959-6E5E-4336-AE61-BE7FB9367B14}"/>
    <cellStyle name="Обычный 14 3 2 14 2" xfId="19093" xr:uid="{E5976BD0-7856-44B7-89FA-9F75EC89D424}"/>
    <cellStyle name="Обычный 14 3 2 15" xfId="10190" xr:uid="{EDD0706D-E219-448A-BEDC-1B841029790A}"/>
    <cellStyle name="Обычный 14 3 2 16" xfId="19211" xr:uid="{62235F72-4368-4821-8979-E796551ECD97}"/>
    <cellStyle name="Обычный 14 3 2 17" xfId="19327" xr:uid="{CE9E2E1C-C310-4529-BB48-E18946DC767E}"/>
    <cellStyle name="Обычный 14 3 2 2" xfId="691" xr:uid="{00000000-0005-0000-0000-0000DE060000}"/>
    <cellStyle name="Обычный 14 3 2 2 2" xfId="1012" xr:uid="{00000000-0005-0000-0000-0000DF060000}"/>
    <cellStyle name="Обычный 14 3 2 2 2 2" xfId="1614" xr:uid="{00000000-0005-0000-0000-0000E0060000}"/>
    <cellStyle name="Обычный 14 3 2 2 2 2 2" xfId="2573" xr:uid="{00000000-0005-0000-0000-0000E1060000}"/>
    <cellStyle name="Обычный 14 3 2 2 2 2 2 2" xfId="4845" xr:uid="{00000000-0005-0000-0000-0000E2060000}"/>
    <cellStyle name="Обычный 14 3 2 2 2 2 2 2 2" xfId="9134" xr:uid="{00000000-0005-0000-0000-0000E3060000}"/>
    <cellStyle name="Обычный 14 3 2 2 2 2 2 2 2 2" xfId="18351" xr:uid="{786F5EED-F071-4B1E-A913-7F383734C2F9}"/>
    <cellStyle name="Обычный 14 3 2 2 2 2 2 2 3" xfId="14084" xr:uid="{064317B8-A356-4922-B714-0BF74F91ACC8}"/>
    <cellStyle name="Обычный 14 3 2 2 2 2 2 3" xfId="7000" xr:uid="{00000000-0005-0000-0000-0000E4060000}"/>
    <cellStyle name="Обычный 14 3 2 2 2 2 2 3 2" xfId="16217" xr:uid="{CFADD0DA-6274-44C1-AE3F-A9006370BE1A}"/>
    <cellStyle name="Обычный 14 3 2 2 2 2 2 4" xfId="11953" xr:uid="{EDB4FE8B-839A-44FC-BCBB-EC683B685243}"/>
    <cellStyle name="Обычный 14 3 2 2 2 2 3" xfId="3895" xr:uid="{00000000-0005-0000-0000-0000E5060000}"/>
    <cellStyle name="Обычный 14 3 2 2 2 2 3 2" xfId="8186" xr:uid="{00000000-0005-0000-0000-0000E6060000}"/>
    <cellStyle name="Обычный 14 3 2 2 2 2 3 2 2" xfId="17403" xr:uid="{16A22012-D0AE-40D5-B6E3-8A95F3F13F9E}"/>
    <cellStyle name="Обычный 14 3 2 2 2 2 3 3" xfId="13136" xr:uid="{2E1B98B9-E13A-4D7F-9541-E6AAF5B47591}"/>
    <cellStyle name="Обычный 14 3 2 2 2 2 4" xfId="6052" xr:uid="{00000000-0005-0000-0000-0000E7060000}"/>
    <cellStyle name="Обычный 14 3 2 2 2 2 4 2" xfId="15269" xr:uid="{51968568-603E-48AE-A854-6BA38029F0B3}"/>
    <cellStyle name="Обычный 14 3 2 2 2 2 5" xfId="11005" xr:uid="{BF4DA0B5-4846-4C79-82BB-2EBAA77CB7BE}"/>
    <cellStyle name="Обычный 14 3 2 2 2 3" xfId="2101" xr:uid="{00000000-0005-0000-0000-0000E8060000}"/>
    <cellStyle name="Обычный 14 3 2 2 2 3 2" xfId="4373" xr:uid="{00000000-0005-0000-0000-0000E9060000}"/>
    <cellStyle name="Обычный 14 3 2 2 2 3 2 2" xfId="8662" xr:uid="{00000000-0005-0000-0000-0000EA060000}"/>
    <cellStyle name="Обычный 14 3 2 2 2 3 2 2 2" xfId="17879" xr:uid="{17D5A40B-8321-482F-BC9E-CE3898BAC86D}"/>
    <cellStyle name="Обычный 14 3 2 2 2 3 2 3" xfId="13612" xr:uid="{68F06FB8-9B03-43DB-A778-F44E7B6A6C7F}"/>
    <cellStyle name="Обычный 14 3 2 2 2 3 3" xfId="6528" xr:uid="{00000000-0005-0000-0000-0000EB060000}"/>
    <cellStyle name="Обычный 14 3 2 2 2 3 3 2" xfId="15745" xr:uid="{1B2DFF5C-205C-47E2-BA90-357364D83531}"/>
    <cellStyle name="Обычный 14 3 2 2 2 3 4" xfId="11481" xr:uid="{0FF8AD3A-3D0D-457B-9CEE-FABEC76D8865}"/>
    <cellStyle name="Обычный 14 3 2 2 2 4" xfId="3423" xr:uid="{00000000-0005-0000-0000-0000EC060000}"/>
    <cellStyle name="Обычный 14 3 2 2 2 4 2" xfId="7714" xr:uid="{00000000-0005-0000-0000-0000ED060000}"/>
    <cellStyle name="Обычный 14 3 2 2 2 4 2 2" xfId="16931" xr:uid="{D477990B-CC29-46B5-8C85-10D4D00687E7}"/>
    <cellStyle name="Обычный 14 3 2 2 2 4 3" xfId="12664" xr:uid="{5D2A903F-48E4-4D54-BEEC-13CB38E9849D}"/>
    <cellStyle name="Обычный 14 3 2 2 2 5" xfId="5577" xr:uid="{00000000-0005-0000-0000-0000EE060000}"/>
    <cellStyle name="Обычный 14 3 2 2 2 5 2" xfId="14797" xr:uid="{7C20A232-80E0-4AEA-92D4-6E984D558917}"/>
    <cellStyle name="Обычный 14 3 2 2 2 6" xfId="10533" xr:uid="{AD44AC08-834E-42CD-B77D-698ACA20DF2E}"/>
    <cellStyle name="Обычный 14 3 2 2 3" xfId="1386" xr:uid="{00000000-0005-0000-0000-0000EF060000}"/>
    <cellStyle name="Обычный 14 3 2 2 3 2" xfId="2345" xr:uid="{00000000-0005-0000-0000-0000F0060000}"/>
    <cellStyle name="Обычный 14 3 2 2 3 2 2" xfId="4617" xr:uid="{00000000-0005-0000-0000-0000F1060000}"/>
    <cellStyle name="Обычный 14 3 2 2 3 2 2 2" xfId="8906" xr:uid="{00000000-0005-0000-0000-0000F2060000}"/>
    <cellStyle name="Обычный 14 3 2 2 3 2 2 2 2" xfId="18123" xr:uid="{2B6AF09C-4E47-43B7-AC29-0BB696082882}"/>
    <cellStyle name="Обычный 14 3 2 2 3 2 2 3" xfId="13856" xr:uid="{9FC5F2AC-29FC-4158-A294-811F0B5E695D}"/>
    <cellStyle name="Обычный 14 3 2 2 3 2 3" xfId="6772" xr:uid="{00000000-0005-0000-0000-0000F3060000}"/>
    <cellStyle name="Обычный 14 3 2 2 3 2 3 2" xfId="15989" xr:uid="{A4E1860C-D39B-4352-8C76-18C47961A742}"/>
    <cellStyle name="Обычный 14 3 2 2 3 2 4" xfId="11725" xr:uid="{204428AB-1B79-4571-850B-4D916AA0021B}"/>
    <cellStyle name="Обычный 14 3 2 2 3 3" xfId="3667" xr:uid="{00000000-0005-0000-0000-0000F4060000}"/>
    <cellStyle name="Обычный 14 3 2 2 3 3 2" xfId="7958" xr:uid="{00000000-0005-0000-0000-0000F5060000}"/>
    <cellStyle name="Обычный 14 3 2 2 3 3 2 2" xfId="17175" xr:uid="{76431FF5-7422-48E6-9909-537E05FA0C8B}"/>
    <cellStyle name="Обычный 14 3 2 2 3 3 3" xfId="12908" xr:uid="{5ABBDD60-05EE-4BFB-8388-756E452F2CD9}"/>
    <cellStyle name="Обычный 14 3 2 2 3 4" xfId="5824" xr:uid="{00000000-0005-0000-0000-0000F6060000}"/>
    <cellStyle name="Обычный 14 3 2 2 3 4 2" xfId="15041" xr:uid="{BC95E381-BA30-49D4-BB80-E123F7758F26}"/>
    <cellStyle name="Обычный 14 3 2 2 3 5" xfId="10777" xr:uid="{BACCE4A3-A09B-4548-9B3D-510406533B40}"/>
    <cellStyle name="Обычный 14 3 2 2 4" xfId="1872" xr:uid="{00000000-0005-0000-0000-0000F7060000}"/>
    <cellStyle name="Обычный 14 3 2 2 4 2" xfId="4145" xr:uid="{00000000-0005-0000-0000-0000F8060000}"/>
    <cellStyle name="Обычный 14 3 2 2 4 2 2" xfId="8434" xr:uid="{00000000-0005-0000-0000-0000F9060000}"/>
    <cellStyle name="Обычный 14 3 2 2 4 2 2 2" xfId="17651" xr:uid="{AA80E589-5F1C-4BA0-AB2E-717EADE932DD}"/>
    <cellStyle name="Обычный 14 3 2 2 4 2 3" xfId="13384" xr:uid="{EFB5021E-489B-41EE-8DE8-78C308C42DD9}"/>
    <cellStyle name="Обычный 14 3 2 2 4 3" xfId="6300" xr:uid="{00000000-0005-0000-0000-0000FA060000}"/>
    <cellStyle name="Обычный 14 3 2 2 4 3 2" xfId="15517" xr:uid="{959E52DF-9B6D-4D49-B97E-9D9EA6928B34}"/>
    <cellStyle name="Обычный 14 3 2 2 4 4" xfId="11253" xr:uid="{267CC0EB-28A4-42EE-BB14-C7C9FFF0295A}"/>
    <cellStyle name="Обычный 14 3 2 2 5" xfId="3195" xr:uid="{00000000-0005-0000-0000-0000FB060000}"/>
    <cellStyle name="Обычный 14 3 2 2 5 2" xfId="7486" xr:uid="{00000000-0005-0000-0000-0000FC060000}"/>
    <cellStyle name="Обычный 14 3 2 2 5 2 2" xfId="16703" xr:uid="{DDF997C4-9B2E-49E8-8958-74C9E3B2EA7B}"/>
    <cellStyle name="Обычный 14 3 2 2 5 3" xfId="12436" xr:uid="{432BE735-9B47-4A95-B05B-82E5DF5C31F2}"/>
    <cellStyle name="Обычный 14 3 2 2 6" xfId="5347" xr:uid="{00000000-0005-0000-0000-0000FD060000}"/>
    <cellStyle name="Обычный 14 3 2 2 6 2" xfId="14569" xr:uid="{EE1E768A-6B7F-46B6-816D-8D072BE83690}"/>
    <cellStyle name="Обычный 14 3 2 2 7" xfId="10305" xr:uid="{0542D73E-74E3-4A13-A1A5-44C2902666A0}"/>
    <cellStyle name="Обычный 14 3 2 3" xfId="897" xr:uid="{00000000-0005-0000-0000-0000FE060000}"/>
    <cellStyle name="Обычный 14 3 2 3 2" xfId="1500" xr:uid="{00000000-0005-0000-0000-0000FF060000}"/>
    <cellStyle name="Обычный 14 3 2 3 2 2" xfId="2459" xr:uid="{00000000-0005-0000-0000-000000070000}"/>
    <cellStyle name="Обычный 14 3 2 3 2 2 2" xfId="4731" xr:uid="{00000000-0005-0000-0000-000001070000}"/>
    <cellStyle name="Обычный 14 3 2 3 2 2 2 2" xfId="9020" xr:uid="{00000000-0005-0000-0000-000002070000}"/>
    <cellStyle name="Обычный 14 3 2 3 2 2 2 2 2" xfId="18237" xr:uid="{357F868B-F13F-4B15-B46C-FCC0FF2E61B9}"/>
    <cellStyle name="Обычный 14 3 2 3 2 2 2 3" xfId="13970" xr:uid="{389EEDCE-7859-4A41-9DFF-5DE7C73B9370}"/>
    <cellStyle name="Обычный 14 3 2 3 2 2 3" xfId="6886" xr:uid="{00000000-0005-0000-0000-000003070000}"/>
    <cellStyle name="Обычный 14 3 2 3 2 2 3 2" xfId="16103" xr:uid="{3D08A746-D1C4-403A-BDCE-C9B5A7ADD4A4}"/>
    <cellStyle name="Обычный 14 3 2 3 2 2 4" xfId="11839" xr:uid="{CCDCBAAF-AD6A-4129-9E94-DA59C73103D6}"/>
    <cellStyle name="Обычный 14 3 2 3 2 3" xfId="3781" xr:uid="{00000000-0005-0000-0000-000004070000}"/>
    <cellStyle name="Обычный 14 3 2 3 2 3 2" xfId="8072" xr:uid="{00000000-0005-0000-0000-000005070000}"/>
    <cellStyle name="Обычный 14 3 2 3 2 3 2 2" xfId="17289" xr:uid="{458DB25E-259C-43BF-BF03-2328A28A8DF2}"/>
    <cellStyle name="Обычный 14 3 2 3 2 3 3" xfId="13022" xr:uid="{A47B5EA9-C6BC-4223-B765-FA00A74D38F8}"/>
    <cellStyle name="Обычный 14 3 2 3 2 4" xfId="5938" xr:uid="{00000000-0005-0000-0000-000006070000}"/>
    <cellStyle name="Обычный 14 3 2 3 2 4 2" xfId="15155" xr:uid="{DB7DFF89-16FA-4495-9820-46E2C750413E}"/>
    <cellStyle name="Обычный 14 3 2 3 2 5" xfId="10891" xr:uid="{08473BFA-299C-44A8-8E99-5E96DCD27E5C}"/>
    <cellStyle name="Обычный 14 3 2 3 3" xfId="1987" xr:uid="{00000000-0005-0000-0000-000007070000}"/>
    <cellStyle name="Обычный 14 3 2 3 3 2" xfId="4259" xr:uid="{00000000-0005-0000-0000-000008070000}"/>
    <cellStyle name="Обычный 14 3 2 3 3 2 2" xfId="8548" xr:uid="{00000000-0005-0000-0000-000009070000}"/>
    <cellStyle name="Обычный 14 3 2 3 3 2 2 2" xfId="17765" xr:uid="{A38E9A75-121A-4336-94CA-979A2C29811D}"/>
    <cellStyle name="Обычный 14 3 2 3 3 2 3" xfId="13498" xr:uid="{1EFBC86F-37E9-42B0-854D-C776576912FC}"/>
    <cellStyle name="Обычный 14 3 2 3 3 3" xfId="6414" xr:uid="{00000000-0005-0000-0000-00000A070000}"/>
    <cellStyle name="Обычный 14 3 2 3 3 3 2" xfId="15631" xr:uid="{BBB5F16B-CF66-4213-841C-FF7CD6BFECA6}"/>
    <cellStyle name="Обычный 14 3 2 3 3 4" xfId="11367" xr:uid="{CD2DB483-5A3E-4952-8664-D1719CD4A823}"/>
    <cellStyle name="Обычный 14 3 2 3 4" xfId="3309" xr:uid="{00000000-0005-0000-0000-00000B070000}"/>
    <cellStyle name="Обычный 14 3 2 3 4 2" xfId="7600" xr:uid="{00000000-0005-0000-0000-00000C070000}"/>
    <cellStyle name="Обычный 14 3 2 3 4 2 2" xfId="16817" xr:uid="{E69AE1F4-C3BB-4C07-83F2-EE02FA27734F}"/>
    <cellStyle name="Обычный 14 3 2 3 4 3" xfId="12550" xr:uid="{2B32077E-0250-4B9C-B651-49AFA28FF68B}"/>
    <cellStyle name="Обычный 14 3 2 3 5" xfId="5463" xr:uid="{00000000-0005-0000-0000-00000D070000}"/>
    <cellStyle name="Обычный 14 3 2 3 5 2" xfId="14683" xr:uid="{85618C9C-1A81-46ED-91E5-8523167BC154}"/>
    <cellStyle name="Обычный 14 3 2 3 6" xfId="10419" xr:uid="{3262C49C-3C66-4613-8AEE-13922867C964}"/>
    <cellStyle name="Обычный 14 3 2 4" xfId="1271" xr:uid="{00000000-0005-0000-0000-00000E070000}"/>
    <cellStyle name="Обычный 14 3 2 4 2" xfId="2231" xr:uid="{00000000-0005-0000-0000-00000F070000}"/>
    <cellStyle name="Обычный 14 3 2 4 2 2" xfId="4503" xr:uid="{00000000-0005-0000-0000-000010070000}"/>
    <cellStyle name="Обычный 14 3 2 4 2 2 2" xfId="8792" xr:uid="{00000000-0005-0000-0000-000011070000}"/>
    <cellStyle name="Обычный 14 3 2 4 2 2 2 2" xfId="18009" xr:uid="{0DCB5D73-273A-480D-8AD2-E60EF5FE33CA}"/>
    <cellStyle name="Обычный 14 3 2 4 2 2 3" xfId="13742" xr:uid="{EE37FB3C-3F30-418E-811B-5E81785B5D46}"/>
    <cellStyle name="Обычный 14 3 2 4 2 3" xfId="6658" xr:uid="{00000000-0005-0000-0000-000012070000}"/>
    <cellStyle name="Обычный 14 3 2 4 2 3 2" xfId="15875" xr:uid="{4388572D-2166-4E02-B6D6-18A39F456A50}"/>
    <cellStyle name="Обычный 14 3 2 4 2 4" xfId="11611" xr:uid="{6AF21F30-BA08-4BAB-B905-6DE53178E2B7}"/>
    <cellStyle name="Обычный 14 3 2 4 3" xfId="3553" xr:uid="{00000000-0005-0000-0000-000013070000}"/>
    <cellStyle name="Обычный 14 3 2 4 3 2" xfId="7844" xr:uid="{00000000-0005-0000-0000-000014070000}"/>
    <cellStyle name="Обычный 14 3 2 4 3 2 2" xfId="17061" xr:uid="{FC2C779E-9545-475C-A45B-C4C8EDBDF587}"/>
    <cellStyle name="Обычный 14 3 2 4 3 3" xfId="12794" xr:uid="{01016A38-E192-407D-A0A3-ADCBE1222831}"/>
    <cellStyle name="Обычный 14 3 2 4 4" xfId="5710" xr:uid="{00000000-0005-0000-0000-000015070000}"/>
    <cellStyle name="Обычный 14 3 2 4 4 2" xfId="14927" xr:uid="{8CF7CBB6-F551-4DB4-8ADC-31D2327B0E0D}"/>
    <cellStyle name="Обычный 14 3 2 4 5" xfId="10663" xr:uid="{1909385F-9AE4-4F67-859B-E4765C2CD24A}"/>
    <cellStyle name="Обычный 14 3 2 5" xfId="1756" xr:uid="{00000000-0005-0000-0000-000016070000}"/>
    <cellStyle name="Обычный 14 3 2 5 2" xfId="4031" xr:uid="{00000000-0005-0000-0000-000017070000}"/>
    <cellStyle name="Обычный 14 3 2 5 2 2" xfId="8320" xr:uid="{00000000-0005-0000-0000-000018070000}"/>
    <cellStyle name="Обычный 14 3 2 5 2 2 2" xfId="17537" xr:uid="{CFA707B2-AE8D-49AF-B7C2-BFCCCC6E7516}"/>
    <cellStyle name="Обычный 14 3 2 5 2 3" xfId="13270" xr:uid="{5ADAC552-811E-4636-9DAF-9FF0DFB13282}"/>
    <cellStyle name="Обычный 14 3 2 5 3" xfId="6186" xr:uid="{00000000-0005-0000-0000-000019070000}"/>
    <cellStyle name="Обычный 14 3 2 5 3 2" xfId="15403" xr:uid="{A6106C06-66E4-4AB0-820D-F5BF1816362F}"/>
    <cellStyle name="Обычный 14 3 2 5 4" xfId="11139" xr:uid="{A4290B94-A29C-4237-A4EE-3F4310509CD3}"/>
    <cellStyle name="Обычный 14 3 2 6" xfId="2846" xr:uid="{00000000-0005-0000-0000-00001A070000}"/>
    <cellStyle name="Обычный 14 3 2 6 2" xfId="4989" xr:uid="{00000000-0005-0000-0000-00001B070000}"/>
    <cellStyle name="Обычный 14 3 2 6 2 2" xfId="9271" xr:uid="{00000000-0005-0000-0000-00001C070000}"/>
    <cellStyle name="Обычный 14 3 2 6 2 2 2" xfId="18488" xr:uid="{F95141A5-CB4C-4BA3-A2E1-62DDEC9C006D}"/>
    <cellStyle name="Обычный 14 3 2 6 2 3" xfId="14221" xr:uid="{B4E8A550-09BF-43FE-98BB-233481F8461C}"/>
    <cellStyle name="Обычный 14 3 2 6 3" xfId="7139" xr:uid="{00000000-0005-0000-0000-00001D070000}"/>
    <cellStyle name="Обычный 14 3 2 6 3 2" xfId="16356" xr:uid="{29E9CC08-2DF3-4D77-9532-21531EF50B07}"/>
    <cellStyle name="Обычный 14 3 2 6 4" xfId="12090" xr:uid="{4A126F2B-EF38-4438-8903-9999D4E9963F}"/>
    <cellStyle name="Обычный 14 3 2 7" xfId="2967" xr:uid="{00000000-0005-0000-0000-00001E070000}"/>
    <cellStyle name="Обычный 14 3 2 7 2" xfId="7258" xr:uid="{00000000-0005-0000-0000-00001F070000}"/>
    <cellStyle name="Обычный 14 3 2 7 2 2" xfId="16475" xr:uid="{DD831F8F-4065-4A26-8D4B-277157058857}"/>
    <cellStyle name="Обычный 14 3 2 7 3" xfId="12208" xr:uid="{98A1683F-108C-478D-955E-B042E9A3C3C9}"/>
    <cellStyle name="Обычный 14 3 2 8" xfId="3081" xr:uid="{00000000-0005-0000-0000-000020070000}"/>
    <cellStyle name="Обычный 14 3 2 8 2" xfId="7372" xr:uid="{00000000-0005-0000-0000-000021070000}"/>
    <cellStyle name="Обычный 14 3 2 8 2 2" xfId="16589" xr:uid="{605C04D8-5CD9-4E19-8AE9-6750C867BE00}"/>
    <cellStyle name="Обычный 14 3 2 8 3" xfId="12322" xr:uid="{9A1C581C-88C2-42C5-B676-F8500287EF06}"/>
    <cellStyle name="Обычный 14 3 2 9" xfId="5109" xr:uid="{00000000-0005-0000-0000-000022070000}"/>
    <cellStyle name="Обычный 14 3 2 9 2" xfId="9390" xr:uid="{00000000-0005-0000-0000-000023070000}"/>
    <cellStyle name="Обычный 14 3 2 9 2 2" xfId="18607" xr:uid="{C6D8C375-A282-4EFD-A788-FE142CE8181A}"/>
    <cellStyle name="Обычный 14 3 2 9 3" xfId="14340" xr:uid="{AA6BC55B-0A4E-4720-94F5-37BEC7278ED2}"/>
    <cellStyle name="Обычный 14 3 3" xfId="632" xr:uid="{00000000-0005-0000-0000-000024070000}"/>
    <cellStyle name="Обычный 14 3 3 2" xfId="955" xr:uid="{00000000-0005-0000-0000-000025070000}"/>
    <cellStyle name="Обычный 14 3 3 2 2" xfId="1557" xr:uid="{00000000-0005-0000-0000-000026070000}"/>
    <cellStyle name="Обычный 14 3 3 2 2 2" xfId="2516" xr:uid="{00000000-0005-0000-0000-000027070000}"/>
    <cellStyle name="Обычный 14 3 3 2 2 2 2" xfId="4788" xr:uid="{00000000-0005-0000-0000-000028070000}"/>
    <cellStyle name="Обычный 14 3 3 2 2 2 2 2" xfId="9077" xr:uid="{00000000-0005-0000-0000-000029070000}"/>
    <cellStyle name="Обычный 14 3 3 2 2 2 2 2 2" xfId="18294" xr:uid="{8B60BAEA-F2E6-467A-8F10-0ECFFE7EDD64}"/>
    <cellStyle name="Обычный 14 3 3 2 2 2 2 3" xfId="14027" xr:uid="{16D01A36-EBCB-4AE5-AF7F-A21D2BE8F4BA}"/>
    <cellStyle name="Обычный 14 3 3 2 2 2 3" xfId="6943" xr:uid="{00000000-0005-0000-0000-00002A070000}"/>
    <cellStyle name="Обычный 14 3 3 2 2 2 3 2" xfId="16160" xr:uid="{408943AF-C791-4654-97AE-821300164EB7}"/>
    <cellStyle name="Обычный 14 3 3 2 2 2 4" xfId="11896" xr:uid="{8775C6F6-1563-489D-A284-ACF2B31D16E6}"/>
    <cellStyle name="Обычный 14 3 3 2 2 3" xfId="3838" xr:uid="{00000000-0005-0000-0000-00002B070000}"/>
    <cellStyle name="Обычный 14 3 3 2 2 3 2" xfId="8129" xr:uid="{00000000-0005-0000-0000-00002C070000}"/>
    <cellStyle name="Обычный 14 3 3 2 2 3 2 2" xfId="17346" xr:uid="{1126F1DA-AAF7-4B56-8770-87F676021C89}"/>
    <cellStyle name="Обычный 14 3 3 2 2 3 3" xfId="13079" xr:uid="{F443FCD0-1DE0-4309-B693-A4B7E6771407}"/>
    <cellStyle name="Обычный 14 3 3 2 2 4" xfId="5995" xr:uid="{00000000-0005-0000-0000-00002D070000}"/>
    <cellStyle name="Обычный 14 3 3 2 2 4 2" xfId="15212" xr:uid="{C62A902B-AF31-41A9-9001-C0719C570E1D}"/>
    <cellStyle name="Обычный 14 3 3 2 2 5" xfId="10948" xr:uid="{C28D3AC8-B4BF-4132-ACB0-FF00AAA861BC}"/>
    <cellStyle name="Обычный 14 3 3 2 3" xfId="2044" xr:uid="{00000000-0005-0000-0000-00002E070000}"/>
    <cellStyle name="Обычный 14 3 3 2 3 2" xfId="4316" xr:uid="{00000000-0005-0000-0000-00002F070000}"/>
    <cellStyle name="Обычный 14 3 3 2 3 2 2" xfId="8605" xr:uid="{00000000-0005-0000-0000-000030070000}"/>
    <cellStyle name="Обычный 14 3 3 2 3 2 2 2" xfId="17822" xr:uid="{C6D27411-763A-4C18-B870-09DB2471EB28}"/>
    <cellStyle name="Обычный 14 3 3 2 3 2 3" xfId="13555" xr:uid="{28942B51-43A0-4607-B0E5-F432E95D0252}"/>
    <cellStyle name="Обычный 14 3 3 2 3 3" xfId="6471" xr:uid="{00000000-0005-0000-0000-000031070000}"/>
    <cellStyle name="Обычный 14 3 3 2 3 3 2" xfId="15688" xr:uid="{24E958BB-E570-44A6-BCAE-774267453E72}"/>
    <cellStyle name="Обычный 14 3 3 2 3 4" xfId="11424" xr:uid="{BEE2A533-52AF-4C38-88E0-6C582B4FB63B}"/>
    <cellStyle name="Обычный 14 3 3 2 4" xfId="3366" xr:uid="{00000000-0005-0000-0000-000032070000}"/>
    <cellStyle name="Обычный 14 3 3 2 4 2" xfId="7657" xr:uid="{00000000-0005-0000-0000-000033070000}"/>
    <cellStyle name="Обычный 14 3 3 2 4 2 2" xfId="16874" xr:uid="{8C8E653E-D6A6-441C-9F1A-64BEE8C28F54}"/>
    <cellStyle name="Обычный 14 3 3 2 4 3" xfId="12607" xr:uid="{0640F703-E0A8-4F78-86A4-6C7E0CAF1CB3}"/>
    <cellStyle name="Обычный 14 3 3 2 5" xfId="5520" xr:uid="{00000000-0005-0000-0000-000034070000}"/>
    <cellStyle name="Обычный 14 3 3 2 5 2" xfId="14740" xr:uid="{A4082FA3-428A-438B-8805-0A93F33A5661}"/>
    <cellStyle name="Обычный 14 3 3 2 6" xfId="10476" xr:uid="{D56184F4-99C3-4432-9F8C-B9BF4B215A9A}"/>
    <cellStyle name="Обычный 14 3 3 3" xfId="1329" xr:uid="{00000000-0005-0000-0000-000035070000}"/>
    <cellStyle name="Обычный 14 3 3 3 2" xfId="2288" xr:uid="{00000000-0005-0000-0000-000036070000}"/>
    <cellStyle name="Обычный 14 3 3 3 2 2" xfId="4560" xr:uid="{00000000-0005-0000-0000-000037070000}"/>
    <cellStyle name="Обычный 14 3 3 3 2 2 2" xfId="8849" xr:uid="{00000000-0005-0000-0000-000038070000}"/>
    <cellStyle name="Обычный 14 3 3 3 2 2 2 2" xfId="18066" xr:uid="{859D827D-B151-4BEC-B7DE-C17F1C150FE0}"/>
    <cellStyle name="Обычный 14 3 3 3 2 2 3" xfId="13799" xr:uid="{418446D6-8674-4DE1-A703-F64E581F44F0}"/>
    <cellStyle name="Обычный 14 3 3 3 2 3" xfId="6715" xr:uid="{00000000-0005-0000-0000-000039070000}"/>
    <cellStyle name="Обычный 14 3 3 3 2 3 2" xfId="15932" xr:uid="{08B196D6-1F82-401F-BC56-B9A0EE837DAC}"/>
    <cellStyle name="Обычный 14 3 3 3 2 4" xfId="11668" xr:uid="{F7776244-3323-4CDE-B35F-38D1A281961D}"/>
    <cellStyle name="Обычный 14 3 3 3 3" xfId="3610" xr:uid="{00000000-0005-0000-0000-00003A070000}"/>
    <cellStyle name="Обычный 14 3 3 3 3 2" xfId="7901" xr:uid="{00000000-0005-0000-0000-00003B070000}"/>
    <cellStyle name="Обычный 14 3 3 3 3 2 2" xfId="17118" xr:uid="{4CCB29C0-54E1-4BC1-89B7-62C95C212CEF}"/>
    <cellStyle name="Обычный 14 3 3 3 3 3" xfId="12851" xr:uid="{5594F21A-32D8-41EC-B9E6-B25B7D0B696F}"/>
    <cellStyle name="Обычный 14 3 3 3 4" xfId="5767" xr:uid="{00000000-0005-0000-0000-00003C070000}"/>
    <cellStyle name="Обычный 14 3 3 3 4 2" xfId="14984" xr:uid="{A4384F02-F020-45D0-A50C-569C54E1F25B}"/>
    <cellStyle name="Обычный 14 3 3 3 5" xfId="10720" xr:uid="{54024CB7-21DA-4BB4-9401-CF32D5F075EA}"/>
    <cellStyle name="Обычный 14 3 3 4" xfId="1815" xr:uid="{00000000-0005-0000-0000-00003D070000}"/>
    <cellStyle name="Обычный 14 3 3 4 2" xfId="4088" xr:uid="{00000000-0005-0000-0000-00003E070000}"/>
    <cellStyle name="Обычный 14 3 3 4 2 2" xfId="8377" xr:uid="{00000000-0005-0000-0000-00003F070000}"/>
    <cellStyle name="Обычный 14 3 3 4 2 2 2" xfId="17594" xr:uid="{A736EB44-2C4D-4A17-B50E-AAFD5ACCC2BD}"/>
    <cellStyle name="Обычный 14 3 3 4 2 3" xfId="13327" xr:uid="{3E5758A8-373A-4D3F-AAF7-70D33214EFEC}"/>
    <cellStyle name="Обычный 14 3 3 4 3" xfId="6243" xr:uid="{00000000-0005-0000-0000-000040070000}"/>
    <cellStyle name="Обычный 14 3 3 4 3 2" xfId="15460" xr:uid="{3161023F-B87F-4FC7-BF9A-2AC72746A6CF}"/>
    <cellStyle name="Обычный 14 3 3 4 4" xfId="11196" xr:uid="{48E6DF91-E6F2-428D-824B-90D8677A8347}"/>
    <cellStyle name="Обычный 14 3 3 5" xfId="3138" xr:uid="{00000000-0005-0000-0000-000041070000}"/>
    <cellStyle name="Обычный 14 3 3 5 2" xfId="7429" xr:uid="{00000000-0005-0000-0000-000042070000}"/>
    <cellStyle name="Обычный 14 3 3 5 2 2" xfId="16646" xr:uid="{8F7D4D8A-F6D2-43B8-8F7E-FF567E8CB0D0}"/>
    <cellStyle name="Обычный 14 3 3 5 3" xfId="12379" xr:uid="{DDBB748B-2BDD-43CE-A58F-E9951C2D58C9}"/>
    <cellStyle name="Обычный 14 3 3 6" xfId="5290" xr:uid="{00000000-0005-0000-0000-000043070000}"/>
    <cellStyle name="Обычный 14 3 3 6 2" xfId="14512" xr:uid="{5BDF6FD1-F348-4D12-86F5-B177549C3817}"/>
    <cellStyle name="Обычный 14 3 3 7" xfId="10248" xr:uid="{04266503-246B-46EA-8B6A-7EA5FBF02697}"/>
    <cellStyle name="Обычный 14 3 4" xfId="840" xr:uid="{00000000-0005-0000-0000-000044070000}"/>
    <cellStyle name="Обычный 14 3 4 2" xfId="1443" xr:uid="{00000000-0005-0000-0000-000045070000}"/>
    <cellStyle name="Обычный 14 3 4 2 2" xfId="2402" xr:uid="{00000000-0005-0000-0000-000046070000}"/>
    <cellStyle name="Обычный 14 3 4 2 2 2" xfId="4674" xr:uid="{00000000-0005-0000-0000-000047070000}"/>
    <cellStyle name="Обычный 14 3 4 2 2 2 2" xfId="8963" xr:uid="{00000000-0005-0000-0000-000048070000}"/>
    <cellStyle name="Обычный 14 3 4 2 2 2 2 2" xfId="18180" xr:uid="{AFA23B47-4BBE-41A7-A9DC-A5D632F220A0}"/>
    <cellStyle name="Обычный 14 3 4 2 2 2 3" xfId="13913" xr:uid="{A038E6EA-7CE2-480A-AB17-0D41F391A246}"/>
    <cellStyle name="Обычный 14 3 4 2 2 3" xfId="6829" xr:uid="{00000000-0005-0000-0000-000049070000}"/>
    <cellStyle name="Обычный 14 3 4 2 2 3 2" xfId="16046" xr:uid="{94E3C931-5A57-452C-B223-F06F7EA37095}"/>
    <cellStyle name="Обычный 14 3 4 2 2 4" xfId="11782" xr:uid="{2869FA00-D419-461A-9889-AD0524D318C8}"/>
    <cellStyle name="Обычный 14 3 4 2 3" xfId="3724" xr:uid="{00000000-0005-0000-0000-00004A070000}"/>
    <cellStyle name="Обычный 14 3 4 2 3 2" xfId="8015" xr:uid="{00000000-0005-0000-0000-00004B070000}"/>
    <cellStyle name="Обычный 14 3 4 2 3 2 2" xfId="17232" xr:uid="{2952277A-9396-4355-9104-57F6A03FD8AE}"/>
    <cellStyle name="Обычный 14 3 4 2 3 3" xfId="12965" xr:uid="{662AE241-6A59-40C6-9933-239D92B166F0}"/>
    <cellStyle name="Обычный 14 3 4 2 4" xfId="5881" xr:uid="{00000000-0005-0000-0000-00004C070000}"/>
    <cellStyle name="Обычный 14 3 4 2 4 2" xfId="15098" xr:uid="{36CA2EAC-0F39-43FF-8F09-C57CF97C7780}"/>
    <cellStyle name="Обычный 14 3 4 2 5" xfId="10834" xr:uid="{1F573D79-B254-43DD-A7E0-7D2CDB4B1684}"/>
    <cellStyle name="Обычный 14 3 4 3" xfId="1930" xr:uid="{00000000-0005-0000-0000-00004D070000}"/>
    <cellStyle name="Обычный 14 3 4 3 2" xfId="4202" xr:uid="{00000000-0005-0000-0000-00004E070000}"/>
    <cellStyle name="Обычный 14 3 4 3 2 2" xfId="8491" xr:uid="{00000000-0005-0000-0000-00004F070000}"/>
    <cellStyle name="Обычный 14 3 4 3 2 2 2" xfId="17708" xr:uid="{35CEDD7E-9912-44D6-B49F-603E474F47E1}"/>
    <cellStyle name="Обычный 14 3 4 3 2 3" xfId="13441" xr:uid="{44100E84-AC33-491B-AEA3-E70F78E32C22}"/>
    <cellStyle name="Обычный 14 3 4 3 3" xfId="6357" xr:uid="{00000000-0005-0000-0000-000050070000}"/>
    <cellStyle name="Обычный 14 3 4 3 3 2" xfId="15574" xr:uid="{C163BCA3-C6FB-4EB9-8F36-D59180F02F85}"/>
    <cellStyle name="Обычный 14 3 4 3 4" xfId="11310" xr:uid="{001D9966-27CB-4FD4-84C5-D2FA6048F74D}"/>
    <cellStyle name="Обычный 14 3 4 4" xfId="3252" xr:uid="{00000000-0005-0000-0000-000051070000}"/>
    <cellStyle name="Обычный 14 3 4 4 2" xfId="7543" xr:uid="{00000000-0005-0000-0000-000052070000}"/>
    <cellStyle name="Обычный 14 3 4 4 2 2" xfId="16760" xr:uid="{001D31E7-59A1-48C5-9B13-C7E40A8BD153}"/>
    <cellStyle name="Обычный 14 3 4 4 3" xfId="12493" xr:uid="{1D4D7A7A-53D9-4E98-964D-71FB5AD30A54}"/>
    <cellStyle name="Обычный 14 3 4 5" xfId="5406" xr:uid="{00000000-0005-0000-0000-000053070000}"/>
    <cellStyle name="Обычный 14 3 4 5 2" xfId="14626" xr:uid="{22DB1BB2-4CF5-426D-BAEA-AA97D458EFD8}"/>
    <cellStyle name="Обычный 14 3 4 6" xfId="10362" xr:uid="{73AF4C48-B0C2-4623-BBC0-486CFC1EE56C}"/>
    <cellStyle name="Обычный 14 3 5" xfId="1214" xr:uid="{00000000-0005-0000-0000-000054070000}"/>
    <cellStyle name="Обычный 14 3 5 2" xfId="2174" xr:uid="{00000000-0005-0000-0000-000055070000}"/>
    <cellStyle name="Обычный 14 3 5 2 2" xfId="4446" xr:uid="{00000000-0005-0000-0000-000056070000}"/>
    <cellStyle name="Обычный 14 3 5 2 2 2" xfId="8735" xr:uid="{00000000-0005-0000-0000-000057070000}"/>
    <cellStyle name="Обычный 14 3 5 2 2 2 2" xfId="17952" xr:uid="{72AF2F7C-7FD6-4E12-8F8F-A2F936001F20}"/>
    <cellStyle name="Обычный 14 3 5 2 2 3" xfId="13685" xr:uid="{FE32EA2B-87A3-4AA2-8F9A-D389A2E655C7}"/>
    <cellStyle name="Обычный 14 3 5 2 3" xfId="6601" xr:uid="{00000000-0005-0000-0000-000058070000}"/>
    <cellStyle name="Обычный 14 3 5 2 3 2" xfId="15818" xr:uid="{5B56E6C0-CC12-4C07-8974-D60A68E8F6DA}"/>
    <cellStyle name="Обычный 14 3 5 2 4" xfId="11554" xr:uid="{F269A53F-362C-460E-BA85-CE23A588CF46}"/>
    <cellStyle name="Обычный 14 3 5 3" xfId="3496" xr:uid="{00000000-0005-0000-0000-000059070000}"/>
    <cellStyle name="Обычный 14 3 5 3 2" xfId="7787" xr:uid="{00000000-0005-0000-0000-00005A070000}"/>
    <cellStyle name="Обычный 14 3 5 3 2 2" xfId="17004" xr:uid="{B8ABE813-2483-43A9-920B-D85E9D36C6AD}"/>
    <cellStyle name="Обычный 14 3 5 3 3" xfId="12737" xr:uid="{7E668F98-B965-47DF-8DC8-7C9C50D8F0E6}"/>
    <cellStyle name="Обычный 14 3 5 4" xfId="5653" xr:uid="{00000000-0005-0000-0000-00005B070000}"/>
    <cellStyle name="Обычный 14 3 5 4 2" xfId="14870" xr:uid="{BE92D358-7FC2-408F-99F1-6B26183E6CD8}"/>
    <cellStyle name="Обычный 14 3 5 5" xfId="10606" xr:uid="{36B78873-B267-4E92-BF0E-AD6751CB248A}"/>
    <cellStyle name="Обычный 14 3 6" xfId="1699" xr:uid="{00000000-0005-0000-0000-00005C070000}"/>
    <cellStyle name="Обычный 14 3 6 2" xfId="3974" xr:uid="{00000000-0005-0000-0000-00005D070000}"/>
    <cellStyle name="Обычный 14 3 6 2 2" xfId="8263" xr:uid="{00000000-0005-0000-0000-00005E070000}"/>
    <cellStyle name="Обычный 14 3 6 2 2 2" xfId="17480" xr:uid="{A47808E7-19C1-481D-86B3-79CF4B421820}"/>
    <cellStyle name="Обычный 14 3 6 2 3" xfId="13213" xr:uid="{EFFBF638-783D-4195-B09A-A0DF244590F7}"/>
    <cellStyle name="Обычный 14 3 6 3" xfId="6129" xr:uid="{00000000-0005-0000-0000-00005F070000}"/>
    <cellStyle name="Обычный 14 3 6 3 2" xfId="15346" xr:uid="{891F46FB-3007-4180-8B84-DF4758CF54A7}"/>
    <cellStyle name="Обычный 14 3 6 4" xfId="11082" xr:uid="{89CD37F2-CEC1-4E70-8336-69AE515D4CFF}"/>
    <cellStyle name="Обычный 14 3 7" xfId="2789" xr:uid="{00000000-0005-0000-0000-000060070000}"/>
    <cellStyle name="Обычный 14 3 7 2" xfId="4932" xr:uid="{00000000-0005-0000-0000-000061070000}"/>
    <cellStyle name="Обычный 14 3 7 2 2" xfId="9214" xr:uid="{00000000-0005-0000-0000-000062070000}"/>
    <cellStyle name="Обычный 14 3 7 2 2 2" xfId="18431" xr:uid="{B8F425E5-90C1-4AAE-8002-E067F66A35A3}"/>
    <cellStyle name="Обычный 14 3 7 2 3" xfId="14164" xr:uid="{AB209C89-7918-4DDC-B78E-596E88048BE1}"/>
    <cellStyle name="Обычный 14 3 7 3" xfId="7082" xr:uid="{00000000-0005-0000-0000-000063070000}"/>
    <cellStyle name="Обычный 14 3 7 3 2" xfId="16299" xr:uid="{6B6812D7-6665-43C9-8B6A-C6EAA0C7676E}"/>
    <cellStyle name="Обычный 14 3 7 4" xfId="12033" xr:uid="{8A6B4DB1-3457-4E28-87F5-4C63A092C21B}"/>
    <cellStyle name="Обычный 14 3 8" xfId="2910" xr:uid="{00000000-0005-0000-0000-000064070000}"/>
    <cellStyle name="Обычный 14 3 8 2" xfId="7201" xr:uid="{00000000-0005-0000-0000-000065070000}"/>
    <cellStyle name="Обычный 14 3 8 2 2" xfId="16418" xr:uid="{9406E22F-FD73-4989-8439-A1ADBAEE894B}"/>
    <cellStyle name="Обычный 14 3 8 3" xfId="12151" xr:uid="{A8AD6F4F-8E03-481D-87F8-4C1E108E73B8}"/>
    <cellStyle name="Обычный 14 3 9" xfId="3024" xr:uid="{00000000-0005-0000-0000-000066070000}"/>
    <cellStyle name="Обычный 14 3 9 2" xfId="7315" xr:uid="{00000000-0005-0000-0000-000067070000}"/>
    <cellStyle name="Обычный 14 3 9 2 2" xfId="16532" xr:uid="{3327DFE9-039F-42FC-B37D-60EF749C7E1C}"/>
    <cellStyle name="Обычный 14 3 9 3" xfId="12265" xr:uid="{2C17F82C-4A47-48E2-84D7-F2E6D03AF739}"/>
    <cellStyle name="Обычный 14 4" xfId="466" xr:uid="{00000000-0005-0000-0000-000068070000}"/>
    <cellStyle name="Обычный 14 4 10" xfId="5194" xr:uid="{00000000-0005-0000-0000-000069070000}"/>
    <cellStyle name="Обычный 14 4 10 2" xfId="14417" xr:uid="{F53192B9-15A7-4A65-93DC-467F3F99740B}"/>
    <cellStyle name="Обычный 14 4 11" xfId="9693" xr:uid="{00000000-0005-0000-0000-00006A070000}"/>
    <cellStyle name="Обычный 14 4 11 2" xfId="18713" xr:uid="{EE10637C-6A33-43C5-B4D9-40596A1DC3E5}"/>
    <cellStyle name="Обычный 14 4 12" xfId="9807" xr:uid="{068108B6-7404-4A83-B0F7-007900195D45}"/>
    <cellStyle name="Обычный 14 4 12 2" xfId="18827" xr:uid="{9FD02900-8930-4BF5-B5AA-EA64ED28C3EC}"/>
    <cellStyle name="Обычный 14 4 13" xfId="9921" xr:uid="{F2E502DF-DD89-49C3-B70A-698BA30C9D2C}"/>
    <cellStyle name="Обычный 14 4 13 2" xfId="18941" xr:uid="{E221FBE2-34E2-4C58-A848-F07F40DD43C9}"/>
    <cellStyle name="Обычный 14 4 14" xfId="10035" xr:uid="{DFA55841-9A77-42E0-AC40-E3D5B2091898}"/>
    <cellStyle name="Обычный 14 4 14 2" xfId="19055" xr:uid="{54E32E9A-2E19-489B-91BF-0A6D81F40878}"/>
    <cellStyle name="Обычный 14 4 15" xfId="10152" xr:uid="{A961B4A8-0063-4552-8C9D-D13956E61B4F}"/>
    <cellStyle name="Обычный 14 4 16" xfId="19173" xr:uid="{B7F3738D-CF7F-4D79-8654-75EDC9F47395}"/>
    <cellStyle name="Обычный 14 4 17" xfId="19289" xr:uid="{95D540CD-B86C-4A1A-96C8-7B91607ACEE6}"/>
    <cellStyle name="Обычный 14 4 2" xfId="653" xr:uid="{00000000-0005-0000-0000-00006B070000}"/>
    <cellStyle name="Обычный 14 4 2 2" xfId="974" xr:uid="{00000000-0005-0000-0000-00006C070000}"/>
    <cellStyle name="Обычный 14 4 2 2 2" xfId="1576" xr:uid="{00000000-0005-0000-0000-00006D070000}"/>
    <cellStyle name="Обычный 14 4 2 2 2 2" xfId="2535" xr:uid="{00000000-0005-0000-0000-00006E070000}"/>
    <cellStyle name="Обычный 14 4 2 2 2 2 2" xfId="4807" xr:uid="{00000000-0005-0000-0000-00006F070000}"/>
    <cellStyle name="Обычный 14 4 2 2 2 2 2 2" xfId="9096" xr:uid="{00000000-0005-0000-0000-000070070000}"/>
    <cellStyle name="Обычный 14 4 2 2 2 2 2 2 2" xfId="18313" xr:uid="{94CB2335-7D0E-4793-96D1-7E87490134EF}"/>
    <cellStyle name="Обычный 14 4 2 2 2 2 2 3" xfId="14046" xr:uid="{E4EA7BC2-1A03-44B6-B714-04D3E237B82A}"/>
    <cellStyle name="Обычный 14 4 2 2 2 2 3" xfId="6962" xr:uid="{00000000-0005-0000-0000-000071070000}"/>
    <cellStyle name="Обычный 14 4 2 2 2 2 3 2" xfId="16179" xr:uid="{6AE72A51-D931-40E3-8740-D792CCC8E8FB}"/>
    <cellStyle name="Обычный 14 4 2 2 2 2 4" xfId="11915" xr:uid="{65AFD819-65EA-4952-96B4-6C964D4DB008}"/>
    <cellStyle name="Обычный 14 4 2 2 2 3" xfId="3857" xr:uid="{00000000-0005-0000-0000-000072070000}"/>
    <cellStyle name="Обычный 14 4 2 2 2 3 2" xfId="8148" xr:uid="{00000000-0005-0000-0000-000073070000}"/>
    <cellStyle name="Обычный 14 4 2 2 2 3 2 2" xfId="17365" xr:uid="{E8B209A3-1203-4937-9EA9-06692A1EC1EF}"/>
    <cellStyle name="Обычный 14 4 2 2 2 3 3" xfId="13098" xr:uid="{82670426-4F73-4179-87C8-DCE73C1BF640}"/>
    <cellStyle name="Обычный 14 4 2 2 2 4" xfId="6014" xr:uid="{00000000-0005-0000-0000-000074070000}"/>
    <cellStyle name="Обычный 14 4 2 2 2 4 2" xfId="15231" xr:uid="{6940A7F6-1A7A-4A13-B0B3-8DB1F0C70BD9}"/>
    <cellStyle name="Обычный 14 4 2 2 2 5" xfId="10967" xr:uid="{1370EAE8-D83C-4B6F-8AB1-4111FAD21055}"/>
    <cellStyle name="Обычный 14 4 2 2 3" xfId="2063" xr:uid="{00000000-0005-0000-0000-000075070000}"/>
    <cellStyle name="Обычный 14 4 2 2 3 2" xfId="4335" xr:uid="{00000000-0005-0000-0000-000076070000}"/>
    <cellStyle name="Обычный 14 4 2 2 3 2 2" xfId="8624" xr:uid="{00000000-0005-0000-0000-000077070000}"/>
    <cellStyle name="Обычный 14 4 2 2 3 2 2 2" xfId="17841" xr:uid="{CA42DAF4-879E-4F14-BE69-B54A993734F6}"/>
    <cellStyle name="Обычный 14 4 2 2 3 2 3" xfId="13574" xr:uid="{49611847-2588-4CA0-83C1-50E511F7F769}"/>
    <cellStyle name="Обычный 14 4 2 2 3 3" xfId="6490" xr:uid="{00000000-0005-0000-0000-000078070000}"/>
    <cellStyle name="Обычный 14 4 2 2 3 3 2" xfId="15707" xr:uid="{525C3E99-A9CB-461C-9B4D-964F3E63600C}"/>
    <cellStyle name="Обычный 14 4 2 2 3 4" xfId="11443" xr:uid="{0229D960-744B-4177-A1A9-643F50ECB636}"/>
    <cellStyle name="Обычный 14 4 2 2 4" xfId="3385" xr:uid="{00000000-0005-0000-0000-000079070000}"/>
    <cellStyle name="Обычный 14 4 2 2 4 2" xfId="7676" xr:uid="{00000000-0005-0000-0000-00007A070000}"/>
    <cellStyle name="Обычный 14 4 2 2 4 2 2" xfId="16893" xr:uid="{3F5A90B0-8120-4F67-BEA9-5D8C118C32A8}"/>
    <cellStyle name="Обычный 14 4 2 2 4 3" xfId="12626" xr:uid="{5D2BEC49-9034-4224-B264-6131B0358B90}"/>
    <cellStyle name="Обычный 14 4 2 2 5" xfId="5539" xr:uid="{00000000-0005-0000-0000-00007B070000}"/>
    <cellStyle name="Обычный 14 4 2 2 5 2" xfId="14759" xr:uid="{029E2446-4A0E-4D0C-8C33-B844E0512402}"/>
    <cellStyle name="Обычный 14 4 2 2 6" xfId="10495" xr:uid="{0B5FACBA-C5A9-4475-A9B6-F0BF9DE1B01D}"/>
    <cellStyle name="Обычный 14 4 2 3" xfId="1348" xr:uid="{00000000-0005-0000-0000-00007C070000}"/>
    <cellStyle name="Обычный 14 4 2 3 2" xfId="2307" xr:uid="{00000000-0005-0000-0000-00007D070000}"/>
    <cellStyle name="Обычный 14 4 2 3 2 2" xfId="4579" xr:uid="{00000000-0005-0000-0000-00007E070000}"/>
    <cellStyle name="Обычный 14 4 2 3 2 2 2" xfId="8868" xr:uid="{00000000-0005-0000-0000-00007F070000}"/>
    <cellStyle name="Обычный 14 4 2 3 2 2 2 2" xfId="18085" xr:uid="{96C1A9F0-A9CF-4ABE-AA21-66A114DD4161}"/>
    <cellStyle name="Обычный 14 4 2 3 2 2 3" xfId="13818" xr:uid="{05644657-E3C5-4907-8CBC-AD46AB729236}"/>
    <cellStyle name="Обычный 14 4 2 3 2 3" xfId="6734" xr:uid="{00000000-0005-0000-0000-000080070000}"/>
    <cellStyle name="Обычный 14 4 2 3 2 3 2" xfId="15951" xr:uid="{6EC32410-D121-4AEF-A777-AE3A0DA2B467}"/>
    <cellStyle name="Обычный 14 4 2 3 2 4" xfId="11687" xr:uid="{E3E865C9-6750-4AB2-8CC7-43BE546F81E0}"/>
    <cellStyle name="Обычный 14 4 2 3 3" xfId="3629" xr:uid="{00000000-0005-0000-0000-000081070000}"/>
    <cellStyle name="Обычный 14 4 2 3 3 2" xfId="7920" xr:uid="{00000000-0005-0000-0000-000082070000}"/>
    <cellStyle name="Обычный 14 4 2 3 3 2 2" xfId="17137" xr:uid="{8556BFC7-D2A6-4108-9215-54FF31D6930F}"/>
    <cellStyle name="Обычный 14 4 2 3 3 3" xfId="12870" xr:uid="{64BE4632-9B43-4032-8DFD-1BCA70350843}"/>
    <cellStyle name="Обычный 14 4 2 3 4" xfId="5786" xr:uid="{00000000-0005-0000-0000-000083070000}"/>
    <cellStyle name="Обычный 14 4 2 3 4 2" xfId="15003" xr:uid="{A183146D-1CCF-4143-A036-6722BDEC031D}"/>
    <cellStyle name="Обычный 14 4 2 3 5" xfId="10739" xr:uid="{83C11C9E-D19B-4BBE-9409-634CD647F4AF}"/>
    <cellStyle name="Обычный 14 4 2 4" xfId="1834" xr:uid="{00000000-0005-0000-0000-000084070000}"/>
    <cellStyle name="Обычный 14 4 2 4 2" xfId="4107" xr:uid="{00000000-0005-0000-0000-000085070000}"/>
    <cellStyle name="Обычный 14 4 2 4 2 2" xfId="8396" xr:uid="{00000000-0005-0000-0000-000086070000}"/>
    <cellStyle name="Обычный 14 4 2 4 2 2 2" xfId="17613" xr:uid="{E252C8DC-9035-4387-8E15-576DE3793FBA}"/>
    <cellStyle name="Обычный 14 4 2 4 2 3" xfId="13346" xr:uid="{C941007B-2DF8-4C58-8996-0A60EE82A231}"/>
    <cellStyle name="Обычный 14 4 2 4 3" xfId="6262" xr:uid="{00000000-0005-0000-0000-000087070000}"/>
    <cellStyle name="Обычный 14 4 2 4 3 2" xfId="15479" xr:uid="{5A8D25B9-1160-4ED2-B260-1EAEE6FC9265}"/>
    <cellStyle name="Обычный 14 4 2 4 4" xfId="11215" xr:uid="{ED5C0D3C-7AAB-477F-A8E0-5F8234614F44}"/>
    <cellStyle name="Обычный 14 4 2 5" xfId="3157" xr:uid="{00000000-0005-0000-0000-000088070000}"/>
    <cellStyle name="Обычный 14 4 2 5 2" xfId="7448" xr:uid="{00000000-0005-0000-0000-000089070000}"/>
    <cellStyle name="Обычный 14 4 2 5 2 2" xfId="16665" xr:uid="{3A826454-3DF6-4719-B7E2-C66906809BB8}"/>
    <cellStyle name="Обычный 14 4 2 5 3" xfId="12398" xr:uid="{85BCC306-DE03-4C64-8D1B-8032BB675204}"/>
    <cellStyle name="Обычный 14 4 2 6" xfId="5309" xr:uid="{00000000-0005-0000-0000-00008A070000}"/>
    <cellStyle name="Обычный 14 4 2 6 2" xfId="14531" xr:uid="{356AF252-AE8E-4E9F-8489-BE79143B3B8F}"/>
    <cellStyle name="Обычный 14 4 2 7" xfId="10267" xr:uid="{CDC5B321-DB20-4D4A-AC7A-D23BB2A080AF}"/>
    <cellStyle name="Обычный 14 4 3" xfId="859" xr:uid="{00000000-0005-0000-0000-00008B070000}"/>
    <cellStyle name="Обычный 14 4 3 2" xfId="1462" xr:uid="{00000000-0005-0000-0000-00008C070000}"/>
    <cellStyle name="Обычный 14 4 3 2 2" xfId="2421" xr:uid="{00000000-0005-0000-0000-00008D070000}"/>
    <cellStyle name="Обычный 14 4 3 2 2 2" xfId="4693" xr:uid="{00000000-0005-0000-0000-00008E070000}"/>
    <cellStyle name="Обычный 14 4 3 2 2 2 2" xfId="8982" xr:uid="{00000000-0005-0000-0000-00008F070000}"/>
    <cellStyle name="Обычный 14 4 3 2 2 2 2 2" xfId="18199" xr:uid="{3DA63547-92BA-46D8-96DA-956C162824F2}"/>
    <cellStyle name="Обычный 14 4 3 2 2 2 3" xfId="13932" xr:uid="{5501C488-289F-4E5A-99C2-4542E16B2A00}"/>
    <cellStyle name="Обычный 14 4 3 2 2 3" xfId="6848" xr:uid="{00000000-0005-0000-0000-000090070000}"/>
    <cellStyle name="Обычный 14 4 3 2 2 3 2" xfId="16065" xr:uid="{E53FE27A-6F52-40DD-BDE5-2F497DFE223F}"/>
    <cellStyle name="Обычный 14 4 3 2 2 4" xfId="11801" xr:uid="{79BD56CA-D70F-438E-BE1F-07C4CB534710}"/>
    <cellStyle name="Обычный 14 4 3 2 3" xfId="3743" xr:uid="{00000000-0005-0000-0000-000091070000}"/>
    <cellStyle name="Обычный 14 4 3 2 3 2" xfId="8034" xr:uid="{00000000-0005-0000-0000-000092070000}"/>
    <cellStyle name="Обычный 14 4 3 2 3 2 2" xfId="17251" xr:uid="{CFAF7267-94FA-4F11-8352-4035BF6C161C}"/>
    <cellStyle name="Обычный 14 4 3 2 3 3" xfId="12984" xr:uid="{56FDE594-168A-4D06-AB87-FCA06847EDF0}"/>
    <cellStyle name="Обычный 14 4 3 2 4" xfId="5900" xr:uid="{00000000-0005-0000-0000-000093070000}"/>
    <cellStyle name="Обычный 14 4 3 2 4 2" xfId="15117" xr:uid="{673F6D7C-90BD-47D5-8E59-53C31A8099EF}"/>
    <cellStyle name="Обычный 14 4 3 2 5" xfId="10853" xr:uid="{AD2A811E-99B1-403A-AE3A-A76942435E15}"/>
    <cellStyle name="Обычный 14 4 3 3" xfId="1949" xr:uid="{00000000-0005-0000-0000-000094070000}"/>
    <cellStyle name="Обычный 14 4 3 3 2" xfId="4221" xr:uid="{00000000-0005-0000-0000-000095070000}"/>
    <cellStyle name="Обычный 14 4 3 3 2 2" xfId="8510" xr:uid="{00000000-0005-0000-0000-000096070000}"/>
    <cellStyle name="Обычный 14 4 3 3 2 2 2" xfId="17727" xr:uid="{BA19E580-0976-4C68-84BF-2AD19D159A74}"/>
    <cellStyle name="Обычный 14 4 3 3 2 3" xfId="13460" xr:uid="{0E4231AA-C051-4C70-ADA4-01601089EF49}"/>
    <cellStyle name="Обычный 14 4 3 3 3" xfId="6376" xr:uid="{00000000-0005-0000-0000-000097070000}"/>
    <cellStyle name="Обычный 14 4 3 3 3 2" xfId="15593" xr:uid="{D22F037F-131D-48A0-9591-1A0B2E0CCE4C}"/>
    <cellStyle name="Обычный 14 4 3 3 4" xfId="11329" xr:uid="{D54C4DDD-6458-40B3-90A9-7FA513AA4839}"/>
    <cellStyle name="Обычный 14 4 3 4" xfId="3271" xr:uid="{00000000-0005-0000-0000-000098070000}"/>
    <cellStyle name="Обычный 14 4 3 4 2" xfId="7562" xr:uid="{00000000-0005-0000-0000-000099070000}"/>
    <cellStyle name="Обычный 14 4 3 4 2 2" xfId="16779" xr:uid="{6FBAE89C-ABEF-44C5-B7A1-212546116A5B}"/>
    <cellStyle name="Обычный 14 4 3 4 3" xfId="12512" xr:uid="{D3072E8F-29A6-4DD5-9210-E2E47C26BF34}"/>
    <cellStyle name="Обычный 14 4 3 5" xfId="5425" xr:uid="{00000000-0005-0000-0000-00009A070000}"/>
    <cellStyle name="Обычный 14 4 3 5 2" xfId="14645" xr:uid="{D02AB420-4408-4CB6-85C0-1B5169A24856}"/>
    <cellStyle name="Обычный 14 4 3 6" xfId="10381" xr:uid="{FB61B86B-626D-4BD9-ABC9-EE62FFE79EE7}"/>
    <cellStyle name="Обычный 14 4 4" xfId="1233" xr:uid="{00000000-0005-0000-0000-00009B070000}"/>
    <cellStyle name="Обычный 14 4 4 2" xfId="2193" xr:uid="{00000000-0005-0000-0000-00009C070000}"/>
    <cellStyle name="Обычный 14 4 4 2 2" xfId="4465" xr:uid="{00000000-0005-0000-0000-00009D070000}"/>
    <cellStyle name="Обычный 14 4 4 2 2 2" xfId="8754" xr:uid="{00000000-0005-0000-0000-00009E070000}"/>
    <cellStyle name="Обычный 14 4 4 2 2 2 2" xfId="17971" xr:uid="{37B8F377-5694-4DAD-B8A4-F92EC063E313}"/>
    <cellStyle name="Обычный 14 4 4 2 2 3" xfId="13704" xr:uid="{0C4127FD-CD6E-4636-A79D-7C1DC36F9CE4}"/>
    <cellStyle name="Обычный 14 4 4 2 3" xfId="6620" xr:uid="{00000000-0005-0000-0000-00009F070000}"/>
    <cellStyle name="Обычный 14 4 4 2 3 2" xfId="15837" xr:uid="{CE9C1E7B-FF11-4247-A169-E2E4309D5973}"/>
    <cellStyle name="Обычный 14 4 4 2 4" xfId="11573" xr:uid="{7ACAA1D4-024C-42B6-B167-C48182169A33}"/>
    <cellStyle name="Обычный 14 4 4 3" xfId="3515" xr:uid="{00000000-0005-0000-0000-0000A0070000}"/>
    <cellStyle name="Обычный 14 4 4 3 2" xfId="7806" xr:uid="{00000000-0005-0000-0000-0000A1070000}"/>
    <cellStyle name="Обычный 14 4 4 3 2 2" xfId="17023" xr:uid="{1AE706AA-0627-4C45-B9DD-99604FD13542}"/>
    <cellStyle name="Обычный 14 4 4 3 3" xfId="12756" xr:uid="{8A04B606-3759-4D23-BECA-C10C01F4A56E}"/>
    <cellStyle name="Обычный 14 4 4 4" xfId="5672" xr:uid="{00000000-0005-0000-0000-0000A2070000}"/>
    <cellStyle name="Обычный 14 4 4 4 2" xfId="14889" xr:uid="{76E091C8-F064-48AF-B340-DB586DCF76AD}"/>
    <cellStyle name="Обычный 14 4 4 5" xfId="10625" xr:uid="{3ABE8D02-C95D-476B-ABBD-10FD149ED5AB}"/>
    <cellStyle name="Обычный 14 4 5" xfId="1718" xr:uid="{00000000-0005-0000-0000-0000A3070000}"/>
    <cellStyle name="Обычный 14 4 5 2" xfId="3993" xr:uid="{00000000-0005-0000-0000-0000A4070000}"/>
    <cellStyle name="Обычный 14 4 5 2 2" xfId="8282" xr:uid="{00000000-0005-0000-0000-0000A5070000}"/>
    <cellStyle name="Обычный 14 4 5 2 2 2" xfId="17499" xr:uid="{BC1FB9E3-A990-4592-B506-3C11051DE3E5}"/>
    <cellStyle name="Обычный 14 4 5 2 3" xfId="13232" xr:uid="{7A38A374-9D56-4694-A4B1-5F9AC12B36E4}"/>
    <cellStyle name="Обычный 14 4 5 3" xfId="6148" xr:uid="{00000000-0005-0000-0000-0000A6070000}"/>
    <cellStyle name="Обычный 14 4 5 3 2" xfId="15365" xr:uid="{0D1EB7A5-5F69-45E6-84D8-817773DE52F3}"/>
    <cellStyle name="Обычный 14 4 5 4" xfId="11101" xr:uid="{A499B6DA-4369-4B41-83ED-1970ED695A97}"/>
    <cellStyle name="Обычный 14 4 6" xfId="2808" xr:uid="{00000000-0005-0000-0000-0000A7070000}"/>
    <cellStyle name="Обычный 14 4 6 2" xfId="4951" xr:uid="{00000000-0005-0000-0000-0000A8070000}"/>
    <cellStyle name="Обычный 14 4 6 2 2" xfId="9233" xr:uid="{00000000-0005-0000-0000-0000A9070000}"/>
    <cellStyle name="Обычный 14 4 6 2 2 2" xfId="18450" xr:uid="{A727888B-C23E-4FC7-9E78-03B43491962B}"/>
    <cellStyle name="Обычный 14 4 6 2 3" xfId="14183" xr:uid="{68E1A6EE-0F34-4415-8840-A385DC8A0C12}"/>
    <cellStyle name="Обычный 14 4 6 3" xfId="7101" xr:uid="{00000000-0005-0000-0000-0000AA070000}"/>
    <cellStyle name="Обычный 14 4 6 3 2" xfId="16318" xr:uid="{C4BEE112-BC38-4C74-9332-C0D6F25DECEC}"/>
    <cellStyle name="Обычный 14 4 6 4" xfId="12052" xr:uid="{8F7F28BA-F5A5-45BB-BB94-70AAD2438FC9}"/>
    <cellStyle name="Обычный 14 4 7" xfId="2929" xr:uid="{00000000-0005-0000-0000-0000AB070000}"/>
    <cellStyle name="Обычный 14 4 7 2" xfId="7220" xr:uid="{00000000-0005-0000-0000-0000AC070000}"/>
    <cellStyle name="Обычный 14 4 7 2 2" xfId="16437" xr:uid="{3741DD7E-6B1F-45E7-BC63-B2E8FC5ADFFE}"/>
    <cellStyle name="Обычный 14 4 7 3" xfId="12170" xr:uid="{6B1155E8-B937-418B-8C01-ADEEB1A7591D}"/>
    <cellStyle name="Обычный 14 4 8" xfId="3043" xr:uid="{00000000-0005-0000-0000-0000AD070000}"/>
    <cellStyle name="Обычный 14 4 8 2" xfId="7334" xr:uid="{00000000-0005-0000-0000-0000AE070000}"/>
    <cellStyle name="Обычный 14 4 8 2 2" xfId="16551" xr:uid="{0B38A6F9-EC7A-4DD3-821B-5B1442252980}"/>
    <cellStyle name="Обычный 14 4 8 3" xfId="12284" xr:uid="{560A9FE9-B254-49E1-B7D8-D8D39A1B64E8}"/>
    <cellStyle name="Обычный 14 4 9" xfId="5071" xr:uid="{00000000-0005-0000-0000-0000AF070000}"/>
    <cellStyle name="Обычный 14 4 9 2" xfId="9352" xr:uid="{00000000-0005-0000-0000-0000B0070000}"/>
    <cellStyle name="Обычный 14 4 9 2 2" xfId="18569" xr:uid="{B73B5DE2-0BCB-40C2-A896-0F0369EA5C11}"/>
    <cellStyle name="Обычный 14 4 9 3" xfId="14302" xr:uid="{9F32D6E1-8F9C-410F-8602-D03776C3DC2E}"/>
    <cellStyle name="Обычный 14 5" xfId="581" xr:uid="{00000000-0005-0000-0000-0000B1070000}"/>
    <cellStyle name="Обычный 14 5 2" xfId="917" xr:uid="{00000000-0005-0000-0000-0000B2070000}"/>
    <cellStyle name="Обычный 14 5 2 2" xfId="1519" xr:uid="{00000000-0005-0000-0000-0000B3070000}"/>
    <cellStyle name="Обычный 14 5 2 2 2" xfId="2478" xr:uid="{00000000-0005-0000-0000-0000B4070000}"/>
    <cellStyle name="Обычный 14 5 2 2 2 2" xfId="4750" xr:uid="{00000000-0005-0000-0000-0000B5070000}"/>
    <cellStyle name="Обычный 14 5 2 2 2 2 2" xfId="9039" xr:uid="{00000000-0005-0000-0000-0000B6070000}"/>
    <cellStyle name="Обычный 14 5 2 2 2 2 2 2" xfId="18256" xr:uid="{C7DF8A73-BAF9-4AF0-B79E-2DA12045A324}"/>
    <cellStyle name="Обычный 14 5 2 2 2 2 3" xfId="13989" xr:uid="{946A8749-E6C5-45C6-A3FD-DED07C715E00}"/>
    <cellStyle name="Обычный 14 5 2 2 2 3" xfId="6905" xr:uid="{00000000-0005-0000-0000-0000B7070000}"/>
    <cellStyle name="Обычный 14 5 2 2 2 3 2" xfId="16122" xr:uid="{25C862D0-11AF-4681-8828-AEA6203E1689}"/>
    <cellStyle name="Обычный 14 5 2 2 2 4" xfId="11858" xr:uid="{D38CC751-84B5-4F67-B667-AF8316D20915}"/>
    <cellStyle name="Обычный 14 5 2 2 3" xfId="3800" xr:uid="{00000000-0005-0000-0000-0000B8070000}"/>
    <cellStyle name="Обычный 14 5 2 2 3 2" xfId="8091" xr:uid="{00000000-0005-0000-0000-0000B9070000}"/>
    <cellStyle name="Обычный 14 5 2 2 3 2 2" xfId="17308" xr:uid="{8FE006C6-0569-4B54-8A65-A1E4DB3245CA}"/>
    <cellStyle name="Обычный 14 5 2 2 3 3" xfId="13041" xr:uid="{24F34647-813F-4DE9-8EE7-9642580AE153}"/>
    <cellStyle name="Обычный 14 5 2 2 4" xfId="5957" xr:uid="{00000000-0005-0000-0000-0000BA070000}"/>
    <cellStyle name="Обычный 14 5 2 2 4 2" xfId="15174" xr:uid="{92591E1A-8045-41CB-9808-095A7A7C1B5A}"/>
    <cellStyle name="Обычный 14 5 2 2 5" xfId="10910" xr:uid="{B6539D12-E496-45B3-931A-5AEF0181EE4D}"/>
    <cellStyle name="Обычный 14 5 2 3" xfId="2006" xr:uid="{00000000-0005-0000-0000-0000BB070000}"/>
    <cellStyle name="Обычный 14 5 2 3 2" xfId="4278" xr:uid="{00000000-0005-0000-0000-0000BC070000}"/>
    <cellStyle name="Обычный 14 5 2 3 2 2" xfId="8567" xr:uid="{00000000-0005-0000-0000-0000BD070000}"/>
    <cellStyle name="Обычный 14 5 2 3 2 2 2" xfId="17784" xr:uid="{587E7C5F-B11E-4749-A0AC-6C513967EE83}"/>
    <cellStyle name="Обычный 14 5 2 3 2 3" xfId="13517" xr:uid="{F7E54193-8D44-444B-92B5-C994E572196A}"/>
    <cellStyle name="Обычный 14 5 2 3 3" xfId="6433" xr:uid="{00000000-0005-0000-0000-0000BE070000}"/>
    <cellStyle name="Обычный 14 5 2 3 3 2" xfId="15650" xr:uid="{40FD3EF6-20B1-4B12-902A-263D4B64EBAC}"/>
    <cellStyle name="Обычный 14 5 2 3 4" xfId="11386" xr:uid="{C1C42C82-6491-4C5F-A12E-97A9839AC1E3}"/>
    <cellStyle name="Обычный 14 5 2 4" xfId="3328" xr:uid="{00000000-0005-0000-0000-0000BF070000}"/>
    <cellStyle name="Обычный 14 5 2 4 2" xfId="7619" xr:uid="{00000000-0005-0000-0000-0000C0070000}"/>
    <cellStyle name="Обычный 14 5 2 4 2 2" xfId="16836" xr:uid="{4C71A806-52A3-4D2E-8174-4780D3828A6E}"/>
    <cellStyle name="Обычный 14 5 2 4 3" xfId="12569" xr:uid="{596D0EE8-B3FA-42AB-9874-48767F5C0F8A}"/>
    <cellStyle name="Обычный 14 5 2 5" xfId="5482" xr:uid="{00000000-0005-0000-0000-0000C1070000}"/>
    <cellStyle name="Обычный 14 5 2 5 2" xfId="14702" xr:uid="{F0902B00-AAFB-4AFA-AC61-1117E11DA3B0}"/>
    <cellStyle name="Обычный 14 5 2 6" xfId="10438" xr:uid="{898DA779-0EF7-4E40-B33A-2906496D2CDD}"/>
    <cellStyle name="Обычный 14 5 3" xfId="1291" xr:uid="{00000000-0005-0000-0000-0000C2070000}"/>
    <cellStyle name="Обычный 14 5 3 2" xfId="2250" xr:uid="{00000000-0005-0000-0000-0000C3070000}"/>
    <cellStyle name="Обычный 14 5 3 2 2" xfId="4522" xr:uid="{00000000-0005-0000-0000-0000C4070000}"/>
    <cellStyle name="Обычный 14 5 3 2 2 2" xfId="8811" xr:uid="{00000000-0005-0000-0000-0000C5070000}"/>
    <cellStyle name="Обычный 14 5 3 2 2 2 2" xfId="18028" xr:uid="{B120826A-A1D1-4A38-AD07-8D95B0289942}"/>
    <cellStyle name="Обычный 14 5 3 2 2 3" xfId="13761" xr:uid="{9BD73BA3-2782-4038-8FE0-1B00A619C1A3}"/>
    <cellStyle name="Обычный 14 5 3 2 3" xfId="6677" xr:uid="{00000000-0005-0000-0000-0000C6070000}"/>
    <cellStyle name="Обычный 14 5 3 2 3 2" xfId="15894" xr:uid="{D3CD5EB6-1797-49C3-BFDF-A00E68BF47C5}"/>
    <cellStyle name="Обычный 14 5 3 2 4" xfId="11630" xr:uid="{FA4FA719-0F99-4764-8B91-E8BEBA08D957}"/>
    <cellStyle name="Обычный 14 5 3 3" xfId="3572" xr:uid="{00000000-0005-0000-0000-0000C7070000}"/>
    <cellStyle name="Обычный 14 5 3 3 2" xfId="7863" xr:uid="{00000000-0005-0000-0000-0000C8070000}"/>
    <cellStyle name="Обычный 14 5 3 3 2 2" xfId="17080" xr:uid="{2921DDD1-ADC1-45E7-8EF5-8EA469095592}"/>
    <cellStyle name="Обычный 14 5 3 3 3" xfId="12813" xr:uid="{F80F8D04-3845-4729-9B65-99C698A25DF1}"/>
    <cellStyle name="Обычный 14 5 3 4" xfId="5729" xr:uid="{00000000-0005-0000-0000-0000C9070000}"/>
    <cellStyle name="Обычный 14 5 3 4 2" xfId="14946" xr:uid="{1E2B71EE-14EC-4368-85EA-7EB0F45A36AE}"/>
    <cellStyle name="Обычный 14 5 3 5" xfId="10682" xr:uid="{19320D15-EAD1-4463-BE8A-279F19658B36}"/>
    <cellStyle name="Обычный 14 5 4" xfId="1776" xr:uid="{00000000-0005-0000-0000-0000CA070000}"/>
    <cellStyle name="Обычный 14 5 4 2" xfId="4050" xr:uid="{00000000-0005-0000-0000-0000CB070000}"/>
    <cellStyle name="Обычный 14 5 4 2 2" xfId="8339" xr:uid="{00000000-0005-0000-0000-0000CC070000}"/>
    <cellStyle name="Обычный 14 5 4 2 2 2" xfId="17556" xr:uid="{4D828849-6F78-404E-B807-7245F239BFB2}"/>
    <cellStyle name="Обычный 14 5 4 2 3" xfId="13289" xr:uid="{A9F7E1D5-2E9D-4DEA-AD33-81D2A551D16A}"/>
    <cellStyle name="Обычный 14 5 4 3" xfId="6205" xr:uid="{00000000-0005-0000-0000-0000CD070000}"/>
    <cellStyle name="Обычный 14 5 4 3 2" xfId="15422" xr:uid="{81E3B660-7BCD-4D00-BC05-CDC35254E412}"/>
    <cellStyle name="Обычный 14 5 4 4" xfId="11158" xr:uid="{C06251FC-13D3-4960-83B0-8893A3BE2D9B}"/>
    <cellStyle name="Обычный 14 5 5" xfId="3100" xr:uid="{00000000-0005-0000-0000-0000CE070000}"/>
    <cellStyle name="Обычный 14 5 5 2" xfId="7391" xr:uid="{00000000-0005-0000-0000-0000CF070000}"/>
    <cellStyle name="Обычный 14 5 5 2 2" xfId="16608" xr:uid="{9B4096DF-992A-48A5-AD6A-770F1DF22421}"/>
    <cellStyle name="Обычный 14 5 5 3" xfId="12341" xr:uid="{3CDC17B1-69F1-463E-B3AC-DCAA8C5BE055}"/>
    <cellStyle name="Обычный 14 5 6" xfId="5251" xr:uid="{00000000-0005-0000-0000-0000D0070000}"/>
    <cellStyle name="Обычный 14 5 6 2" xfId="14474" xr:uid="{F69C40A7-263C-4B4E-B20F-B02C1EC71ACC}"/>
    <cellStyle name="Обычный 14 5 7" xfId="10210" xr:uid="{061C4F34-EADB-424A-97EA-E427B4727E41}"/>
    <cellStyle name="Обычный 14 6" xfId="802" xr:uid="{00000000-0005-0000-0000-0000D1070000}"/>
    <cellStyle name="Обычный 14 6 2" xfId="1405" xr:uid="{00000000-0005-0000-0000-0000D2070000}"/>
    <cellStyle name="Обычный 14 6 2 2" xfId="2364" xr:uid="{00000000-0005-0000-0000-0000D3070000}"/>
    <cellStyle name="Обычный 14 6 2 2 2" xfId="4636" xr:uid="{00000000-0005-0000-0000-0000D4070000}"/>
    <cellStyle name="Обычный 14 6 2 2 2 2" xfId="8925" xr:uid="{00000000-0005-0000-0000-0000D5070000}"/>
    <cellStyle name="Обычный 14 6 2 2 2 2 2" xfId="18142" xr:uid="{C4CA8689-F5C3-4557-914E-AFF341CC3AE2}"/>
    <cellStyle name="Обычный 14 6 2 2 2 3" xfId="13875" xr:uid="{1057888B-042E-4CF4-AAE7-957E34D0ADF7}"/>
    <cellStyle name="Обычный 14 6 2 2 3" xfId="6791" xr:uid="{00000000-0005-0000-0000-0000D6070000}"/>
    <cellStyle name="Обычный 14 6 2 2 3 2" xfId="16008" xr:uid="{DA406696-62B7-477D-9AAC-3CD23FC1D70F}"/>
    <cellStyle name="Обычный 14 6 2 2 4" xfId="11744" xr:uid="{0C706403-0A58-479A-A9A3-276F61CEB6F0}"/>
    <cellStyle name="Обычный 14 6 2 3" xfId="3686" xr:uid="{00000000-0005-0000-0000-0000D7070000}"/>
    <cellStyle name="Обычный 14 6 2 3 2" xfId="7977" xr:uid="{00000000-0005-0000-0000-0000D8070000}"/>
    <cellStyle name="Обычный 14 6 2 3 2 2" xfId="17194" xr:uid="{98E0E071-519C-464E-A42B-F6D989D84FBC}"/>
    <cellStyle name="Обычный 14 6 2 3 3" xfId="12927" xr:uid="{58A498A7-0A4E-4273-A20B-1484000CA138}"/>
    <cellStyle name="Обычный 14 6 2 4" xfId="5843" xr:uid="{00000000-0005-0000-0000-0000D9070000}"/>
    <cellStyle name="Обычный 14 6 2 4 2" xfId="15060" xr:uid="{DFAE65A9-4AAC-43F0-84C7-13F3FFDDBE14}"/>
    <cellStyle name="Обычный 14 6 2 5" xfId="10796" xr:uid="{1316A2E2-28CD-45D5-8ED7-C9C63CF08946}"/>
    <cellStyle name="Обычный 14 6 3" xfId="1892" xr:uid="{00000000-0005-0000-0000-0000DA070000}"/>
    <cellStyle name="Обычный 14 6 3 2" xfId="4164" xr:uid="{00000000-0005-0000-0000-0000DB070000}"/>
    <cellStyle name="Обычный 14 6 3 2 2" xfId="8453" xr:uid="{00000000-0005-0000-0000-0000DC070000}"/>
    <cellStyle name="Обычный 14 6 3 2 2 2" xfId="17670" xr:uid="{EF13E616-5138-4E51-9DE3-8579930837DB}"/>
    <cellStyle name="Обычный 14 6 3 2 3" xfId="13403" xr:uid="{C28A8F50-A3E8-4741-99E1-C19CD9639CB4}"/>
    <cellStyle name="Обычный 14 6 3 3" xfId="6319" xr:uid="{00000000-0005-0000-0000-0000DD070000}"/>
    <cellStyle name="Обычный 14 6 3 3 2" xfId="15536" xr:uid="{9A800037-424E-4BF1-9BCB-6C959DF5335F}"/>
    <cellStyle name="Обычный 14 6 3 4" xfId="11272" xr:uid="{66B47B52-CFF4-471B-9CCA-2AFE27B3C745}"/>
    <cellStyle name="Обычный 14 6 4" xfId="3214" xr:uid="{00000000-0005-0000-0000-0000DE070000}"/>
    <cellStyle name="Обычный 14 6 4 2" xfId="7505" xr:uid="{00000000-0005-0000-0000-0000DF070000}"/>
    <cellStyle name="Обычный 14 6 4 2 2" xfId="16722" xr:uid="{7E4796F1-3C12-40CE-BDB1-545A6D2979AE}"/>
    <cellStyle name="Обычный 14 6 4 3" xfId="12455" xr:uid="{7156A366-9668-4861-A359-D204D1257FE4}"/>
    <cellStyle name="Обычный 14 6 5" xfId="5368" xr:uid="{00000000-0005-0000-0000-0000E0070000}"/>
    <cellStyle name="Обычный 14 6 5 2" xfId="14588" xr:uid="{B1C018AA-A9FA-44A0-8CCD-6AF26619B402}"/>
    <cellStyle name="Обычный 14 6 6" xfId="10324" xr:uid="{940F86CA-FDB7-4B07-B681-CE66336C5EAD}"/>
    <cellStyle name="Обычный 14 7" xfId="1176" xr:uid="{00000000-0005-0000-0000-0000E1070000}"/>
    <cellStyle name="Обычный 14 7 2" xfId="2136" xr:uid="{00000000-0005-0000-0000-0000E2070000}"/>
    <cellStyle name="Обычный 14 7 2 2" xfId="4408" xr:uid="{00000000-0005-0000-0000-0000E3070000}"/>
    <cellStyle name="Обычный 14 7 2 2 2" xfId="8697" xr:uid="{00000000-0005-0000-0000-0000E4070000}"/>
    <cellStyle name="Обычный 14 7 2 2 2 2" xfId="17914" xr:uid="{7F66188A-61A4-402C-A2BB-D88129430049}"/>
    <cellStyle name="Обычный 14 7 2 2 3" xfId="13647" xr:uid="{3A86A507-A072-4163-8811-349E5EC16986}"/>
    <cellStyle name="Обычный 14 7 2 3" xfId="6563" xr:uid="{00000000-0005-0000-0000-0000E5070000}"/>
    <cellStyle name="Обычный 14 7 2 3 2" xfId="15780" xr:uid="{31B9B18B-FC67-4188-A206-EAC9684F0026}"/>
    <cellStyle name="Обычный 14 7 2 4" xfId="11516" xr:uid="{43CD93AB-0D7D-4B0D-9DE0-6BE104AB1029}"/>
    <cellStyle name="Обычный 14 7 3" xfId="3458" xr:uid="{00000000-0005-0000-0000-0000E6070000}"/>
    <cellStyle name="Обычный 14 7 3 2" xfId="7749" xr:uid="{00000000-0005-0000-0000-0000E7070000}"/>
    <cellStyle name="Обычный 14 7 3 2 2" xfId="16966" xr:uid="{92353B4F-A2A0-4731-A34E-042592D94B6A}"/>
    <cellStyle name="Обычный 14 7 3 3" xfId="12699" xr:uid="{9F061B63-A3C6-4E03-BEF2-FB56C0C7434C}"/>
    <cellStyle name="Обычный 14 7 4" xfId="5615" xr:uid="{00000000-0005-0000-0000-0000E8070000}"/>
    <cellStyle name="Обычный 14 7 4 2" xfId="14832" xr:uid="{0D402565-7340-4F8F-91F3-75209FD72BE6}"/>
    <cellStyle name="Обычный 14 7 5" xfId="10568" xr:uid="{56E24FB3-6CF8-4250-9B7D-ABE671CCDCFB}"/>
    <cellStyle name="Обычный 14 8" xfId="1659" xr:uid="{00000000-0005-0000-0000-0000E9070000}"/>
    <cellStyle name="Обычный 14 8 2" xfId="3936" xr:uid="{00000000-0005-0000-0000-0000EA070000}"/>
    <cellStyle name="Обычный 14 8 2 2" xfId="8225" xr:uid="{00000000-0005-0000-0000-0000EB070000}"/>
    <cellStyle name="Обычный 14 8 2 2 2" xfId="17442" xr:uid="{F2C344A3-4F8F-4D6F-8785-11ED4644EA5B}"/>
    <cellStyle name="Обычный 14 8 2 3" xfId="13175" xr:uid="{C64C1E70-1644-46E6-8B9C-609FBE6C619D}"/>
    <cellStyle name="Обычный 14 8 3" xfId="6091" xr:uid="{00000000-0005-0000-0000-0000EC070000}"/>
    <cellStyle name="Обычный 14 8 3 2" xfId="15308" xr:uid="{E8D7FCC1-075B-471A-9E05-515D05F58280}"/>
    <cellStyle name="Обычный 14 8 4" xfId="11044" xr:uid="{4D300149-E9B0-43C6-AE24-7AED2DCA5DEE}"/>
    <cellStyle name="Обычный 14 9" xfId="2751" xr:uid="{00000000-0005-0000-0000-0000ED070000}"/>
    <cellStyle name="Обычный 14 9 2" xfId="4894" xr:uid="{00000000-0005-0000-0000-0000EE070000}"/>
    <cellStyle name="Обычный 14 9 2 2" xfId="9176" xr:uid="{00000000-0005-0000-0000-0000EF070000}"/>
    <cellStyle name="Обычный 14 9 2 2 2" xfId="18393" xr:uid="{D42FF45E-DB38-4381-AC96-158D98D0E61E}"/>
    <cellStyle name="Обычный 14 9 2 3" xfId="14126" xr:uid="{6BE1409E-027C-4DF0-A61F-F155CB59152A}"/>
    <cellStyle name="Обычный 14 9 3" xfId="7044" xr:uid="{00000000-0005-0000-0000-0000F0070000}"/>
    <cellStyle name="Обычный 14 9 3 2" xfId="16261" xr:uid="{1F647599-04ED-4643-A320-5EF9F5C48343}"/>
    <cellStyle name="Обычный 14 9 4" xfId="11995" xr:uid="{86D7AE98-66B1-4710-BD9B-4165B24B8AC3}"/>
    <cellStyle name="Обычный 15" xfId="211" xr:uid="{00000000-0005-0000-0000-0000F1070000}"/>
    <cellStyle name="Обычный 15 2" xfId="379" xr:uid="{00000000-0005-0000-0000-0000F2070000}"/>
    <cellStyle name="Обычный 16" xfId="215" xr:uid="{00000000-0005-0000-0000-0000F3070000}"/>
    <cellStyle name="Обычный 16 2" xfId="380" xr:uid="{00000000-0005-0000-0000-0000F4070000}"/>
    <cellStyle name="Обычный 17" xfId="321" xr:uid="{00000000-0005-0000-0000-0000F5070000}"/>
    <cellStyle name="Обычный 17 2" xfId="390" xr:uid="{00000000-0005-0000-0000-0000F6070000}"/>
    <cellStyle name="Обычный 18" xfId="322" xr:uid="{00000000-0005-0000-0000-0000F7070000}"/>
    <cellStyle name="Обычный 18 2" xfId="391" xr:uid="{00000000-0005-0000-0000-0000F8070000}"/>
    <cellStyle name="Обычный 18 3" xfId="9565" xr:uid="{00000000-0005-0000-0000-0000F9070000}"/>
    <cellStyle name="Обычный 19" xfId="323" xr:uid="{00000000-0005-0000-0000-0000FA070000}"/>
    <cellStyle name="Обычный 19 2" xfId="392" xr:uid="{00000000-0005-0000-0000-0000FB070000}"/>
    <cellStyle name="Обычный 19 3" xfId="9404" xr:uid="{00000000-0005-0000-0000-0000FC070000}"/>
    <cellStyle name="Обычный 2" xfId="186" xr:uid="{00000000-0005-0000-0000-0000FD070000}"/>
    <cellStyle name="Обычный 2 2" xfId="199" xr:uid="{00000000-0005-0000-0000-0000FE070000}"/>
    <cellStyle name="Обычный 2 2 2" xfId="1097" xr:uid="{00000000-0005-0000-0000-0000FF070000}"/>
    <cellStyle name="Обычный 2 2 3" xfId="192" xr:uid="{00000000-0005-0000-0000-000000080000}"/>
    <cellStyle name="Обычный 2 2 4" xfId="9495" xr:uid="{00000000-0005-0000-0000-000001080000}"/>
    <cellStyle name="Обычный 2 2 5" xfId="9545" xr:uid="{00000000-0005-0000-0000-000002080000}"/>
    <cellStyle name="Обычный 2 3" xfId="414" xr:uid="{00000000-0005-0000-0000-000003080000}"/>
    <cellStyle name="Обычный 2 3 2" xfId="1098" xr:uid="{00000000-0005-0000-0000-000004080000}"/>
    <cellStyle name="Обычный 2 3 3" xfId="1099" xr:uid="{00000000-0005-0000-0000-000005080000}"/>
    <cellStyle name="Обычный 2 3 3 2" xfId="1626" xr:uid="{00000000-0005-0000-0000-000006080000}"/>
    <cellStyle name="Обычный 2 3 3 2 2" xfId="2585" xr:uid="{00000000-0005-0000-0000-000007080000}"/>
    <cellStyle name="Обычный 2 3 3 2 2 2" xfId="4857" xr:uid="{00000000-0005-0000-0000-000008080000}"/>
    <cellStyle name="Обычный 2 3 3 2 2 2 2" xfId="9146" xr:uid="{00000000-0005-0000-0000-000009080000}"/>
    <cellStyle name="Обычный 2 3 3 2 2 2 2 2" xfId="18363" xr:uid="{2C565BF1-1701-4C82-8F08-33F66959218A}"/>
    <cellStyle name="Обычный 2 3 3 2 2 2 3" xfId="14096" xr:uid="{FB6A5B5F-8625-4A92-9E00-EDE697F22609}"/>
    <cellStyle name="Обычный 2 3 3 2 2 3" xfId="7012" xr:uid="{00000000-0005-0000-0000-00000A080000}"/>
    <cellStyle name="Обычный 2 3 3 2 2 3 2" xfId="16229" xr:uid="{4ADC29AD-646D-48D1-B99A-B15969359D4E}"/>
    <cellStyle name="Обычный 2 3 3 2 2 4" xfId="11965" xr:uid="{E528D7A9-178F-4315-A5C1-AFE9C23A0B50}"/>
    <cellStyle name="Обычный 2 3 3 2 3" xfId="3907" xr:uid="{00000000-0005-0000-0000-00000B080000}"/>
    <cellStyle name="Обычный 2 3 3 2 3 2" xfId="8198" xr:uid="{00000000-0005-0000-0000-00000C080000}"/>
    <cellStyle name="Обычный 2 3 3 2 3 2 2" xfId="17415" xr:uid="{F0B0F2F8-015B-47B8-9686-7D95B14EF841}"/>
    <cellStyle name="Обычный 2 3 3 2 3 3" xfId="13148" xr:uid="{8CFF1EFF-E565-412B-BF7B-F265509561BE}"/>
    <cellStyle name="Обычный 2 3 3 2 4" xfId="6064" xr:uid="{00000000-0005-0000-0000-00000D080000}"/>
    <cellStyle name="Обычный 2 3 3 2 4 2" xfId="15281" xr:uid="{4F7EC694-6693-4A98-B390-E4F41F639A24}"/>
    <cellStyle name="Обычный 2 3 3 2 5" xfId="11017" xr:uid="{2A20BFDA-7F77-49C0-8561-3E5825BCE21B}"/>
    <cellStyle name="Обычный 2 3 3 3" xfId="2113" xr:uid="{00000000-0005-0000-0000-00000E080000}"/>
    <cellStyle name="Обычный 2 3 3 3 2" xfId="4385" xr:uid="{00000000-0005-0000-0000-00000F080000}"/>
    <cellStyle name="Обычный 2 3 3 3 2 2" xfId="8674" xr:uid="{00000000-0005-0000-0000-000010080000}"/>
    <cellStyle name="Обычный 2 3 3 3 2 2 2" xfId="17891" xr:uid="{75EB25F6-A087-420C-9096-41FC6C162B7D}"/>
    <cellStyle name="Обычный 2 3 3 3 2 3" xfId="13624" xr:uid="{A2012CCC-2235-4979-B8F9-D5A00D264FCD}"/>
    <cellStyle name="Обычный 2 3 3 3 3" xfId="6540" xr:uid="{00000000-0005-0000-0000-000011080000}"/>
    <cellStyle name="Обычный 2 3 3 3 3 2" xfId="15757" xr:uid="{4F265D90-D19A-4003-AC06-2D8FEFAE74FA}"/>
    <cellStyle name="Обычный 2 3 3 3 4" xfId="11493" xr:uid="{49AE3A44-09C5-43EB-814E-D8BC07E17867}"/>
    <cellStyle name="Обычный 2 3 3 4" xfId="3435" xr:uid="{00000000-0005-0000-0000-000012080000}"/>
    <cellStyle name="Обычный 2 3 3 4 2" xfId="7726" xr:uid="{00000000-0005-0000-0000-000013080000}"/>
    <cellStyle name="Обычный 2 3 3 4 2 2" xfId="16943" xr:uid="{40AD879F-7A3C-48E5-AE30-A84D6C398B52}"/>
    <cellStyle name="Обычный 2 3 3 4 3" xfId="12676" xr:uid="{92321020-189D-4808-84AC-9622B1717C50}"/>
    <cellStyle name="Обычный 2 3 3 5" xfId="5589" xr:uid="{00000000-0005-0000-0000-000014080000}"/>
    <cellStyle name="Обычный 2 3 3 5 2" xfId="14809" xr:uid="{E9F1F651-F810-48C1-9ADA-D68830799B3C}"/>
    <cellStyle name="Обычный 2 3 3 6" xfId="10545" xr:uid="{E3D72A41-8B0C-4DCE-B62E-1AF4FF0EDC9E}"/>
    <cellStyle name="Обычный 2 3 4" xfId="9589" xr:uid="{00000000-0005-0000-0000-000015080000}"/>
    <cellStyle name="Обычный 2 3 4 2" xfId="18638" xr:uid="{BA0959EB-60A6-4DCC-A54A-ABADCD6BFC1E}"/>
    <cellStyle name="Обычный 2 3 5" xfId="9549" xr:uid="{00000000-0005-0000-0000-000016080000}"/>
    <cellStyle name="Обычный 2 4" xfId="1100" xr:uid="{00000000-0005-0000-0000-000017080000}"/>
    <cellStyle name="Обычный 2 5" xfId="1101" xr:uid="{00000000-0005-0000-0000-000018080000}"/>
    <cellStyle name="Обычный 2 6" xfId="1102" xr:uid="{00000000-0005-0000-0000-000019080000}"/>
    <cellStyle name="Обычный 2 7" xfId="2738" xr:uid="{00000000-0005-0000-0000-00001A080000}"/>
    <cellStyle name="Обычный 2 7 2" xfId="4884" xr:uid="{00000000-0005-0000-0000-00001B080000}"/>
    <cellStyle name="Обычный 2 7 2 2" xfId="9166" xr:uid="{00000000-0005-0000-0000-00001C080000}"/>
    <cellStyle name="Обычный 2 7 2 2 2" xfId="18383" xr:uid="{F163970A-EEFC-430F-843D-B4E21D54109B}"/>
    <cellStyle name="Обычный 2 7 2 3" xfId="14116" xr:uid="{8F568752-D832-40F6-AADD-F86A8DBF0FD9}"/>
    <cellStyle name="Обычный 2 7 3" xfId="7034" xr:uid="{00000000-0005-0000-0000-00001D080000}"/>
    <cellStyle name="Обычный 2 7 3 2" xfId="16251" xr:uid="{A6495053-710C-4DA0-8F71-8D9DFBAC7FF9}"/>
    <cellStyle name="Обычный 2 7 4" xfId="11985" xr:uid="{4CACE720-60DD-469A-A8E8-4AD5F421072B}"/>
    <cellStyle name="Обычный 2 8" xfId="2860" xr:uid="{00000000-0005-0000-0000-00001E080000}"/>
    <cellStyle name="Обычный 2 8 2" xfId="5001" xr:uid="{00000000-0005-0000-0000-00001F080000}"/>
    <cellStyle name="Обычный 2 8 2 2" xfId="9283" xr:uid="{00000000-0005-0000-0000-000020080000}"/>
    <cellStyle name="Обычный 2 8 2 2 2" xfId="18500" xr:uid="{1B713F9D-4FF6-420E-A5CC-5E83981C59BF}"/>
    <cellStyle name="Обычный 2 8 2 3" xfId="14233" xr:uid="{BC78CE36-EC74-4D9A-B340-748E0BAE6907}"/>
    <cellStyle name="Обычный 2 8 3" xfId="7151" xr:uid="{00000000-0005-0000-0000-000021080000}"/>
    <cellStyle name="Обычный 2 8 3 2" xfId="16368" xr:uid="{26359E9F-181E-4800-A3B1-DCF62C4EE32A}"/>
    <cellStyle name="Обычный 2 8 4" xfId="12102" xr:uid="{CE7D8D52-4ACE-4CAB-8647-D7C10D105C32}"/>
    <cellStyle name="Обычный 20" xfId="324" xr:uid="{00000000-0005-0000-0000-000022080000}"/>
    <cellStyle name="Обычный 20 2" xfId="393" xr:uid="{00000000-0005-0000-0000-000023080000}"/>
    <cellStyle name="Обычный 20 3" xfId="9436" xr:uid="{00000000-0005-0000-0000-000024080000}"/>
    <cellStyle name="Обычный 21" xfId="325" xr:uid="{00000000-0005-0000-0000-000025080000}"/>
    <cellStyle name="Обычный 21 2" xfId="394" xr:uid="{00000000-0005-0000-0000-000026080000}"/>
    <cellStyle name="Обычный 21 3" xfId="9457" xr:uid="{00000000-0005-0000-0000-000027080000}"/>
    <cellStyle name="Обычный 22" xfId="415" xr:uid="{00000000-0005-0000-0000-000028080000}"/>
    <cellStyle name="Обычный 22 2" xfId="515" xr:uid="{00000000-0005-0000-0000-000029080000}"/>
    <cellStyle name="Обычный 22 3" xfId="9599" xr:uid="{00000000-0005-0000-0000-00002A080000}"/>
    <cellStyle name="Обычный 23" xfId="1640" xr:uid="{00000000-0005-0000-0000-00002B080000}"/>
    <cellStyle name="Обычный 23 2" xfId="1642" xr:uid="{00000000-0005-0000-0000-00002C080000}"/>
    <cellStyle name="Обычный 23 2 2" xfId="2600" xr:uid="{00000000-0005-0000-0000-00002D080000}"/>
    <cellStyle name="Обычный 23 2 2 2" xfId="4871" xr:uid="{00000000-0005-0000-0000-00002E080000}"/>
    <cellStyle name="Обычный 23 2 2 2 2" xfId="9160" xr:uid="{00000000-0005-0000-0000-00002F080000}"/>
    <cellStyle name="Обычный 23 2 2 2 2 2" xfId="18377" xr:uid="{816B9C8D-55AA-4E5A-BF84-EEF0D9465205}"/>
    <cellStyle name="Обычный 23 2 2 2 3" xfId="14110" xr:uid="{C0AEA6E6-347A-47BE-8279-456A96F74959}"/>
    <cellStyle name="Обычный 23 2 2 3" xfId="7026" xr:uid="{00000000-0005-0000-0000-000030080000}"/>
    <cellStyle name="Обычный 23 2 2 3 2" xfId="16243" xr:uid="{143A13A9-69F9-401B-86BE-7E4E0797704B}"/>
    <cellStyle name="Обычный 23 2 2 4" xfId="11979" xr:uid="{825970A6-2E4D-42B8-887D-394EDF3344AB}"/>
    <cellStyle name="Обычный 23 2 3" xfId="3921" xr:uid="{00000000-0005-0000-0000-000031080000}"/>
    <cellStyle name="Обычный 23 2 3 2" xfId="8212" xr:uid="{00000000-0005-0000-0000-000032080000}"/>
    <cellStyle name="Обычный 23 2 3 2 2" xfId="17429" xr:uid="{3B88DA21-1ADE-47FF-BE7D-33A4F017A7F4}"/>
    <cellStyle name="Обычный 23 2 3 3" xfId="13162" xr:uid="{30ABBBCD-24B3-4E02-B2CB-D62236A4CD7B}"/>
    <cellStyle name="Обычный 23 2 4" xfId="6078" xr:uid="{00000000-0005-0000-0000-000033080000}"/>
    <cellStyle name="Обычный 23 2 4 2" xfId="15295" xr:uid="{B81ACA9B-0E78-49DD-8890-D8AD868DF529}"/>
    <cellStyle name="Обычный 23 2 5" xfId="11031" xr:uid="{DCFB164A-F2B7-4E08-8B9E-F79D2B4A7898}"/>
    <cellStyle name="Обычный 23 3" xfId="2599" xr:uid="{00000000-0005-0000-0000-000034080000}"/>
    <cellStyle name="Обычный 23 4" xfId="5184" xr:uid="{00000000-0005-0000-0000-000035080000}"/>
    <cellStyle name="Обычный 24" xfId="1644" xr:uid="{00000000-0005-0000-0000-000036080000}"/>
    <cellStyle name="Обычный 24 2" xfId="3923" xr:uid="{00000000-0005-0000-0000-000037080000}"/>
    <cellStyle name="Обычный 24 3" xfId="9600" xr:uid="{00000000-0005-0000-0000-000038080000}"/>
    <cellStyle name="Обычный 25" xfId="1645" xr:uid="{00000000-0005-0000-0000-000039080000}"/>
    <cellStyle name="Обычный 25 2" xfId="3924" xr:uid="{00000000-0005-0000-0000-00003A080000}"/>
    <cellStyle name="Обычный 26" xfId="1647" xr:uid="{00000000-0005-0000-0000-00003B080000}"/>
    <cellStyle name="Обычный 26 2" xfId="3925" xr:uid="{00000000-0005-0000-0000-00003C080000}"/>
    <cellStyle name="Обычный 26 2 2" xfId="8214" xr:uid="{00000000-0005-0000-0000-00003D080000}"/>
    <cellStyle name="Обычный 26 2 2 2" xfId="17431" xr:uid="{E71D4200-6597-4591-AC3E-D7E35AB4B962}"/>
    <cellStyle name="Обычный 26 2 3" xfId="13164" xr:uid="{3EB8EB30-E5C7-4360-B6C1-7298EC6AD74C}"/>
    <cellStyle name="Обычный 26 3" xfId="6080" xr:uid="{00000000-0005-0000-0000-00003E080000}"/>
    <cellStyle name="Обычный 26 3 2" xfId="15297" xr:uid="{E6F1A3F6-6498-44CA-A9A7-1A58563C4DB6}"/>
    <cellStyle name="Обычный 26 4" xfId="11033" xr:uid="{F04A99DA-15A5-48D7-A7ED-89971E5678ED}"/>
    <cellStyle name="Обычный 27" xfId="2605" xr:uid="{00000000-0005-0000-0000-00003F080000}"/>
    <cellStyle name="Обычный 27 2" xfId="4873" xr:uid="{00000000-0005-0000-0000-000040080000}"/>
    <cellStyle name="Обычный 28" xfId="2606" xr:uid="{00000000-0005-0000-0000-000041080000}"/>
    <cellStyle name="Обычный 28 2" xfId="4874" xr:uid="{00000000-0005-0000-0000-000042080000}"/>
    <cellStyle name="Обычный 29" xfId="2607" xr:uid="{00000000-0005-0000-0000-000043080000}"/>
    <cellStyle name="Обычный 29 2" xfId="4875" xr:uid="{00000000-0005-0000-0000-000044080000}"/>
    <cellStyle name="Обычный 3" xfId="188" xr:uid="{00000000-0005-0000-0000-000045080000}"/>
    <cellStyle name="Обычный 3 10" xfId="2742" xr:uid="{00000000-0005-0000-0000-000046080000}"/>
    <cellStyle name="Обычный 3 10 2" xfId="4885" xr:uid="{00000000-0005-0000-0000-000047080000}"/>
    <cellStyle name="Обычный 3 10 2 2" xfId="9167" xr:uid="{00000000-0005-0000-0000-000048080000}"/>
    <cellStyle name="Обычный 3 10 2 2 2" xfId="18384" xr:uid="{F9E518B1-EC34-42FB-B8F6-2F338EDBD08C}"/>
    <cellStyle name="Обычный 3 10 2 3" xfId="14117" xr:uid="{98BF866E-D1B2-47EF-B65D-224C33F3F7CE}"/>
    <cellStyle name="Обычный 3 10 3" xfId="7035" xr:uid="{00000000-0005-0000-0000-000049080000}"/>
    <cellStyle name="Обычный 3 10 3 2" xfId="16252" xr:uid="{A5115917-80AF-4E67-A4DD-11EE9543B393}"/>
    <cellStyle name="Обычный 3 10 4" xfId="11986" xr:uid="{E63379EA-BBBA-4A55-B0D3-4AE5615F1DF3}"/>
    <cellStyle name="Обычный 3 11" xfId="2861" xr:uid="{00000000-0005-0000-0000-00004A080000}"/>
    <cellStyle name="Обычный 3 11 2" xfId="5002" xr:uid="{00000000-0005-0000-0000-00004B080000}"/>
    <cellStyle name="Обычный 3 11 2 2" xfId="9284" xr:uid="{00000000-0005-0000-0000-00004C080000}"/>
    <cellStyle name="Обычный 3 11 2 2 2" xfId="18501" xr:uid="{42ACF52C-B38A-4701-A571-84DC8BAB3F25}"/>
    <cellStyle name="Обычный 3 11 2 3" xfId="14234" xr:uid="{6BAB96B9-3FEF-4E14-B347-6A5C1F88F894}"/>
    <cellStyle name="Обычный 3 11 3" xfId="7152" xr:uid="{00000000-0005-0000-0000-00004D080000}"/>
    <cellStyle name="Обычный 3 11 3 2" xfId="16369" xr:uid="{1899F9C6-9ACD-4A8A-92E2-7C3A33B0305B}"/>
    <cellStyle name="Обычный 3 11 4" xfId="12103" xr:uid="{F9A71C34-2D48-47EB-AEF0-51A6136D32EE}"/>
    <cellStyle name="Обычный 3 12" xfId="2863" xr:uid="{00000000-0005-0000-0000-00004E080000}"/>
    <cellStyle name="Обычный 3 12 2" xfId="7154" xr:uid="{00000000-0005-0000-0000-00004F080000}"/>
    <cellStyle name="Обычный 3 12 2 2" xfId="16371" xr:uid="{7479B049-DEF1-4F89-B065-87F476353FD4}"/>
    <cellStyle name="Обычный 3 12 3" xfId="12104" xr:uid="{E8E6CF0F-6C7C-428F-A3DF-B1085675433A}"/>
    <cellStyle name="Обычный 3 13" xfId="2977" xr:uid="{00000000-0005-0000-0000-000050080000}"/>
    <cellStyle name="Обычный 3 13 2" xfId="7268" xr:uid="{00000000-0005-0000-0000-000051080000}"/>
    <cellStyle name="Обычный 3 13 2 2" xfId="16485" xr:uid="{64EDB3DC-733A-45F0-97A3-52E30F05E9FB}"/>
    <cellStyle name="Обычный 3 13 3" xfId="12218" xr:uid="{16BF795C-20E1-488C-838F-F177B6D78016}"/>
    <cellStyle name="Обычный 3 14" xfId="5005" xr:uid="{00000000-0005-0000-0000-000052080000}"/>
    <cellStyle name="Обычный 3 14 2" xfId="9286" xr:uid="{00000000-0005-0000-0000-000053080000}"/>
    <cellStyle name="Обычный 3 14 2 2" xfId="18503" xr:uid="{6E48DBCC-C93A-4513-A2F5-93C7C8989E04}"/>
    <cellStyle name="Обычный 3 14 3" xfId="14236" xr:uid="{DE0B4367-5810-41C2-8AA0-0523FC2C36BB}"/>
    <cellStyle name="Обычный 3 15" xfId="5123" xr:uid="{00000000-0005-0000-0000-000054080000}"/>
    <cellStyle name="Обычный 3 15 2" xfId="14350" xr:uid="{98CDD896-F8E8-4ED9-9111-26B8006D455E}"/>
    <cellStyle name="Обычный 3 16" xfId="9627" xr:uid="{00000000-0005-0000-0000-000055080000}"/>
    <cellStyle name="Обычный 3 16 2" xfId="18647" xr:uid="{472FEA85-0C93-4278-8B17-7787AE872AC3}"/>
    <cellStyle name="Обычный 3 17" xfId="9741" xr:uid="{967AC6D3-CC71-4A63-A57C-F114B45B7AEF}"/>
    <cellStyle name="Обычный 3 17 2" xfId="18761" xr:uid="{95114C00-2A03-4525-8C87-E753B417D573}"/>
    <cellStyle name="Обычный 3 18" xfId="9855" xr:uid="{F98FBA8C-993D-4D94-BCF5-EB5AE7EFA48C}"/>
    <cellStyle name="Обычный 3 18 2" xfId="18875" xr:uid="{3DEF7C38-FB35-4D3F-8C63-8CF885CFA5C9}"/>
    <cellStyle name="Обычный 3 19" xfId="9969" xr:uid="{B2356D3C-135C-4F2B-B42E-207B677DE94F}"/>
    <cellStyle name="Обычный 3 19 2" xfId="18989" xr:uid="{548B68B5-1085-45E2-B606-78D7C70F71FB}"/>
    <cellStyle name="Обычный 3 2" xfId="272" xr:uid="{00000000-0005-0000-0000-000056080000}"/>
    <cellStyle name="Обычный 3 2 10" xfId="2873" xr:uid="{00000000-0005-0000-0000-000057080000}"/>
    <cellStyle name="Обычный 3 2 10 2" xfId="7164" xr:uid="{00000000-0005-0000-0000-000058080000}"/>
    <cellStyle name="Обычный 3 2 10 2 2" xfId="16381" xr:uid="{F26536B9-1487-4B46-AC6A-ED4782B4D7D7}"/>
    <cellStyle name="Обычный 3 2 10 3" xfId="12114" xr:uid="{40AE4421-79E5-49C2-88D1-BB42672E1C16}"/>
    <cellStyle name="Обычный 3 2 11" xfId="2987" xr:uid="{00000000-0005-0000-0000-000059080000}"/>
    <cellStyle name="Обычный 3 2 11 2" xfId="7278" xr:uid="{00000000-0005-0000-0000-00005A080000}"/>
    <cellStyle name="Обычный 3 2 11 2 2" xfId="16495" xr:uid="{C1605726-BCFC-4227-9507-9313F0651E63}"/>
    <cellStyle name="Обычный 3 2 11 3" xfId="12228" xr:uid="{3D69FCB9-D39C-4C23-9CAF-2BCFF23B41D6}"/>
    <cellStyle name="Обычный 3 2 12" xfId="5015" xr:uid="{00000000-0005-0000-0000-00005B080000}"/>
    <cellStyle name="Обычный 3 2 12 2" xfId="9296" xr:uid="{00000000-0005-0000-0000-00005C080000}"/>
    <cellStyle name="Обычный 3 2 12 2 2" xfId="18513" xr:uid="{F943D3D9-75FD-41A7-A0DF-2F9832A5C08D}"/>
    <cellStyle name="Обычный 3 2 12 3" xfId="14246" xr:uid="{D0252D1D-A9A6-49DB-A145-0D8E90B7BD19}"/>
    <cellStyle name="Обычный 3 2 13" xfId="5137" xr:uid="{00000000-0005-0000-0000-00005D080000}"/>
    <cellStyle name="Обычный 3 2 13 2" xfId="14361" xr:uid="{AEF16186-583B-4DD3-BA0F-34B14C6B1111}"/>
    <cellStyle name="Обычный 3 2 14" xfId="9637" xr:uid="{00000000-0005-0000-0000-00005E080000}"/>
    <cellStyle name="Обычный 3 2 14 2" xfId="18657" xr:uid="{13C8FA5B-F459-49D2-9B61-D71D94319F88}"/>
    <cellStyle name="Обычный 3 2 15" xfId="9751" xr:uid="{29F2F55F-76D5-43A2-AF7D-1D411B8E4B1F}"/>
    <cellStyle name="Обычный 3 2 15 2" xfId="18771" xr:uid="{4F07F21F-6173-48B8-9E9B-C3CF4C32FB86}"/>
    <cellStyle name="Обычный 3 2 16" xfId="9865" xr:uid="{C954C86B-670C-4B04-A89E-3C6B2F3DD7D1}"/>
    <cellStyle name="Обычный 3 2 16 2" xfId="18885" xr:uid="{AA1141BB-DEB4-40F6-9D30-CC0AC8735AC4}"/>
    <cellStyle name="Обычный 3 2 17" xfId="9979" xr:uid="{BF90882F-6E27-47A5-8E0F-7AF9D1A2976A}"/>
    <cellStyle name="Обычный 3 2 17 2" xfId="18999" xr:uid="{7D15E1B9-D37D-40DA-B648-DC5CFFF89CB4}"/>
    <cellStyle name="Обычный 3 2 18" xfId="10096" xr:uid="{F70FE8E7-182F-4D94-9ECE-0820C9AAF87A}"/>
    <cellStyle name="Обычный 3 2 19" xfId="19117" xr:uid="{99D50ABD-89AB-4790-B6E7-AA815399C92C}"/>
    <cellStyle name="Обычный 3 2 2" xfId="381" xr:uid="{00000000-0005-0000-0000-00005F080000}"/>
    <cellStyle name="Обычный 3 2 2 10" xfId="5034" xr:uid="{00000000-0005-0000-0000-000060080000}"/>
    <cellStyle name="Обычный 3 2 2 10 2" xfId="9315" xr:uid="{00000000-0005-0000-0000-000061080000}"/>
    <cellStyle name="Обычный 3 2 2 10 2 2" xfId="18532" xr:uid="{E9956DDA-1236-4B0B-9A62-0A01D77B3C3B}"/>
    <cellStyle name="Обычный 3 2 2 10 3" xfId="14265" xr:uid="{2C6C40FB-D4E8-4C8A-A97A-4BE5D6E4FFB2}"/>
    <cellStyle name="Обычный 3 2 2 11" xfId="5156" xr:uid="{00000000-0005-0000-0000-000062080000}"/>
    <cellStyle name="Обычный 3 2 2 11 2" xfId="14380" xr:uid="{67E8531C-C9FD-4BDF-B77F-9C9BE44B1DAC}"/>
    <cellStyle name="Обычный 3 2 2 12" xfId="9656" xr:uid="{00000000-0005-0000-0000-000063080000}"/>
    <cellStyle name="Обычный 3 2 2 12 2" xfId="18676" xr:uid="{0105983A-29B3-4FD1-849F-D97890160960}"/>
    <cellStyle name="Обычный 3 2 2 13" xfId="9770" xr:uid="{9006E467-1459-4CB8-B99B-A72201B79F51}"/>
    <cellStyle name="Обычный 3 2 2 13 2" xfId="18790" xr:uid="{1BFA5EEC-D4AA-4115-AA3B-E4AFED75AB3E}"/>
    <cellStyle name="Обычный 3 2 2 14" xfId="9884" xr:uid="{F99CEFC9-A3E5-41C9-913A-23DE6CB8A69E}"/>
    <cellStyle name="Обычный 3 2 2 14 2" xfId="18904" xr:uid="{FEF6F169-864C-4E6A-A67C-2FB60A052E59}"/>
    <cellStyle name="Обычный 3 2 2 15" xfId="9998" xr:uid="{DF06323A-483D-45E7-A333-2B54A80000E6}"/>
    <cellStyle name="Обычный 3 2 2 15 2" xfId="19018" xr:uid="{64331C9B-121F-4C9C-B1BA-8418AA796708}"/>
    <cellStyle name="Обычный 3 2 2 16" xfId="10115" xr:uid="{0BF41D42-80EB-4CC2-8BE9-77527A7E7E6A}"/>
    <cellStyle name="Обычный 3 2 2 17" xfId="19136" xr:uid="{AF95E91F-8DD3-476E-B770-5DD2DE069ED7}"/>
    <cellStyle name="Обычный 3 2 2 18" xfId="19252" xr:uid="{CAF4CB88-2D1F-4B97-AE7F-9EF93557AB84}"/>
    <cellStyle name="Обычный 3 2 2 2" xfId="487" xr:uid="{00000000-0005-0000-0000-000064080000}"/>
    <cellStyle name="Обычный 3 2 2 2 10" xfId="5214" xr:uid="{00000000-0005-0000-0000-000065080000}"/>
    <cellStyle name="Обычный 3 2 2 2 10 2" xfId="14437" xr:uid="{B007425D-D680-4BE6-8F3C-B8D2B3D66655}"/>
    <cellStyle name="Обычный 3 2 2 2 11" xfId="9713" xr:uid="{00000000-0005-0000-0000-000066080000}"/>
    <cellStyle name="Обычный 3 2 2 2 11 2" xfId="18733" xr:uid="{BE8D6638-CFEC-44B6-A501-828C9F1BB4EF}"/>
    <cellStyle name="Обычный 3 2 2 2 12" xfId="9827" xr:uid="{8E76EA20-F052-4E43-A721-CEE9528895B2}"/>
    <cellStyle name="Обычный 3 2 2 2 12 2" xfId="18847" xr:uid="{37CE92A8-E57D-46FA-9E90-334E91EE8827}"/>
    <cellStyle name="Обычный 3 2 2 2 13" xfId="9941" xr:uid="{EBF397A6-247D-4602-B439-108BEC19E5A3}"/>
    <cellStyle name="Обычный 3 2 2 2 13 2" xfId="18961" xr:uid="{148A6227-170B-49E0-8B89-6FFF7ED02992}"/>
    <cellStyle name="Обычный 3 2 2 2 14" xfId="10055" xr:uid="{C9339C2C-EA6A-4426-8302-6B6B3FD3F3B6}"/>
    <cellStyle name="Обычный 3 2 2 2 14 2" xfId="19075" xr:uid="{74091DB6-E195-420F-87A0-23B7991C8DB8}"/>
    <cellStyle name="Обычный 3 2 2 2 15" xfId="10172" xr:uid="{E4CC1BB0-F61B-4224-B72A-F143DCD7ADDA}"/>
    <cellStyle name="Обычный 3 2 2 2 16" xfId="19193" xr:uid="{4FC6BCC7-590C-43F8-AAB9-9C4FFB5EBF40}"/>
    <cellStyle name="Обычный 3 2 2 2 17" xfId="19309" xr:uid="{7632E213-6074-434A-AEED-11BF9BA88DDA}"/>
    <cellStyle name="Обычный 3 2 2 2 2" xfId="673" xr:uid="{00000000-0005-0000-0000-000067080000}"/>
    <cellStyle name="Обычный 3 2 2 2 2 2" xfId="994" xr:uid="{00000000-0005-0000-0000-000068080000}"/>
    <cellStyle name="Обычный 3 2 2 2 2 2 2" xfId="1596" xr:uid="{00000000-0005-0000-0000-000069080000}"/>
    <cellStyle name="Обычный 3 2 2 2 2 2 2 2" xfId="2555" xr:uid="{00000000-0005-0000-0000-00006A080000}"/>
    <cellStyle name="Обычный 3 2 2 2 2 2 2 2 2" xfId="4827" xr:uid="{00000000-0005-0000-0000-00006B080000}"/>
    <cellStyle name="Обычный 3 2 2 2 2 2 2 2 2 2" xfId="9116" xr:uid="{00000000-0005-0000-0000-00006C080000}"/>
    <cellStyle name="Обычный 3 2 2 2 2 2 2 2 2 2 2" xfId="18333" xr:uid="{D9D464FD-31D9-437C-8448-FC3C563BBE41}"/>
    <cellStyle name="Обычный 3 2 2 2 2 2 2 2 2 3" xfId="14066" xr:uid="{388EF868-08BA-42D7-BDA2-7FED3D9A4F1D}"/>
    <cellStyle name="Обычный 3 2 2 2 2 2 2 2 3" xfId="6982" xr:uid="{00000000-0005-0000-0000-00006D080000}"/>
    <cellStyle name="Обычный 3 2 2 2 2 2 2 2 3 2" xfId="16199" xr:uid="{48207DD5-B3E3-4D35-8E5F-2E41400043CC}"/>
    <cellStyle name="Обычный 3 2 2 2 2 2 2 2 4" xfId="11935" xr:uid="{A5F02366-D07C-45B1-8E17-B21DF0202F56}"/>
    <cellStyle name="Обычный 3 2 2 2 2 2 2 3" xfId="3877" xr:uid="{00000000-0005-0000-0000-00006E080000}"/>
    <cellStyle name="Обычный 3 2 2 2 2 2 2 3 2" xfId="8168" xr:uid="{00000000-0005-0000-0000-00006F080000}"/>
    <cellStyle name="Обычный 3 2 2 2 2 2 2 3 2 2" xfId="17385" xr:uid="{47A0BF01-4C04-4020-94B5-E24AA7929048}"/>
    <cellStyle name="Обычный 3 2 2 2 2 2 2 3 3" xfId="13118" xr:uid="{FF8B0F0C-4639-44F5-8C28-74D7AC2C052F}"/>
    <cellStyle name="Обычный 3 2 2 2 2 2 2 4" xfId="6034" xr:uid="{00000000-0005-0000-0000-000070080000}"/>
    <cellStyle name="Обычный 3 2 2 2 2 2 2 4 2" xfId="15251" xr:uid="{8F076A99-FD86-4849-B65F-37E8C43B77B1}"/>
    <cellStyle name="Обычный 3 2 2 2 2 2 2 5" xfId="10987" xr:uid="{FC5D1B96-B096-4A2D-8BDD-FD6567204372}"/>
    <cellStyle name="Обычный 3 2 2 2 2 2 3" xfId="2083" xr:uid="{00000000-0005-0000-0000-000071080000}"/>
    <cellStyle name="Обычный 3 2 2 2 2 2 3 2" xfId="4355" xr:uid="{00000000-0005-0000-0000-000072080000}"/>
    <cellStyle name="Обычный 3 2 2 2 2 2 3 2 2" xfId="8644" xr:uid="{00000000-0005-0000-0000-000073080000}"/>
    <cellStyle name="Обычный 3 2 2 2 2 2 3 2 2 2" xfId="17861" xr:uid="{44FD7E1F-57A8-43FD-A425-272ED9B89EE9}"/>
    <cellStyle name="Обычный 3 2 2 2 2 2 3 2 3" xfId="13594" xr:uid="{91A9B2C4-DBF2-451C-95E9-CA61BD6AF9E3}"/>
    <cellStyle name="Обычный 3 2 2 2 2 2 3 3" xfId="6510" xr:uid="{00000000-0005-0000-0000-000074080000}"/>
    <cellStyle name="Обычный 3 2 2 2 2 2 3 3 2" xfId="15727" xr:uid="{F2D17574-A9C5-489A-9DDC-DDE29A9DF4B1}"/>
    <cellStyle name="Обычный 3 2 2 2 2 2 3 4" xfId="11463" xr:uid="{2B9D0313-5099-4EB5-865B-4AEC12159FBC}"/>
    <cellStyle name="Обычный 3 2 2 2 2 2 4" xfId="3405" xr:uid="{00000000-0005-0000-0000-000075080000}"/>
    <cellStyle name="Обычный 3 2 2 2 2 2 4 2" xfId="7696" xr:uid="{00000000-0005-0000-0000-000076080000}"/>
    <cellStyle name="Обычный 3 2 2 2 2 2 4 2 2" xfId="16913" xr:uid="{57928125-937A-4FBE-BF31-36B7A20DE9B0}"/>
    <cellStyle name="Обычный 3 2 2 2 2 2 4 3" xfId="12646" xr:uid="{09D87ECF-DEF8-47DB-ABFA-69E5A995FDB2}"/>
    <cellStyle name="Обычный 3 2 2 2 2 2 5" xfId="5559" xr:uid="{00000000-0005-0000-0000-000077080000}"/>
    <cellStyle name="Обычный 3 2 2 2 2 2 5 2" xfId="14779" xr:uid="{51C583E1-193A-474D-A671-28A615B2448C}"/>
    <cellStyle name="Обычный 3 2 2 2 2 2 6" xfId="10515" xr:uid="{40124FA0-E04E-4A30-9330-2A1E67FB7352}"/>
    <cellStyle name="Обычный 3 2 2 2 2 3" xfId="1368" xr:uid="{00000000-0005-0000-0000-000078080000}"/>
    <cellStyle name="Обычный 3 2 2 2 2 3 2" xfId="2327" xr:uid="{00000000-0005-0000-0000-000079080000}"/>
    <cellStyle name="Обычный 3 2 2 2 2 3 2 2" xfId="4599" xr:uid="{00000000-0005-0000-0000-00007A080000}"/>
    <cellStyle name="Обычный 3 2 2 2 2 3 2 2 2" xfId="8888" xr:uid="{00000000-0005-0000-0000-00007B080000}"/>
    <cellStyle name="Обычный 3 2 2 2 2 3 2 2 2 2" xfId="18105" xr:uid="{E1A4F08E-F1D7-4F61-B74C-2FB05F81DB14}"/>
    <cellStyle name="Обычный 3 2 2 2 2 3 2 2 3" xfId="13838" xr:uid="{B6FBC179-58BE-4353-85E1-4AB4D9C4E2CE}"/>
    <cellStyle name="Обычный 3 2 2 2 2 3 2 3" xfId="6754" xr:uid="{00000000-0005-0000-0000-00007C080000}"/>
    <cellStyle name="Обычный 3 2 2 2 2 3 2 3 2" xfId="15971" xr:uid="{68547E0D-6A04-4D78-AC6E-9366FF4E5157}"/>
    <cellStyle name="Обычный 3 2 2 2 2 3 2 4" xfId="11707" xr:uid="{E34E8B77-3818-4F0C-A899-F137A0C32BDA}"/>
    <cellStyle name="Обычный 3 2 2 2 2 3 3" xfId="3649" xr:uid="{00000000-0005-0000-0000-00007D080000}"/>
    <cellStyle name="Обычный 3 2 2 2 2 3 3 2" xfId="7940" xr:uid="{00000000-0005-0000-0000-00007E080000}"/>
    <cellStyle name="Обычный 3 2 2 2 2 3 3 2 2" xfId="17157" xr:uid="{A773FEC8-E2F7-4150-A5AB-767A33F8E09F}"/>
    <cellStyle name="Обычный 3 2 2 2 2 3 3 3" xfId="12890" xr:uid="{2EA25FE4-9D4E-4DF8-B29C-DDA4E4F5ACDE}"/>
    <cellStyle name="Обычный 3 2 2 2 2 3 4" xfId="5806" xr:uid="{00000000-0005-0000-0000-00007F080000}"/>
    <cellStyle name="Обычный 3 2 2 2 2 3 4 2" xfId="15023" xr:uid="{7988AAF5-FFE5-422C-B262-76C17283954F}"/>
    <cellStyle name="Обычный 3 2 2 2 2 3 5" xfId="10759" xr:uid="{2C9E5C68-7E5B-4EEF-812F-9E422F73BDB5}"/>
    <cellStyle name="Обычный 3 2 2 2 2 4" xfId="1854" xr:uid="{00000000-0005-0000-0000-000080080000}"/>
    <cellStyle name="Обычный 3 2 2 2 2 4 2" xfId="4127" xr:uid="{00000000-0005-0000-0000-000081080000}"/>
    <cellStyle name="Обычный 3 2 2 2 2 4 2 2" xfId="8416" xr:uid="{00000000-0005-0000-0000-000082080000}"/>
    <cellStyle name="Обычный 3 2 2 2 2 4 2 2 2" xfId="17633" xr:uid="{377B4D96-DF14-418B-AE45-EC553F55AEC3}"/>
    <cellStyle name="Обычный 3 2 2 2 2 4 2 3" xfId="13366" xr:uid="{B198C534-BB95-42E9-9D77-F566D809F221}"/>
    <cellStyle name="Обычный 3 2 2 2 2 4 3" xfId="6282" xr:uid="{00000000-0005-0000-0000-000083080000}"/>
    <cellStyle name="Обычный 3 2 2 2 2 4 3 2" xfId="15499" xr:uid="{3D03DE53-BC2D-43B3-B913-661EF5BB9DA5}"/>
    <cellStyle name="Обычный 3 2 2 2 2 4 4" xfId="11235" xr:uid="{361B2647-5A17-4A87-8AD3-BDE209351B02}"/>
    <cellStyle name="Обычный 3 2 2 2 2 5" xfId="3177" xr:uid="{00000000-0005-0000-0000-000084080000}"/>
    <cellStyle name="Обычный 3 2 2 2 2 5 2" xfId="7468" xr:uid="{00000000-0005-0000-0000-000085080000}"/>
    <cellStyle name="Обычный 3 2 2 2 2 5 2 2" xfId="16685" xr:uid="{81424376-EC89-49AB-AFC6-86C6F7112209}"/>
    <cellStyle name="Обычный 3 2 2 2 2 5 3" xfId="12418" xr:uid="{D21AF360-C249-4C3C-8C2D-6379E6750832}"/>
    <cellStyle name="Обычный 3 2 2 2 2 6" xfId="5329" xr:uid="{00000000-0005-0000-0000-000086080000}"/>
    <cellStyle name="Обычный 3 2 2 2 2 6 2" xfId="14551" xr:uid="{C97F659B-1F9A-4297-8E16-32721043A2E0}"/>
    <cellStyle name="Обычный 3 2 2 2 2 7" xfId="10287" xr:uid="{FB656022-97C5-4FC2-89A8-0816A599E143}"/>
    <cellStyle name="Обычный 3 2 2 2 3" xfId="879" xr:uid="{00000000-0005-0000-0000-000087080000}"/>
    <cellStyle name="Обычный 3 2 2 2 3 2" xfId="1482" xr:uid="{00000000-0005-0000-0000-000088080000}"/>
    <cellStyle name="Обычный 3 2 2 2 3 2 2" xfId="2441" xr:uid="{00000000-0005-0000-0000-000089080000}"/>
    <cellStyle name="Обычный 3 2 2 2 3 2 2 2" xfId="4713" xr:uid="{00000000-0005-0000-0000-00008A080000}"/>
    <cellStyle name="Обычный 3 2 2 2 3 2 2 2 2" xfId="9002" xr:uid="{00000000-0005-0000-0000-00008B080000}"/>
    <cellStyle name="Обычный 3 2 2 2 3 2 2 2 2 2" xfId="18219" xr:uid="{6654313C-3ACA-484D-8A9B-E1F36B06377B}"/>
    <cellStyle name="Обычный 3 2 2 2 3 2 2 2 3" xfId="13952" xr:uid="{69498143-BF36-447E-B394-4D8597CF9450}"/>
    <cellStyle name="Обычный 3 2 2 2 3 2 2 3" xfId="6868" xr:uid="{00000000-0005-0000-0000-00008C080000}"/>
    <cellStyle name="Обычный 3 2 2 2 3 2 2 3 2" xfId="16085" xr:uid="{72C7A447-88E6-46A3-BE1B-186B765A0E38}"/>
    <cellStyle name="Обычный 3 2 2 2 3 2 2 4" xfId="11821" xr:uid="{D0DFFBAA-0D1D-44EC-8061-31D1A723A801}"/>
    <cellStyle name="Обычный 3 2 2 2 3 2 3" xfId="3763" xr:uid="{00000000-0005-0000-0000-00008D080000}"/>
    <cellStyle name="Обычный 3 2 2 2 3 2 3 2" xfId="8054" xr:uid="{00000000-0005-0000-0000-00008E080000}"/>
    <cellStyle name="Обычный 3 2 2 2 3 2 3 2 2" xfId="17271" xr:uid="{0B410148-8E4C-4C35-BB0C-E7F80DE183D3}"/>
    <cellStyle name="Обычный 3 2 2 2 3 2 3 3" xfId="13004" xr:uid="{29C0291A-ECB7-428C-AA0F-09A52DB5F69D}"/>
    <cellStyle name="Обычный 3 2 2 2 3 2 4" xfId="5920" xr:uid="{00000000-0005-0000-0000-00008F080000}"/>
    <cellStyle name="Обычный 3 2 2 2 3 2 4 2" xfId="15137" xr:uid="{E06B98A0-4AEC-4475-84B0-3998A10163E7}"/>
    <cellStyle name="Обычный 3 2 2 2 3 2 5" xfId="10873" xr:uid="{5783FA12-9ED5-4490-BD7E-C5EC072F91E2}"/>
    <cellStyle name="Обычный 3 2 2 2 3 3" xfId="1969" xr:uid="{00000000-0005-0000-0000-000090080000}"/>
    <cellStyle name="Обычный 3 2 2 2 3 3 2" xfId="4241" xr:uid="{00000000-0005-0000-0000-000091080000}"/>
    <cellStyle name="Обычный 3 2 2 2 3 3 2 2" xfId="8530" xr:uid="{00000000-0005-0000-0000-000092080000}"/>
    <cellStyle name="Обычный 3 2 2 2 3 3 2 2 2" xfId="17747" xr:uid="{FD6A9568-6E78-420A-B379-F9F08F258755}"/>
    <cellStyle name="Обычный 3 2 2 2 3 3 2 3" xfId="13480" xr:uid="{C0A1C9D4-794E-4622-91A9-901C9F0C2978}"/>
    <cellStyle name="Обычный 3 2 2 2 3 3 3" xfId="6396" xr:uid="{00000000-0005-0000-0000-000093080000}"/>
    <cellStyle name="Обычный 3 2 2 2 3 3 3 2" xfId="15613" xr:uid="{C2BBEB53-AB3D-4EDF-B0B1-516C4B94E2F4}"/>
    <cellStyle name="Обычный 3 2 2 2 3 3 4" xfId="11349" xr:uid="{1BD966BD-E7EC-4D8C-A389-F645561CED5D}"/>
    <cellStyle name="Обычный 3 2 2 2 3 4" xfId="3291" xr:uid="{00000000-0005-0000-0000-000094080000}"/>
    <cellStyle name="Обычный 3 2 2 2 3 4 2" xfId="7582" xr:uid="{00000000-0005-0000-0000-000095080000}"/>
    <cellStyle name="Обычный 3 2 2 2 3 4 2 2" xfId="16799" xr:uid="{C392D7F9-4534-4252-B8B3-0408AD88EB39}"/>
    <cellStyle name="Обычный 3 2 2 2 3 4 3" xfId="12532" xr:uid="{E6783707-50D6-4620-88E5-41B9B69AB92A}"/>
    <cellStyle name="Обычный 3 2 2 2 3 5" xfId="5445" xr:uid="{00000000-0005-0000-0000-000096080000}"/>
    <cellStyle name="Обычный 3 2 2 2 3 5 2" xfId="14665" xr:uid="{A14DEC41-1D25-4621-8614-DA66CC93B383}"/>
    <cellStyle name="Обычный 3 2 2 2 3 6" xfId="10401" xr:uid="{92C6D6FC-1EAF-4A5C-B383-7EB9A103237D}"/>
    <cellStyle name="Обычный 3 2 2 2 4" xfId="1253" xr:uid="{00000000-0005-0000-0000-000097080000}"/>
    <cellStyle name="Обычный 3 2 2 2 4 2" xfId="2213" xr:uid="{00000000-0005-0000-0000-000098080000}"/>
    <cellStyle name="Обычный 3 2 2 2 4 2 2" xfId="4485" xr:uid="{00000000-0005-0000-0000-000099080000}"/>
    <cellStyle name="Обычный 3 2 2 2 4 2 2 2" xfId="8774" xr:uid="{00000000-0005-0000-0000-00009A080000}"/>
    <cellStyle name="Обычный 3 2 2 2 4 2 2 2 2" xfId="17991" xr:uid="{02E9E8CB-1C15-4F91-A051-96C506726689}"/>
    <cellStyle name="Обычный 3 2 2 2 4 2 2 3" xfId="13724" xr:uid="{9C6489B2-041F-4A7E-AC2A-921D889C35F2}"/>
    <cellStyle name="Обычный 3 2 2 2 4 2 3" xfId="6640" xr:uid="{00000000-0005-0000-0000-00009B080000}"/>
    <cellStyle name="Обычный 3 2 2 2 4 2 3 2" xfId="15857" xr:uid="{5A2CF8A4-C801-45AC-B6A2-B1606F2CEACC}"/>
    <cellStyle name="Обычный 3 2 2 2 4 2 4" xfId="11593" xr:uid="{6ED68CC2-574E-4314-AA9D-A208BC975EBB}"/>
    <cellStyle name="Обычный 3 2 2 2 4 3" xfId="3535" xr:uid="{00000000-0005-0000-0000-00009C080000}"/>
    <cellStyle name="Обычный 3 2 2 2 4 3 2" xfId="7826" xr:uid="{00000000-0005-0000-0000-00009D080000}"/>
    <cellStyle name="Обычный 3 2 2 2 4 3 2 2" xfId="17043" xr:uid="{5FF8BCF5-BC88-4522-B485-BC79522E359D}"/>
    <cellStyle name="Обычный 3 2 2 2 4 3 3" xfId="12776" xr:uid="{ED53B332-85C0-4F8E-AF4A-FC92ACBDCE36}"/>
    <cellStyle name="Обычный 3 2 2 2 4 4" xfId="5692" xr:uid="{00000000-0005-0000-0000-00009E080000}"/>
    <cellStyle name="Обычный 3 2 2 2 4 4 2" xfId="14909" xr:uid="{CEB27F35-589D-47E0-9399-BF642F55028F}"/>
    <cellStyle name="Обычный 3 2 2 2 4 5" xfId="10645" xr:uid="{6FEB6EC8-5E1F-475F-9A27-B579AC77038B}"/>
    <cellStyle name="Обычный 3 2 2 2 5" xfId="1738" xr:uid="{00000000-0005-0000-0000-00009F080000}"/>
    <cellStyle name="Обычный 3 2 2 2 5 2" xfId="4013" xr:uid="{00000000-0005-0000-0000-0000A0080000}"/>
    <cellStyle name="Обычный 3 2 2 2 5 2 2" xfId="8302" xr:uid="{00000000-0005-0000-0000-0000A1080000}"/>
    <cellStyle name="Обычный 3 2 2 2 5 2 2 2" xfId="17519" xr:uid="{63D93A54-0D08-4A41-A3ED-B821F5C2FECC}"/>
    <cellStyle name="Обычный 3 2 2 2 5 2 3" xfId="13252" xr:uid="{8BA38735-D35E-456D-9511-3BB45D37EF6A}"/>
    <cellStyle name="Обычный 3 2 2 2 5 3" xfId="6168" xr:uid="{00000000-0005-0000-0000-0000A2080000}"/>
    <cellStyle name="Обычный 3 2 2 2 5 3 2" xfId="15385" xr:uid="{33BE21B8-4C66-4186-BFFD-6C3C07754E8E}"/>
    <cellStyle name="Обычный 3 2 2 2 5 4" xfId="11121" xr:uid="{BC7494F9-2658-41A6-8C30-BCFB9012DB9E}"/>
    <cellStyle name="Обычный 3 2 2 2 6" xfId="2828" xr:uid="{00000000-0005-0000-0000-0000A3080000}"/>
    <cellStyle name="Обычный 3 2 2 2 6 2" xfId="4971" xr:uid="{00000000-0005-0000-0000-0000A4080000}"/>
    <cellStyle name="Обычный 3 2 2 2 6 2 2" xfId="9253" xr:uid="{00000000-0005-0000-0000-0000A5080000}"/>
    <cellStyle name="Обычный 3 2 2 2 6 2 2 2" xfId="18470" xr:uid="{0DA61570-47D5-436A-A5F7-C27F3BEED335}"/>
    <cellStyle name="Обычный 3 2 2 2 6 2 3" xfId="14203" xr:uid="{69137F89-7F60-434E-85F5-1F19F6A11AFD}"/>
    <cellStyle name="Обычный 3 2 2 2 6 3" xfId="7121" xr:uid="{00000000-0005-0000-0000-0000A6080000}"/>
    <cellStyle name="Обычный 3 2 2 2 6 3 2" xfId="16338" xr:uid="{FDF00F8A-F975-457E-B24A-8155B8D0375D}"/>
    <cellStyle name="Обычный 3 2 2 2 6 4" xfId="12072" xr:uid="{3ABD5F3D-F3B3-403F-BC60-D3F981F2A6DC}"/>
    <cellStyle name="Обычный 3 2 2 2 7" xfId="2949" xr:uid="{00000000-0005-0000-0000-0000A7080000}"/>
    <cellStyle name="Обычный 3 2 2 2 7 2" xfId="7240" xr:uid="{00000000-0005-0000-0000-0000A8080000}"/>
    <cellStyle name="Обычный 3 2 2 2 7 2 2" xfId="16457" xr:uid="{DF637722-DD83-46BF-8254-8797BA4F0E95}"/>
    <cellStyle name="Обычный 3 2 2 2 7 3" xfId="12190" xr:uid="{F7010847-187D-4215-86A5-8E2043C98DAE}"/>
    <cellStyle name="Обычный 3 2 2 2 8" xfId="3063" xr:uid="{00000000-0005-0000-0000-0000A9080000}"/>
    <cellStyle name="Обычный 3 2 2 2 8 2" xfId="7354" xr:uid="{00000000-0005-0000-0000-0000AA080000}"/>
    <cellStyle name="Обычный 3 2 2 2 8 2 2" xfId="16571" xr:uid="{CC46C075-E917-40F2-AE0B-A8668E1B4C0C}"/>
    <cellStyle name="Обычный 3 2 2 2 8 3" xfId="12304" xr:uid="{2DA774B0-2B95-46C7-891D-DD7A4A3AEA6B}"/>
    <cellStyle name="Обычный 3 2 2 2 9" xfId="5091" xr:uid="{00000000-0005-0000-0000-0000AB080000}"/>
    <cellStyle name="Обычный 3 2 2 2 9 2" xfId="9372" xr:uid="{00000000-0005-0000-0000-0000AC080000}"/>
    <cellStyle name="Обычный 3 2 2 2 9 2 2" xfId="18589" xr:uid="{58CD3AA3-E139-408B-A073-9315E58DDA6F}"/>
    <cellStyle name="Обычный 3 2 2 2 9 3" xfId="14322" xr:uid="{4F86B2B4-AB84-4875-BE1D-E059C7720CEB}"/>
    <cellStyle name="Обычный 3 2 2 3" xfId="613" xr:uid="{00000000-0005-0000-0000-0000AD080000}"/>
    <cellStyle name="Обычный 3 2 2 3 2" xfId="937" xr:uid="{00000000-0005-0000-0000-0000AE080000}"/>
    <cellStyle name="Обычный 3 2 2 3 2 2" xfId="1539" xr:uid="{00000000-0005-0000-0000-0000AF080000}"/>
    <cellStyle name="Обычный 3 2 2 3 2 2 2" xfId="2498" xr:uid="{00000000-0005-0000-0000-0000B0080000}"/>
    <cellStyle name="Обычный 3 2 2 3 2 2 2 2" xfId="4770" xr:uid="{00000000-0005-0000-0000-0000B1080000}"/>
    <cellStyle name="Обычный 3 2 2 3 2 2 2 2 2" xfId="9059" xr:uid="{00000000-0005-0000-0000-0000B2080000}"/>
    <cellStyle name="Обычный 3 2 2 3 2 2 2 2 2 2" xfId="18276" xr:uid="{D10B7570-2519-4ABD-9A0D-0E69B8CFE66D}"/>
    <cellStyle name="Обычный 3 2 2 3 2 2 2 2 3" xfId="14009" xr:uid="{E1598578-6E3C-4686-98E6-83F4C3493871}"/>
    <cellStyle name="Обычный 3 2 2 3 2 2 2 3" xfId="6925" xr:uid="{00000000-0005-0000-0000-0000B3080000}"/>
    <cellStyle name="Обычный 3 2 2 3 2 2 2 3 2" xfId="16142" xr:uid="{6468975B-8642-437D-B60E-34E3C0E4529C}"/>
    <cellStyle name="Обычный 3 2 2 3 2 2 2 4" xfId="11878" xr:uid="{E87E6BFC-C764-4619-AC6B-BBFFE83FAA30}"/>
    <cellStyle name="Обычный 3 2 2 3 2 2 3" xfId="3820" xr:uid="{00000000-0005-0000-0000-0000B4080000}"/>
    <cellStyle name="Обычный 3 2 2 3 2 2 3 2" xfId="8111" xr:uid="{00000000-0005-0000-0000-0000B5080000}"/>
    <cellStyle name="Обычный 3 2 2 3 2 2 3 2 2" xfId="17328" xr:uid="{8AC7ECFF-7B24-4C35-8A7F-AE251A0DB2A2}"/>
    <cellStyle name="Обычный 3 2 2 3 2 2 3 3" xfId="13061" xr:uid="{E65EAC90-4CBF-4A1F-97C7-606B1C2439A0}"/>
    <cellStyle name="Обычный 3 2 2 3 2 2 4" xfId="5977" xr:uid="{00000000-0005-0000-0000-0000B6080000}"/>
    <cellStyle name="Обычный 3 2 2 3 2 2 4 2" xfId="15194" xr:uid="{D6706044-0E74-46DB-8B8F-9C7A3711E51C}"/>
    <cellStyle name="Обычный 3 2 2 3 2 2 5" xfId="10930" xr:uid="{2917C158-6C77-4689-8882-998022FA8646}"/>
    <cellStyle name="Обычный 3 2 2 3 2 3" xfId="2026" xr:uid="{00000000-0005-0000-0000-0000B7080000}"/>
    <cellStyle name="Обычный 3 2 2 3 2 3 2" xfId="4298" xr:uid="{00000000-0005-0000-0000-0000B8080000}"/>
    <cellStyle name="Обычный 3 2 2 3 2 3 2 2" xfId="8587" xr:uid="{00000000-0005-0000-0000-0000B9080000}"/>
    <cellStyle name="Обычный 3 2 2 3 2 3 2 2 2" xfId="17804" xr:uid="{3605B844-60B4-495D-85C5-2F1CEAB2E9E8}"/>
    <cellStyle name="Обычный 3 2 2 3 2 3 2 3" xfId="13537" xr:uid="{5235A5E6-F700-4793-9EB7-1A26551CEB9D}"/>
    <cellStyle name="Обычный 3 2 2 3 2 3 3" xfId="6453" xr:uid="{00000000-0005-0000-0000-0000BA080000}"/>
    <cellStyle name="Обычный 3 2 2 3 2 3 3 2" xfId="15670" xr:uid="{3579E0C5-9566-4118-8629-44AFA46C022D}"/>
    <cellStyle name="Обычный 3 2 2 3 2 3 4" xfId="11406" xr:uid="{41D33035-A419-485E-B116-8E0092464E24}"/>
    <cellStyle name="Обычный 3 2 2 3 2 4" xfId="3348" xr:uid="{00000000-0005-0000-0000-0000BB080000}"/>
    <cellStyle name="Обычный 3 2 2 3 2 4 2" xfId="7639" xr:uid="{00000000-0005-0000-0000-0000BC080000}"/>
    <cellStyle name="Обычный 3 2 2 3 2 4 2 2" xfId="16856" xr:uid="{B1E92521-873F-4733-8D35-A695C8C6BC87}"/>
    <cellStyle name="Обычный 3 2 2 3 2 4 3" xfId="12589" xr:uid="{16700C58-D0EF-4820-9397-406C4B059C6A}"/>
    <cellStyle name="Обычный 3 2 2 3 2 5" xfId="5502" xr:uid="{00000000-0005-0000-0000-0000BD080000}"/>
    <cellStyle name="Обычный 3 2 2 3 2 5 2" xfId="14722" xr:uid="{E2332BAA-D8D6-44E7-9777-4BB7DD8C7E7E}"/>
    <cellStyle name="Обычный 3 2 2 3 2 6" xfId="10458" xr:uid="{1F7692B7-CEA0-4109-B0AD-8CE98B27464D}"/>
    <cellStyle name="Обычный 3 2 2 3 3" xfId="1311" xr:uid="{00000000-0005-0000-0000-0000BE080000}"/>
    <cellStyle name="Обычный 3 2 2 3 3 2" xfId="2270" xr:uid="{00000000-0005-0000-0000-0000BF080000}"/>
    <cellStyle name="Обычный 3 2 2 3 3 2 2" xfId="4542" xr:uid="{00000000-0005-0000-0000-0000C0080000}"/>
    <cellStyle name="Обычный 3 2 2 3 3 2 2 2" xfId="8831" xr:uid="{00000000-0005-0000-0000-0000C1080000}"/>
    <cellStyle name="Обычный 3 2 2 3 3 2 2 2 2" xfId="18048" xr:uid="{15BE5978-58A2-4373-9390-16A25ECB69E0}"/>
    <cellStyle name="Обычный 3 2 2 3 3 2 2 3" xfId="13781" xr:uid="{2AB82E05-D700-4ABA-A3F6-68C315B2B8FC}"/>
    <cellStyle name="Обычный 3 2 2 3 3 2 3" xfId="6697" xr:uid="{00000000-0005-0000-0000-0000C2080000}"/>
    <cellStyle name="Обычный 3 2 2 3 3 2 3 2" xfId="15914" xr:uid="{AA73CDE3-5A92-4C6C-8D88-895C0E65BA0D}"/>
    <cellStyle name="Обычный 3 2 2 3 3 2 4" xfId="11650" xr:uid="{20853BDD-8D08-4DD2-96B6-C9BA974479D5}"/>
    <cellStyle name="Обычный 3 2 2 3 3 3" xfId="3592" xr:uid="{00000000-0005-0000-0000-0000C3080000}"/>
    <cellStyle name="Обычный 3 2 2 3 3 3 2" xfId="7883" xr:uid="{00000000-0005-0000-0000-0000C4080000}"/>
    <cellStyle name="Обычный 3 2 2 3 3 3 2 2" xfId="17100" xr:uid="{45907308-E46E-4E13-BD78-3D174E366D79}"/>
    <cellStyle name="Обычный 3 2 2 3 3 3 3" xfId="12833" xr:uid="{B87C8688-F5E8-44C0-99C8-AC84CACB8717}"/>
    <cellStyle name="Обычный 3 2 2 3 3 4" xfId="5749" xr:uid="{00000000-0005-0000-0000-0000C5080000}"/>
    <cellStyle name="Обычный 3 2 2 3 3 4 2" xfId="14966" xr:uid="{0CC1D3DD-E692-4BD8-92AC-FCABB76D0849}"/>
    <cellStyle name="Обычный 3 2 2 3 3 5" xfId="10702" xr:uid="{8E5F3299-8DC7-4DA7-A77B-404EEA714E1F}"/>
    <cellStyle name="Обычный 3 2 2 3 4" xfId="1797" xr:uid="{00000000-0005-0000-0000-0000C6080000}"/>
    <cellStyle name="Обычный 3 2 2 3 4 2" xfId="4070" xr:uid="{00000000-0005-0000-0000-0000C7080000}"/>
    <cellStyle name="Обычный 3 2 2 3 4 2 2" xfId="8359" xr:uid="{00000000-0005-0000-0000-0000C8080000}"/>
    <cellStyle name="Обычный 3 2 2 3 4 2 2 2" xfId="17576" xr:uid="{73BFCDC8-006F-4A11-847B-88E8AB33EFA8}"/>
    <cellStyle name="Обычный 3 2 2 3 4 2 3" xfId="13309" xr:uid="{2257545F-799B-45C9-BFC9-29DC6C0A48CF}"/>
    <cellStyle name="Обычный 3 2 2 3 4 3" xfId="6225" xr:uid="{00000000-0005-0000-0000-0000C9080000}"/>
    <cellStyle name="Обычный 3 2 2 3 4 3 2" xfId="15442" xr:uid="{A41A5A84-13B9-459F-AFC3-05B1113C0DBE}"/>
    <cellStyle name="Обычный 3 2 2 3 4 4" xfId="11178" xr:uid="{475107AF-5C55-488A-990D-2047D12FE7B5}"/>
    <cellStyle name="Обычный 3 2 2 3 5" xfId="3120" xr:uid="{00000000-0005-0000-0000-0000CA080000}"/>
    <cellStyle name="Обычный 3 2 2 3 5 2" xfId="7411" xr:uid="{00000000-0005-0000-0000-0000CB080000}"/>
    <cellStyle name="Обычный 3 2 2 3 5 2 2" xfId="16628" xr:uid="{FDEA2292-4FA2-4133-82FA-EAE2903AA964}"/>
    <cellStyle name="Обычный 3 2 2 3 5 3" xfId="12361" xr:uid="{B528FD7A-DCE9-413F-AB84-2743F8C7C7B3}"/>
    <cellStyle name="Обычный 3 2 2 3 6" xfId="5272" xr:uid="{00000000-0005-0000-0000-0000CC080000}"/>
    <cellStyle name="Обычный 3 2 2 3 6 2" xfId="14494" xr:uid="{77410F4A-21E5-47D6-A9F2-42B191A87453}"/>
    <cellStyle name="Обычный 3 2 2 3 7" xfId="10230" xr:uid="{A06812E7-6D1B-47B1-9E5E-5172C8E7B69E}"/>
    <cellStyle name="Обычный 3 2 2 4" xfId="822" xr:uid="{00000000-0005-0000-0000-0000CD080000}"/>
    <cellStyle name="Обычный 3 2 2 4 2" xfId="1425" xr:uid="{00000000-0005-0000-0000-0000CE080000}"/>
    <cellStyle name="Обычный 3 2 2 4 2 2" xfId="2384" xr:uid="{00000000-0005-0000-0000-0000CF080000}"/>
    <cellStyle name="Обычный 3 2 2 4 2 2 2" xfId="4656" xr:uid="{00000000-0005-0000-0000-0000D0080000}"/>
    <cellStyle name="Обычный 3 2 2 4 2 2 2 2" xfId="8945" xr:uid="{00000000-0005-0000-0000-0000D1080000}"/>
    <cellStyle name="Обычный 3 2 2 4 2 2 2 2 2" xfId="18162" xr:uid="{5B87F102-30EB-4F91-B594-E1A5137FB814}"/>
    <cellStyle name="Обычный 3 2 2 4 2 2 2 3" xfId="13895" xr:uid="{EE6B5EC3-CF4C-4032-B5B8-0607FBD3A50F}"/>
    <cellStyle name="Обычный 3 2 2 4 2 2 3" xfId="6811" xr:uid="{00000000-0005-0000-0000-0000D2080000}"/>
    <cellStyle name="Обычный 3 2 2 4 2 2 3 2" xfId="16028" xr:uid="{40AA185D-7CDB-4E29-BF5A-B19DBBB0DA5A}"/>
    <cellStyle name="Обычный 3 2 2 4 2 2 4" xfId="11764" xr:uid="{D7091DD2-C8BB-435C-96B0-4186C19BD0E4}"/>
    <cellStyle name="Обычный 3 2 2 4 2 3" xfId="3706" xr:uid="{00000000-0005-0000-0000-0000D3080000}"/>
    <cellStyle name="Обычный 3 2 2 4 2 3 2" xfId="7997" xr:uid="{00000000-0005-0000-0000-0000D4080000}"/>
    <cellStyle name="Обычный 3 2 2 4 2 3 2 2" xfId="17214" xr:uid="{7EDE3E28-11FD-4633-B7C6-232D30E84F35}"/>
    <cellStyle name="Обычный 3 2 2 4 2 3 3" xfId="12947" xr:uid="{C3790947-A173-458D-8E46-E7C426B4B3AC}"/>
    <cellStyle name="Обычный 3 2 2 4 2 4" xfId="5863" xr:uid="{00000000-0005-0000-0000-0000D5080000}"/>
    <cellStyle name="Обычный 3 2 2 4 2 4 2" xfId="15080" xr:uid="{3AB3D551-904C-48B5-975B-5D5B7692D382}"/>
    <cellStyle name="Обычный 3 2 2 4 2 5" xfId="10816" xr:uid="{E65147A9-9105-4EE6-B0BB-611121DEDDA4}"/>
    <cellStyle name="Обычный 3 2 2 4 3" xfId="1912" xr:uid="{00000000-0005-0000-0000-0000D6080000}"/>
    <cellStyle name="Обычный 3 2 2 4 3 2" xfId="4184" xr:uid="{00000000-0005-0000-0000-0000D7080000}"/>
    <cellStyle name="Обычный 3 2 2 4 3 2 2" xfId="8473" xr:uid="{00000000-0005-0000-0000-0000D8080000}"/>
    <cellStyle name="Обычный 3 2 2 4 3 2 2 2" xfId="17690" xr:uid="{2DE2A1EC-11B9-4D5E-B3D9-8E268FC4260A}"/>
    <cellStyle name="Обычный 3 2 2 4 3 2 3" xfId="13423" xr:uid="{8B7753D4-4E9B-4DD7-B049-F32549352D14}"/>
    <cellStyle name="Обычный 3 2 2 4 3 3" xfId="6339" xr:uid="{00000000-0005-0000-0000-0000D9080000}"/>
    <cellStyle name="Обычный 3 2 2 4 3 3 2" xfId="15556" xr:uid="{218C9B70-CA5D-4358-88F3-6703F49244DF}"/>
    <cellStyle name="Обычный 3 2 2 4 3 4" xfId="11292" xr:uid="{AAE962DA-46E1-4DF7-8984-E35F0C86EA96}"/>
    <cellStyle name="Обычный 3 2 2 4 4" xfId="3234" xr:uid="{00000000-0005-0000-0000-0000DA080000}"/>
    <cellStyle name="Обычный 3 2 2 4 4 2" xfId="7525" xr:uid="{00000000-0005-0000-0000-0000DB080000}"/>
    <cellStyle name="Обычный 3 2 2 4 4 2 2" xfId="16742" xr:uid="{408B6687-529B-4004-98F2-123801D3410F}"/>
    <cellStyle name="Обычный 3 2 2 4 4 3" xfId="12475" xr:uid="{5932466E-9CFA-474D-B37C-D5B72783E281}"/>
    <cellStyle name="Обычный 3 2 2 4 5" xfId="5388" xr:uid="{00000000-0005-0000-0000-0000DC080000}"/>
    <cellStyle name="Обычный 3 2 2 4 5 2" xfId="14608" xr:uid="{FF8E3822-0719-4FF1-BDE3-C8BC4D842B6E}"/>
    <cellStyle name="Обычный 3 2 2 4 6" xfId="10344" xr:uid="{73F0BC3B-01D9-4E5A-BBF4-37573C0E743E}"/>
    <cellStyle name="Обычный 3 2 2 5" xfId="1196" xr:uid="{00000000-0005-0000-0000-0000DD080000}"/>
    <cellStyle name="Обычный 3 2 2 5 2" xfId="2156" xr:uid="{00000000-0005-0000-0000-0000DE080000}"/>
    <cellStyle name="Обычный 3 2 2 5 2 2" xfId="4428" xr:uid="{00000000-0005-0000-0000-0000DF080000}"/>
    <cellStyle name="Обычный 3 2 2 5 2 2 2" xfId="8717" xr:uid="{00000000-0005-0000-0000-0000E0080000}"/>
    <cellStyle name="Обычный 3 2 2 5 2 2 2 2" xfId="17934" xr:uid="{5B1684CD-B1C8-4453-9A76-E8910BABD58D}"/>
    <cellStyle name="Обычный 3 2 2 5 2 2 3" xfId="13667" xr:uid="{7C26F5FD-3670-4EB9-AA3D-A6D8097FA284}"/>
    <cellStyle name="Обычный 3 2 2 5 2 3" xfId="6583" xr:uid="{00000000-0005-0000-0000-0000E1080000}"/>
    <cellStyle name="Обычный 3 2 2 5 2 3 2" xfId="15800" xr:uid="{F9942501-A4C6-4C0A-878E-0E53A6AFA60C}"/>
    <cellStyle name="Обычный 3 2 2 5 2 4" xfId="11536" xr:uid="{4E0EF7DF-297B-4894-89F5-668397854D2B}"/>
    <cellStyle name="Обычный 3 2 2 5 3" xfId="3478" xr:uid="{00000000-0005-0000-0000-0000E2080000}"/>
    <cellStyle name="Обычный 3 2 2 5 3 2" xfId="7769" xr:uid="{00000000-0005-0000-0000-0000E3080000}"/>
    <cellStyle name="Обычный 3 2 2 5 3 2 2" xfId="16986" xr:uid="{682D45F4-940E-4169-B09B-77AB6F323779}"/>
    <cellStyle name="Обычный 3 2 2 5 3 3" xfId="12719" xr:uid="{FD5EB59F-D215-4376-8D62-BFD735AAB227}"/>
    <cellStyle name="Обычный 3 2 2 5 4" xfId="5635" xr:uid="{00000000-0005-0000-0000-0000E4080000}"/>
    <cellStyle name="Обычный 3 2 2 5 4 2" xfId="14852" xr:uid="{E53BE563-0EC6-481D-96A3-A14DB93BBEFC}"/>
    <cellStyle name="Обычный 3 2 2 5 5" xfId="10588" xr:uid="{221D3759-0C1E-4D2C-9842-D90B8703217B}"/>
    <cellStyle name="Обычный 3 2 2 6" xfId="1681" xr:uid="{00000000-0005-0000-0000-0000E5080000}"/>
    <cellStyle name="Обычный 3 2 2 6 2" xfId="3956" xr:uid="{00000000-0005-0000-0000-0000E6080000}"/>
    <cellStyle name="Обычный 3 2 2 6 2 2" xfId="8245" xr:uid="{00000000-0005-0000-0000-0000E7080000}"/>
    <cellStyle name="Обычный 3 2 2 6 2 2 2" xfId="17462" xr:uid="{D00C21A8-3714-43E3-8971-2C6D764D7C9A}"/>
    <cellStyle name="Обычный 3 2 2 6 2 3" xfId="13195" xr:uid="{54F6CF0C-9B1C-4EAB-92FB-9ADC0611C9CA}"/>
    <cellStyle name="Обычный 3 2 2 6 3" xfId="6111" xr:uid="{00000000-0005-0000-0000-0000E8080000}"/>
    <cellStyle name="Обычный 3 2 2 6 3 2" xfId="15328" xr:uid="{B8458B1E-B3E9-4B74-B6FB-A1FE2701A88E}"/>
    <cellStyle name="Обычный 3 2 2 6 4" xfId="11064" xr:uid="{E5F99B9F-6E71-4D8B-AE2E-F40082A1873F}"/>
    <cellStyle name="Обычный 3 2 2 7" xfId="2771" xr:uid="{00000000-0005-0000-0000-0000E9080000}"/>
    <cellStyle name="Обычный 3 2 2 7 2" xfId="4914" xr:uid="{00000000-0005-0000-0000-0000EA080000}"/>
    <cellStyle name="Обычный 3 2 2 7 2 2" xfId="9196" xr:uid="{00000000-0005-0000-0000-0000EB080000}"/>
    <cellStyle name="Обычный 3 2 2 7 2 2 2" xfId="18413" xr:uid="{4A3A71CB-CDAE-4535-8053-7315DA24988A}"/>
    <cellStyle name="Обычный 3 2 2 7 2 3" xfId="14146" xr:uid="{F3089DB4-1B41-4189-98BC-F725DEFE6A63}"/>
    <cellStyle name="Обычный 3 2 2 7 3" xfId="7064" xr:uid="{00000000-0005-0000-0000-0000EC080000}"/>
    <cellStyle name="Обычный 3 2 2 7 3 2" xfId="16281" xr:uid="{E3B09417-9564-4134-90A4-C2E5D4826C74}"/>
    <cellStyle name="Обычный 3 2 2 7 4" xfId="12015" xr:uid="{CCBF1E2C-B46E-45DE-98F3-B6754CD2AEB0}"/>
    <cellStyle name="Обычный 3 2 2 8" xfId="2892" xr:uid="{00000000-0005-0000-0000-0000ED080000}"/>
    <cellStyle name="Обычный 3 2 2 8 2" xfId="7183" xr:uid="{00000000-0005-0000-0000-0000EE080000}"/>
    <cellStyle name="Обычный 3 2 2 8 2 2" xfId="16400" xr:uid="{DD915268-1BFB-49F0-B1D9-85D7283D8EF8}"/>
    <cellStyle name="Обычный 3 2 2 8 3" xfId="12133" xr:uid="{738CFD81-3619-4A5B-9E02-B2C6FB82AE17}"/>
    <cellStyle name="Обычный 3 2 2 9" xfId="3006" xr:uid="{00000000-0005-0000-0000-0000EF080000}"/>
    <cellStyle name="Обычный 3 2 2 9 2" xfId="7297" xr:uid="{00000000-0005-0000-0000-0000F0080000}"/>
    <cellStyle name="Обычный 3 2 2 9 2 2" xfId="16514" xr:uid="{B81A9FE6-2919-43E9-A245-3EBE6216EE03}"/>
    <cellStyle name="Обычный 3 2 2 9 3" xfId="12247" xr:uid="{53FFF930-D72B-4A7A-9570-8B7D50C16DA5}"/>
    <cellStyle name="Обычный 3 2 20" xfId="19233" xr:uid="{641AE3E0-5B17-4312-8277-992FC051742E}"/>
    <cellStyle name="Обычный 3 2 3" xfId="405" xr:uid="{00000000-0005-0000-0000-0000F1080000}"/>
    <cellStyle name="Обычный 3 2 3 10" xfId="5053" xr:uid="{00000000-0005-0000-0000-0000F2080000}"/>
    <cellStyle name="Обычный 3 2 3 10 2" xfId="9334" xr:uid="{00000000-0005-0000-0000-0000F3080000}"/>
    <cellStyle name="Обычный 3 2 3 10 2 2" xfId="18551" xr:uid="{73C276ED-B150-4B1B-998B-CD8B2F7F3E8A}"/>
    <cellStyle name="Обычный 3 2 3 10 3" xfId="14284" xr:uid="{632D0C5E-24FC-49B2-AD19-98CD9F996719}"/>
    <cellStyle name="Обычный 3 2 3 11" xfId="5175" xr:uid="{00000000-0005-0000-0000-0000F4080000}"/>
    <cellStyle name="Обычный 3 2 3 11 2" xfId="14399" xr:uid="{9FB7ED9A-84B4-421E-B5C5-BF11387749E9}"/>
    <cellStyle name="Обычный 3 2 3 12" xfId="9478" xr:uid="{00000000-0005-0000-0000-0000F5080000}"/>
    <cellStyle name="Обычный 3 2 3 13" xfId="9675" xr:uid="{00000000-0005-0000-0000-0000F6080000}"/>
    <cellStyle name="Обычный 3 2 3 13 2" xfId="18695" xr:uid="{7E82D7E6-3BCF-41C6-A4BC-0FBAB98889E5}"/>
    <cellStyle name="Обычный 3 2 3 14" xfId="9789" xr:uid="{7FF34AB6-05C4-4A97-A8DC-948F5656B2CA}"/>
    <cellStyle name="Обычный 3 2 3 14 2" xfId="18809" xr:uid="{E4AD88FC-054C-4EC1-B52C-1290C17A893B}"/>
    <cellStyle name="Обычный 3 2 3 15" xfId="9903" xr:uid="{2C029C16-1532-4DA6-BF07-5EC3C199B211}"/>
    <cellStyle name="Обычный 3 2 3 15 2" xfId="18923" xr:uid="{3D3E680A-78F3-4930-A0BC-4050AEAC0F6D}"/>
    <cellStyle name="Обычный 3 2 3 16" xfId="10017" xr:uid="{F314F403-9481-4D35-B5BE-C2E96EABA349}"/>
    <cellStyle name="Обычный 3 2 3 16 2" xfId="19037" xr:uid="{9D527C90-A6A0-4B59-9554-56094F2D848F}"/>
    <cellStyle name="Обычный 3 2 3 17" xfId="10134" xr:uid="{398A4015-F523-41CA-A536-F25BC3258918}"/>
    <cellStyle name="Обычный 3 2 3 18" xfId="19155" xr:uid="{A7C6DB09-0F9B-4107-8302-F5AD77EFD3F0}"/>
    <cellStyle name="Обычный 3 2 3 19" xfId="19271" xr:uid="{F10D8B14-68B9-4500-93BD-AD5AA2B6E491}"/>
    <cellStyle name="Обычный 3 2 3 2" xfId="506" xr:uid="{00000000-0005-0000-0000-0000F7080000}"/>
    <cellStyle name="Обычный 3 2 3 2 10" xfId="5233" xr:uid="{00000000-0005-0000-0000-0000F8080000}"/>
    <cellStyle name="Обычный 3 2 3 2 10 2" xfId="14456" xr:uid="{CA8A06EF-C9F4-48F0-8E2D-FAEDA7EDF9F9}"/>
    <cellStyle name="Обычный 3 2 3 2 11" xfId="9732" xr:uid="{00000000-0005-0000-0000-0000F9080000}"/>
    <cellStyle name="Обычный 3 2 3 2 11 2" xfId="18752" xr:uid="{0F3B45DA-7572-4887-81F5-E42D4D2A01E7}"/>
    <cellStyle name="Обычный 3 2 3 2 12" xfId="9846" xr:uid="{228E17E3-7842-468B-8FFD-4BEDE63218F9}"/>
    <cellStyle name="Обычный 3 2 3 2 12 2" xfId="18866" xr:uid="{3A760791-0B80-4AE3-A88E-1F5C7AE21A3C}"/>
    <cellStyle name="Обычный 3 2 3 2 13" xfId="9960" xr:uid="{657FCCFC-390B-43E8-BE6B-9A6ECC5E0A32}"/>
    <cellStyle name="Обычный 3 2 3 2 13 2" xfId="18980" xr:uid="{B05EAC57-E885-426F-801D-FB95AA08CBFF}"/>
    <cellStyle name="Обычный 3 2 3 2 14" xfId="10074" xr:uid="{4AB8D30D-D609-4D09-ACA0-677CAC00C8BF}"/>
    <cellStyle name="Обычный 3 2 3 2 14 2" xfId="19094" xr:uid="{1ACCE2C2-45B4-4B4E-9622-82FCEBDBAAC1}"/>
    <cellStyle name="Обычный 3 2 3 2 15" xfId="10191" xr:uid="{18ED2477-E098-4A82-83EA-9399E15EF138}"/>
    <cellStyle name="Обычный 3 2 3 2 16" xfId="19212" xr:uid="{569A28F2-3AE2-4CEB-A304-0422D2181578}"/>
    <cellStyle name="Обычный 3 2 3 2 17" xfId="19328" xr:uid="{BE8F5066-AFEB-4D85-8FB2-2CB1B2AB72E9}"/>
    <cellStyle name="Обычный 3 2 3 2 2" xfId="692" xr:uid="{00000000-0005-0000-0000-0000FA080000}"/>
    <cellStyle name="Обычный 3 2 3 2 2 2" xfId="1013" xr:uid="{00000000-0005-0000-0000-0000FB080000}"/>
    <cellStyle name="Обычный 3 2 3 2 2 2 2" xfId="1615" xr:uid="{00000000-0005-0000-0000-0000FC080000}"/>
    <cellStyle name="Обычный 3 2 3 2 2 2 2 2" xfId="2574" xr:uid="{00000000-0005-0000-0000-0000FD080000}"/>
    <cellStyle name="Обычный 3 2 3 2 2 2 2 2 2" xfId="4846" xr:uid="{00000000-0005-0000-0000-0000FE080000}"/>
    <cellStyle name="Обычный 3 2 3 2 2 2 2 2 2 2" xfId="9135" xr:uid="{00000000-0005-0000-0000-0000FF080000}"/>
    <cellStyle name="Обычный 3 2 3 2 2 2 2 2 2 2 2" xfId="18352" xr:uid="{B0F72F1E-A9B9-4204-8FDD-82D71CDEA83A}"/>
    <cellStyle name="Обычный 3 2 3 2 2 2 2 2 2 3" xfId="14085" xr:uid="{3C07739C-04DD-4655-8AAC-FB83EAFEBABF}"/>
    <cellStyle name="Обычный 3 2 3 2 2 2 2 2 3" xfId="7001" xr:uid="{00000000-0005-0000-0000-000000090000}"/>
    <cellStyle name="Обычный 3 2 3 2 2 2 2 2 3 2" xfId="16218" xr:uid="{7F5C223A-BDA1-4EB5-893D-9B1B72E1E6DD}"/>
    <cellStyle name="Обычный 3 2 3 2 2 2 2 2 4" xfId="11954" xr:uid="{60EA901B-2AE1-434A-96BE-6FA24CCD95A6}"/>
    <cellStyle name="Обычный 3 2 3 2 2 2 2 3" xfId="3896" xr:uid="{00000000-0005-0000-0000-000001090000}"/>
    <cellStyle name="Обычный 3 2 3 2 2 2 2 3 2" xfId="8187" xr:uid="{00000000-0005-0000-0000-000002090000}"/>
    <cellStyle name="Обычный 3 2 3 2 2 2 2 3 2 2" xfId="17404" xr:uid="{D7A78B01-CE31-4EAE-9FFE-B33C74643798}"/>
    <cellStyle name="Обычный 3 2 3 2 2 2 2 3 3" xfId="13137" xr:uid="{12DE28DD-69AE-4728-8702-E27D0367602E}"/>
    <cellStyle name="Обычный 3 2 3 2 2 2 2 4" xfId="6053" xr:uid="{00000000-0005-0000-0000-000003090000}"/>
    <cellStyle name="Обычный 3 2 3 2 2 2 2 4 2" xfId="15270" xr:uid="{FF031319-8D58-4B19-A288-064EAA068572}"/>
    <cellStyle name="Обычный 3 2 3 2 2 2 2 5" xfId="11006" xr:uid="{8EA24519-68CB-4653-B981-DDFEDC9CB8C3}"/>
    <cellStyle name="Обычный 3 2 3 2 2 2 3" xfId="2102" xr:uid="{00000000-0005-0000-0000-000004090000}"/>
    <cellStyle name="Обычный 3 2 3 2 2 2 3 2" xfId="4374" xr:uid="{00000000-0005-0000-0000-000005090000}"/>
    <cellStyle name="Обычный 3 2 3 2 2 2 3 2 2" xfId="8663" xr:uid="{00000000-0005-0000-0000-000006090000}"/>
    <cellStyle name="Обычный 3 2 3 2 2 2 3 2 2 2" xfId="17880" xr:uid="{E7C77C10-0EEF-4138-99DA-CE0B4AA3B9D2}"/>
    <cellStyle name="Обычный 3 2 3 2 2 2 3 2 3" xfId="13613" xr:uid="{8ADD34A8-517B-4945-90D7-0EC19A538CA2}"/>
    <cellStyle name="Обычный 3 2 3 2 2 2 3 3" xfId="6529" xr:uid="{00000000-0005-0000-0000-000007090000}"/>
    <cellStyle name="Обычный 3 2 3 2 2 2 3 3 2" xfId="15746" xr:uid="{7DD3C04A-7000-492A-BFF5-1FDAB7F0E410}"/>
    <cellStyle name="Обычный 3 2 3 2 2 2 3 4" xfId="11482" xr:uid="{467CFA76-9A4D-4010-8B49-B24F01209F1F}"/>
    <cellStyle name="Обычный 3 2 3 2 2 2 4" xfId="3424" xr:uid="{00000000-0005-0000-0000-000008090000}"/>
    <cellStyle name="Обычный 3 2 3 2 2 2 4 2" xfId="7715" xr:uid="{00000000-0005-0000-0000-000009090000}"/>
    <cellStyle name="Обычный 3 2 3 2 2 2 4 2 2" xfId="16932" xr:uid="{086029C2-A59A-4F44-B9CD-63FFBCA3D4DC}"/>
    <cellStyle name="Обычный 3 2 3 2 2 2 4 3" xfId="12665" xr:uid="{D251F46F-87A6-4294-8877-556E7A2B7BB1}"/>
    <cellStyle name="Обычный 3 2 3 2 2 2 5" xfId="5578" xr:uid="{00000000-0005-0000-0000-00000A090000}"/>
    <cellStyle name="Обычный 3 2 3 2 2 2 5 2" xfId="14798" xr:uid="{46A7CE60-B514-4D11-8EFA-BB5D05DA74C9}"/>
    <cellStyle name="Обычный 3 2 3 2 2 2 6" xfId="10534" xr:uid="{8026C5ED-66C5-4F01-A42A-DEE85930D83B}"/>
    <cellStyle name="Обычный 3 2 3 2 2 3" xfId="1387" xr:uid="{00000000-0005-0000-0000-00000B090000}"/>
    <cellStyle name="Обычный 3 2 3 2 2 3 2" xfId="2346" xr:uid="{00000000-0005-0000-0000-00000C090000}"/>
    <cellStyle name="Обычный 3 2 3 2 2 3 2 2" xfId="4618" xr:uid="{00000000-0005-0000-0000-00000D090000}"/>
    <cellStyle name="Обычный 3 2 3 2 2 3 2 2 2" xfId="8907" xr:uid="{00000000-0005-0000-0000-00000E090000}"/>
    <cellStyle name="Обычный 3 2 3 2 2 3 2 2 2 2" xfId="18124" xr:uid="{0469ABE3-8513-4B58-B7E7-ED8E5A68AAEF}"/>
    <cellStyle name="Обычный 3 2 3 2 2 3 2 2 3" xfId="13857" xr:uid="{8A9E7B20-7FF4-4527-A795-31BDD733D11A}"/>
    <cellStyle name="Обычный 3 2 3 2 2 3 2 3" xfId="6773" xr:uid="{00000000-0005-0000-0000-00000F090000}"/>
    <cellStyle name="Обычный 3 2 3 2 2 3 2 3 2" xfId="15990" xr:uid="{0D5C9A30-D93B-4A8F-97B6-95FF4ADCEE8B}"/>
    <cellStyle name="Обычный 3 2 3 2 2 3 2 4" xfId="11726" xr:uid="{5BB9FF6A-DFB1-4307-9E20-3A78B76D01E8}"/>
    <cellStyle name="Обычный 3 2 3 2 2 3 3" xfId="3668" xr:uid="{00000000-0005-0000-0000-000010090000}"/>
    <cellStyle name="Обычный 3 2 3 2 2 3 3 2" xfId="7959" xr:uid="{00000000-0005-0000-0000-000011090000}"/>
    <cellStyle name="Обычный 3 2 3 2 2 3 3 2 2" xfId="17176" xr:uid="{C1AF3C25-70DB-4607-8D54-B3D6F92678F3}"/>
    <cellStyle name="Обычный 3 2 3 2 2 3 3 3" xfId="12909" xr:uid="{2875CD53-05D8-4D25-9980-2B6ABCFA2D73}"/>
    <cellStyle name="Обычный 3 2 3 2 2 3 4" xfId="5825" xr:uid="{00000000-0005-0000-0000-000012090000}"/>
    <cellStyle name="Обычный 3 2 3 2 2 3 4 2" xfId="15042" xr:uid="{F7F9FE8B-7EC8-4FDC-A3B5-BA238B9AC01A}"/>
    <cellStyle name="Обычный 3 2 3 2 2 3 5" xfId="10778" xr:uid="{F8B555D0-9B43-4E1C-A16B-DFA62D1F5ACD}"/>
    <cellStyle name="Обычный 3 2 3 2 2 4" xfId="1873" xr:uid="{00000000-0005-0000-0000-000013090000}"/>
    <cellStyle name="Обычный 3 2 3 2 2 4 2" xfId="4146" xr:uid="{00000000-0005-0000-0000-000014090000}"/>
    <cellStyle name="Обычный 3 2 3 2 2 4 2 2" xfId="8435" xr:uid="{00000000-0005-0000-0000-000015090000}"/>
    <cellStyle name="Обычный 3 2 3 2 2 4 2 2 2" xfId="17652" xr:uid="{50B6E6CD-0128-42D4-AC7A-F87FD7C5AA96}"/>
    <cellStyle name="Обычный 3 2 3 2 2 4 2 3" xfId="13385" xr:uid="{AEC52593-0029-431D-884F-A90438152686}"/>
    <cellStyle name="Обычный 3 2 3 2 2 4 3" xfId="6301" xr:uid="{00000000-0005-0000-0000-000016090000}"/>
    <cellStyle name="Обычный 3 2 3 2 2 4 3 2" xfId="15518" xr:uid="{AD35D55E-86F8-4EF6-B14A-ADDBF2F4390D}"/>
    <cellStyle name="Обычный 3 2 3 2 2 4 4" xfId="11254" xr:uid="{57103D4F-0B35-427B-B302-B2E9AE4A6FFD}"/>
    <cellStyle name="Обычный 3 2 3 2 2 5" xfId="3196" xr:uid="{00000000-0005-0000-0000-000017090000}"/>
    <cellStyle name="Обычный 3 2 3 2 2 5 2" xfId="7487" xr:uid="{00000000-0005-0000-0000-000018090000}"/>
    <cellStyle name="Обычный 3 2 3 2 2 5 2 2" xfId="16704" xr:uid="{F22695AF-959C-4E56-B5F0-4AC615EB0DEC}"/>
    <cellStyle name="Обычный 3 2 3 2 2 5 3" xfId="12437" xr:uid="{646F5167-22DC-4224-9C24-0299596D0492}"/>
    <cellStyle name="Обычный 3 2 3 2 2 6" xfId="5348" xr:uid="{00000000-0005-0000-0000-000019090000}"/>
    <cellStyle name="Обычный 3 2 3 2 2 6 2" xfId="14570" xr:uid="{C5226AAD-A1E3-4B32-A57D-F591DDA8049E}"/>
    <cellStyle name="Обычный 3 2 3 2 2 7" xfId="10306" xr:uid="{D512E767-251C-46D4-A135-D2C78103D46E}"/>
    <cellStyle name="Обычный 3 2 3 2 3" xfId="898" xr:uid="{00000000-0005-0000-0000-00001A090000}"/>
    <cellStyle name="Обычный 3 2 3 2 3 2" xfId="1501" xr:uid="{00000000-0005-0000-0000-00001B090000}"/>
    <cellStyle name="Обычный 3 2 3 2 3 2 2" xfId="2460" xr:uid="{00000000-0005-0000-0000-00001C090000}"/>
    <cellStyle name="Обычный 3 2 3 2 3 2 2 2" xfId="4732" xr:uid="{00000000-0005-0000-0000-00001D090000}"/>
    <cellStyle name="Обычный 3 2 3 2 3 2 2 2 2" xfId="9021" xr:uid="{00000000-0005-0000-0000-00001E090000}"/>
    <cellStyle name="Обычный 3 2 3 2 3 2 2 2 2 2" xfId="18238" xr:uid="{E5200079-0EBB-4235-8244-4044564528ED}"/>
    <cellStyle name="Обычный 3 2 3 2 3 2 2 2 3" xfId="13971" xr:uid="{D516A15D-B3B4-40AE-BADB-1545161DC6E0}"/>
    <cellStyle name="Обычный 3 2 3 2 3 2 2 3" xfId="6887" xr:uid="{00000000-0005-0000-0000-00001F090000}"/>
    <cellStyle name="Обычный 3 2 3 2 3 2 2 3 2" xfId="16104" xr:uid="{070B422D-3CC8-490A-A54C-A8F68D62A82B}"/>
    <cellStyle name="Обычный 3 2 3 2 3 2 2 4" xfId="11840" xr:uid="{FA5B5563-EC39-400E-8067-F699C715B559}"/>
    <cellStyle name="Обычный 3 2 3 2 3 2 3" xfId="3782" xr:uid="{00000000-0005-0000-0000-000020090000}"/>
    <cellStyle name="Обычный 3 2 3 2 3 2 3 2" xfId="8073" xr:uid="{00000000-0005-0000-0000-000021090000}"/>
    <cellStyle name="Обычный 3 2 3 2 3 2 3 2 2" xfId="17290" xr:uid="{F595E17D-A264-433A-9C46-87B991C47001}"/>
    <cellStyle name="Обычный 3 2 3 2 3 2 3 3" xfId="13023" xr:uid="{882606A4-FE02-4C43-AC99-07B182AC1A2A}"/>
    <cellStyle name="Обычный 3 2 3 2 3 2 4" xfId="5939" xr:uid="{00000000-0005-0000-0000-000022090000}"/>
    <cellStyle name="Обычный 3 2 3 2 3 2 4 2" xfId="15156" xr:uid="{0BBBEC29-F020-4540-A943-39D30248A7E1}"/>
    <cellStyle name="Обычный 3 2 3 2 3 2 5" xfId="10892" xr:uid="{39056D40-74EF-4801-B44A-3862A6970335}"/>
    <cellStyle name="Обычный 3 2 3 2 3 3" xfId="1988" xr:uid="{00000000-0005-0000-0000-000023090000}"/>
    <cellStyle name="Обычный 3 2 3 2 3 3 2" xfId="4260" xr:uid="{00000000-0005-0000-0000-000024090000}"/>
    <cellStyle name="Обычный 3 2 3 2 3 3 2 2" xfId="8549" xr:uid="{00000000-0005-0000-0000-000025090000}"/>
    <cellStyle name="Обычный 3 2 3 2 3 3 2 2 2" xfId="17766" xr:uid="{66794217-10D6-4389-8396-237808124E0B}"/>
    <cellStyle name="Обычный 3 2 3 2 3 3 2 3" xfId="13499" xr:uid="{A9CAE68B-9A05-457C-9006-703E6BB47FFA}"/>
    <cellStyle name="Обычный 3 2 3 2 3 3 3" xfId="6415" xr:uid="{00000000-0005-0000-0000-000026090000}"/>
    <cellStyle name="Обычный 3 2 3 2 3 3 3 2" xfId="15632" xr:uid="{02B9CAB5-C427-43E0-9332-090E501A66F0}"/>
    <cellStyle name="Обычный 3 2 3 2 3 3 4" xfId="11368" xr:uid="{4F7637A7-AA09-4C88-B1C1-80BAB55DC335}"/>
    <cellStyle name="Обычный 3 2 3 2 3 4" xfId="3310" xr:uid="{00000000-0005-0000-0000-000027090000}"/>
    <cellStyle name="Обычный 3 2 3 2 3 4 2" xfId="7601" xr:uid="{00000000-0005-0000-0000-000028090000}"/>
    <cellStyle name="Обычный 3 2 3 2 3 4 2 2" xfId="16818" xr:uid="{7565FFD4-FD82-4027-895A-67EDFE6DBD59}"/>
    <cellStyle name="Обычный 3 2 3 2 3 4 3" xfId="12551" xr:uid="{C68536A5-7FD9-46FC-ADE8-DA20802837B9}"/>
    <cellStyle name="Обычный 3 2 3 2 3 5" xfId="5464" xr:uid="{00000000-0005-0000-0000-000029090000}"/>
    <cellStyle name="Обычный 3 2 3 2 3 5 2" xfId="14684" xr:uid="{0AB2CC23-53EF-4C77-9C3C-CD3851008DC9}"/>
    <cellStyle name="Обычный 3 2 3 2 3 6" xfId="10420" xr:uid="{00F812C7-614F-44C4-B326-94DCD908DFE9}"/>
    <cellStyle name="Обычный 3 2 3 2 4" xfId="1272" xr:uid="{00000000-0005-0000-0000-00002A090000}"/>
    <cellStyle name="Обычный 3 2 3 2 4 2" xfId="2232" xr:uid="{00000000-0005-0000-0000-00002B090000}"/>
    <cellStyle name="Обычный 3 2 3 2 4 2 2" xfId="4504" xr:uid="{00000000-0005-0000-0000-00002C090000}"/>
    <cellStyle name="Обычный 3 2 3 2 4 2 2 2" xfId="8793" xr:uid="{00000000-0005-0000-0000-00002D090000}"/>
    <cellStyle name="Обычный 3 2 3 2 4 2 2 2 2" xfId="18010" xr:uid="{AF869A91-33E1-4662-B7EE-733A9515EF25}"/>
    <cellStyle name="Обычный 3 2 3 2 4 2 2 3" xfId="13743" xr:uid="{EFC147BF-2C3C-435F-811E-E5C3F86776E0}"/>
    <cellStyle name="Обычный 3 2 3 2 4 2 3" xfId="6659" xr:uid="{00000000-0005-0000-0000-00002E090000}"/>
    <cellStyle name="Обычный 3 2 3 2 4 2 3 2" xfId="15876" xr:uid="{60D280BF-12C2-4C4F-A811-34C509C9694E}"/>
    <cellStyle name="Обычный 3 2 3 2 4 2 4" xfId="11612" xr:uid="{E74A204B-3945-48D4-A4A0-5E619D399E95}"/>
    <cellStyle name="Обычный 3 2 3 2 4 3" xfId="3554" xr:uid="{00000000-0005-0000-0000-00002F090000}"/>
    <cellStyle name="Обычный 3 2 3 2 4 3 2" xfId="7845" xr:uid="{00000000-0005-0000-0000-000030090000}"/>
    <cellStyle name="Обычный 3 2 3 2 4 3 2 2" xfId="17062" xr:uid="{03704F47-9787-4B71-B565-E96E00ABD31D}"/>
    <cellStyle name="Обычный 3 2 3 2 4 3 3" xfId="12795" xr:uid="{CBC36944-FBBB-4964-BBB8-D17C8691EC8B}"/>
    <cellStyle name="Обычный 3 2 3 2 4 4" xfId="5711" xr:uid="{00000000-0005-0000-0000-000031090000}"/>
    <cellStyle name="Обычный 3 2 3 2 4 4 2" xfId="14928" xr:uid="{0F8F555C-C778-4520-88C0-069B3FE81753}"/>
    <cellStyle name="Обычный 3 2 3 2 4 5" xfId="10664" xr:uid="{E00CA310-3C83-426E-ACDB-C9769B3D30B4}"/>
    <cellStyle name="Обычный 3 2 3 2 5" xfId="1757" xr:uid="{00000000-0005-0000-0000-000032090000}"/>
    <cellStyle name="Обычный 3 2 3 2 5 2" xfId="4032" xr:uid="{00000000-0005-0000-0000-000033090000}"/>
    <cellStyle name="Обычный 3 2 3 2 5 2 2" xfId="8321" xr:uid="{00000000-0005-0000-0000-000034090000}"/>
    <cellStyle name="Обычный 3 2 3 2 5 2 2 2" xfId="17538" xr:uid="{B20A228C-6588-47DD-90F2-84D041E778C3}"/>
    <cellStyle name="Обычный 3 2 3 2 5 2 3" xfId="13271" xr:uid="{C5B042E4-5100-4E6F-A5D8-C573792A91E7}"/>
    <cellStyle name="Обычный 3 2 3 2 5 3" xfId="6187" xr:uid="{00000000-0005-0000-0000-000035090000}"/>
    <cellStyle name="Обычный 3 2 3 2 5 3 2" xfId="15404" xr:uid="{CE091F69-727F-4F30-A4F5-75CB56CBF3F2}"/>
    <cellStyle name="Обычный 3 2 3 2 5 4" xfId="11140" xr:uid="{DD21BCF2-3E37-440C-B65E-F52B99493333}"/>
    <cellStyle name="Обычный 3 2 3 2 6" xfId="2847" xr:uid="{00000000-0005-0000-0000-000036090000}"/>
    <cellStyle name="Обычный 3 2 3 2 6 2" xfId="4990" xr:uid="{00000000-0005-0000-0000-000037090000}"/>
    <cellStyle name="Обычный 3 2 3 2 6 2 2" xfId="9272" xr:uid="{00000000-0005-0000-0000-000038090000}"/>
    <cellStyle name="Обычный 3 2 3 2 6 2 2 2" xfId="18489" xr:uid="{040F1B0E-82C4-4636-921B-042A1D436984}"/>
    <cellStyle name="Обычный 3 2 3 2 6 2 3" xfId="14222" xr:uid="{8FFA49CF-B263-4411-8D72-4E3973C28CEB}"/>
    <cellStyle name="Обычный 3 2 3 2 6 3" xfId="7140" xr:uid="{00000000-0005-0000-0000-000039090000}"/>
    <cellStyle name="Обычный 3 2 3 2 6 3 2" xfId="16357" xr:uid="{E24A04C4-6DFA-4447-BBA1-CE1067A9E5E1}"/>
    <cellStyle name="Обычный 3 2 3 2 6 4" xfId="12091" xr:uid="{B1D77D46-5237-4E0C-B378-E3937AF47FA6}"/>
    <cellStyle name="Обычный 3 2 3 2 7" xfId="2968" xr:uid="{00000000-0005-0000-0000-00003A090000}"/>
    <cellStyle name="Обычный 3 2 3 2 7 2" xfId="7259" xr:uid="{00000000-0005-0000-0000-00003B090000}"/>
    <cellStyle name="Обычный 3 2 3 2 7 2 2" xfId="16476" xr:uid="{49CF463E-24B1-48BA-9ED6-9672BD63CEB1}"/>
    <cellStyle name="Обычный 3 2 3 2 7 3" xfId="12209" xr:uid="{328DD752-6933-4327-97F2-01736EC29E88}"/>
    <cellStyle name="Обычный 3 2 3 2 8" xfId="3082" xr:uid="{00000000-0005-0000-0000-00003C090000}"/>
    <cellStyle name="Обычный 3 2 3 2 8 2" xfId="7373" xr:uid="{00000000-0005-0000-0000-00003D090000}"/>
    <cellStyle name="Обычный 3 2 3 2 8 2 2" xfId="16590" xr:uid="{1F8D1CD8-D80D-4D98-8F94-66ED744F4519}"/>
    <cellStyle name="Обычный 3 2 3 2 8 3" xfId="12323" xr:uid="{36F8C37E-9E08-43F8-A264-B80CC87C7E94}"/>
    <cellStyle name="Обычный 3 2 3 2 9" xfId="5110" xr:uid="{00000000-0005-0000-0000-00003E090000}"/>
    <cellStyle name="Обычный 3 2 3 2 9 2" xfId="9391" xr:uid="{00000000-0005-0000-0000-00003F090000}"/>
    <cellStyle name="Обычный 3 2 3 2 9 2 2" xfId="18608" xr:uid="{AD028CFA-5C84-4DDB-967F-C5E3B8A862A9}"/>
    <cellStyle name="Обычный 3 2 3 2 9 3" xfId="14341" xr:uid="{5EBE07DF-EB63-4397-BCAA-B6D8C8E46FFA}"/>
    <cellStyle name="Обычный 3 2 3 3" xfId="633" xr:uid="{00000000-0005-0000-0000-000040090000}"/>
    <cellStyle name="Обычный 3 2 3 3 2" xfId="956" xr:uid="{00000000-0005-0000-0000-000041090000}"/>
    <cellStyle name="Обычный 3 2 3 3 2 2" xfId="1558" xr:uid="{00000000-0005-0000-0000-000042090000}"/>
    <cellStyle name="Обычный 3 2 3 3 2 2 2" xfId="2517" xr:uid="{00000000-0005-0000-0000-000043090000}"/>
    <cellStyle name="Обычный 3 2 3 3 2 2 2 2" xfId="4789" xr:uid="{00000000-0005-0000-0000-000044090000}"/>
    <cellStyle name="Обычный 3 2 3 3 2 2 2 2 2" xfId="9078" xr:uid="{00000000-0005-0000-0000-000045090000}"/>
    <cellStyle name="Обычный 3 2 3 3 2 2 2 2 2 2" xfId="18295" xr:uid="{373BD237-0643-4DC6-8CAC-A3CDDC6C2D7E}"/>
    <cellStyle name="Обычный 3 2 3 3 2 2 2 2 3" xfId="14028" xr:uid="{03085214-821B-47AB-AD59-62C9145D54B6}"/>
    <cellStyle name="Обычный 3 2 3 3 2 2 2 3" xfId="6944" xr:uid="{00000000-0005-0000-0000-000046090000}"/>
    <cellStyle name="Обычный 3 2 3 3 2 2 2 3 2" xfId="16161" xr:uid="{A8F59DDF-B627-4926-824F-CB7B18675249}"/>
    <cellStyle name="Обычный 3 2 3 3 2 2 2 4" xfId="11897" xr:uid="{6E69A384-B1C1-473D-98E9-EBDA5ECBA903}"/>
    <cellStyle name="Обычный 3 2 3 3 2 2 3" xfId="3839" xr:uid="{00000000-0005-0000-0000-000047090000}"/>
    <cellStyle name="Обычный 3 2 3 3 2 2 3 2" xfId="8130" xr:uid="{00000000-0005-0000-0000-000048090000}"/>
    <cellStyle name="Обычный 3 2 3 3 2 2 3 2 2" xfId="17347" xr:uid="{4F54EA57-C221-41A5-AC2E-993B20E1F1AC}"/>
    <cellStyle name="Обычный 3 2 3 3 2 2 3 3" xfId="13080" xr:uid="{ED6695AB-8A40-4B18-A3AA-4379819E4772}"/>
    <cellStyle name="Обычный 3 2 3 3 2 2 4" xfId="5996" xr:uid="{00000000-0005-0000-0000-000049090000}"/>
    <cellStyle name="Обычный 3 2 3 3 2 2 4 2" xfId="15213" xr:uid="{93603BEB-42FD-459C-AD58-2DB15E9547F9}"/>
    <cellStyle name="Обычный 3 2 3 3 2 2 5" xfId="10949" xr:uid="{14BA05CB-B49A-4A21-91CA-DA419068C3B1}"/>
    <cellStyle name="Обычный 3 2 3 3 2 3" xfId="2045" xr:uid="{00000000-0005-0000-0000-00004A090000}"/>
    <cellStyle name="Обычный 3 2 3 3 2 3 2" xfId="4317" xr:uid="{00000000-0005-0000-0000-00004B090000}"/>
    <cellStyle name="Обычный 3 2 3 3 2 3 2 2" xfId="8606" xr:uid="{00000000-0005-0000-0000-00004C090000}"/>
    <cellStyle name="Обычный 3 2 3 3 2 3 2 2 2" xfId="17823" xr:uid="{09976CD8-B6EC-4C3C-8781-35E6DB676A8D}"/>
    <cellStyle name="Обычный 3 2 3 3 2 3 2 3" xfId="13556" xr:uid="{86FC8FDC-80B2-460E-8D59-87C12FB2699D}"/>
    <cellStyle name="Обычный 3 2 3 3 2 3 3" xfId="6472" xr:uid="{00000000-0005-0000-0000-00004D090000}"/>
    <cellStyle name="Обычный 3 2 3 3 2 3 3 2" xfId="15689" xr:uid="{7C903164-ECB1-43A0-BEAA-D4EBC5627DC7}"/>
    <cellStyle name="Обычный 3 2 3 3 2 3 4" xfId="11425" xr:uid="{7378E806-0ECD-46DB-A972-914CB461BA84}"/>
    <cellStyle name="Обычный 3 2 3 3 2 4" xfId="3367" xr:uid="{00000000-0005-0000-0000-00004E090000}"/>
    <cellStyle name="Обычный 3 2 3 3 2 4 2" xfId="7658" xr:uid="{00000000-0005-0000-0000-00004F090000}"/>
    <cellStyle name="Обычный 3 2 3 3 2 4 2 2" xfId="16875" xr:uid="{4D759076-824F-49E5-B7A2-6AB782BD1717}"/>
    <cellStyle name="Обычный 3 2 3 3 2 4 3" xfId="12608" xr:uid="{197532C6-3C23-4ED4-8FFC-3E1EF4CA03C9}"/>
    <cellStyle name="Обычный 3 2 3 3 2 5" xfId="5521" xr:uid="{00000000-0005-0000-0000-000050090000}"/>
    <cellStyle name="Обычный 3 2 3 3 2 5 2" xfId="14741" xr:uid="{40D0F33C-6CCD-42BE-8F3D-5571108D2DB0}"/>
    <cellStyle name="Обычный 3 2 3 3 2 6" xfId="10477" xr:uid="{03A79903-F465-43A4-B40C-C458B9834015}"/>
    <cellStyle name="Обычный 3 2 3 3 3" xfId="1330" xr:uid="{00000000-0005-0000-0000-000051090000}"/>
    <cellStyle name="Обычный 3 2 3 3 3 2" xfId="2289" xr:uid="{00000000-0005-0000-0000-000052090000}"/>
    <cellStyle name="Обычный 3 2 3 3 3 2 2" xfId="4561" xr:uid="{00000000-0005-0000-0000-000053090000}"/>
    <cellStyle name="Обычный 3 2 3 3 3 2 2 2" xfId="8850" xr:uid="{00000000-0005-0000-0000-000054090000}"/>
    <cellStyle name="Обычный 3 2 3 3 3 2 2 2 2" xfId="18067" xr:uid="{C367F3E0-2929-4426-98C6-766C760139C4}"/>
    <cellStyle name="Обычный 3 2 3 3 3 2 2 3" xfId="13800" xr:uid="{0E1849F6-F7A7-4685-B484-451B011B688F}"/>
    <cellStyle name="Обычный 3 2 3 3 3 2 3" xfId="6716" xr:uid="{00000000-0005-0000-0000-000055090000}"/>
    <cellStyle name="Обычный 3 2 3 3 3 2 3 2" xfId="15933" xr:uid="{F1A4E3CB-E120-4C5F-AB75-34F08F4F0A85}"/>
    <cellStyle name="Обычный 3 2 3 3 3 2 4" xfId="11669" xr:uid="{FFF24B7C-0C38-484F-9F05-C46767B1A4F2}"/>
    <cellStyle name="Обычный 3 2 3 3 3 3" xfId="3611" xr:uid="{00000000-0005-0000-0000-000056090000}"/>
    <cellStyle name="Обычный 3 2 3 3 3 3 2" xfId="7902" xr:uid="{00000000-0005-0000-0000-000057090000}"/>
    <cellStyle name="Обычный 3 2 3 3 3 3 2 2" xfId="17119" xr:uid="{8BAE9772-C596-4C49-8576-D42FC4CEACBE}"/>
    <cellStyle name="Обычный 3 2 3 3 3 3 3" xfId="12852" xr:uid="{1D817446-03FB-4F04-AF39-C9EB137B1B7B}"/>
    <cellStyle name="Обычный 3 2 3 3 3 4" xfId="5768" xr:uid="{00000000-0005-0000-0000-000058090000}"/>
    <cellStyle name="Обычный 3 2 3 3 3 4 2" xfId="14985" xr:uid="{3E3F1248-43E5-4FD4-B718-CF1BECA82500}"/>
    <cellStyle name="Обычный 3 2 3 3 3 5" xfId="10721" xr:uid="{91E87A6F-6C1E-4A1A-B79C-6081E948E79D}"/>
    <cellStyle name="Обычный 3 2 3 3 4" xfId="1816" xr:uid="{00000000-0005-0000-0000-000059090000}"/>
    <cellStyle name="Обычный 3 2 3 3 4 2" xfId="4089" xr:uid="{00000000-0005-0000-0000-00005A090000}"/>
    <cellStyle name="Обычный 3 2 3 3 4 2 2" xfId="8378" xr:uid="{00000000-0005-0000-0000-00005B090000}"/>
    <cellStyle name="Обычный 3 2 3 3 4 2 2 2" xfId="17595" xr:uid="{3F6E6B13-B448-4112-8B82-2208EF248994}"/>
    <cellStyle name="Обычный 3 2 3 3 4 2 3" xfId="13328" xr:uid="{A6C63562-5494-4E9E-989E-1CCC38FD0EB7}"/>
    <cellStyle name="Обычный 3 2 3 3 4 3" xfId="6244" xr:uid="{00000000-0005-0000-0000-00005C090000}"/>
    <cellStyle name="Обычный 3 2 3 3 4 3 2" xfId="15461" xr:uid="{6978CCD2-72A5-4B87-9D17-2844163D9C7F}"/>
    <cellStyle name="Обычный 3 2 3 3 4 4" xfId="11197" xr:uid="{2E0AC378-AB25-49FA-BD9F-73076A85228F}"/>
    <cellStyle name="Обычный 3 2 3 3 5" xfId="3139" xr:uid="{00000000-0005-0000-0000-00005D090000}"/>
    <cellStyle name="Обычный 3 2 3 3 5 2" xfId="7430" xr:uid="{00000000-0005-0000-0000-00005E090000}"/>
    <cellStyle name="Обычный 3 2 3 3 5 2 2" xfId="16647" xr:uid="{01F389EF-29CA-49C9-B61F-B89836AD4A0D}"/>
    <cellStyle name="Обычный 3 2 3 3 5 3" xfId="12380" xr:uid="{980842A3-1F93-46A1-92CA-D0B60CF37BE7}"/>
    <cellStyle name="Обычный 3 2 3 3 6" xfId="5291" xr:uid="{00000000-0005-0000-0000-00005F090000}"/>
    <cellStyle name="Обычный 3 2 3 3 6 2" xfId="14513" xr:uid="{4A30CD77-1E33-4250-9DFE-C2493E1F4392}"/>
    <cellStyle name="Обычный 3 2 3 3 7" xfId="10249" xr:uid="{CA8C81CF-72B7-489E-8777-942639D45191}"/>
    <cellStyle name="Обычный 3 2 3 4" xfId="841" xr:uid="{00000000-0005-0000-0000-000060090000}"/>
    <cellStyle name="Обычный 3 2 3 4 2" xfId="1444" xr:uid="{00000000-0005-0000-0000-000061090000}"/>
    <cellStyle name="Обычный 3 2 3 4 2 2" xfId="2403" xr:uid="{00000000-0005-0000-0000-000062090000}"/>
    <cellStyle name="Обычный 3 2 3 4 2 2 2" xfId="4675" xr:uid="{00000000-0005-0000-0000-000063090000}"/>
    <cellStyle name="Обычный 3 2 3 4 2 2 2 2" xfId="8964" xr:uid="{00000000-0005-0000-0000-000064090000}"/>
    <cellStyle name="Обычный 3 2 3 4 2 2 2 2 2" xfId="18181" xr:uid="{EA6566C3-5A7B-4076-AA85-175C6CC3BC5D}"/>
    <cellStyle name="Обычный 3 2 3 4 2 2 2 3" xfId="13914" xr:uid="{FFEB6A54-DF26-4C84-B73F-4E1D66323680}"/>
    <cellStyle name="Обычный 3 2 3 4 2 2 3" xfId="6830" xr:uid="{00000000-0005-0000-0000-000065090000}"/>
    <cellStyle name="Обычный 3 2 3 4 2 2 3 2" xfId="16047" xr:uid="{7F974F93-7802-402C-9E6F-DB586FA929B4}"/>
    <cellStyle name="Обычный 3 2 3 4 2 2 4" xfId="11783" xr:uid="{EFC455B2-A4B9-429B-A3B2-A7EDB135A899}"/>
    <cellStyle name="Обычный 3 2 3 4 2 3" xfId="3725" xr:uid="{00000000-0005-0000-0000-000066090000}"/>
    <cellStyle name="Обычный 3 2 3 4 2 3 2" xfId="8016" xr:uid="{00000000-0005-0000-0000-000067090000}"/>
    <cellStyle name="Обычный 3 2 3 4 2 3 2 2" xfId="17233" xr:uid="{3772AF8A-296D-4BC9-A060-99F4BC163F03}"/>
    <cellStyle name="Обычный 3 2 3 4 2 3 3" xfId="12966" xr:uid="{3C2A7F7B-5164-403E-A2A9-5AA206A0F455}"/>
    <cellStyle name="Обычный 3 2 3 4 2 4" xfId="5882" xr:uid="{00000000-0005-0000-0000-000068090000}"/>
    <cellStyle name="Обычный 3 2 3 4 2 4 2" xfId="15099" xr:uid="{E90DFF30-BBF6-42A1-A6E5-7FBE92E0EC0B}"/>
    <cellStyle name="Обычный 3 2 3 4 2 5" xfId="10835" xr:uid="{E0058980-27A8-4389-BEDA-8FE6AEB5EB07}"/>
    <cellStyle name="Обычный 3 2 3 4 3" xfId="1931" xr:uid="{00000000-0005-0000-0000-000069090000}"/>
    <cellStyle name="Обычный 3 2 3 4 3 2" xfId="4203" xr:uid="{00000000-0005-0000-0000-00006A090000}"/>
    <cellStyle name="Обычный 3 2 3 4 3 2 2" xfId="8492" xr:uid="{00000000-0005-0000-0000-00006B090000}"/>
    <cellStyle name="Обычный 3 2 3 4 3 2 2 2" xfId="17709" xr:uid="{46200698-22DD-44A6-AD3A-71916AE231E0}"/>
    <cellStyle name="Обычный 3 2 3 4 3 2 3" xfId="13442" xr:uid="{F113AEA5-E6F0-458F-923E-B114D00EA598}"/>
    <cellStyle name="Обычный 3 2 3 4 3 3" xfId="6358" xr:uid="{00000000-0005-0000-0000-00006C090000}"/>
    <cellStyle name="Обычный 3 2 3 4 3 3 2" xfId="15575" xr:uid="{FC7DE935-C884-49A2-A1DF-39348203FF58}"/>
    <cellStyle name="Обычный 3 2 3 4 3 4" xfId="11311" xr:uid="{F10825FF-E710-4DF9-9748-50ADF2D9DCA2}"/>
    <cellStyle name="Обычный 3 2 3 4 4" xfId="3253" xr:uid="{00000000-0005-0000-0000-00006D090000}"/>
    <cellStyle name="Обычный 3 2 3 4 4 2" xfId="7544" xr:uid="{00000000-0005-0000-0000-00006E090000}"/>
    <cellStyle name="Обычный 3 2 3 4 4 2 2" xfId="16761" xr:uid="{B18D13A5-186B-4D6E-B2E1-BBC769687410}"/>
    <cellStyle name="Обычный 3 2 3 4 4 3" xfId="12494" xr:uid="{7429D8CE-20EC-40F4-BCBC-0228F6F2B90C}"/>
    <cellStyle name="Обычный 3 2 3 4 5" xfId="5407" xr:uid="{00000000-0005-0000-0000-00006F090000}"/>
    <cellStyle name="Обычный 3 2 3 4 5 2" xfId="14627" xr:uid="{3BF6B39A-2B79-4BC8-89C8-56F87DEE725B}"/>
    <cellStyle name="Обычный 3 2 3 4 6" xfId="10363" xr:uid="{824D445D-2448-4C95-BB71-7C133B2AA62B}"/>
    <cellStyle name="Обычный 3 2 3 5" xfId="1215" xr:uid="{00000000-0005-0000-0000-000070090000}"/>
    <cellStyle name="Обычный 3 2 3 5 2" xfId="2175" xr:uid="{00000000-0005-0000-0000-000071090000}"/>
    <cellStyle name="Обычный 3 2 3 5 2 2" xfId="4447" xr:uid="{00000000-0005-0000-0000-000072090000}"/>
    <cellStyle name="Обычный 3 2 3 5 2 2 2" xfId="8736" xr:uid="{00000000-0005-0000-0000-000073090000}"/>
    <cellStyle name="Обычный 3 2 3 5 2 2 2 2" xfId="17953" xr:uid="{455A8655-77D8-4521-A1C1-C0400D282271}"/>
    <cellStyle name="Обычный 3 2 3 5 2 2 3" xfId="13686" xr:uid="{CF92CAB2-D0AB-4339-BE13-E4A7A50BF57F}"/>
    <cellStyle name="Обычный 3 2 3 5 2 3" xfId="6602" xr:uid="{00000000-0005-0000-0000-000074090000}"/>
    <cellStyle name="Обычный 3 2 3 5 2 3 2" xfId="15819" xr:uid="{F3A0D619-2C60-477B-BF5D-9CB2D36B4029}"/>
    <cellStyle name="Обычный 3 2 3 5 2 4" xfId="11555" xr:uid="{D353634F-5E3C-48C1-BD03-64DDA5A619A7}"/>
    <cellStyle name="Обычный 3 2 3 5 3" xfId="3497" xr:uid="{00000000-0005-0000-0000-000075090000}"/>
    <cellStyle name="Обычный 3 2 3 5 3 2" xfId="7788" xr:uid="{00000000-0005-0000-0000-000076090000}"/>
    <cellStyle name="Обычный 3 2 3 5 3 2 2" xfId="17005" xr:uid="{C98ABA7D-9DDE-4011-A59A-79CD2F07E314}"/>
    <cellStyle name="Обычный 3 2 3 5 3 3" xfId="12738" xr:uid="{1C85DA5E-152B-4074-BAE2-2AB39B5176E7}"/>
    <cellStyle name="Обычный 3 2 3 5 4" xfId="5654" xr:uid="{00000000-0005-0000-0000-000077090000}"/>
    <cellStyle name="Обычный 3 2 3 5 4 2" xfId="14871" xr:uid="{A18D508E-FB9A-4F50-9C4B-15B46130F7D5}"/>
    <cellStyle name="Обычный 3 2 3 5 5" xfId="10607" xr:uid="{B5EED74B-9730-4A72-A5BB-BD4A7EA986E7}"/>
    <cellStyle name="Обычный 3 2 3 6" xfId="1700" xr:uid="{00000000-0005-0000-0000-000078090000}"/>
    <cellStyle name="Обычный 3 2 3 6 2" xfId="3975" xr:uid="{00000000-0005-0000-0000-000079090000}"/>
    <cellStyle name="Обычный 3 2 3 6 2 2" xfId="8264" xr:uid="{00000000-0005-0000-0000-00007A090000}"/>
    <cellStyle name="Обычный 3 2 3 6 2 2 2" xfId="17481" xr:uid="{5FB1FF5E-F7E9-4114-8918-378ECCBF386D}"/>
    <cellStyle name="Обычный 3 2 3 6 2 3" xfId="13214" xr:uid="{6981AA54-A884-4DBD-8FC0-4D2684230AAD}"/>
    <cellStyle name="Обычный 3 2 3 6 3" xfId="6130" xr:uid="{00000000-0005-0000-0000-00007B090000}"/>
    <cellStyle name="Обычный 3 2 3 6 3 2" xfId="15347" xr:uid="{DEF5F535-3347-44AB-9728-0405D17CD0A5}"/>
    <cellStyle name="Обычный 3 2 3 6 4" xfId="11083" xr:uid="{D857E1B3-61C1-4936-926A-3145CF08E2B6}"/>
    <cellStyle name="Обычный 3 2 3 7" xfId="2790" xr:uid="{00000000-0005-0000-0000-00007C090000}"/>
    <cellStyle name="Обычный 3 2 3 7 2" xfId="4933" xr:uid="{00000000-0005-0000-0000-00007D090000}"/>
    <cellStyle name="Обычный 3 2 3 7 2 2" xfId="9215" xr:uid="{00000000-0005-0000-0000-00007E090000}"/>
    <cellStyle name="Обычный 3 2 3 7 2 2 2" xfId="18432" xr:uid="{5AFB28DA-B567-4155-AFB8-5011C9B5EFCD}"/>
    <cellStyle name="Обычный 3 2 3 7 2 3" xfId="14165" xr:uid="{48311575-7F4B-470C-AFAD-D588ED3EC8EE}"/>
    <cellStyle name="Обычный 3 2 3 7 3" xfId="7083" xr:uid="{00000000-0005-0000-0000-00007F090000}"/>
    <cellStyle name="Обычный 3 2 3 7 3 2" xfId="16300" xr:uid="{B886D7AB-339A-447F-BAA5-2D2FAF52C40F}"/>
    <cellStyle name="Обычный 3 2 3 7 4" xfId="12034" xr:uid="{0D401D85-33E4-4E57-B9BE-553E6220656D}"/>
    <cellStyle name="Обычный 3 2 3 8" xfId="2911" xr:uid="{00000000-0005-0000-0000-000080090000}"/>
    <cellStyle name="Обычный 3 2 3 8 2" xfId="7202" xr:uid="{00000000-0005-0000-0000-000081090000}"/>
    <cellStyle name="Обычный 3 2 3 8 2 2" xfId="16419" xr:uid="{2A1388D8-7533-4468-A5CA-A191EA6FF5DD}"/>
    <cellStyle name="Обычный 3 2 3 8 3" xfId="12152" xr:uid="{D0319859-03DD-4E7D-999A-7948961030F6}"/>
    <cellStyle name="Обычный 3 2 3 9" xfId="3025" xr:uid="{00000000-0005-0000-0000-000082090000}"/>
    <cellStyle name="Обычный 3 2 3 9 2" xfId="7316" xr:uid="{00000000-0005-0000-0000-000083090000}"/>
    <cellStyle name="Обычный 3 2 3 9 2 2" xfId="16533" xr:uid="{2DD48624-BED1-449A-952C-A0CB23EF2B32}"/>
    <cellStyle name="Обычный 3 2 3 9 3" xfId="12266" xr:uid="{60070F86-018A-4189-BDF9-7533840AC7CE}"/>
    <cellStyle name="Обычный 3 2 4" xfId="468" xr:uid="{00000000-0005-0000-0000-000084090000}"/>
    <cellStyle name="Обычный 3 2 4 10" xfId="5195" xr:uid="{00000000-0005-0000-0000-000085090000}"/>
    <cellStyle name="Обычный 3 2 4 10 2" xfId="14418" xr:uid="{88DD1354-E665-4EDD-88F2-66031125E416}"/>
    <cellStyle name="Обычный 3 2 4 11" xfId="9694" xr:uid="{00000000-0005-0000-0000-000086090000}"/>
    <cellStyle name="Обычный 3 2 4 11 2" xfId="18714" xr:uid="{A8ABCEBE-9D98-491F-A0C9-2780DD23C637}"/>
    <cellStyle name="Обычный 3 2 4 12" xfId="9808" xr:uid="{E84DE7BA-4D24-456A-AD30-FFE75EB19DAB}"/>
    <cellStyle name="Обычный 3 2 4 12 2" xfId="18828" xr:uid="{FBC8B052-30C3-4E77-8076-984B1C53E2C0}"/>
    <cellStyle name="Обычный 3 2 4 13" xfId="9922" xr:uid="{399EA47F-32E6-4ABF-927B-50E7657E26F5}"/>
    <cellStyle name="Обычный 3 2 4 13 2" xfId="18942" xr:uid="{426A8EC7-78FC-4B7E-B7A4-D7DDC4C7BBC6}"/>
    <cellStyle name="Обычный 3 2 4 14" xfId="10036" xr:uid="{866E45F8-A466-4680-AAF0-29B0F417EBCF}"/>
    <cellStyle name="Обычный 3 2 4 14 2" xfId="19056" xr:uid="{E0BF3915-6F51-4A81-BF1C-38A4EFA0811A}"/>
    <cellStyle name="Обычный 3 2 4 15" xfId="10153" xr:uid="{C18440D4-91E0-4CCE-90CD-80E2FDA4F1A9}"/>
    <cellStyle name="Обычный 3 2 4 16" xfId="19174" xr:uid="{98601320-2B5D-4B12-9451-B5DADA461D89}"/>
    <cellStyle name="Обычный 3 2 4 17" xfId="19290" xr:uid="{E78AE4B8-CF7E-48D1-A9D8-5809EF98F015}"/>
    <cellStyle name="Обычный 3 2 4 2" xfId="654" xr:uid="{00000000-0005-0000-0000-000087090000}"/>
    <cellStyle name="Обычный 3 2 4 2 2" xfId="975" xr:uid="{00000000-0005-0000-0000-000088090000}"/>
    <cellStyle name="Обычный 3 2 4 2 2 2" xfId="1577" xr:uid="{00000000-0005-0000-0000-000089090000}"/>
    <cellStyle name="Обычный 3 2 4 2 2 2 2" xfId="2536" xr:uid="{00000000-0005-0000-0000-00008A090000}"/>
    <cellStyle name="Обычный 3 2 4 2 2 2 2 2" xfId="4808" xr:uid="{00000000-0005-0000-0000-00008B090000}"/>
    <cellStyle name="Обычный 3 2 4 2 2 2 2 2 2" xfId="9097" xr:uid="{00000000-0005-0000-0000-00008C090000}"/>
    <cellStyle name="Обычный 3 2 4 2 2 2 2 2 2 2" xfId="18314" xr:uid="{C8C563F1-62FE-4F02-ADB8-340053250AFD}"/>
    <cellStyle name="Обычный 3 2 4 2 2 2 2 2 3" xfId="14047" xr:uid="{F1050B72-ED0D-4C4C-BB8D-4F0DA651D549}"/>
    <cellStyle name="Обычный 3 2 4 2 2 2 2 3" xfId="6963" xr:uid="{00000000-0005-0000-0000-00008D090000}"/>
    <cellStyle name="Обычный 3 2 4 2 2 2 2 3 2" xfId="16180" xr:uid="{0C921553-FBC8-4254-BFC1-E74A7969D68E}"/>
    <cellStyle name="Обычный 3 2 4 2 2 2 2 4" xfId="11916" xr:uid="{7F9E5E6D-AE7A-45F2-8129-BB5D1339A7B9}"/>
    <cellStyle name="Обычный 3 2 4 2 2 2 3" xfId="3858" xr:uid="{00000000-0005-0000-0000-00008E090000}"/>
    <cellStyle name="Обычный 3 2 4 2 2 2 3 2" xfId="8149" xr:uid="{00000000-0005-0000-0000-00008F090000}"/>
    <cellStyle name="Обычный 3 2 4 2 2 2 3 2 2" xfId="17366" xr:uid="{7DF565BC-2FB8-4DD2-9F9B-7CDB1BA5E172}"/>
    <cellStyle name="Обычный 3 2 4 2 2 2 3 3" xfId="13099" xr:uid="{B9357992-7287-4296-8D83-4D0741C7F4EE}"/>
    <cellStyle name="Обычный 3 2 4 2 2 2 4" xfId="6015" xr:uid="{00000000-0005-0000-0000-000090090000}"/>
    <cellStyle name="Обычный 3 2 4 2 2 2 4 2" xfId="15232" xr:uid="{3C9F375E-FB99-4F44-875B-E7E67F9369EF}"/>
    <cellStyle name="Обычный 3 2 4 2 2 2 5" xfId="10968" xr:uid="{1CDC6242-F6AD-44CE-9ED3-FB8C11B103FA}"/>
    <cellStyle name="Обычный 3 2 4 2 2 3" xfId="2064" xr:uid="{00000000-0005-0000-0000-000091090000}"/>
    <cellStyle name="Обычный 3 2 4 2 2 3 2" xfId="4336" xr:uid="{00000000-0005-0000-0000-000092090000}"/>
    <cellStyle name="Обычный 3 2 4 2 2 3 2 2" xfId="8625" xr:uid="{00000000-0005-0000-0000-000093090000}"/>
    <cellStyle name="Обычный 3 2 4 2 2 3 2 2 2" xfId="17842" xr:uid="{D157BC0E-D6E7-405E-B5D5-4666AC26843E}"/>
    <cellStyle name="Обычный 3 2 4 2 2 3 2 3" xfId="13575" xr:uid="{DBE11783-9D5E-422F-BB5A-273BFA212493}"/>
    <cellStyle name="Обычный 3 2 4 2 2 3 3" xfId="6491" xr:uid="{00000000-0005-0000-0000-000094090000}"/>
    <cellStyle name="Обычный 3 2 4 2 2 3 3 2" xfId="15708" xr:uid="{70ED2B33-310D-4CB9-A3DC-8D5081AF9E77}"/>
    <cellStyle name="Обычный 3 2 4 2 2 3 4" xfId="11444" xr:uid="{A70D09D2-9764-448C-B9BF-09D9B1380BEE}"/>
    <cellStyle name="Обычный 3 2 4 2 2 4" xfId="3386" xr:uid="{00000000-0005-0000-0000-000095090000}"/>
    <cellStyle name="Обычный 3 2 4 2 2 4 2" xfId="7677" xr:uid="{00000000-0005-0000-0000-000096090000}"/>
    <cellStyle name="Обычный 3 2 4 2 2 4 2 2" xfId="16894" xr:uid="{95BEA925-7BBA-47C1-BCBE-436C368F618D}"/>
    <cellStyle name="Обычный 3 2 4 2 2 4 3" xfId="12627" xr:uid="{6701C3D0-8FBF-40FD-9D02-C7E58D585492}"/>
    <cellStyle name="Обычный 3 2 4 2 2 5" xfId="5540" xr:uid="{00000000-0005-0000-0000-000097090000}"/>
    <cellStyle name="Обычный 3 2 4 2 2 5 2" xfId="14760" xr:uid="{92D8DC17-64C4-46D2-8DB2-3A36A2B7B21C}"/>
    <cellStyle name="Обычный 3 2 4 2 2 6" xfId="10496" xr:uid="{DC57FB4E-FB7C-4E69-B70E-780398FC1F2F}"/>
    <cellStyle name="Обычный 3 2 4 2 3" xfId="1349" xr:uid="{00000000-0005-0000-0000-000098090000}"/>
    <cellStyle name="Обычный 3 2 4 2 3 2" xfId="2308" xr:uid="{00000000-0005-0000-0000-000099090000}"/>
    <cellStyle name="Обычный 3 2 4 2 3 2 2" xfId="4580" xr:uid="{00000000-0005-0000-0000-00009A090000}"/>
    <cellStyle name="Обычный 3 2 4 2 3 2 2 2" xfId="8869" xr:uid="{00000000-0005-0000-0000-00009B090000}"/>
    <cellStyle name="Обычный 3 2 4 2 3 2 2 2 2" xfId="18086" xr:uid="{6B26F20E-2F1B-4514-8397-616C4D992184}"/>
    <cellStyle name="Обычный 3 2 4 2 3 2 2 3" xfId="13819" xr:uid="{D7BBA351-F4E4-475C-94C6-AA7195E62342}"/>
    <cellStyle name="Обычный 3 2 4 2 3 2 3" xfId="6735" xr:uid="{00000000-0005-0000-0000-00009C090000}"/>
    <cellStyle name="Обычный 3 2 4 2 3 2 3 2" xfId="15952" xr:uid="{73C41BB0-762E-479E-846F-E55BD7C78F6D}"/>
    <cellStyle name="Обычный 3 2 4 2 3 2 4" xfId="11688" xr:uid="{0967ED67-4583-4DD6-AA75-680F87AADE68}"/>
    <cellStyle name="Обычный 3 2 4 2 3 3" xfId="3630" xr:uid="{00000000-0005-0000-0000-00009D090000}"/>
    <cellStyle name="Обычный 3 2 4 2 3 3 2" xfId="7921" xr:uid="{00000000-0005-0000-0000-00009E090000}"/>
    <cellStyle name="Обычный 3 2 4 2 3 3 2 2" xfId="17138" xr:uid="{2A7BA661-2552-4981-A709-B358824EF08E}"/>
    <cellStyle name="Обычный 3 2 4 2 3 3 3" xfId="12871" xr:uid="{B9962325-D2A6-48FD-9303-B874585E57A9}"/>
    <cellStyle name="Обычный 3 2 4 2 3 4" xfId="5787" xr:uid="{00000000-0005-0000-0000-00009F090000}"/>
    <cellStyle name="Обычный 3 2 4 2 3 4 2" xfId="15004" xr:uid="{001C8199-06BD-41DD-8DB6-A6ADACE800A0}"/>
    <cellStyle name="Обычный 3 2 4 2 3 5" xfId="10740" xr:uid="{0EEF603B-9BDC-44EC-96E7-2D36E880748A}"/>
    <cellStyle name="Обычный 3 2 4 2 4" xfId="1835" xr:uid="{00000000-0005-0000-0000-0000A0090000}"/>
    <cellStyle name="Обычный 3 2 4 2 4 2" xfId="4108" xr:uid="{00000000-0005-0000-0000-0000A1090000}"/>
    <cellStyle name="Обычный 3 2 4 2 4 2 2" xfId="8397" xr:uid="{00000000-0005-0000-0000-0000A2090000}"/>
    <cellStyle name="Обычный 3 2 4 2 4 2 2 2" xfId="17614" xr:uid="{DFBB2F5D-1630-49CA-8D97-AE24C52C1CBE}"/>
    <cellStyle name="Обычный 3 2 4 2 4 2 3" xfId="13347" xr:uid="{7D4CDC34-6851-43B9-A44A-B0A48E32074E}"/>
    <cellStyle name="Обычный 3 2 4 2 4 3" xfId="6263" xr:uid="{00000000-0005-0000-0000-0000A3090000}"/>
    <cellStyle name="Обычный 3 2 4 2 4 3 2" xfId="15480" xr:uid="{F5F2434F-6466-4500-98B1-A64ED7E1CC34}"/>
    <cellStyle name="Обычный 3 2 4 2 4 4" xfId="11216" xr:uid="{9C15CE8D-8A3D-408D-A71A-13DD8ED7C3D9}"/>
    <cellStyle name="Обычный 3 2 4 2 5" xfId="3158" xr:uid="{00000000-0005-0000-0000-0000A4090000}"/>
    <cellStyle name="Обычный 3 2 4 2 5 2" xfId="7449" xr:uid="{00000000-0005-0000-0000-0000A5090000}"/>
    <cellStyle name="Обычный 3 2 4 2 5 2 2" xfId="16666" xr:uid="{CADA933E-AFFB-47EA-A7E2-F9F860B23C64}"/>
    <cellStyle name="Обычный 3 2 4 2 5 3" xfId="12399" xr:uid="{24294B00-2A4A-4D78-8004-878FD1331902}"/>
    <cellStyle name="Обычный 3 2 4 2 6" xfId="5310" xr:uid="{00000000-0005-0000-0000-0000A6090000}"/>
    <cellStyle name="Обычный 3 2 4 2 6 2" xfId="14532" xr:uid="{6A4B55BA-48D4-4E5D-885E-3234F7D52D5F}"/>
    <cellStyle name="Обычный 3 2 4 2 7" xfId="10268" xr:uid="{24A6E070-CA20-4077-AA74-7D8762149037}"/>
    <cellStyle name="Обычный 3 2 4 3" xfId="860" xr:uid="{00000000-0005-0000-0000-0000A7090000}"/>
    <cellStyle name="Обычный 3 2 4 3 2" xfId="1463" xr:uid="{00000000-0005-0000-0000-0000A8090000}"/>
    <cellStyle name="Обычный 3 2 4 3 2 2" xfId="2422" xr:uid="{00000000-0005-0000-0000-0000A9090000}"/>
    <cellStyle name="Обычный 3 2 4 3 2 2 2" xfId="4694" xr:uid="{00000000-0005-0000-0000-0000AA090000}"/>
    <cellStyle name="Обычный 3 2 4 3 2 2 2 2" xfId="8983" xr:uid="{00000000-0005-0000-0000-0000AB090000}"/>
    <cellStyle name="Обычный 3 2 4 3 2 2 2 2 2" xfId="18200" xr:uid="{1E0C8989-399E-4C0A-866B-D91E0F2924EA}"/>
    <cellStyle name="Обычный 3 2 4 3 2 2 2 3" xfId="13933" xr:uid="{0F60F917-A372-485E-BB47-8D89E61526B2}"/>
    <cellStyle name="Обычный 3 2 4 3 2 2 3" xfId="6849" xr:uid="{00000000-0005-0000-0000-0000AC090000}"/>
    <cellStyle name="Обычный 3 2 4 3 2 2 3 2" xfId="16066" xr:uid="{48A08B03-2BAA-4E3C-9F64-534EFDD91A89}"/>
    <cellStyle name="Обычный 3 2 4 3 2 2 4" xfId="11802" xr:uid="{76AFE27C-DA4C-4495-B71B-5E4F1E65EFDF}"/>
    <cellStyle name="Обычный 3 2 4 3 2 3" xfId="3744" xr:uid="{00000000-0005-0000-0000-0000AD090000}"/>
    <cellStyle name="Обычный 3 2 4 3 2 3 2" xfId="8035" xr:uid="{00000000-0005-0000-0000-0000AE090000}"/>
    <cellStyle name="Обычный 3 2 4 3 2 3 2 2" xfId="17252" xr:uid="{844336F9-F953-4739-9CBA-F8335EE0486D}"/>
    <cellStyle name="Обычный 3 2 4 3 2 3 3" xfId="12985" xr:uid="{626DF43A-943C-4BE5-B689-7FB71FBB214F}"/>
    <cellStyle name="Обычный 3 2 4 3 2 4" xfId="5901" xr:uid="{00000000-0005-0000-0000-0000AF090000}"/>
    <cellStyle name="Обычный 3 2 4 3 2 4 2" xfId="15118" xr:uid="{F792643A-AD6E-4919-BFC1-E60099F30AF7}"/>
    <cellStyle name="Обычный 3 2 4 3 2 5" xfId="10854" xr:uid="{34B859B7-68CB-47AC-A527-4D3ADEABA100}"/>
    <cellStyle name="Обычный 3 2 4 3 3" xfId="1950" xr:uid="{00000000-0005-0000-0000-0000B0090000}"/>
    <cellStyle name="Обычный 3 2 4 3 3 2" xfId="4222" xr:uid="{00000000-0005-0000-0000-0000B1090000}"/>
    <cellStyle name="Обычный 3 2 4 3 3 2 2" xfId="8511" xr:uid="{00000000-0005-0000-0000-0000B2090000}"/>
    <cellStyle name="Обычный 3 2 4 3 3 2 2 2" xfId="17728" xr:uid="{D33B54DD-DFAD-41FE-ABB4-BAE73BF85BAF}"/>
    <cellStyle name="Обычный 3 2 4 3 3 2 3" xfId="13461" xr:uid="{9618FCDD-2FB3-4AC3-BD84-666DE4F01E01}"/>
    <cellStyle name="Обычный 3 2 4 3 3 3" xfId="6377" xr:uid="{00000000-0005-0000-0000-0000B3090000}"/>
    <cellStyle name="Обычный 3 2 4 3 3 3 2" xfId="15594" xr:uid="{CC182383-D4EE-4398-9D27-61173C876A06}"/>
    <cellStyle name="Обычный 3 2 4 3 3 4" xfId="11330" xr:uid="{88612846-C747-4925-80FF-F75C10FE831E}"/>
    <cellStyle name="Обычный 3 2 4 3 4" xfId="3272" xr:uid="{00000000-0005-0000-0000-0000B4090000}"/>
    <cellStyle name="Обычный 3 2 4 3 4 2" xfId="7563" xr:uid="{00000000-0005-0000-0000-0000B5090000}"/>
    <cellStyle name="Обычный 3 2 4 3 4 2 2" xfId="16780" xr:uid="{2FCBB0B6-2F0A-48FA-99BE-26BF9822456C}"/>
    <cellStyle name="Обычный 3 2 4 3 4 3" xfId="12513" xr:uid="{D00E865E-A101-4232-9AAD-427FD318B95C}"/>
    <cellStyle name="Обычный 3 2 4 3 5" xfId="5426" xr:uid="{00000000-0005-0000-0000-0000B6090000}"/>
    <cellStyle name="Обычный 3 2 4 3 5 2" xfId="14646" xr:uid="{2DAAB0C7-D440-4085-A5CC-3FDE77439594}"/>
    <cellStyle name="Обычный 3 2 4 3 6" xfId="10382" xr:uid="{0881BE69-610D-4ADE-83D5-D3028CA10BD6}"/>
    <cellStyle name="Обычный 3 2 4 4" xfId="1234" xr:uid="{00000000-0005-0000-0000-0000B7090000}"/>
    <cellStyle name="Обычный 3 2 4 4 2" xfId="2194" xr:uid="{00000000-0005-0000-0000-0000B8090000}"/>
    <cellStyle name="Обычный 3 2 4 4 2 2" xfId="4466" xr:uid="{00000000-0005-0000-0000-0000B9090000}"/>
    <cellStyle name="Обычный 3 2 4 4 2 2 2" xfId="8755" xr:uid="{00000000-0005-0000-0000-0000BA090000}"/>
    <cellStyle name="Обычный 3 2 4 4 2 2 2 2" xfId="17972" xr:uid="{635C4623-AF74-43BF-9BD0-ECF77B35B0CF}"/>
    <cellStyle name="Обычный 3 2 4 4 2 2 3" xfId="13705" xr:uid="{1CC14A71-B3FB-4941-883D-6D057CBA5B85}"/>
    <cellStyle name="Обычный 3 2 4 4 2 3" xfId="6621" xr:uid="{00000000-0005-0000-0000-0000BB090000}"/>
    <cellStyle name="Обычный 3 2 4 4 2 3 2" xfId="15838" xr:uid="{2A1D7514-E74A-452D-81A5-78D4C3399C15}"/>
    <cellStyle name="Обычный 3 2 4 4 2 4" xfId="11574" xr:uid="{09A8D7B7-3C18-4FB3-88AB-270B6D4EB5BF}"/>
    <cellStyle name="Обычный 3 2 4 4 3" xfId="3516" xr:uid="{00000000-0005-0000-0000-0000BC090000}"/>
    <cellStyle name="Обычный 3 2 4 4 3 2" xfId="7807" xr:uid="{00000000-0005-0000-0000-0000BD090000}"/>
    <cellStyle name="Обычный 3 2 4 4 3 2 2" xfId="17024" xr:uid="{1DCA897B-2374-4090-A953-75C02C0559BA}"/>
    <cellStyle name="Обычный 3 2 4 4 3 3" xfId="12757" xr:uid="{ABD2D4D9-5199-4EE2-96CB-DDDA01F51742}"/>
    <cellStyle name="Обычный 3 2 4 4 4" xfId="5673" xr:uid="{00000000-0005-0000-0000-0000BE090000}"/>
    <cellStyle name="Обычный 3 2 4 4 4 2" xfId="14890" xr:uid="{CCCEBBE6-B933-4D44-A462-8A60DD6CE71D}"/>
    <cellStyle name="Обычный 3 2 4 4 5" xfId="10626" xr:uid="{3783766A-786B-402D-B4F5-CFB610C26237}"/>
    <cellStyle name="Обычный 3 2 4 5" xfId="1719" xr:uid="{00000000-0005-0000-0000-0000BF090000}"/>
    <cellStyle name="Обычный 3 2 4 5 2" xfId="3994" xr:uid="{00000000-0005-0000-0000-0000C0090000}"/>
    <cellStyle name="Обычный 3 2 4 5 2 2" xfId="8283" xr:uid="{00000000-0005-0000-0000-0000C1090000}"/>
    <cellStyle name="Обычный 3 2 4 5 2 2 2" xfId="17500" xr:uid="{F8E6BDDC-6093-419A-B63E-3DE1D48D32A7}"/>
    <cellStyle name="Обычный 3 2 4 5 2 3" xfId="13233" xr:uid="{6CA094F5-17CF-4D2D-905B-76958BE56373}"/>
    <cellStyle name="Обычный 3 2 4 5 3" xfId="6149" xr:uid="{00000000-0005-0000-0000-0000C2090000}"/>
    <cellStyle name="Обычный 3 2 4 5 3 2" xfId="15366" xr:uid="{CEF4C31A-3E7D-4758-914E-B26C37005373}"/>
    <cellStyle name="Обычный 3 2 4 5 4" xfId="11102" xr:uid="{82A5529D-D677-4C14-B65A-B0B82E97AFD9}"/>
    <cellStyle name="Обычный 3 2 4 6" xfId="2809" xr:uid="{00000000-0005-0000-0000-0000C3090000}"/>
    <cellStyle name="Обычный 3 2 4 6 2" xfId="4952" xr:uid="{00000000-0005-0000-0000-0000C4090000}"/>
    <cellStyle name="Обычный 3 2 4 6 2 2" xfId="9234" xr:uid="{00000000-0005-0000-0000-0000C5090000}"/>
    <cellStyle name="Обычный 3 2 4 6 2 2 2" xfId="18451" xr:uid="{618C01A8-6854-4B7D-939F-C91C45316E23}"/>
    <cellStyle name="Обычный 3 2 4 6 2 3" xfId="14184" xr:uid="{C991BD3E-9E51-46E3-B42E-7F4B0EE1385C}"/>
    <cellStyle name="Обычный 3 2 4 6 3" xfId="7102" xr:uid="{00000000-0005-0000-0000-0000C6090000}"/>
    <cellStyle name="Обычный 3 2 4 6 3 2" xfId="16319" xr:uid="{0A636FE7-6B2C-4351-89BF-3ADEB9C249CD}"/>
    <cellStyle name="Обычный 3 2 4 6 4" xfId="12053" xr:uid="{BC12FA81-3B66-440D-B7FD-DA4CA2E044AF}"/>
    <cellStyle name="Обычный 3 2 4 7" xfId="2930" xr:uid="{00000000-0005-0000-0000-0000C7090000}"/>
    <cellStyle name="Обычный 3 2 4 7 2" xfId="7221" xr:uid="{00000000-0005-0000-0000-0000C8090000}"/>
    <cellStyle name="Обычный 3 2 4 7 2 2" xfId="16438" xr:uid="{7BD9EC63-3C8F-4F6C-BB86-8C37D8670792}"/>
    <cellStyle name="Обычный 3 2 4 7 3" xfId="12171" xr:uid="{D5F93C06-4073-4A00-8524-B3928CBA6A43}"/>
    <cellStyle name="Обычный 3 2 4 8" xfId="3044" xr:uid="{00000000-0005-0000-0000-0000C9090000}"/>
    <cellStyle name="Обычный 3 2 4 8 2" xfId="7335" xr:uid="{00000000-0005-0000-0000-0000CA090000}"/>
    <cellStyle name="Обычный 3 2 4 8 2 2" xfId="16552" xr:uid="{1A31BD20-682A-402A-80CD-3BCE3AF5979B}"/>
    <cellStyle name="Обычный 3 2 4 8 3" xfId="12285" xr:uid="{A8E89031-A81C-4050-B5C9-4A5812DE9F12}"/>
    <cellStyle name="Обычный 3 2 4 9" xfId="5072" xr:uid="{00000000-0005-0000-0000-0000CB090000}"/>
    <cellStyle name="Обычный 3 2 4 9 2" xfId="9353" xr:uid="{00000000-0005-0000-0000-0000CC090000}"/>
    <cellStyle name="Обычный 3 2 4 9 2 2" xfId="18570" xr:uid="{8B8088DB-113C-4BB9-B40D-61C723485B92}"/>
    <cellStyle name="Обычный 3 2 4 9 3" xfId="14303" xr:uid="{A4FBEC2D-07AA-42C4-A698-5767B5B18D62}"/>
    <cellStyle name="Обычный 3 2 5" xfId="587" xr:uid="{00000000-0005-0000-0000-0000CD090000}"/>
    <cellStyle name="Обычный 3 2 5 2" xfId="918" xr:uid="{00000000-0005-0000-0000-0000CE090000}"/>
    <cellStyle name="Обычный 3 2 5 2 2" xfId="1520" xr:uid="{00000000-0005-0000-0000-0000CF090000}"/>
    <cellStyle name="Обычный 3 2 5 2 2 2" xfId="2479" xr:uid="{00000000-0005-0000-0000-0000D0090000}"/>
    <cellStyle name="Обычный 3 2 5 2 2 2 2" xfId="4751" xr:uid="{00000000-0005-0000-0000-0000D1090000}"/>
    <cellStyle name="Обычный 3 2 5 2 2 2 2 2" xfId="9040" xr:uid="{00000000-0005-0000-0000-0000D2090000}"/>
    <cellStyle name="Обычный 3 2 5 2 2 2 2 2 2" xfId="18257" xr:uid="{FFB4E829-2216-4439-BCE4-256FF419333D}"/>
    <cellStyle name="Обычный 3 2 5 2 2 2 2 3" xfId="13990" xr:uid="{B53497A7-98FC-4A28-A875-EEB303818556}"/>
    <cellStyle name="Обычный 3 2 5 2 2 2 3" xfId="6906" xr:uid="{00000000-0005-0000-0000-0000D3090000}"/>
    <cellStyle name="Обычный 3 2 5 2 2 2 3 2" xfId="16123" xr:uid="{83294882-F701-41EA-AAA8-A81A2FEA0802}"/>
    <cellStyle name="Обычный 3 2 5 2 2 2 4" xfId="11859" xr:uid="{F901C7E8-2C3C-40BE-8E45-1E84513FFD6C}"/>
    <cellStyle name="Обычный 3 2 5 2 2 3" xfId="3801" xr:uid="{00000000-0005-0000-0000-0000D4090000}"/>
    <cellStyle name="Обычный 3 2 5 2 2 3 2" xfId="8092" xr:uid="{00000000-0005-0000-0000-0000D5090000}"/>
    <cellStyle name="Обычный 3 2 5 2 2 3 2 2" xfId="17309" xr:uid="{1F5F1A65-6EE5-427C-8E9D-46DF41B166B9}"/>
    <cellStyle name="Обычный 3 2 5 2 2 3 3" xfId="13042" xr:uid="{505BD9E7-4E4F-4888-BC17-58539D8EA95C}"/>
    <cellStyle name="Обычный 3 2 5 2 2 4" xfId="5958" xr:uid="{00000000-0005-0000-0000-0000D6090000}"/>
    <cellStyle name="Обычный 3 2 5 2 2 4 2" xfId="15175" xr:uid="{29FC5B61-99EF-4BA5-AE54-CE07479ED354}"/>
    <cellStyle name="Обычный 3 2 5 2 2 5" xfId="10911" xr:uid="{18703E30-028F-4B3E-B876-FA5B1C5177CA}"/>
    <cellStyle name="Обычный 3 2 5 2 3" xfId="2007" xr:uid="{00000000-0005-0000-0000-0000D7090000}"/>
    <cellStyle name="Обычный 3 2 5 2 3 2" xfId="4279" xr:uid="{00000000-0005-0000-0000-0000D8090000}"/>
    <cellStyle name="Обычный 3 2 5 2 3 2 2" xfId="8568" xr:uid="{00000000-0005-0000-0000-0000D9090000}"/>
    <cellStyle name="Обычный 3 2 5 2 3 2 2 2" xfId="17785" xr:uid="{AA63D169-5DCF-4267-A12F-3F35E0F4C8D0}"/>
    <cellStyle name="Обычный 3 2 5 2 3 2 3" xfId="13518" xr:uid="{6C644E1C-FE64-41D7-AB1C-523CC7262D82}"/>
    <cellStyle name="Обычный 3 2 5 2 3 3" xfId="6434" xr:uid="{00000000-0005-0000-0000-0000DA090000}"/>
    <cellStyle name="Обычный 3 2 5 2 3 3 2" xfId="15651" xr:uid="{D0792A8D-3EDF-4A22-B6A2-CCCDD6849914}"/>
    <cellStyle name="Обычный 3 2 5 2 3 4" xfId="11387" xr:uid="{EB100286-CBC9-473E-9780-623DFD590331}"/>
    <cellStyle name="Обычный 3 2 5 2 4" xfId="3329" xr:uid="{00000000-0005-0000-0000-0000DB090000}"/>
    <cellStyle name="Обычный 3 2 5 2 4 2" xfId="7620" xr:uid="{00000000-0005-0000-0000-0000DC090000}"/>
    <cellStyle name="Обычный 3 2 5 2 4 2 2" xfId="16837" xr:uid="{5861B9F5-A66D-48FF-8DA9-6E1A383ECDD8}"/>
    <cellStyle name="Обычный 3 2 5 2 4 3" xfId="12570" xr:uid="{DB99F01E-5F58-4763-A98B-3CC7FD7B0685}"/>
    <cellStyle name="Обычный 3 2 5 2 5" xfId="5483" xr:uid="{00000000-0005-0000-0000-0000DD090000}"/>
    <cellStyle name="Обычный 3 2 5 2 5 2" xfId="14703" xr:uid="{AEC24BC5-8CB7-47F4-9AC7-04F0FF634394}"/>
    <cellStyle name="Обычный 3 2 5 2 6" xfId="10439" xr:uid="{02F3C587-4B09-40A5-BA58-90FB906E3E2A}"/>
    <cellStyle name="Обычный 3 2 5 3" xfId="1292" xr:uid="{00000000-0005-0000-0000-0000DE090000}"/>
    <cellStyle name="Обычный 3 2 5 3 2" xfId="2251" xr:uid="{00000000-0005-0000-0000-0000DF090000}"/>
    <cellStyle name="Обычный 3 2 5 3 2 2" xfId="4523" xr:uid="{00000000-0005-0000-0000-0000E0090000}"/>
    <cellStyle name="Обычный 3 2 5 3 2 2 2" xfId="8812" xr:uid="{00000000-0005-0000-0000-0000E1090000}"/>
    <cellStyle name="Обычный 3 2 5 3 2 2 2 2" xfId="18029" xr:uid="{9735E822-B313-4FC5-800D-FCD21DBF4C1B}"/>
    <cellStyle name="Обычный 3 2 5 3 2 2 3" xfId="13762" xr:uid="{32516675-97F6-4B03-9C08-28D439262849}"/>
    <cellStyle name="Обычный 3 2 5 3 2 3" xfId="6678" xr:uid="{00000000-0005-0000-0000-0000E2090000}"/>
    <cellStyle name="Обычный 3 2 5 3 2 3 2" xfId="15895" xr:uid="{61EE15A1-86F4-4D25-87D5-D8ADC5BE7CAB}"/>
    <cellStyle name="Обычный 3 2 5 3 2 4" xfId="11631" xr:uid="{EA40E908-F69A-40EE-950B-F775D09EAF92}"/>
    <cellStyle name="Обычный 3 2 5 3 3" xfId="3573" xr:uid="{00000000-0005-0000-0000-0000E3090000}"/>
    <cellStyle name="Обычный 3 2 5 3 3 2" xfId="7864" xr:uid="{00000000-0005-0000-0000-0000E4090000}"/>
    <cellStyle name="Обычный 3 2 5 3 3 2 2" xfId="17081" xr:uid="{082C30D1-C234-403B-8F3F-7CE1A4AABF16}"/>
    <cellStyle name="Обычный 3 2 5 3 3 3" xfId="12814" xr:uid="{FEF75AE5-BAE7-4170-9BEE-231F306B1CE4}"/>
    <cellStyle name="Обычный 3 2 5 3 4" xfId="5730" xr:uid="{00000000-0005-0000-0000-0000E5090000}"/>
    <cellStyle name="Обычный 3 2 5 3 4 2" xfId="14947" xr:uid="{6C440355-73E6-4EC1-AB66-A80E0BF008FC}"/>
    <cellStyle name="Обычный 3 2 5 3 5" xfId="10683" xr:uid="{D626E244-35DF-4CFA-B9CF-E079955E58C0}"/>
    <cellStyle name="Обычный 3 2 5 4" xfId="1778" xr:uid="{00000000-0005-0000-0000-0000E6090000}"/>
    <cellStyle name="Обычный 3 2 5 4 2" xfId="4051" xr:uid="{00000000-0005-0000-0000-0000E7090000}"/>
    <cellStyle name="Обычный 3 2 5 4 2 2" xfId="8340" xr:uid="{00000000-0005-0000-0000-0000E8090000}"/>
    <cellStyle name="Обычный 3 2 5 4 2 2 2" xfId="17557" xr:uid="{A2472C69-5BE6-4874-A53A-6057187CAFB4}"/>
    <cellStyle name="Обычный 3 2 5 4 2 3" xfId="13290" xr:uid="{E1DAFB7D-F590-46C3-8EAB-FD4F238334DE}"/>
    <cellStyle name="Обычный 3 2 5 4 3" xfId="6206" xr:uid="{00000000-0005-0000-0000-0000E9090000}"/>
    <cellStyle name="Обычный 3 2 5 4 3 2" xfId="15423" xr:uid="{9E424F43-7B10-4C67-837B-2299B6AA5B17}"/>
    <cellStyle name="Обычный 3 2 5 4 4" xfId="11159" xr:uid="{2E067595-4186-44BA-9170-F106C2BCA999}"/>
    <cellStyle name="Обычный 3 2 5 5" xfId="3101" xr:uid="{00000000-0005-0000-0000-0000EA090000}"/>
    <cellStyle name="Обычный 3 2 5 5 2" xfId="7392" xr:uid="{00000000-0005-0000-0000-0000EB090000}"/>
    <cellStyle name="Обычный 3 2 5 5 2 2" xfId="16609" xr:uid="{0496268B-F901-4F66-85C2-898E8C4479F7}"/>
    <cellStyle name="Обычный 3 2 5 5 3" xfId="12342" xr:uid="{BF04019C-DD43-46C1-98D2-AD067C222BE5}"/>
    <cellStyle name="Обычный 3 2 5 6" xfId="5253" xr:uid="{00000000-0005-0000-0000-0000EC090000}"/>
    <cellStyle name="Обычный 3 2 5 6 2" xfId="14475" xr:uid="{7B32D35C-2E66-4768-B05D-A43299961302}"/>
    <cellStyle name="Обычный 3 2 5 7" xfId="10211" xr:uid="{5E90A9F6-90C2-40B4-B020-E5FEE0B5AC45}"/>
    <cellStyle name="Обычный 3 2 6" xfId="803" xr:uid="{00000000-0005-0000-0000-0000ED090000}"/>
    <cellStyle name="Обычный 3 2 6 2" xfId="1406" xr:uid="{00000000-0005-0000-0000-0000EE090000}"/>
    <cellStyle name="Обычный 3 2 6 2 2" xfId="2365" xr:uid="{00000000-0005-0000-0000-0000EF090000}"/>
    <cellStyle name="Обычный 3 2 6 2 2 2" xfId="4637" xr:uid="{00000000-0005-0000-0000-0000F0090000}"/>
    <cellStyle name="Обычный 3 2 6 2 2 2 2" xfId="8926" xr:uid="{00000000-0005-0000-0000-0000F1090000}"/>
    <cellStyle name="Обычный 3 2 6 2 2 2 2 2" xfId="18143" xr:uid="{0F002995-0A61-4372-B144-F118C8A43833}"/>
    <cellStyle name="Обычный 3 2 6 2 2 2 3" xfId="13876" xr:uid="{4227C1D1-89D4-4A38-A83A-FFBF7959BEA0}"/>
    <cellStyle name="Обычный 3 2 6 2 2 3" xfId="6792" xr:uid="{00000000-0005-0000-0000-0000F2090000}"/>
    <cellStyle name="Обычный 3 2 6 2 2 3 2" xfId="16009" xr:uid="{6E798EAD-0EB4-457E-95B3-8E72533C3493}"/>
    <cellStyle name="Обычный 3 2 6 2 2 4" xfId="11745" xr:uid="{CAB1E186-8215-478F-933D-C6ED25C115FC}"/>
    <cellStyle name="Обычный 3 2 6 2 3" xfId="3687" xr:uid="{00000000-0005-0000-0000-0000F3090000}"/>
    <cellStyle name="Обычный 3 2 6 2 3 2" xfId="7978" xr:uid="{00000000-0005-0000-0000-0000F4090000}"/>
    <cellStyle name="Обычный 3 2 6 2 3 2 2" xfId="17195" xr:uid="{72D285B5-D30A-4F66-A78E-1B652D124960}"/>
    <cellStyle name="Обычный 3 2 6 2 3 3" xfId="12928" xr:uid="{FA157F04-B927-4763-8422-4BDF04C3036A}"/>
    <cellStyle name="Обычный 3 2 6 2 4" xfId="5844" xr:uid="{00000000-0005-0000-0000-0000F5090000}"/>
    <cellStyle name="Обычный 3 2 6 2 4 2" xfId="15061" xr:uid="{DCCC9540-6CB9-4377-9B34-A6114C6C5999}"/>
    <cellStyle name="Обычный 3 2 6 2 5" xfId="10797" xr:uid="{A1B2DE07-259A-41E2-8836-795B44FD21C6}"/>
    <cellStyle name="Обычный 3 2 6 3" xfId="1893" xr:uid="{00000000-0005-0000-0000-0000F6090000}"/>
    <cellStyle name="Обычный 3 2 6 3 2" xfId="4165" xr:uid="{00000000-0005-0000-0000-0000F7090000}"/>
    <cellStyle name="Обычный 3 2 6 3 2 2" xfId="8454" xr:uid="{00000000-0005-0000-0000-0000F8090000}"/>
    <cellStyle name="Обычный 3 2 6 3 2 2 2" xfId="17671" xr:uid="{58D186D6-EEC6-4DD5-ACFD-87F5D4BCF72C}"/>
    <cellStyle name="Обычный 3 2 6 3 2 3" xfId="13404" xr:uid="{EF29C141-6390-4368-B9CE-8735A42BF1B6}"/>
    <cellStyle name="Обычный 3 2 6 3 3" xfId="6320" xr:uid="{00000000-0005-0000-0000-0000F9090000}"/>
    <cellStyle name="Обычный 3 2 6 3 3 2" xfId="15537" xr:uid="{30F22D06-AE29-4C11-9592-B822D006C8DE}"/>
    <cellStyle name="Обычный 3 2 6 3 4" xfId="11273" xr:uid="{1F2B796C-A084-4F9D-9E26-4F145BBC425E}"/>
    <cellStyle name="Обычный 3 2 6 4" xfId="3215" xr:uid="{00000000-0005-0000-0000-0000FA090000}"/>
    <cellStyle name="Обычный 3 2 6 4 2" xfId="7506" xr:uid="{00000000-0005-0000-0000-0000FB090000}"/>
    <cellStyle name="Обычный 3 2 6 4 2 2" xfId="16723" xr:uid="{8D2EBEAA-07A0-46E9-9E49-F59E0B984348}"/>
    <cellStyle name="Обычный 3 2 6 4 3" xfId="12456" xr:uid="{19859966-125E-4E81-952E-AE5F5FE263C6}"/>
    <cellStyle name="Обычный 3 2 6 5" xfId="5369" xr:uid="{00000000-0005-0000-0000-0000FC090000}"/>
    <cellStyle name="Обычный 3 2 6 5 2" xfId="14589" xr:uid="{F51D14B3-B038-4466-9F01-475B88EBFB46}"/>
    <cellStyle name="Обычный 3 2 6 6" xfId="10325" xr:uid="{7AE21EBC-3738-403C-B828-EDD0CD116685}"/>
    <cellStyle name="Обычный 3 2 7" xfId="1177" xr:uid="{00000000-0005-0000-0000-0000FD090000}"/>
    <cellStyle name="Обычный 3 2 7 2" xfId="2137" xr:uid="{00000000-0005-0000-0000-0000FE090000}"/>
    <cellStyle name="Обычный 3 2 7 2 2" xfId="4409" xr:uid="{00000000-0005-0000-0000-0000FF090000}"/>
    <cellStyle name="Обычный 3 2 7 2 2 2" xfId="8698" xr:uid="{00000000-0005-0000-0000-0000000A0000}"/>
    <cellStyle name="Обычный 3 2 7 2 2 2 2" xfId="17915" xr:uid="{5BB8ED79-12AC-477E-BDB4-28E2CD0747FB}"/>
    <cellStyle name="Обычный 3 2 7 2 2 3" xfId="13648" xr:uid="{9B375249-C993-4645-8A3F-B6D55F76191C}"/>
    <cellStyle name="Обычный 3 2 7 2 3" xfId="6564" xr:uid="{00000000-0005-0000-0000-0000010A0000}"/>
    <cellStyle name="Обычный 3 2 7 2 3 2" xfId="15781" xr:uid="{CA5DEBC0-C75D-4494-A172-7534C9BFE5F3}"/>
    <cellStyle name="Обычный 3 2 7 2 4" xfId="11517" xr:uid="{437DB079-C853-4677-AD21-DBCED44BB98F}"/>
    <cellStyle name="Обычный 3 2 7 3" xfId="3459" xr:uid="{00000000-0005-0000-0000-0000020A0000}"/>
    <cellStyle name="Обычный 3 2 7 3 2" xfId="7750" xr:uid="{00000000-0005-0000-0000-0000030A0000}"/>
    <cellStyle name="Обычный 3 2 7 3 2 2" xfId="16967" xr:uid="{BD3D0F53-28FD-41E1-9582-559C2CC962EF}"/>
    <cellStyle name="Обычный 3 2 7 3 3" xfId="12700" xr:uid="{58376528-5811-43DE-978A-27DCDAB95611}"/>
    <cellStyle name="Обычный 3 2 7 4" xfId="5616" xr:uid="{00000000-0005-0000-0000-0000040A0000}"/>
    <cellStyle name="Обычный 3 2 7 4 2" xfId="14833" xr:uid="{FA74FD28-FE73-45B0-81E9-85B3F3D1A438}"/>
    <cellStyle name="Обычный 3 2 7 5" xfId="10569" xr:uid="{8EC68A4D-73DA-4409-BA2E-A0418B0875B8}"/>
    <cellStyle name="Обычный 3 2 8" xfId="1661" xr:uid="{00000000-0005-0000-0000-0000050A0000}"/>
    <cellStyle name="Обычный 3 2 8 2" xfId="3937" xr:uid="{00000000-0005-0000-0000-0000060A0000}"/>
    <cellStyle name="Обычный 3 2 8 2 2" xfId="8226" xr:uid="{00000000-0005-0000-0000-0000070A0000}"/>
    <cellStyle name="Обычный 3 2 8 2 2 2" xfId="17443" xr:uid="{55959CB9-C962-4437-97C5-6BCB2FDCBE3D}"/>
    <cellStyle name="Обычный 3 2 8 2 3" xfId="13176" xr:uid="{D1CEC62A-A3BC-4CFD-80A8-9D9134DA86F4}"/>
    <cellStyle name="Обычный 3 2 8 3" xfId="6092" xr:uid="{00000000-0005-0000-0000-0000080A0000}"/>
    <cellStyle name="Обычный 3 2 8 3 2" xfId="15309" xr:uid="{F3A66C5D-B66D-438B-9A21-A7DE806B8681}"/>
    <cellStyle name="Обычный 3 2 8 4" xfId="11045" xr:uid="{F8D80364-D7A2-42A6-BA1B-C9097855AD8B}"/>
    <cellStyle name="Обычный 3 2 9" xfId="2752" xr:uid="{00000000-0005-0000-0000-0000090A0000}"/>
    <cellStyle name="Обычный 3 2 9 2" xfId="4895" xr:uid="{00000000-0005-0000-0000-00000A0A0000}"/>
    <cellStyle name="Обычный 3 2 9 2 2" xfId="9177" xr:uid="{00000000-0005-0000-0000-00000B0A0000}"/>
    <cellStyle name="Обычный 3 2 9 2 2 2" xfId="18394" xr:uid="{F30F01D4-A3A2-46BE-AFA3-C41334791B48}"/>
    <cellStyle name="Обычный 3 2 9 2 3" xfId="14127" xr:uid="{0E466199-EC2F-4109-8FA5-8B52405A4205}"/>
    <cellStyle name="Обычный 3 2 9 3" xfId="7045" xr:uid="{00000000-0005-0000-0000-00000C0A0000}"/>
    <cellStyle name="Обычный 3 2 9 3 2" xfId="16262" xr:uid="{CDD7D4F8-D375-4B8C-955D-9635F21238A8}"/>
    <cellStyle name="Обычный 3 2 9 4" xfId="11996" xr:uid="{C5BDE152-17F0-468B-A8C7-D30A26BFB25D}"/>
    <cellStyle name="Обычный 3 20" xfId="10086" xr:uid="{53385221-53CF-49B8-94E2-6D548FF8C7D4}"/>
    <cellStyle name="Обычный 3 21" xfId="19107" xr:uid="{449A0F7E-C676-46F5-B95D-FC60AFADF4D8}"/>
    <cellStyle name="Обычный 3 22" xfId="19223" xr:uid="{840CFF95-CBB7-4818-9E02-994B8311C944}"/>
    <cellStyle name="Обычный 3 3" xfId="367" xr:uid="{00000000-0005-0000-0000-00000D0A0000}"/>
    <cellStyle name="Обычный 3 3 10" xfId="5024" xr:uid="{00000000-0005-0000-0000-00000E0A0000}"/>
    <cellStyle name="Обычный 3 3 10 2" xfId="9305" xr:uid="{00000000-0005-0000-0000-00000F0A0000}"/>
    <cellStyle name="Обычный 3 3 10 2 2" xfId="18522" xr:uid="{0478B899-B867-4318-B216-CCA97B878C4B}"/>
    <cellStyle name="Обычный 3 3 10 3" xfId="14255" xr:uid="{907A1FEF-6AB0-4E80-BE83-ED2BA94B089D}"/>
    <cellStyle name="Обычный 3 3 11" xfId="5146" xr:uid="{00000000-0005-0000-0000-0000100A0000}"/>
    <cellStyle name="Обычный 3 3 11 2" xfId="14370" xr:uid="{6247F408-23E8-4FFD-AEB2-92FC839D8596}"/>
    <cellStyle name="Обычный 3 3 12" xfId="9646" xr:uid="{00000000-0005-0000-0000-0000110A0000}"/>
    <cellStyle name="Обычный 3 3 12 2" xfId="18666" xr:uid="{9E89D513-9EEA-45E6-9F64-08F1DBE3B1F0}"/>
    <cellStyle name="Обычный 3 3 13" xfId="9760" xr:uid="{5267CF78-0D87-4E18-895B-47BDBFC4E4BD}"/>
    <cellStyle name="Обычный 3 3 13 2" xfId="18780" xr:uid="{4F94312C-EEBB-4FB4-A34B-829413677FE2}"/>
    <cellStyle name="Обычный 3 3 14" xfId="9874" xr:uid="{E6A04332-E1AD-4E29-AA80-67F6868986F6}"/>
    <cellStyle name="Обычный 3 3 14 2" xfId="18894" xr:uid="{2E4A706C-D9CC-4D5A-9862-3E4790FCC6AF}"/>
    <cellStyle name="Обычный 3 3 15" xfId="9988" xr:uid="{3491DEB8-1117-4297-AC68-4415D7E86E79}"/>
    <cellStyle name="Обычный 3 3 15 2" xfId="19008" xr:uid="{3FE47E8D-7C6D-4636-BA8F-108C7B0630BF}"/>
    <cellStyle name="Обычный 3 3 16" xfId="10105" xr:uid="{9A705200-0F7A-4EDE-8E9D-0FE035A10128}"/>
    <cellStyle name="Обычный 3 3 17" xfId="19126" xr:uid="{77B6D282-6DF3-4A7D-B405-662FB64183B9}"/>
    <cellStyle name="Обычный 3 3 18" xfId="19242" xr:uid="{B2DA6297-FC98-4AFD-B1EA-A70E30085932}"/>
    <cellStyle name="Обычный 3 3 2" xfId="477" xr:uid="{00000000-0005-0000-0000-0000120A0000}"/>
    <cellStyle name="Обычный 3 3 2 10" xfId="5204" xr:uid="{00000000-0005-0000-0000-0000130A0000}"/>
    <cellStyle name="Обычный 3 3 2 10 2" xfId="14427" xr:uid="{F34D512C-620A-4F05-9E57-E6A038AAA4A2}"/>
    <cellStyle name="Обычный 3 3 2 11" xfId="9703" xr:uid="{00000000-0005-0000-0000-0000140A0000}"/>
    <cellStyle name="Обычный 3 3 2 11 2" xfId="18723" xr:uid="{1BD80B36-757F-48B9-93A2-76CC483451BE}"/>
    <cellStyle name="Обычный 3 3 2 12" xfId="9817" xr:uid="{3DE70C21-9C76-4DF3-8CFF-3634DA376671}"/>
    <cellStyle name="Обычный 3 3 2 12 2" xfId="18837" xr:uid="{167CBC21-A045-451C-A46F-3A979091C88F}"/>
    <cellStyle name="Обычный 3 3 2 13" xfId="9931" xr:uid="{DD0A685F-5555-4CB4-85F9-943C49671A7E}"/>
    <cellStyle name="Обычный 3 3 2 13 2" xfId="18951" xr:uid="{B4287AAD-FBE6-4412-A340-4E6FECA8D349}"/>
    <cellStyle name="Обычный 3 3 2 14" xfId="10045" xr:uid="{DBC3178E-B04C-4F45-8C99-279260207E2D}"/>
    <cellStyle name="Обычный 3 3 2 14 2" xfId="19065" xr:uid="{DA4718A5-DF39-4C72-8500-C12129E5FE06}"/>
    <cellStyle name="Обычный 3 3 2 15" xfId="10162" xr:uid="{2C0BFCC6-F163-4F9C-9645-6415A3508B97}"/>
    <cellStyle name="Обычный 3 3 2 16" xfId="19183" xr:uid="{D0A52B84-600A-40FE-81DF-1B2D84F94080}"/>
    <cellStyle name="Обычный 3 3 2 17" xfId="19299" xr:uid="{8FF1F013-E6D4-435A-8A38-AC9E8718E98F}"/>
    <cellStyle name="Обычный 3 3 2 2" xfId="663" xr:uid="{00000000-0005-0000-0000-0000150A0000}"/>
    <cellStyle name="Обычный 3 3 2 2 2" xfId="984" xr:uid="{00000000-0005-0000-0000-0000160A0000}"/>
    <cellStyle name="Обычный 3 3 2 2 2 2" xfId="1586" xr:uid="{00000000-0005-0000-0000-0000170A0000}"/>
    <cellStyle name="Обычный 3 3 2 2 2 2 2" xfId="2545" xr:uid="{00000000-0005-0000-0000-0000180A0000}"/>
    <cellStyle name="Обычный 3 3 2 2 2 2 2 2" xfId="4817" xr:uid="{00000000-0005-0000-0000-0000190A0000}"/>
    <cellStyle name="Обычный 3 3 2 2 2 2 2 2 2" xfId="9106" xr:uid="{00000000-0005-0000-0000-00001A0A0000}"/>
    <cellStyle name="Обычный 3 3 2 2 2 2 2 2 2 2" xfId="18323" xr:uid="{1F0833BA-DC82-4A77-AC18-4DBB40496289}"/>
    <cellStyle name="Обычный 3 3 2 2 2 2 2 2 3" xfId="14056" xr:uid="{3A625DEA-BE56-4B84-B6CE-909429404813}"/>
    <cellStyle name="Обычный 3 3 2 2 2 2 2 3" xfId="6972" xr:uid="{00000000-0005-0000-0000-00001B0A0000}"/>
    <cellStyle name="Обычный 3 3 2 2 2 2 2 3 2" xfId="16189" xr:uid="{387ED697-E015-425A-BD09-BE616DB5F304}"/>
    <cellStyle name="Обычный 3 3 2 2 2 2 2 4" xfId="11925" xr:uid="{798D694A-0850-4BF7-87AA-6BA3540F9640}"/>
    <cellStyle name="Обычный 3 3 2 2 2 2 3" xfId="3867" xr:uid="{00000000-0005-0000-0000-00001C0A0000}"/>
    <cellStyle name="Обычный 3 3 2 2 2 2 3 2" xfId="8158" xr:uid="{00000000-0005-0000-0000-00001D0A0000}"/>
    <cellStyle name="Обычный 3 3 2 2 2 2 3 2 2" xfId="17375" xr:uid="{3CCB1E58-93A9-4E30-AF3B-B636B971A722}"/>
    <cellStyle name="Обычный 3 3 2 2 2 2 3 3" xfId="13108" xr:uid="{F2543DF9-C9AE-4D2B-99A3-6771DFADC24F}"/>
    <cellStyle name="Обычный 3 3 2 2 2 2 4" xfId="6024" xr:uid="{00000000-0005-0000-0000-00001E0A0000}"/>
    <cellStyle name="Обычный 3 3 2 2 2 2 4 2" xfId="15241" xr:uid="{C9CC0C54-786F-4EB8-A40A-5EACBDC85AA0}"/>
    <cellStyle name="Обычный 3 3 2 2 2 2 5" xfId="10977" xr:uid="{58DF5A6D-6A7E-4884-BA03-08040D06CD6E}"/>
    <cellStyle name="Обычный 3 3 2 2 2 3" xfId="2073" xr:uid="{00000000-0005-0000-0000-00001F0A0000}"/>
    <cellStyle name="Обычный 3 3 2 2 2 3 2" xfId="4345" xr:uid="{00000000-0005-0000-0000-0000200A0000}"/>
    <cellStyle name="Обычный 3 3 2 2 2 3 2 2" xfId="8634" xr:uid="{00000000-0005-0000-0000-0000210A0000}"/>
    <cellStyle name="Обычный 3 3 2 2 2 3 2 2 2" xfId="17851" xr:uid="{24D3760C-146E-410D-BDEE-13CBE4DEB0EA}"/>
    <cellStyle name="Обычный 3 3 2 2 2 3 2 3" xfId="13584" xr:uid="{922EAF43-C360-4E62-9F55-597CA57AFCB7}"/>
    <cellStyle name="Обычный 3 3 2 2 2 3 3" xfId="6500" xr:uid="{00000000-0005-0000-0000-0000220A0000}"/>
    <cellStyle name="Обычный 3 3 2 2 2 3 3 2" xfId="15717" xr:uid="{13B74329-4227-46EB-830B-690133455043}"/>
    <cellStyle name="Обычный 3 3 2 2 2 3 4" xfId="11453" xr:uid="{4BE9A8EB-B6CA-4DD4-80EE-454C367D447A}"/>
    <cellStyle name="Обычный 3 3 2 2 2 4" xfId="3395" xr:uid="{00000000-0005-0000-0000-0000230A0000}"/>
    <cellStyle name="Обычный 3 3 2 2 2 4 2" xfId="7686" xr:uid="{00000000-0005-0000-0000-0000240A0000}"/>
    <cellStyle name="Обычный 3 3 2 2 2 4 2 2" xfId="16903" xr:uid="{E575148F-7631-497F-86D4-1778F92C5CD3}"/>
    <cellStyle name="Обычный 3 3 2 2 2 4 3" xfId="12636" xr:uid="{BB9BFDF2-01B5-44A5-BA4F-DA02922C8651}"/>
    <cellStyle name="Обычный 3 3 2 2 2 5" xfId="5549" xr:uid="{00000000-0005-0000-0000-0000250A0000}"/>
    <cellStyle name="Обычный 3 3 2 2 2 5 2" xfId="14769" xr:uid="{71F0C128-DF15-476B-93DA-6650507CE5AC}"/>
    <cellStyle name="Обычный 3 3 2 2 2 6" xfId="10505" xr:uid="{C0E0A5D3-AF19-49E8-8790-F75F0BFE675E}"/>
    <cellStyle name="Обычный 3 3 2 2 3" xfId="1358" xr:uid="{00000000-0005-0000-0000-0000260A0000}"/>
    <cellStyle name="Обычный 3 3 2 2 3 2" xfId="2317" xr:uid="{00000000-0005-0000-0000-0000270A0000}"/>
    <cellStyle name="Обычный 3 3 2 2 3 2 2" xfId="4589" xr:uid="{00000000-0005-0000-0000-0000280A0000}"/>
    <cellStyle name="Обычный 3 3 2 2 3 2 2 2" xfId="8878" xr:uid="{00000000-0005-0000-0000-0000290A0000}"/>
    <cellStyle name="Обычный 3 3 2 2 3 2 2 2 2" xfId="18095" xr:uid="{9DD3CB48-CFD0-44C3-9E0F-2A0ED18C3D67}"/>
    <cellStyle name="Обычный 3 3 2 2 3 2 2 3" xfId="13828" xr:uid="{23F77CA6-B694-4642-A7A2-726848986970}"/>
    <cellStyle name="Обычный 3 3 2 2 3 2 3" xfId="6744" xr:uid="{00000000-0005-0000-0000-00002A0A0000}"/>
    <cellStyle name="Обычный 3 3 2 2 3 2 3 2" xfId="15961" xr:uid="{74A39F81-F4AA-4803-BDE1-C554E231E14F}"/>
    <cellStyle name="Обычный 3 3 2 2 3 2 4" xfId="11697" xr:uid="{346B306F-0499-4777-AC8A-AB24A72C7830}"/>
    <cellStyle name="Обычный 3 3 2 2 3 3" xfId="3639" xr:uid="{00000000-0005-0000-0000-00002B0A0000}"/>
    <cellStyle name="Обычный 3 3 2 2 3 3 2" xfId="7930" xr:uid="{00000000-0005-0000-0000-00002C0A0000}"/>
    <cellStyle name="Обычный 3 3 2 2 3 3 2 2" xfId="17147" xr:uid="{38BC3E12-448C-4F6B-A784-D10EDC34CCEB}"/>
    <cellStyle name="Обычный 3 3 2 2 3 3 3" xfId="12880" xr:uid="{37A808D1-3C9B-44E0-B04D-4C9A50864CCA}"/>
    <cellStyle name="Обычный 3 3 2 2 3 4" xfId="5796" xr:uid="{00000000-0005-0000-0000-00002D0A0000}"/>
    <cellStyle name="Обычный 3 3 2 2 3 4 2" xfId="15013" xr:uid="{C9B1CD01-6C15-4CE3-A801-EC628B38FCAB}"/>
    <cellStyle name="Обычный 3 3 2 2 3 5" xfId="10749" xr:uid="{187FE1AC-8449-4E43-94CD-B26F506ABE5A}"/>
    <cellStyle name="Обычный 3 3 2 2 4" xfId="1844" xr:uid="{00000000-0005-0000-0000-00002E0A0000}"/>
    <cellStyle name="Обычный 3 3 2 2 4 2" xfId="4117" xr:uid="{00000000-0005-0000-0000-00002F0A0000}"/>
    <cellStyle name="Обычный 3 3 2 2 4 2 2" xfId="8406" xr:uid="{00000000-0005-0000-0000-0000300A0000}"/>
    <cellStyle name="Обычный 3 3 2 2 4 2 2 2" xfId="17623" xr:uid="{161AD43E-0174-4BF5-BF55-17F840737E41}"/>
    <cellStyle name="Обычный 3 3 2 2 4 2 3" xfId="13356" xr:uid="{A2935AB9-4162-4961-AB88-10D06625E78E}"/>
    <cellStyle name="Обычный 3 3 2 2 4 3" xfId="6272" xr:uid="{00000000-0005-0000-0000-0000310A0000}"/>
    <cellStyle name="Обычный 3 3 2 2 4 3 2" xfId="15489" xr:uid="{A3019630-104C-4746-A592-9452A80B7F28}"/>
    <cellStyle name="Обычный 3 3 2 2 4 4" xfId="11225" xr:uid="{BBAEA299-ACF7-492E-AE1C-04702856AA68}"/>
    <cellStyle name="Обычный 3 3 2 2 5" xfId="3167" xr:uid="{00000000-0005-0000-0000-0000320A0000}"/>
    <cellStyle name="Обычный 3 3 2 2 5 2" xfId="7458" xr:uid="{00000000-0005-0000-0000-0000330A0000}"/>
    <cellStyle name="Обычный 3 3 2 2 5 2 2" xfId="16675" xr:uid="{A6808944-A615-49D5-8700-18FDFCFC161A}"/>
    <cellStyle name="Обычный 3 3 2 2 5 3" xfId="12408" xr:uid="{1FCAF7B2-C3A5-4263-95DA-6C647763F892}"/>
    <cellStyle name="Обычный 3 3 2 2 6" xfId="5319" xr:uid="{00000000-0005-0000-0000-0000340A0000}"/>
    <cellStyle name="Обычный 3 3 2 2 6 2" xfId="14541" xr:uid="{DC1E7AFC-CE81-44A9-BAA6-E5D563AABE29}"/>
    <cellStyle name="Обычный 3 3 2 2 7" xfId="10277" xr:uid="{DAC76169-88B2-49E0-ADDF-19BC36A96630}"/>
    <cellStyle name="Обычный 3 3 2 3" xfId="869" xr:uid="{00000000-0005-0000-0000-0000350A0000}"/>
    <cellStyle name="Обычный 3 3 2 3 2" xfId="1472" xr:uid="{00000000-0005-0000-0000-0000360A0000}"/>
    <cellStyle name="Обычный 3 3 2 3 2 2" xfId="2431" xr:uid="{00000000-0005-0000-0000-0000370A0000}"/>
    <cellStyle name="Обычный 3 3 2 3 2 2 2" xfId="4703" xr:uid="{00000000-0005-0000-0000-0000380A0000}"/>
    <cellStyle name="Обычный 3 3 2 3 2 2 2 2" xfId="8992" xr:uid="{00000000-0005-0000-0000-0000390A0000}"/>
    <cellStyle name="Обычный 3 3 2 3 2 2 2 2 2" xfId="18209" xr:uid="{6A97F798-941D-4E7E-8AFA-35537EC0ADBE}"/>
    <cellStyle name="Обычный 3 3 2 3 2 2 2 3" xfId="13942" xr:uid="{D052FF1D-9DEC-48E9-A3A2-6DCF5D1EB846}"/>
    <cellStyle name="Обычный 3 3 2 3 2 2 3" xfId="6858" xr:uid="{00000000-0005-0000-0000-00003A0A0000}"/>
    <cellStyle name="Обычный 3 3 2 3 2 2 3 2" xfId="16075" xr:uid="{DA22AAB9-BA65-48D1-A349-0AD57EF00BED}"/>
    <cellStyle name="Обычный 3 3 2 3 2 2 4" xfId="11811" xr:uid="{B5310F5D-EB59-4C21-8292-82498CF1EC29}"/>
    <cellStyle name="Обычный 3 3 2 3 2 3" xfId="3753" xr:uid="{00000000-0005-0000-0000-00003B0A0000}"/>
    <cellStyle name="Обычный 3 3 2 3 2 3 2" xfId="8044" xr:uid="{00000000-0005-0000-0000-00003C0A0000}"/>
    <cellStyle name="Обычный 3 3 2 3 2 3 2 2" xfId="17261" xr:uid="{7EC8FC96-BD3A-4ECA-A10A-06F312B62EC8}"/>
    <cellStyle name="Обычный 3 3 2 3 2 3 3" xfId="12994" xr:uid="{5D84AA38-7C64-4456-A55E-509D4C947466}"/>
    <cellStyle name="Обычный 3 3 2 3 2 4" xfId="5910" xr:uid="{00000000-0005-0000-0000-00003D0A0000}"/>
    <cellStyle name="Обычный 3 3 2 3 2 4 2" xfId="15127" xr:uid="{416DD397-E61A-478D-8905-02D8853195F7}"/>
    <cellStyle name="Обычный 3 3 2 3 2 5" xfId="10863" xr:uid="{5E0297E3-E7B8-4381-9CD4-A89D56540293}"/>
    <cellStyle name="Обычный 3 3 2 3 3" xfId="1959" xr:uid="{00000000-0005-0000-0000-00003E0A0000}"/>
    <cellStyle name="Обычный 3 3 2 3 3 2" xfId="4231" xr:uid="{00000000-0005-0000-0000-00003F0A0000}"/>
    <cellStyle name="Обычный 3 3 2 3 3 2 2" xfId="8520" xr:uid="{00000000-0005-0000-0000-0000400A0000}"/>
    <cellStyle name="Обычный 3 3 2 3 3 2 2 2" xfId="17737" xr:uid="{6F9E48BC-CC49-4203-8377-B6BFF420C1A3}"/>
    <cellStyle name="Обычный 3 3 2 3 3 2 3" xfId="13470" xr:uid="{4598FC56-C09B-4B0A-8530-5179F7F2CDEE}"/>
    <cellStyle name="Обычный 3 3 2 3 3 3" xfId="6386" xr:uid="{00000000-0005-0000-0000-0000410A0000}"/>
    <cellStyle name="Обычный 3 3 2 3 3 3 2" xfId="15603" xr:uid="{C1105505-A2E2-4133-9AF5-264E96C6DAAE}"/>
    <cellStyle name="Обычный 3 3 2 3 3 4" xfId="11339" xr:uid="{D11ACB5E-37E9-4DD2-9D9B-9A7F7D711759}"/>
    <cellStyle name="Обычный 3 3 2 3 4" xfId="3281" xr:uid="{00000000-0005-0000-0000-0000420A0000}"/>
    <cellStyle name="Обычный 3 3 2 3 4 2" xfId="7572" xr:uid="{00000000-0005-0000-0000-0000430A0000}"/>
    <cellStyle name="Обычный 3 3 2 3 4 2 2" xfId="16789" xr:uid="{F7EA6CE8-384A-4188-8D1B-0AA408CE904B}"/>
    <cellStyle name="Обычный 3 3 2 3 4 3" xfId="12522" xr:uid="{FD0169EB-07D8-4652-BB2F-15F5AC82284F}"/>
    <cellStyle name="Обычный 3 3 2 3 5" xfId="5435" xr:uid="{00000000-0005-0000-0000-0000440A0000}"/>
    <cellStyle name="Обычный 3 3 2 3 5 2" xfId="14655" xr:uid="{BF370506-2A0C-4AC7-A008-D36E093C1603}"/>
    <cellStyle name="Обычный 3 3 2 3 6" xfId="10391" xr:uid="{4F224902-47C2-4CB8-BB42-23CD0C5583F4}"/>
    <cellStyle name="Обычный 3 3 2 4" xfId="1243" xr:uid="{00000000-0005-0000-0000-0000450A0000}"/>
    <cellStyle name="Обычный 3 3 2 4 2" xfId="2203" xr:uid="{00000000-0005-0000-0000-0000460A0000}"/>
    <cellStyle name="Обычный 3 3 2 4 2 2" xfId="4475" xr:uid="{00000000-0005-0000-0000-0000470A0000}"/>
    <cellStyle name="Обычный 3 3 2 4 2 2 2" xfId="8764" xr:uid="{00000000-0005-0000-0000-0000480A0000}"/>
    <cellStyle name="Обычный 3 3 2 4 2 2 2 2" xfId="17981" xr:uid="{8BE37084-E772-4D13-8F53-FE68A20AF01A}"/>
    <cellStyle name="Обычный 3 3 2 4 2 2 3" xfId="13714" xr:uid="{C223D5F2-71C6-4F30-B7D2-30107F38B0B4}"/>
    <cellStyle name="Обычный 3 3 2 4 2 3" xfId="6630" xr:uid="{00000000-0005-0000-0000-0000490A0000}"/>
    <cellStyle name="Обычный 3 3 2 4 2 3 2" xfId="15847" xr:uid="{FDB297B5-7B59-4C3D-BA28-94BF2B1EFF92}"/>
    <cellStyle name="Обычный 3 3 2 4 2 4" xfId="11583" xr:uid="{1737A67C-6439-4AD6-BF62-246E822290A2}"/>
    <cellStyle name="Обычный 3 3 2 4 3" xfId="3525" xr:uid="{00000000-0005-0000-0000-00004A0A0000}"/>
    <cellStyle name="Обычный 3 3 2 4 3 2" xfId="7816" xr:uid="{00000000-0005-0000-0000-00004B0A0000}"/>
    <cellStyle name="Обычный 3 3 2 4 3 2 2" xfId="17033" xr:uid="{FEA229DD-29A3-4A93-9C97-6805A4FD479F}"/>
    <cellStyle name="Обычный 3 3 2 4 3 3" xfId="12766" xr:uid="{7A85FE23-070E-4ED9-B75A-EC4E2FC87030}"/>
    <cellStyle name="Обычный 3 3 2 4 4" xfId="5682" xr:uid="{00000000-0005-0000-0000-00004C0A0000}"/>
    <cellStyle name="Обычный 3 3 2 4 4 2" xfId="14899" xr:uid="{121467B5-305B-4D04-85F2-670A079F89AE}"/>
    <cellStyle name="Обычный 3 3 2 4 5" xfId="10635" xr:uid="{754BF5B3-67C2-47CA-B3DF-3456E1558462}"/>
    <cellStyle name="Обычный 3 3 2 5" xfId="1728" xr:uid="{00000000-0005-0000-0000-00004D0A0000}"/>
    <cellStyle name="Обычный 3 3 2 5 2" xfId="4003" xr:uid="{00000000-0005-0000-0000-00004E0A0000}"/>
    <cellStyle name="Обычный 3 3 2 5 2 2" xfId="8292" xr:uid="{00000000-0005-0000-0000-00004F0A0000}"/>
    <cellStyle name="Обычный 3 3 2 5 2 2 2" xfId="17509" xr:uid="{84B9A274-088B-494E-B857-868B9354AE67}"/>
    <cellStyle name="Обычный 3 3 2 5 2 3" xfId="13242" xr:uid="{A5F1BA3C-1D0B-45EC-BD64-D7DA1B73D963}"/>
    <cellStyle name="Обычный 3 3 2 5 3" xfId="6158" xr:uid="{00000000-0005-0000-0000-0000500A0000}"/>
    <cellStyle name="Обычный 3 3 2 5 3 2" xfId="15375" xr:uid="{B4DF20A0-1CEF-4CF6-BC50-5E075515CE59}"/>
    <cellStyle name="Обычный 3 3 2 5 4" xfId="11111" xr:uid="{41E58A9B-0AC1-4E3B-8270-77787071CFEE}"/>
    <cellStyle name="Обычный 3 3 2 6" xfId="2818" xr:uid="{00000000-0005-0000-0000-0000510A0000}"/>
    <cellStyle name="Обычный 3 3 2 6 2" xfId="4961" xr:uid="{00000000-0005-0000-0000-0000520A0000}"/>
    <cellStyle name="Обычный 3 3 2 6 2 2" xfId="9243" xr:uid="{00000000-0005-0000-0000-0000530A0000}"/>
    <cellStyle name="Обычный 3 3 2 6 2 2 2" xfId="18460" xr:uid="{48E791E4-C73F-4A29-97F2-1DED878844D4}"/>
    <cellStyle name="Обычный 3 3 2 6 2 3" xfId="14193" xr:uid="{66BDE2A3-BBC2-4BE0-8A16-A6A7FCD5ADA1}"/>
    <cellStyle name="Обычный 3 3 2 6 3" xfId="7111" xr:uid="{00000000-0005-0000-0000-0000540A0000}"/>
    <cellStyle name="Обычный 3 3 2 6 3 2" xfId="16328" xr:uid="{651D92BA-B57E-4413-86DC-FEA8C2B51498}"/>
    <cellStyle name="Обычный 3 3 2 6 4" xfId="12062" xr:uid="{77D4B71E-4243-4C43-A30A-BA725169538B}"/>
    <cellStyle name="Обычный 3 3 2 7" xfId="2939" xr:uid="{00000000-0005-0000-0000-0000550A0000}"/>
    <cellStyle name="Обычный 3 3 2 7 2" xfId="7230" xr:uid="{00000000-0005-0000-0000-0000560A0000}"/>
    <cellStyle name="Обычный 3 3 2 7 2 2" xfId="16447" xr:uid="{66582CED-FCCC-4D44-B17D-621CBA2EB7DB}"/>
    <cellStyle name="Обычный 3 3 2 7 3" xfId="12180" xr:uid="{74FEEE9A-E867-400A-A989-468A5E289818}"/>
    <cellStyle name="Обычный 3 3 2 8" xfId="3053" xr:uid="{00000000-0005-0000-0000-0000570A0000}"/>
    <cellStyle name="Обычный 3 3 2 8 2" xfId="7344" xr:uid="{00000000-0005-0000-0000-0000580A0000}"/>
    <cellStyle name="Обычный 3 3 2 8 2 2" xfId="16561" xr:uid="{7F46E10E-6CE6-42C0-B510-97A59530B3FB}"/>
    <cellStyle name="Обычный 3 3 2 8 3" xfId="12294" xr:uid="{E74D3A24-3A1C-4DA6-810C-245DD523812B}"/>
    <cellStyle name="Обычный 3 3 2 9" xfId="5081" xr:uid="{00000000-0005-0000-0000-0000590A0000}"/>
    <cellStyle name="Обычный 3 3 2 9 2" xfId="9362" xr:uid="{00000000-0005-0000-0000-00005A0A0000}"/>
    <cellStyle name="Обычный 3 3 2 9 2 2" xfId="18579" xr:uid="{B1D08ECB-EAF6-42FA-B30F-3B5A24BA1546}"/>
    <cellStyle name="Обычный 3 3 2 9 3" xfId="14312" xr:uid="{F388ADD6-5D2B-4FF7-BF50-D1CF8857CB95}"/>
    <cellStyle name="Обычный 3 3 3" xfId="603" xr:uid="{00000000-0005-0000-0000-00005B0A0000}"/>
    <cellStyle name="Обычный 3 3 3 2" xfId="927" xr:uid="{00000000-0005-0000-0000-00005C0A0000}"/>
    <cellStyle name="Обычный 3 3 3 2 2" xfId="1529" xr:uid="{00000000-0005-0000-0000-00005D0A0000}"/>
    <cellStyle name="Обычный 3 3 3 2 2 2" xfId="2488" xr:uid="{00000000-0005-0000-0000-00005E0A0000}"/>
    <cellStyle name="Обычный 3 3 3 2 2 2 2" xfId="4760" xr:uid="{00000000-0005-0000-0000-00005F0A0000}"/>
    <cellStyle name="Обычный 3 3 3 2 2 2 2 2" xfId="9049" xr:uid="{00000000-0005-0000-0000-0000600A0000}"/>
    <cellStyle name="Обычный 3 3 3 2 2 2 2 2 2" xfId="18266" xr:uid="{BDDA814C-6A2B-451D-90EE-76E05EA84DB5}"/>
    <cellStyle name="Обычный 3 3 3 2 2 2 2 3" xfId="13999" xr:uid="{57CE7E35-43B3-48E3-AF2C-BDD0D9ADEB08}"/>
    <cellStyle name="Обычный 3 3 3 2 2 2 3" xfId="6915" xr:uid="{00000000-0005-0000-0000-0000610A0000}"/>
    <cellStyle name="Обычный 3 3 3 2 2 2 3 2" xfId="16132" xr:uid="{F415E6C3-9DBD-4F4D-A887-02F58BEF5DDA}"/>
    <cellStyle name="Обычный 3 3 3 2 2 2 4" xfId="11868" xr:uid="{12E280FA-175D-4D2D-815F-87D773416BAB}"/>
    <cellStyle name="Обычный 3 3 3 2 2 3" xfId="3810" xr:uid="{00000000-0005-0000-0000-0000620A0000}"/>
    <cellStyle name="Обычный 3 3 3 2 2 3 2" xfId="8101" xr:uid="{00000000-0005-0000-0000-0000630A0000}"/>
    <cellStyle name="Обычный 3 3 3 2 2 3 2 2" xfId="17318" xr:uid="{49038592-A19B-48BF-A61F-0D33D7237E71}"/>
    <cellStyle name="Обычный 3 3 3 2 2 3 3" xfId="13051" xr:uid="{8ADC3884-E44D-42C4-B6B6-6A8939565317}"/>
    <cellStyle name="Обычный 3 3 3 2 2 4" xfId="5967" xr:uid="{00000000-0005-0000-0000-0000640A0000}"/>
    <cellStyle name="Обычный 3 3 3 2 2 4 2" xfId="15184" xr:uid="{FFD4A275-C138-417D-BFAF-58C39C8EB911}"/>
    <cellStyle name="Обычный 3 3 3 2 2 5" xfId="10920" xr:uid="{D4E804D5-704A-43C8-B218-5F8CD6135E2F}"/>
    <cellStyle name="Обычный 3 3 3 2 3" xfId="2016" xr:uid="{00000000-0005-0000-0000-0000650A0000}"/>
    <cellStyle name="Обычный 3 3 3 2 3 2" xfId="4288" xr:uid="{00000000-0005-0000-0000-0000660A0000}"/>
    <cellStyle name="Обычный 3 3 3 2 3 2 2" xfId="8577" xr:uid="{00000000-0005-0000-0000-0000670A0000}"/>
    <cellStyle name="Обычный 3 3 3 2 3 2 2 2" xfId="17794" xr:uid="{094323AE-2172-4F43-ACAB-829AE4906525}"/>
    <cellStyle name="Обычный 3 3 3 2 3 2 3" xfId="13527" xr:uid="{1F704CFF-F4F9-40EB-9794-F9B1F63A41B0}"/>
    <cellStyle name="Обычный 3 3 3 2 3 3" xfId="6443" xr:uid="{00000000-0005-0000-0000-0000680A0000}"/>
    <cellStyle name="Обычный 3 3 3 2 3 3 2" xfId="15660" xr:uid="{5BB09DF9-67F2-475D-B024-FC49EB63C6EA}"/>
    <cellStyle name="Обычный 3 3 3 2 3 4" xfId="11396" xr:uid="{417D0DBA-C044-4C4D-AE33-CB49B4BA67C0}"/>
    <cellStyle name="Обычный 3 3 3 2 4" xfId="3338" xr:uid="{00000000-0005-0000-0000-0000690A0000}"/>
    <cellStyle name="Обычный 3 3 3 2 4 2" xfId="7629" xr:uid="{00000000-0005-0000-0000-00006A0A0000}"/>
    <cellStyle name="Обычный 3 3 3 2 4 2 2" xfId="16846" xr:uid="{6807D710-C047-41A6-B32E-E9F02115C1CB}"/>
    <cellStyle name="Обычный 3 3 3 2 4 3" xfId="12579" xr:uid="{6FDEFE47-18B1-4403-8859-32BA9B9F8000}"/>
    <cellStyle name="Обычный 3 3 3 2 5" xfId="5492" xr:uid="{00000000-0005-0000-0000-00006B0A0000}"/>
    <cellStyle name="Обычный 3 3 3 2 5 2" xfId="14712" xr:uid="{AB0EDE6F-98F6-4E43-8729-4D780A4B5988}"/>
    <cellStyle name="Обычный 3 3 3 2 6" xfId="10448" xr:uid="{78F4FC6E-469A-424D-A928-A92DB8397BDE}"/>
    <cellStyle name="Обычный 3 3 3 3" xfId="1301" xr:uid="{00000000-0005-0000-0000-00006C0A0000}"/>
    <cellStyle name="Обычный 3 3 3 3 2" xfId="2260" xr:uid="{00000000-0005-0000-0000-00006D0A0000}"/>
    <cellStyle name="Обычный 3 3 3 3 2 2" xfId="4532" xr:uid="{00000000-0005-0000-0000-00006E0A0000}"/>
    <cellStyle name="Обычный 3 3 3 3 2 2 2" xfId="8821" xr:uid="{00000000-0005-0000-0000-00006F0A0000}"/>
    <cellStyle name="Обычный 3 3 3 3 2 2 2 2" xfId="18038" xr:uid="{F1AA9470-38CA-43BE-8718-48016188E6A0}"/>
    <cellStyle name="Обычный 3 3 3 3 2 2 3" xfId="13771" xr:uid="{CD24ABE4-D313-495F-B636-4120A7760751}"/>
    <cellStyle name="Обычный 3 3 3 3 2 3" xfId="6687" xr:uid="{00000000-0005-0000-0000-0000700A0000}"/>
    <cellStyle name="Обычный 3 3 3 3 2 3 2" xfId="15904" xr:uid="{45E533E5-9402-4316-9B0E-3E5FDF9FE98B}"/>
    <cellStyle name="Обычный 3 3 3 3 2 4" xfId="11640" xr:uid="{34FFD5A9-DEFC-4ED3-9E3B-E09ABABC3469}"/>
    <cellStyle name="Обычный 3 3 3 3 3" xfId="3582" xr:uid="{00000000-0005-0000-0000-0000710A0000}"/>
    <cellStyle name="Обычный 3 3 3 3 3 2" xfId="7873" xr:uid="{00000000-0005-0000-0000-0000720A0000}"/>
    <cellStyle name="Обычный 3 3 3 3 3 2 2" xfId="17090" xr:uid="{CE268243-4693-4B5B-A426-352322234B3F}"/>
    <cellStyle name="Обычный 3 3 3 3 3 3" xfId="12823" xr:uid="{0414274E-CBA5-4EB2-82DE-B9BD6394DC62}"/>
    <cellStyle name="Обычный 3 3 3 3 4" xfId="5739" xr:uid="{00000000-0005-0000-0000-0000730A0000}"/>
    <cellStyle name="Обычный 3 3 3 3 4 2" xfId="14956" xr:uid="{E9C318A7-8FB9-4ACA-B621-128A7F51069B}"/>
    <cellStyle name="Обычный 3 3 3 3 5" xfId="10692" xr:uid="{5F5B79A0-4348-4B55-9D53-7C9119820EFD}"/>
    <cellStyle name="Обычный 3 3 3 4" xfId="1787" xr:uid="{00000000-0005-0000-0000-0000740A0000}"/>
    <cellStyle name="Обычный 3 3 3 4 2" xfId="4060" xr:uid="{00000000-0005-0000-0000-0000750A0000}"/>
    <cellStyle name="Обычный 3 3 3 4 2 2" xfId="8349" xr:uid="{00000000-0005-0000-0000-0000760A0000}"/>
    <cellStyle name="Обычный 3 3 3 4 2 2 2" xfId="17566" xr:uid="{974A4BC2-BCE1-4BFB-AC37-E3E72EEE75A0}"/>
    <cellStyle name="Обычный 3 3 3 4 2 3" xfId="13299" xr:uid="{6B6D889D-8F80-40AB-A442-74C1091B6486}"/>
    <cellStyle name="Обычный 3 3 3 4 3" xfId="6215" xr:uid="{00000000-0005-0000-0000-0000770A0000}"/>
    <cellStyle name="Обычный 3 3 3 4 3 2" xfId="15432" xr:uid="{332C5F98-8596-483B-8D28-095E21582889}"/>
    <cellStyle name="Обычный 3 3 3 4 4" xfId="11168" xr:uid="{558C15C9-DEC5-4D84-BEEB-94EBC838BE50}"/>
    <cellStyle name="Обычный 3 3 3 5" xfId="3110" xr:uid="{00000000-0005-0000-0000-0000780A0000}"/>
    <cellStyle name="Обычный 3 3 3 5 2" xfId="7401" xr:uid="{00000000-0005-0000-0000-0000790A0000}"/>
    <cellStyle name="Обычный 3 3 3 5 2 2" xfId="16618" xr:uid="{480B661B-8AAD-47FF-8F69-E5919C6EF5E8}"/>
    <cellStyle name="Обычный 3 3 3 5 3" xfId="12351" xr:uid="{B6E20111-80E9-4555-8304-0639E095F532}"/>
    <cellStyle name="Обычный 3 3 3 6" xfId="5262" xr:uid="{00000000-0005-0000-0000-00007A0A0000}"/>
    <cellStyle name="Обычный 3 3 3 6 2" xfId="14484" xr:uid="{71172EC2-F302-44E4-ACD2-8846F2EDBE52}"/>
    <cellStyle name="Обычный 3 3 3 7" xfId="10220" xr:uid="{B1B14DCE-1CFE-4D8C-8540-EAD9DE8D6485}"/>
    <cellStyle name="Обычный 3 3 4" xfId="812" xr:uid="{00000000-0005-0000-0000-00007B0A0000}"/>
    <cellStyle name="Обычный 3 3 4 2" xfId="1415" xr:uid="{00000000-0005-0000-0000-00007C0A0000}"/>
    <cellStyle name="Обычный 3 3 4 2 2" xfId="2374" xr:uid="{00000000-0005-0000-0000-00007D0A0000}"/>
    <cellStyle name="Обычный 3 3 4 2 2 2" xfId="4646" xr:uid="{00000000-0005-0000-0000-00007E0A0000}"/>
    <cellStyle name="Обычный 3 3 4 2 2 2 2" xfId="8935" xr:uid="{00000000-0005-0000-0000-00007F0A0000}"/>
    <cellStyle name="Обычный 3 3 4 2 2 2 2 2" xfId="18152" xr:uid="{5BC65DC7-428C-496A-A4A6-5A2EFE15C649}"/>
    <cellStyle name="Обычный 3 3 4 2 2 2 3" xfId="13885" xr:uid="{2A7EA66C-05EC-45CE-81C7-03A3798C8B89}"/>
    <cellStyle name="Обычный 3 3 4 2 2 3" xfId="6801" xr:uid="{00000000-0005-0000-0000-0000800A0000}"/>
    <cellStyle name="Обычный 3 3 4 2 2 3 2" xfId="16018" xr:uid="{C7C53774-EA95-402A-8DC5-2CB92A348611}"/>
    <cellStyle name="Обычный 3 3 4 2 2 4" xfId="11754" xr:uid="{4FB13002-C181-49AD-9BED-334134A2AB7A}"/>
    <cellStyle name="Обычный 3 3 4 2 3" xfId="3696" xr:uid="{00000000-0005-0000-0000-0000810A0000}"/>
    <cellStyle name="Обычный 3 3 4 2 3 2" xfId="7987" xr:uid="{00000000-0005-0000-0000-0000820A0000}"/>
    <cellStyle name="Обычный 3 3 4 2 3 2 2" xfId="17204" xr:uid="{6F0B2FDA-D84E-4009-9EB3-234467CC9275}"/>
    <cellStyle name="Обычный 3 3 4 2 3 3" xfId="12937" xr:uid="{0A72A518-A0BC-43C0-AE06-3933885876C5}"/>
    <cellStyle name="Обычный 3 3 4 2 4" xfId="5853" xr:uid="{00000000-0005-0000-0000-0000830A0000}"/>
    <cellStyle name="Обычный 3 3 4 2 4 2" xfId="15070" xr:uid="{91D6F6C3-0E34-4A27-AFF6-49C9E661815B}"/>
    <cellStyle name="Обычный 3 3 4 2 5" xfId="10806" xr:uid="{2728F047-C71B-403D-B5AB-44606A4007BF}"/>
    <cellStyle name="Обычный 3 3 4 3" xfId="1902" xr:uid="{00000000-0005-0000-0000-0000840A0000}"/>
    <cellStyle name="Обычный 3 3 4 3 2" xfId="4174" xr:uid="{00000000-0005-0000-0000-0000850A0000}"/>
    <cellStyle name="Обычный 3 3 4 3 2 2" xfId="8463" xr:uid="{00000000-0005-0000-0000-0000860A0000}"/>
    <cellStyle name="Обычный 3 3 4 3 2 2 2" xfId="17680" xr:uid="{5699D729-E29C-4E4B-9B52-BF3018B458AC}"/>
    <cellStyle name="Обычный 3 3 4 3 2 3" xfId="13413" xr:uid="{9AB875EF-FA45-4DDF-9059-CCCAA43F4162}"/>
    <cellStyle name="Обычный 3 3 4 3 3" xfId="6329" xr:uid="{00000000-0005-0000-0000-0000870A0000}"/>
    <cellStyle name="Обычный 3 3 4 3 3 2" xfId="15546" xr:uid="{9CDF9C5B-6C5F-4614-A078-24196AD6D17A}"/>
    <cellStyle name="Обычный 3 3 4 3 4" xfId="11282" xr:uid="{5BF68E27-2469-46D7-B339-79BE77E43107}"/>
    <cellStyle name="Обычный 3 3 4 4" xfId="3224" xr:uid="{00000000-0005-0000-0000-0000880A0000}"/>
    <cellStyle name="Обычный 3 3 4 4 2" xfId="7515" xr:uid="{00000000-0005-0000-0000-0000890A0000}"/>
    <cellStyle name="Обычный 3 3 4 4 2 2" xfId="16732" xr:uid="{7F91AF2A-13E8-4AE4-8C7F-FE179AFFD803}"/>
    <cellStyle name="Обычный 3 3 4 4 3" xfId="12465" xr:uid="{36AF3BCE-B7D2-45EE-9117-199605394F05}"/>
    <cellStyle name="Обычный 3 3 4 5" xfId="5378" xr:uid="{00000000-0005-0000-0000-00008A0A0000}"/>
    <cellStyle name="Обычный 3 3 4 5 2" xfId="14598" xr:uid="{3EC9AD08-C89C-4E5D-8662-BE0599022025}"/>
    <cellStyle name="Обычный 3 3 4 6" xfId="10334" xr:uid="{99AA4800-F476-41CA-8EEF-F3189F57766E}"/>
    <cellStyle name="Обычный 3 3 5" xfId="1186" xr:uid="{00000000-0005-0000-0000-00008B0A0000}"/>
    <cellStyle name="Обычный 3 3 5 2" xfId="2146" xr:uid="{00000000-0005-0000-0000-00008C0A0000}"/>
    <cellStyle name="Обычный 3 3 5 2 2" xfId="4418" xr:uid="{00000000-0005-0000-0000-00008D0A0000}"/>
    <cellStyle name="Обычный 3 3 5 2 2 2" xfId="8707" xr:uid="{00000000-0005-0000-0000-00008E0A0000}"/>
    <cellStyle name="Обычный 3 3 5 2 2 2 2" xfId="17924" xr:uid="{46BE9316-626C-4FD3-AD68-B829CB6B828D}"/>
    <cellStyle name="Обычный 3 3 5 2 2 3" xfId="13657" xr:uid="{1EE218B3-8B9C-4A0F-A975-F0C7E73E7C51}"/>
    <cellStyle name="Обычный 3 3 5 2 3" xfId="6573" xr:uid="{00000000-0005-0000-0000-00008F0A0000}"/>
    <cellStyle name="Обычный 3 3 5 2 3 2" xfId="15790" xr:uid="{FA523773-B523-4997-9978-CD73AB65C4BB}"/>
    <cellStyle name="Обычный 3 3 5 2 4" xfId="11526" xr:uid="{37BC70A6-A05E-4846-95D7-962453E5A26C}"/>
    <cellStyle name="Обычный 3 3 5 3" xfId="3468" xr:uid="{00000000-0005-0000-0000-0000900A0000}"/>
    <cellStyle name="Обычный 3 3 5 3 2" xfId="7759" xr:uid="{00000000-0005-0000-0000-0000910A0000}"/>
    <cellStyle name="Обычный 3 3 5 3 2 2" xfId="16976" xr:uid="{6DDF5F83-C40E-4B28-BA50-98C0E951D533}"/>
    <cellStyle name="Обычный 3 3 5 3 3" xfId="12709" xr:uid="{6F68D3D7-763A-4926-BD27-15045AF3791D}"/>
    <cellStyle name="Обычный 3 3 5 4" xfId="5625" xr:uid="{00000000-0005-0000-0000-0000920A0000}"/>
    <cellStyle name="Обычный 3 3 5 4 2" xfId="14842" xr:uid="{7B5F75FB-51BB-4828-A7AF-8E526392F8C2}"/>
    <cellStyle name="Обычный 3 3 5 5" xfId="10578" xr:uid="{5447044A-AEBC-46BC-9FE3-6D08EA4A9455}"/>
    <cellStyle name="Обычный 3 3 6" xfId="1671" xr:uid="{00000000-0005-0000-0000-0000930A0000}"/>
    <cellStyle name="Обычный 3 3 6 2" xfId="3946" xr:uid="{00000000-0005-0000-0000-0000940A0000}"/>
    <cellStyle name="Обычный 3 3 6 2 2" xfId="8235" xr:uid="{00000000-0005-0000-0000-0000950A0000}"/>
    <cellStyle name="Обычный 3 3 6 2 2 2" xfId="17452" xr:uid="{96E10DBE-1B09-4327-90AF-69953E2037A2}"/>
    <cellStyle name="Обычный 3 3 6 2 3" xfId="13185" xr:uid="{5F04792D-958D-4DB6-8288-4C6456CB0FB1}"/>
    <cellStyle name="Обычный 3 3 6 3" xfId="6101" xr:uid="{00000000-0005-0000-0000-0000960A0000}"/>
    <cellStyle name="Обычный 3 3 6 3 2" xfId="15318" xr:uid="{A7238DF6-FCDC-42FB-8F59-C7F2276362D8}"/>
    <cellStyle name="Обычный 3 3 6 4" xfId="11054" xr:uid="{F98A6E9B-ADE7-4BF3-9AE6-E362EA98101A}"/>
    <cellStyle name="Обычный 3 3 7" xfId="2761" xr:uid="{00000000-0005-0000-0000-0000970A0000}"/>
    <cellStyle name="Обычный 3 3 7 2" xfId="4904" xr:uid="{00000000-0005-0000-0000-0000980A0000}"/>
    <cellStyle name="Обычный 3 3 7 2 2" xfId="9186" xr:uid="{00000000-0005-0000-0000-0000990A0000}"/>
    <cellStyle name="Обычный 3 3 7 2 2 2" xfId="18403" xr:uid="{BB14D720-E6E0-4895-A652-DDF118484AC7}"/>
    <cellStyle name="Обычный 3 3 7 2 3" xfId="14136" xr:uid="{662B7204-789A-4C62-AB58-7C2A6484B251}"/>
    <cellStyle name="Обычный 3 3 7 3" xfId="7054" xr:uid="{00000000-0005-0000-0000-00009A0A0000}"/>
    <cellStyle name="Обычный 3 3 7 3 2" xfId="16271" xr:uid="{3A863653-6B69-41CB-AD71-DCD32F34B28A}"/>
    <cellStyle name="Обычный 3 3 7 4" xfId="12005" xr:uid="{806342CD-B8C2-4882-9751-107E8539DBAD}"/>
    <cellStyle name="Обычный 3 3 8" xfId="2882" xr:uid="{00000000-0005-0000-0000-00009B0A0000}"/>
    <cellStyle name="Обычный 3 3 8 2" xfId="7173" xr:uid="{00000000-0005-0000-0000-00009C0A0000}"/>
    <cellStyle name="Обычный 3 3 8 2 2" xfId="16390" xr:uid="{75D09241-27F0-4C91-AA8D-F28C33A6C594}"/>
    <cellStyle name="Обычный 3 3 8 3" xfId="12123" xr:uid="{2C8E5D1F-ABAD-484E-9A12-889D5004CF1E}"/>
    <cellStyle name="Обычный 3 3 9" xfId="2996" xr:uid="{00000000-0005-0000-0000-00009D0A0000}"/>
    <cellStyle name="Обычный 3 3 9 2" xfId="7287" xr:uid="{00000000-0005-0000-0000-00009E0A0000}"/>
    <cellStyle name="Обычный 3 3 9 2 2" xfId="16504" xr:uid="{192B173C-D47D-4A60-8E8C-E407149194CF}"/>
    <cellStyle name="Обычный 3 3 9 3" xfId="12237" xr:uid="{205E8139-6C08-481D-B33B-F3F94F7CF029}"/>
    <cellStyle name="Обычный 3 4" xfId="395" xr:uid="{00000000-0005-0000-0000-00009F0A0000}"/>
    <cellStyle name="Обычный 3 4 10" xfId="5043" xr:uid="{00000000-0005-0000-0000-0000A00A0000}"/>
    <cellStyle name="Обычный 3 4 10 2" xfId="9324" xr:uid="{00000000-0005-0000-0000-0000A10A0000}"/>
    <cellStyle name="Обычный 3 4 10 2 2" xfId="18541" xr:uid="{ECB2759B-394C-4EF7-895B-A95B608BF442}"/>
    <cellStyle name="Обычный 3 4 10 3" xfId="14274" xr:uid="{F7FD8036-8809-4DD2-9C7F-9902C5747AE1}"/>
    <cellStyle name="Обычный 3 4 11" xfId="5165" xr:uid="{00000000-0005-0000-0000-0000A20A0000}"/>
    <cellStyle name="Обычный 3 4 11 2" xfId="14389" xr:uid="{30E3F501-3D46-41B5-A56E-2C2556A086C0}"/>
    <cellStyle name="Обычный 3 4 12" xfId="9526" xr:uid="{00000000-0005-0000-0000-0000A30A0000}"/>
    <cellStyle name="Обычный 3 4 13" xfId="9665" xr:uid="{00000000-0005-0000-0000-0000A40A0000}"/>
    <cellStyle name="Обычный 3 4 13 2" xfId="18685" xr:uid="{8303749D-B295-4673-9B8C-FF6ECE09C688}"/>
    <cellStyle name="Обычный 3 4 14" xfId="9779" xr:uid="{EF40F4DD-9A1B-43D0-A6F0-93B8C0761AE1}"/>
    <cellStyle name="Обычный 3 4 14 2" xfId="18799" xr:uid="{42D1BF65-D623-41A8-8485-50A88F6DD309}"/>
    <cellStyle name="Обычный 3 4 15" xfId="9893" xr:uid="{9BB3C2BE-E552-4817-BB3F-EBA2A4FF1AC5}"/>
    <cellStyle name="Обычный 3 4 15 2" xfId="18913" xr:uid="{A50221EE-5C63-4F4D-B9B5-0C2CF6A9E4BE}"/>
    <cellStyle name="Обычный 3 4 16" xfId="10007" xr:uid="{B3E733B4-3185-4F05-8D94-A07FB97BE149}"/>
    <cellStyle name="Обычный 3 4 16 2" xfId="19027" xr:uid="{5914DE7F-E792-4A70-9A1D-7CEE284E0AF0}"/>
    <cellStyle name="Обычный 3 4 17" xfId="10124" xr:uid="{8FD1C034-B441-49EF-9258-D4599F576D12}"/>
    <cellStyle name="Обычный 3 4 18" xfId="19145" xr:uid="{29C8155F-1168-495E-91C6-A83481B37B53}"/>
    <cellStyle name="Обычный 3 4 19" xfId="19261" xr:uid="{762276F6-DB5D-4675-83E3-A877FF507FA9}"/>
    <cellStyle name="Обычный 3 4 2" xfId="496" xr:uid="{00000000-0005-0000-0000-0000A50A0000}"/>
    <cellStyle name="Обычный 3 4 2 10" xfId="5223" xr:uid="{00000000-0005-0000-0000-0000A60A0000}"/>
    <cellStyle name="Обычный 3 4 2 10 2" xfId="14446" xr:uid="{7C60A841-3385-46CC-B6DF-E109A126BD16}"/>
    <cellStyle name="Обычный 3 4 2 11" xfId="9722" xr:uid="{00000000-0005-0000-0000-0000A70A0000}"/>
    <cellStyle name="Обычный 3 4 2 11 2" xfId="18742" xr:uid="{585AF297-256D-496D-B0BD-456D87945A3D}"/>
    <cellStyle name="Обычный 3 4 2 12" xfId="9836" xr:uid="{5E3B97D8-68A7-4F1D-B41B-B16C7938C718}"/>
    <cellStyle name="Обычный 3 4 2 12 2" xfId="18856" xr:uid="{00AA228F-F577-4C73-9434-62C6BB13968E}"/>
    <cellStyle name="Обычный 3 4 2 13" xfId="9950" xr:uid="{F9C74203-1A1C-4EF6-8C12-FCEC55432440}"/>
    <cellStyle name="Обычный 3 4 2 13 2" xfId="18970" xr:uid="{B5FE7C00-5FE7-4F0E-8D52-D13A4F5E183E}"/>
    <cellStyle name="Обычный 3 4 2 14" xfId="10064" xr:uid="{BF3ECCE7-89E4-4838-8C0F-CB66526DAC82}"/>
    <cellStyle name="Обычный 3 4 2 14 2" xfId="19084" xr:uid="{AE1AFD6D-FA74-40F0-AABE-06E59A9A202B}"/>
    <cellStyle name="Обычный 3 4 2 15" xfId="10181" xr:uid="{5A50204F-82EE-4C78-88D5-90AA81D08FA0}"/>
    <cellStyle name="Обычный 3 4 2 16" xfId="19202" xr:uid="{807A0840-90C0-41D1-A544-A8AAB8DBAFED}"/>
    <cellStyle name="Обычный 3 4 2 17" xfId="19318" xr:uid="{660742C8-71E2-4805-BD3A-3FCB7DFB26A2}"/>
    <cellStyle name="Обычный 3 4 2 2" xfId="682" xr:uid="{00000000-0005-0000-0000-0000A80A0000}"/>
    <cellStyle name="Обычный 3 4 2 2 2" xfId="1003" xr:uid="{00000000-0005-0000-0000-0000A90A0000}"/>
    <cellStyle name="Обычный 3 4 2 2 2 2" xfId="1605" xr:uid="{00000000-0005-0000-0000-0000AA0A0000}"/>
    <cellStyle name="Обычный 3 4 2 2 2 2 2" xfId="2564" xr:uid="{00000000-0005-0000-0000-0000AB0A0000}"/>
    <cellStyle name="Обычный 3 4 2 2 2 2 2 2" xfId="4836" xr:uid="{00000000-0005-0000-0000-0000AC0A0000}"/>
    <cellStyle name="Обычный 3 4 2 2 2 2 2 2 2" xfId="9125" xr:uid="{00000000-0005-0000-0000-0000AD0A0000}"/>
    <cellStyle name="Обычный 3 4 2 2 2 2 2 2 2 2" xfId="18342" xr:uid="{2E729BD0-C5C5-4ADE-A063-8280B4F406F5}"/>
    <cellStyle name="Обычный 3 4 2 2 2 2 2 2 3" xfId="14075" xr:uid="{10EEC3A2-9F80-40FF-8D56-1AB921EAF0E3}"/>
    <cellStyle name="Обычный 3 4 2 2 2 2 2 3" xfId="6991" xr:uid="{00000000-0005-0000-0000-0000AE0A0000}"/>
    <cellStyle name="Обычный 3 4 2 2 2 2 2 3 2" xfId="16208" xr:uid="{7E8782C7-961B-4466-8DB2-37AD1529AFF3}"/>
    <cellStyle name="Обычный 3 4 2 2 2 2 2 4" xfId="11944" xr:uid="{180F7209-4872-446E-B2A6-EE08C7181261}"/>
    <cellStyle name="Обычный 3 4 2 2 2 2 3" xfId="3886" xr:uid="{00000000-0005-0000-0000-0000AF0A0000}"/>
    <cellStyle name="Обычный 3 4 2 2 2 2 3 2" xfId="8177" xr:uid="{00000000-0005-0000-0000-0000B00A0000}"/>
    <cellStyle name="Обычный 3 4 2 2 2 2 3 2 2" xfId="17394" xr:uid="{B3D0C46C-D365-4A0A-9830-513BCEAE915F}"/>
    <cellStyle name="Обычный 3 4 2 2 2 2 3 3" xfId="13127" xr:uid="{FAF37926-A66D-4730-949D-107872EA60DC}"/>
    <cellStyle name="Обычный 3 4 2 2 2 2 4" xfId="6043" xr:uid="{00000000-0005-0000-0000-0000B10A0000}"/>
    <cellStyle name="Обычный 3 4 2 2 2 2 4 2" xfId="15260" xr:uid="{6C5B897A-F082-4486-9F18-F9129DA86418}"/>
    <cellStyle name="Обычный 3 4 2 2 2 2 5" xfId="10996" xr:uid="{C8F6C6E8-14A3-4589-9FA9-69AC1FCD405C}"/>
    <cellStyle name="Обычный 3 4 2 2 2 3" xfId="2092" xr:uid="{00000000-0005-0000-0000-0000B20A0000}"/>
    <cellStyle name="Обычный 3 4 2 2 2 3 2" xfId="4364" xr:uid="{00000000-0005-0000-0000-0000B30A0000}"/>
    <cellStyle name="Обычный 3 4 2 2 2 3 2 2" xfId="8653" xr:uid="{00000000-0005-0000-0000-0000B40A0000}"/>
    <cellStyle name="Обычный 3 4 2 2 2 3 2 2 2" xfId="17870" xr:uid="{E5EF1BF3-8B78-482C-9E37-07A7D32EBB8B}"/>
    <cellStyle name="Обычный 3 4 2 2 2 3 2 3" xfId="13603" xr:uid="{71D0B5C0-E347-4B4F-9CA0-F0B45E2FAF6B}"/>
    <cellStyle name="Обычный 3 4 2 2 2 3 3" xfId="6519" xr:uid="{00000000-0005-0000-0000-0000B50A0000}"/>
    <cellStyle name="Обычный 3 4 2 2 2 3 3 2" xfId="15736" xr:uid="{86D0B4AD-B921-4DE9-A1DF-40DAF7294FEC}"/>
    <cellStyle name="Обычный 3 4 2 2 2 3 4" xfId="11472" xr:uid="{AD5C9E8C-628F-4B0A-9957-994D1E66C9C2}"/>
    <cellStyle name="Обычный 3 4 2 2 2 4" xfId="3414" xr:uid="{00000000-0005-0000-0000-0000B60A0000}"/>
    <cellStyle name="Обычный 3 4 2 2 2 4 2" xfId="7705" xr:uid="{00000000-0005-0000-0000-0000B70A0000}"/>
    <cellStyle name="Обычный 3 4 2 2 2 4 2 2" xfId="16922" xr:uid="{BDE5ADFB-52BD-471E-AD1A-ED6AC112537B}"/>
    <cellStyle name="Обычный 3 4 2 2 2 4 3" xfId="12655" xr:uid="{1E94B8DD-D263-4403-901F-F9F33038A7D0}"/>
    <cellStyle name="Обычный 3 4 2 2 2 5" xfId="5568" xr:uid="{00000000-0005-0000-0000-0000B80A0000}"/>
    <cellStyle name="Обычный 3 4 2 2 2 5 2" xfId="14788" xr:uid="{BB7CD8AE-4DDC-43C7-B8F1-9D1EEF14020D}"/>
    <cellStyle name="Обычный 3 4 2 2 2 6" xfId="10524" xr:uid="{05556D42-6E39-465C-9C05-305E7585F0E5}"/>
    <cellStyle name="Обычный 3 4 2 2 3" xfId="1377" xr:uid="{00000000-0005-0000-0000-0000B90A0000}"/>
    <cellStyle name="Обычный 3 4 2 2 3 2" xfId="2336" xr:uid="{00000000-0005-0000-0000-0000BA0A0000}"/>
    <cellStyle name="Обычный 3 4 2 2 3 2 2" xfId="4608" xr:uid="{00000000-0005-0000-0000-0000BB0A0000}"/>
    <cellStyle name="Обычный 3 4 2 2 3 2 2 2" xfId="8897" xr:uid="{00000000-0005-0000-0000-0000BC0A0000}"/>
    <cellStyle name="Обычный 3 4 2 2 3 2 2 2 2" xfId="18114" xr:uid="{AA8D7E59-A142-4DB5-A4A0-DB7564A553CC}"/>
    <cellStyle name="Обычный 3 4 2 2 3 2 2 3" xfId="13847" xr:uid="{3C50BA6C-77A5-45D4-BCFD-26D328382226}"/>
    <cellStyle name="Обычный 3 4 2 2 3 2 3" xfId="6763" xr:uid="{00000000-0005-0000-0000-0000BD0A0000}"/>
    <cellStyle name="Обычный 3 4 2 2 3 2 3 2" xfId="15980" xr:uid="{CBFE4E8A-B807-4F00-9B27-805A279AD74B}"/>
    <cellStyle name="Обычный 3 4 2 2 3 2 4" xfId="11716" xr:uid="{C42B2D73-1428-4B4E-88A5-9D65F5FA5CBC}"/>
    <cellStyle name="Обычный 3 4 2 2 3 3" xfId="3658" xr:uid="{00000000-0005-0000-0000-0000BE0A0000}"/>
    <cellStyle name="Обычный 3 4 2 2 3 3 2" xfId="7949" xr:uid="{00000000-0005-0000-0000-0000BF0A0000}"/>
    <cellStyle name="Обычный 3 4 2 2 3 3 2 2" xfId="17166" xr:uid="{3064BE3F-D81C-4747-94C1-FA9C48515A3C}"/>
    <cellStyle name="Обычный 3 4 2 2 3 3 3" xfId="12899" xr:uid="{F1CA8DEB-0A06-48DD-81D4-AF2252A36159}"/>
    <cellStyle name="Обычный 3 4 2 2 3 4" xfId="5815" xr:uid="{00000000-0005-0000-0000-0000C00A0000}"/>
    <cellStyle name="Обычный 3 4 2 2 3 4 2" xfId="15032" xr:uid="{F1F9957F-D67A-4353-89B2-E8528BF1D035}"/>
    <cellStyle name="Обычный 3 4 2 2 3 5" xfId="10768" xr:uid="{C6498069-6817-4045-99EE-558588A37D3C}"/>
    <cellStyle name="Обычный 3 4 2 2 4" xfId="1863" xr:uid="{00000000-0005-0000-0000-0000C10A0000}"/>
    <cellStyle name="Обычный 3 4 2 2 4 2" xfId="4136" xr:uid="{00000000-0005-0000-0000-0000C20A0000}"/>
    <cellStyle name="Обычный 3 4 2 2 4 2 2" xfId="8425" xr:uid="{00000000-0005-0000-0000-0000C30A0000}"/>
    <cellStyle name="Обычный 3 4 2 2 4 2 2 2" xfId="17642" xr:uid="{28552DA1-C66E-4F3E-B97E-425CD62802C9}"/>
    <cellStyle name="Обычный 3 4 2 2 4 2 3" xfId="13375" xr:uid="{97C99ACF-9CB1-4EE2-AB01-391B33B640CE}"/>
    <cellStyle name="Обычный 3 4 2 2 4 3" xfId="6291" xr:uid="{00000000-0005-0000-0000-0000C40A0000}"/>
    <cellStyle name="Обычный 3 4 2 2 4 3 2" xfId="15508" xr:uid="{540B037F-EA3F-4851-B24A-0FBB3D9FB8FA}"/>
    <cellStyle name="Обычный 3 4 2 2 4 4" xfId="11244" xr:uid="{B849CE60-7FC5-44F7-9896-05A896DD9838}"/>
    <cellStyle name="Обычный 3 4 2 2 5" xfId="3186" xr:uid="{00000000-0005-0000-0000-0000C50A0000}"/>
    <cellStyle name="Обычный 3 4 2 2 5 2" xfId="7477" xr:uid="{00000000-0005-0000-0000-0000C60A0000}"/>
    <cellStyle name="Обычный 3 4 2 2 5 2 2" xfId="16694" xr:uid="{04CC150B-5F65-4C39-AE68-8A2F1E690D48}"/>
    <cellStyle name="Обычный 3 4 2 2 5 3" xfId="12427" xr:uid="{F8F3A650-6F1F-498C-AA54-C300E0EA348F}"/>
    <cellStyle name="Обычный 3 4 2 2 6" xfId="5338" xr:uid="{00000000-0005-0000-0000-0000C70A0000}"/>
    <cellStyle name="Обычный 3 4 2 2 6 2" xfId="14560" xr:uid="{6D3A8E20-657C-42FE-AED2-19B11FC62631}"/>
    <cellStyle name="Обычный 3 4 2 2 7" xfId="10296" xr:uid="{7394A73B-9433-4A07-B4BC-78EDD39D56BA}"/>
    <cellStyle name="Обычный 3 4 2 3" xfId="888" xr:uid="{00000000-0005-0000-0000-0000C80A0000}"/>
    <cellStyle name="Обычный 3 4 2 3 2" xfId="1491" xr:uid="{00000000-0005-0000-0000-0000C90A0000}"/>
    <cellStyle name="Обычный 3 4 2 3 2 2" xfId="2450" xr:uid="{00000000-0005-0000-0000-0000CA0A0000}"/>
    <cellStyle name="Обычный 3 4 2 3 2 2 2" xfId="4722" xr:uid="{00000000-0005-0000-0000-0000CB0A0000}"/>
    <cellStyle name="Обычный 3 4 2 3 2 2 2 2" xfId="9011" xr:uid="{00000000-0005-0000-0000-0000CC0A0000}"/>
    <cellStyle name="Обычный 3 4 2 3 2 2 2 2 2" xfId="18228" xr:uid="{BD56FC87-6912-4A8C-A1B5-83C0EA4732D1}"/>
    <cellStyle name="Обычный 3 4 2 3 2 2 2 3" xfId="13961" xr:uid="{564E360B-7765-4787-B238-91ADED730B14}"/>
    <cellStyle name="Обычный 3 4 2 3 2 2 3" xfId="6877" xr:uid="{00000000-0005-0000-0000-0000CD0A0000}"/>
    <cellStyle name="Обычный 3 4 2 3 2 2 3 2" xfId="16094" xr:uid="{E93D5A20-D358-4D8F-8E53-C7B1D6EDC918}"/>
    <cellStyle name="Обычный 3 4 2 3 2 2 4" xfId="11830" xr:uid="{FDE3D520-FE49-4A85-9D05-B44EB57434A6}"/>
    <cellStyle name="Обычный 3 4 2 3 2 3" xfId="3772" xr:uid="{00000000-0005-0000-0000-0000CE0A0000}"/>
    <cellStyle name="Обычный 3 4 2 3 2 3 2" xfId="8063" xr:uid="{00000000-0005-0000-0000-0000CF0A0000}"/>
    <cellStyle name="Обычный 3 4 2 3 2 3 2 2" xfId="17280" xr:uid="{BF211E0C-A3AF-4753-A25D-63FB5E1E7A01}"/>
    <cellStyle name="Обычный 3 4 2 3 2 3 3" xfId="13013" xr:uid="{2753A021-DE1A-4905-98DB-DEF7D0EEB90D}"/>
    <cellStyle name="Обычный 3 4 2 3 2 4" xfId="5929" xr:uid="{00000000-0005-0000-0000-0000D00A0000}"/>
    <cellStyle name="Обычный 3 4 2 3 2 4 2" xfId="15146" xr:uid="{B4C6356F-603E-46CD-BAD9-C7CCE6355DD0}"/>
    <cellStyle name="Обычный 3 4 2 3 2 5" xfId="10882" xr:uid="{48B8464F-CB59-4D36-BE3A-112949C3299D}"/>
    <cellStyle name="Обычный 3 4 2 3 3" xfId="1978" xr:uid="{00000000-0005-0000-0000-0000D10A0000}"/>
    <cellStyle name="Обычный 3 4 2 3 3 2" xfId="4250" xr:uid="{00000000-0005-0000-0000-0000D20A0000}"/>
    <cellStyle name="Обычный 3 4 2 3 3 2 2" xfId="8539" xr:uid="{00000000-0005-0000-0000-0000D30A0000}"/>
    <cellStyle name="Обычный 3 4 2 3 3 2 2 2" xfId="17756" xr:uid="{7EFF0830-5C0B-4463-8DEB-8952AECCCA0E}"/>
    <cellStyle name="Обычный 3 4 2 3 3 2 3" xfId="13489" xr:uid="{29FB4F77-670C-4908-B4CB-D878D6CE65AE}"/>
    <cellStyle name="Обычный 3 4 2 3 3 3" xfId="6405" xr:uid="{00000000-0005-0000-0000-0000D40A0000}"/>
    <cellStyle name="Обычный 3 4 2 3 3 3 2" xfId="15622" xr:uid="{E18A9181-7438-47CA-B0DA-B19BD13C6332}"/>
    <cellStyle name="Обычный 3 4 2 3 3 4" xfId="11358" xr:uid="{D029045D-E7E9-4256-BC22-4A813C62669F}"/>
    <cellStyle name="Обычный 3 4 2 3 4" xfId="3300" xr:uid="{00000000-0005-0000-0000-0000D50A0000}"/>
    <cellStyle name="Обычный 3 4 2 3 4 2" xfId="7591" xr:uid="{00000000-0005-0000-0000-0000D60A0000}"/>
    <cellStyle name="Обычный 3 4 2 3 4 2 2" xfId="16808" xr:uid="{70C082C4-4C0F-4650-B69E-8D3ABC598E45}"/>
    <cellStyle name="Обычный 3 4 2 3 4 3" xfId="12541" xr:uid="{F58B2FBF-070E-4787-A40B-1679D5FEC8FE}"/>
    <cellStyle name="Обычный 3 4 2 3 5" xfId="5454" xr:uid="{00000000-0005-0000-0000-0000D70A0000}"/>
    <cellStyle name="Обычный 3 4 2 3 5 2" xfId="14674" xr:uid="{D711F2E7-7E88-462D-9B8C-CB09029F7DF6}"/>
    <cellStyle name="Обычный 3 4 2 3 6" xfId="10410" xr:uid="{85264D5A-519B-4EF7-A39F-E50B36386688}"/>
    <cellStyle name="Обычный 3 4 2 4" xfId="1262" xr:uid="{00000000-0005-0000-0000-0000D80A0000}"/>
    <cellStyle name="Обычный 3 4 2 4 2" xfId="2222" xr:uid="{00000000-0005-0000-0000-0000D90A0000}"/>
    <cellStyle name="Обычный 3 4 2 4 2 2" xfId="4494" xr:uid="{00000000-0005-0000-0000-0000DA0A0000}"/>
    <cellStyle name="Обычный 3 4 2 4 2 2 2" xfId="8783" xr:uid="{00000000-0005-0000-0000-0000DB0A0000}"/>
    <cellStyle name="Обычный 3 4 2 4 2 2 2 2" xfId="18000" xr:uid="{023772FD-9080-44C5-B9D9-F2D72352ADB3}"/>
    <cellStyle name="Обычный 3 4 2 4 2 2 3" xfId="13733" xr:uid="{E87E8812-CC1F-46AB-8CEC-38B147DAA055}"/>
    <cellStyle name="Обычный 3 4 2 4 2 3" xfId="6649" xr:uid="{00000000-0005-0000-0000-0000DC0A0000}"/>
    <cellStyle name="Обычный 3 4 2 4 2 3 2" xfId="15866" xr:uid="{3AF3F227-8208-4B98-8F15-70322374F87F}"/>
    <cellStyle name="Обычный 3 4 2 4 2 4" xfId="11602" xr:uid="{941690DC-5C01-45AC-8B26-49BAD896629D}"/>
    <cellStyle name="Обычный 3 4 2 4 3" xfId="3544" xr:uid="{00000000-0005-0000-0000-0000DD0A0000}"/>
    <cellStyle name="Обычный 3 4 2 4 3 2" xfId="7835" xr:uid="{00000000-0005-0000-0000-0000DE0A0000}"/>
    <cellStyle name="Обычный 3 4 2 4 3 2 2" xfId="17052" xr:uid="{8F7F857E-8094-4246-A76F-17A6A70D72A6}"/>
    <cellStyle name="Обычный 3 4 2 4 3 3" xfId="12785" xr:uid="{26EE0DD5-79FC-4D6F-AE99-62E4D79684BE}"/>
    <cellStyle name="Обычный 3 4 2 4 4" xfId="5701" xr:uid="{00000000-0005-0000-0000-0000DF0A0000}"/>
    <cellStyle name="Обычный 3 4 2 4 4 2" xfId="14918" xr:uid="{6630D6C8-5B7C-4C0B-AB68-FB67797E0711}"/>
    <cellStyle name="Обычный 3 4 2 4 5" xfId="10654" xr:uid="{7FF2C23A-216C-433C-A9A3-5D7834C446C3}"/>
    <cellStyle name="Обычный 3 4 2 5" xfId="1747" xr:uid="{00000000-0005-0000-0000-0000E00A0000}"/>
    <cellStyle name="Обычный 3 4 2 5 2" xfId="4022" xr:uid="{00000000-0005-0000-0000-0000E10A0000}"/>
    <cellStyle name="Обычный 3 4 2 5 2 2" xfId="8311" xr:uid="{00000000-0005-0000-0000-0000E20A0000}"/>
    <cellStyle name="Обычный 3 4 2 5 2 2 2" xfId="17528" xr:uid="{91898E09-604B-49AC-860B-339C22675632}"/>
    <cellStyle name="Обычный 3 4 2 5 2 3" xfId="13261" xr:uid="{CCE19463-F7CE-4EC2-A898-64CD4A54F65B}"/>
    <cellStyle name="Обычный 3 4 2 5 3" xfId="6177" xr:uid="{00000000-0005-0000-0000-0000E30A0000}"/>
    <cellStyle name="Обычный 3 4 2 5 3 2" xfId="15394" xr:uid="{768B0FAF-2930-4773-A29E-4A86BB769A95}"/>
    <cellStyle name="Обычный 3 4 2 5 4" xfId="11130" xr:uid="{C7CB24B0-EDB2-4D24-90EB-0A9067726C54}"/>
    <cellStyle name="Обычный 3 4 2 6" xfId="2837" xr:uid="{00000000-0005-0000-0000-0000E40A0000}"/>
    <cellStyle name="Обычный 3 4 2 6 2" xfId="4980" xr:uid="{00000000-0005-0000-0000-0000E50A0000}"/>
    <cellStyle name="Обычный 3 4 2 6 2 2" xfId="9262" xr:uid="{00000000-0005-0000-0000-0000E60A0000}"/>
    <cellStyle name="Обычный 3 4 2 6 2 2 2" xfId="18479" xr:uid="{0484ED8E-6AA1-4228-92D7-26A740C66EB2}"/>
    <cellStyle name="Обычный 3 4 2 6 2 3" xfId="14212" xr:uid="{E66B6170-D69F-4335-A539-0E6D91ADB228}"/>
    <cellStyle name="Обычный 3 4 2 6 3" xfId="7130" xr:uid="{00000000-0005-0000-0000-0000E70A0000}"/>
    <cellStyle name="Обычный 3 4 2 6 3 2" xfId="16347" xr:uid="{FC29A556-AB0A-4B8C-873E-5F8374087BD1}"/>
    <cellStyle name="Обычный 3 4 2 6 4" xfId="12081" xr:uid="{BB0360EA-1F02-4AB1-8D67-FCE068240E83}"/>
    <cellStyle name="Обычный 3 4 2 7" xfId="2958" xr:uid="{00000000-0005-0000-0000-0000E80A0000}"/>
    <cellStyle name="Обычный 3 4 2 7 2" xfId="7249" xr:uid="{00000000-0005-0000-0000-0000E90A0000}"/>
    <cellStyle name="Обычный 3 4 2 7 2 2" xfId="16466" xr:uid="{9E72EF53-E322-4D8A-B23F-0CD86B16B856}"/>
    <cellStyle name="Обычный 3 4 2 7 3" xfId="12199" xr:uid="{152A59FD-AFB6-4857-8D1E-F1F30D690936}"/>
    <cellStyle name="Обычный 3 4 2 8" xfId="3072" xr:uid="{00000000-0005-0000-0000-0000EA0A0000}"/>
    <cellStyle name="Обычный 3 4 2 8 2" xfId="7363" xr:uid="{00000000-0005-0000-0000-0000EB0A0000}"/>
    <cellStyle name="Обычный 3 4 2 8 2 2" xfId="16580" xr:uid="{B644C628-F200-45D6-B6AD-D8D9A35722B2}"/>
    <cellStyle name="Обычный 3 4 2 8 3" xfId="12313" xr:uid="{9B7B58CB-EFEA-455D-BE93-11E3AF92DFC7}"/>
    <cellStyle name="Обычный 3 4 2 9" xfId="5100" xr:uid="{00000000-0005-0000-0000-0000EC0A0000}"/>
    <cellStyle name="Обычный 3 4 2 9 2" xfId="9381" xr:uid="{00000000-0005-0000-0000-0000ED0A0000}"/>
    <cellStyle name="Обычный 3 4 2 9 2 2" xfId="18598" xr:uid="{F97480D3-F0BC-4BBD-9F70-0D28ECFD7AC7}"/>
    <cellStyle name="Обычный 3 4 2 9 3" xfId="14331" xr:uid="{66343A6F-40F9-4208-984D-B24F45E2FAAC}"/>
    <cellStyle name="Обычный 3 4 3" xfId="623" xr:uid="{00000000-0005-0000-0000-0000EE0A0000}"/>
    <cellStyle name="Обычный 3 4 3 2" xfId="946" xr:uid="{00000000-0005-0000-0000-0000EF0A0000}"/>
    <cellStyle name="Обычный 3 4 3 2 2" xfId="1548" xr:uid="{00000000-0005-0000-0000-0000F00A0000}"/>
    <cellStyle name="Обычный 3 4 3 2 2 2" xfId="2507" xr:uid="{00000000-0005-0000-0000-0000F10A0000}"/>
    <cellStyle name="Обычный 3 4 3 2 2 2 2" xfId="4779" xr:uid="{00000000-0005-0000-0000-0000F20A0000}"/>
    <cellStyle name="Обычный 3 4 3 2 2 2 2 2" xfId="9068" xr:uid="{00000000-0005-0000-0000-0000F30A0000}"/>
    <cellStyle name="Обычный 3 4 3 2 2 2 2 2 2" xfId="18285" xr:uid="{833DBC4F-5994-42A9-A5FC-21B28355B9C2}"/>
    <cellStyle name="Обычный 3 4 3 2 2 2 2 3" xfId="14018" xr:uid="{C9C93876-248F-4FC8-8F07-CF20ACC4A520}"/>
    <cellStyle name="Обычный 3 4 3 2 2 2 3" xfId="6934" xr:uid="{00000000-0005-0000-0000-0000F40A0000}"/>
    <cellStyle name="Обычный 3 4 3 2 2 2 3 2" xfId="16151" xr:uid="{B02AEEC9-1888-4AD0-AC2C-49CD2F057118}"/>
    <cellStyle name="Обычный 3 4 3 2 2 2 4" xfId="11887" xr:uid="{FC9A493C-4B4C-40A1-9329-1A6F242BD525}"/>
    <cellStyle name="Обычный 3 4 3 2 2 3" xfId="3829" xr:uid="{00000000-0005-0000-0000-0000F50A0000}"/>
    <cellStyle name="Обычный 3 4 3 2 2 3 2" xfId="8120" xr:uid="{00000000-0005-0000-0000-0000F60A0000}"/>
    <cellStyle name="Обычный 3 4 3 2 2 3 2 2" xfId="17337" xr:uid="{F2AE45B6-F410-4260-AAD5-8C0FCC88AF49}"/>
    <cellStyle name="Обычный 3 4 3 2 2 3 3" xfId="13070" xr:uid="{81B006E6-45DE-4ADB-9379-66118034A491}"/>
    <cellStyle name="Обычный 3 4 3 2 2 4" xfId="5986" xr:uid="{00000000-0005-0000-0000-0000F70A0000}"/>
    <cellStyle name="Обычный 3 4 3 2 2 4 2" xfId="15203" xr:uid="{3EEAA69A-C3E5-4AFE-B81B-09E5A86BE260}"/>
    <cellStyle name="Обычный 3 4 3 2 2 5" xfId="10939" xr:uid="{557E3DFA-D6DB-4C3A-9938-3B742A3F7788}"/>
    <cellStyle name="Обычный 3 4 3 2 3" xfId="2035" xr:uid="{00000000-0005-0000-0000-0000F80A0000}"/>
    <cellStyle name="Обычный 3 4 3 2 3 2" xfId="4307" xr:uid="{00000000-0005-0000-0000-0000F90A0000}"/>
    <cellStyle name="Обычный 3 4 3 2 3 2 2" xfId="8596" xr:uid="{00000000-0005-0000-0000-0000FA0A0000}"/>
    <cellStyle name="Обычный 3 4 3 2 3 2 2 2" xfId="17813" xr:uid="{3F3B53C6-3D55-4C62-B988-AC7E964055C0}"/>
    <cellStyle name="Обычный 3 4 3 2 3 2 3" xfId="13546" xr:uid="{5FC9DF46-7078-4FB5-97CF-B0F46627D3F0}"/>
    <cellStyle name="Обычный 3 4 3 2 3 3" xfId="6462" xr:uid="{00000000-0005-0000-0000-0000FB0A0000}"/>
    <cellStyle name="Обычный 3 4 3 2 3 3 2" xfId="15679" xr:uid="{26915D33-4E1C-4D77-8CAD-6494A4439E2A}"/>
    <cellStyle name="Обычный 3 4 3 2 3 4" xfId="11415" xr:uid="{228992C1-9EED-4EE2-8437-99D160DCBAD4}"/>
    <cellStyle name="Обычный 3 4 3 2 4" xfId="3357" xr:uid="{00000000-0005-0000-0000-0000FC0A0000}"/>
    <cellStyle name="Обычный 3 4 3 2 4 2" xfId="7648" xr:uid="{00000000-0005-0000-0000-0000FD0A0000}"/>
    <cellStyle name="Обычный 3 4 3 2 4 2 2" xfId="16865" xr:uid="{76E1CBC1-D94F-44E6-8ED9-3B04D2FCD9A6}"/>
    <cellStyle name="Обычный 3 4 3 2 4 3" xfId="12598" xr:uid="{B5BF4161-567D-40D8-B9B6-02F75525698B}"/>
    <cellStyle name="Обычный 3 4 3 2 5" xfId="5511" xr:uid="{00000000-0005-0000-0000-0000FE0A0000}"/>
    <cellStyle name="Обычный 3 4 3 2 5 2" xfId="14731" xr:uid="{CE35699B-DC36-450C-905D-E096FCEF56C1}"/>
    <cellStyle name="Обычный 3 4 3 2 6" xfId="10467" xr:uid="{9A061D65-9024-4FA3-914C-6B5F5A939E3B}"/>
    <cellStyle name="Обычный 3 4 3 3" xfId="1320" xr:uid="{00000000-0005-0000-0000-0000FF0A0000}"/>
    <cellStyle name="Обычный 3 4 3 3 2" xfId="2279" xr:uid="{00000000-0005-0000-0000-0000000B0000}"/>
    <cellStyle name="Обычный 3 4 3 3 2 2" xfId="4551" xr:uid="{00000000-0005-0000-0000-0000010B0000}"/>
    <cellStyle name="Обычный 3 4 3 3 2 2 2" xfId="8840" xr:uid="{00000000-0005-0000-0000-0000020B0000}"/>
    <cellStyle name="Обычный 3 4 3 3 2 2 2 2" xfId="18057" xr:uid="{93F876D7-9CC2-476F-A74F-893E4B64F29F}"/>
    <cellStyle name="Обычный 3 4 3 3 2 2 3" xfId="13790" xr:uid="{08639316-9143-47A0-9722-D48EE97B1990}"/>
    <cellStyle name="Обычный 3 4 3 3 2 3" xfId="6706" xr:uid="{00000000-0005-0000-0000-0000030B0000}"/>
    <cellStyle name="Обычный 3 4 3 3 2 3 2" xfId="15923" xr:uid="{FA471895-74B5-4E02-BF21-3046A785BF41}"/>
    <cellStyle name="Обычный 3 4 3 3 2 4" xfId="11659" xr:uid="{9A1E4C45-4731-49F1-8546-63D3FBD59630}"/>
    <cellStyle name="Обычный 3 4 3 3 3" xfId="3601" xr:uid="{00000000-0005-0000-0000-0000040B0000}"/>
    <cellStyle name="Обычный 3 4 3 3 3 2" xfId="7892" xr:uid="{00000000-0005-0000-0000-0000050B0000}"/>
    <cellStyle name="Обычный 3 4 3 3 3 2 2" xfId="17109" xr:uid="{F76A702C-D037-4027-B375-038327DF7895}"/>
    <cellStyle name="Обычный 3 4 3 3 3 3" xfId="12842" xr:uid="{20D5A1C0-89EE-4860-A1FC-733CF4E437C3}"/>
    <cellStyle name="Обычный 3 4 3 3 4" xfId="5758" xr:uid="{00000000-0005-0000-0000-0000060B0000}"/>
    <cellStyle name="Обычный 3 4 3 3 4 2" xfId="14975" xr:uid="{447C43A4-2ECB-4F83-B612-56062E57E4A1}"/>
    <cellStyle name="Обычный 3 4 3 3 5" xfId="10711" xr:uid="{932B23EF-6307-49AA-B18F-D9BA739857C7}"/>
    <cellStyle name="Обычный 3 4 3 4" xfId="1806" xr:uid="{00000000-0005-0000-0000-0000070B0000}"/>
    <cellStyle name="Обычный 3 4 3 4 2" xfId="4079" xr:uid="{00000000-0005-0000-0000-0000080B0000}"/>
    <cellStyle name="Обычный 3 4 3 4 2 2" xfId="8368" xr:uid="{00000000-0005-0000-0000-0000090B0000}"/>
    <cellStyle name="Обычный 3 4 3 4 2 2 2" xfId="17585" xr:uid="{9BC0FC47-64AB-4E22-A80A-E2C4CE6A7DAD}"/>
    <cellStyle name="Обычный 3 4 3 4 2 3" xfId="13318" xr:uid="{A816F6B1-28F7-47F7-B611-F6E4A89A20A4}"/>
    <cellStyle name="Обычный 3 4 3 4 3" xfId="6234" xr:uid="{00000000-0005-0000-0000-00000A0B0000}"/>
    <cellStyle name="Обычный 3 4 3 4 3 2" xfId="15451" xr:uid="{4B171DD7-B6A6-4241-AA56-3590A5C1980D}"/>
    <cellStyle name="Обычный 3 4 3 4 4" xfId="11187" xr:uid="{32779584-90F9-4DE7-8083-C2AFA3D3CD0E}"/>
    <cellStyle name="Обычный 3 4 3 5" xfId="3129" xr:uid="{00000000-0005-0000-0000-00000B0B0000}"/>
    <cellStyle name="Обычный 3 4 3 5 2" xfId="7420" xr:uid="{00000000-0005-0000-0000-00000C0B0000}"/>
    <cellStyle name="Обычный 3 4 3 5 2 2" xfId="16637" xr:uid="{DB105570-EF47-48FA-A306-6B43131EE9C9}"/>
    <cellStyle name="Обычный 3 4 3 5 3" xfId="12370" xr:uid="{32362120-9C4A-459A-A077-B6D7BDE02A22}"/>
    <cellStyle name="Обычный 3 4 3 6" xfId="5281" xr:uid="{00000000-0005-0000-0000-00000D0B0000}"/>
    <cellStyle name="Обычный 3 4 3 6 2" xfId="14503" xr:uid="{0074B459-1D5E-4E8F-8C46-18FDCD872A00}"/>
    <cellStyle name="Обычный 3 4 3 7" xfId="10239" xr:uid="{9E088617-0489-4938-89E5-743BBAEB9FD3}"/>
    <cellStyle name="Обычный 3 4 4" xfId="831" xr:uid="{00000000-0005-0000-0000-00000E0B0000}"/>
    <cellStyle name="Обычный 3 4 4 2" xfId="1434" xr:uid="{00000000-0005-0000-0000-00000F0B0000}"/>
    <cellStyle name="Обычный 3 4 4 2 2" xfId="2393" xr:uid="{00000000-0005-0000-0000-0000100B0000}"/>
    <cellStyle name="Обычный 3 4 4 2 2 2" xfId="4665" xr:uid="{00000000-0005-0000-0000-0000110B0000}"/>
    <cellStyle name="Обычный 3 4 4 2 2 2 2" xfId="8954" xr:uid="{00000000-0005-0000-0000-0000120B0000}"/>
    <cellStyle name="Обычный 3 4 4 2 2 2 2 2" xfId="18171" xr:uid="{F07B5915-3AB5-4FE7-BA42-F3289518E4DE}"/>
    <cellStyle name="Обычный 3 4 4 2 2 2 3" xfId="13904" xr:uid="{9C72ACC1-CFAB-47F0-92F2-C58D6185D14C}"/>
    <cellStyle name="Обычный 3 4 4 2 2 3" xfId="6820" xr:uid="{00000000-0005-0000-0000-0000130B0000}"/>
    <cellStyle name="Обычный 3 4 4 2 2 3 2" xfId="16037" xr:uid="{C579EC7B-8E49-457B-ABD9-E1280560D711}"/>
    <cellStyle name="Обычный 3 4 4 2 2 4" xfId="11773" xr:uid="{B6A8B6EB-00DB-4C06-BB2D-5C1A601E590C}"/>
    <cellStyle name="Обычный 3 4 4 2 3" xfId="3715" xr:uid="{00000000-0005-0000-0000-0000140B0000}"/>
    <cellStyle name="Обычный 3 4 4 2 3 2" xfId="8006" xr:uid="{00000000-0005-0000-0000-0000150B0000}"/>
    <cellStyle name="Обычный 3 4 4 2 3 2 2" xfId="17223" xr:uid="{175D95A1-8DA7-4A8A-A174-38A7DF9EA8CB}"/>
    <cellStyle name="Обычный 3 4 4 2 3 3" xfId="12956" xr:uid="{1AF5EB9D-B13E-44F5-95E9-A77FF289571B}"/>
    <cellStyle name="Обычный 3 4 4 2 4" xfId="5872" xr:uid="{00000000-0005-0000-0000-0000160B0000}"/>
    <cellStyle name="Обычный 3 4 4 2 4 2" xfId="15089" xr:uid="{8041C8B3-5610-41C4-B855-7717ABEB7C5B}"/>
    <cellStyle name="Обычный 3 4 4 2 5" xfId="10825" xr:uid="{A0733853-1265-4C46-8976-5C40050C02D0}"/>
    <cellStyle name="Обычный 3 4 4 3" xfId="1921" xr:uid="{00000000-0005-0000-0000-0000170B0000}"/>
    <cellStyle name="Обычный 3 4 4 3 2" xfId="4193" xr:uid="{00000000-0005-0000-0000-0000180B0000}"/>
    <cellStyle name="Обычный 3 4 4 3 2 2" xfId="8482" xr:uid="{00000000-0005-0000-0000-0000190B0000}"/>
    <cellStyle name="Обычный 3 4 4 3 2 2 2" xfId="17699" xr:uid="{4B25D5FD-92CF-42CD-A7B3-5B5ADD824F64}"/>
    <cellStyle name="Обычный 3 4 4 3 2 3" xfId="13432" xr:uid="{98D21586-56C5-4B48-A1ED-4D5CA6043A59}"/>
    <cellStyle name="Обычный 3 4 4 3 3" xfId="6348" xr:uid="{00000000-0005-0000-0000-00001A0B0000}"/>
    <cellStyle name="Обычный 3 4 4 3 3 2" xfId="15565" xr:uid="{D1367F44-821A-4E2D-A9B2-8E188B248F86}"/>
    <cellStyle name="Обычный 3 4 4 3 4" xfId="11301" xr:uid="{5F9CF20D-6B7F-4953-BE30-FF4726539D70}"/>
    <cellStyle name="Обычный 3 4 4 4" xfId="3243" xr:uid="{00000000-0005-0000-0000-00001B0B0000}"/>
    <cellStyle name="Обычный 3 4 4 4 2" xfId="7534" xr:uid="{00000000-0005-0000-0000-00001C0B0000}"/>
    <cellStyle name="Обычный 3 4 4 4 2 2" xfId="16751" xr:uid="{97F52CC6-8FDD-4087-8CC6-D5859ED0FE71}"/>
    <cellStyle name="Обычный 3 4 4 4 3" xfId="12484" xr:uid="{1157FE6A-73DB-4A20-A82E-D923685C4C1E}"/>
    <cellStyle name="Обычный 3 4 4 5" xfId="5397" xr:uid="{00000000-0005-0000-0000-00001D0B0000}"/>
    <cellStyle name="Обычный 3 4 4 5 2" xfId="14617" xr:uid="{80402CDD-12A7-4441-9397-E2532DBEA14B}"/>
    <cellStyle name="Обычный 3 4 4 6" xfId="10353" xr:uid="{B044E36E-60F9-48DB-8C5B-CAB5D66B7A35}"/>
    <cellStyle name="Обычный 3 4 5" xfId="1205" xr:uid="{00000000-0005-0000-0000-00001E0B0000}"/>
    <cellStyle name="Обычный 3 4 5 2" xfId="2165" xr:uid="{00000000-0005-0000-0000-00001F0B0000}"/>
    <cellStyle name="Обычный 3 4 5 2 2" xfId="4437" xr:uid="{00000000-0005-0000-0000-0000200B0000}"/>
    <cellStyle name="Обычный 3 4 5 2 2 2" xfId="8726" xr:uid="{00000000-0005-0000-0000-0000210B0000}"/>
    <cellStyle name="Обычный 3 4 5 2 2 2 2" xfId="17943" xr:uid="{0DC53D18-007C-4522-80D5-95D5C2874E84}"/>
    <cellStyle name="Обычный 3 4 5 2 2 3" xfId="13676" xr:uid="{B11C5111-9772-4F6E-9BA6-935D03191A60}"/>
    <cellStyle name="Обычный 3 4 5 2 3" xfId="6592" xr:uid="{00000000-0005-0000-0000-0000220B0000}"/>
    <cellStyle name="Обычный 3 4 5 2 3 2" xfId="15809" xr:uid="{13AD09DA-8CE9-40EE-B92D-0BE58B8E48BA}"/>
    <cellStyle name="Обычный 3 4 5 2 4" xfId="11545" xr:uid="{D0D951C5-8D02-47B7-B065-D695EC4FE8FF}"/>
    <cellStyle name="Обычный 3 4 5 3" xfId="3487" xr:uid="{00000000-0005-0000-0000-0000230B0000}"/>
    <cellStyle name="Обычный 3 4 5 3 2" xfId="7778" xr:uid="{00000000-0005-0000-0000-0000240B0000}"/>
    <cellStyle name="Обычный 3 4 5 3 2 2" xfId="16995" xr:uid="{F11F9F36-26FD-4E8C-87EF-FC2B320000C2}"/>
    <cellStyle name="Обычный 3 4 5 3 3" xfId="12728" xr:uid="{AA2F4D01-91D3-4D56-9E37-9F48C503E38A}"/>
    <cellStyle name="Обычный 3 4 5 4" xfId="5644" xr:uid="{00000000-0005-0000-0000-0000250B0000}"/>
    <cellStyle name="Обычный 3 4 5 4 2" xfId="14861" xr:uid="{B2B7F6D9-F465-44A7-AAA8-857056A1B313}"/>
    <cellStyle name="Обычный 3 4 5 5" xfId="10597" xr:uid="{D42FF501-146F-487B-A26B-EBC22C127A99}"/>
    <cellStyle name="Обычный 3 4 6" xfId="1690" xr:uid="{00000000-0005-0000-0000-0000260B0000}"/>
    <cellStyle name="Обычный 3 4 6 2" xfId="3965" xr:uid="{00000000-0005-0000-0000-0000270B0000}"/>
    <cellStyle name="Обычный 3 4 6 2 2" xfId="8254" xr:uid="{00000000-0005-0000-0000-0000280B0000}"/>
    <cellStyle name="Обычный 3 4 6 2 2 2" xfId="17471" xr:uid="{270ED4D0-A0D7-4D1C-A17D-F72D2D2DEE5C}"/>
    <cellStyle name="Обычный 3 4 6 2 3" xfId="13204" xr:uid="{9589D2E8-2A0F-484D-9B30-137FF4DD1847}"/>
    <cellStyle name="Обычный 3 4 6 3" xfId="6120" xr:uid="{00000000-0005-0000-0000-0000290B0000}"/>
    <cellStyle name="Обычный 3 4 6 3 2" xfId="15337" xr:uid="{552B37DA-3BBF-4DD7-8091-1EFD7AE4C296}"/>
    <cellStyle name="Обычный 3 4 6 4" xfId="11073" xr:uid="{37C5B276-9A1D-4C8C-9B38-71DCF1B841A5}"/>
    <cellStyle name="Обычный 3 4 7" xfId="2780" xr:uid="{00000000-0005-0000-0000-00002A0B0000}"/>
    <cellStyle name="Обычный 3 4 7 2" xfId="4923" xr:uid="{00000000-0005-0000-0000-00002B0B0000}"/>
    <cellStyle name="Обычный 3 4 7 2 2" xfId="9205" xr:uid="{00000000-0005-0000-0000-00002C0B0000}"/>
    <cellStyle name="Обычный 3 4 7 2 2 2" xfId="18422" xr:uid="{7B61A5AC-7EC5-4ACF-84A4-866D307D2ABF}"/>
    <cellStyle name="Обычный 3 4 7 2 3" xfId="14155" xr:uid="{E9320C5C-58AA-4A30-BFFE-84CE48DAF181}"/>
    <cellStyle name="Обычный 3 4 7 3" xfId="7073" xr:uid="{00000000-0005-0000-0000-00002D0B0000}"/>
    <cellStyle name="Обычный 3 4 7 3 2" xfId="16290" xr:uid="{5343CC23-F4A5-4F33-8C7A-CB7D7F1A1DD9}"/>
    <cellStyle name="Обычный 3 4 7 4" xfId="12024" xr:uid="{CE110986-E2C4-489B-9501-BBF83472A9EA}"/>
    <cellStyle name="Обычный 3 4 8" xfId="2901" xr:uid="{00000000-0005-0000-0000-00002E0B0000}"/>
    <cellStyle name="Обычный 3 4 8 2" xfId="7192" xr:uid="{00000000-0005-0000-0000-00002F0B0000}"/>
    <cellStyle name="Обычный 3 4 8 2 2" xfId="16409" xr:uid="{8C0583E8-7458-4133-A0C9-A47B3D96D02E}"/>
    <cellStyle name="Обычный 3 4 8 3" xfId="12142" xr:uid="{1C80C7CC-8DD3-4A7E-8EFB-E49746A0716F}"/>
    <cellStyle name="Обычный 3 4 9" xfId="3015" xr:uid="{00000000-0005-0000-0000-0000300B0000}"/>
    <cellStyle name="Обычный 3 4 9 2" xfId="7306" xr:uid="{00000000-0005-0000-0000-0000310B0000}"/>
    <cellStyle name="Обычный 3 4 9 2 2" xfId="16523" xr:uid="{39D67239-9C27-4825-B513-87AB81A7B964}"/>
    <cellStyle name="Обычный 3 4 9 3" xfId="12256" xr:uid="{5FABCCE2-3CB2-4C78-8BD8-5145F0EFC4E1}"/>
    <cellStyle name="Обычный 3 5" xfId="457" xr:uid="{00000000-0005-0000-0000-0000320B0000}"/>
    <cellStyle name="Обычный 3 5 10" xfId="5185" xr:uid="{00000000-0005-0000-0000-0000330B0000}"/>
    <cellStyle name="Обычный 3 5 10 2" xfId="14408" xr:uid="{01C2EC2F-B95E-4D21-9477-7D9C343BEA11}"/>
    <cellStyle name="Обычный 3 5 11" xfId="9684" xr:uid="{00000000-0005-0000-0000-0000340B0000}"/>
    <cellStyle name="Обычный 3 5 11 2" xfId="18704" xr:uid="{13E6924C-1395-43E8-8A85-5343854E4232}"/>
    <cellStyle name="Обычный 3 5 12" xfId="9798" xr:uid="{19513084-2274-4517-9BF1-AD9A000145B2}"/>
    <cellStyle name="Обычный 3 5 12 2" xfId="18818" xr:uid="{78605256-FB69-421C-9ED0-80A67E5ABBFC}"/>
    <cellStyle name="Обычный 3 5 13" xfId="9912" xr:uid="{2E56E119-801A-4B39-90A9-BD9B8E863DA6}"/>
    <cellStyle name="Обычный 3 5 13 2" xfId="18932" xr:uid="{309CA92F-3720-4D79-BB64-94F1F0209D38}"/>
    <cellStyle name="Обычный 3 5 14" xfId="10026" xr:uid="{4B878153-5E73-4807-B49A-9D26156A4385}"/>
    <cellStyle name="Обычный 3 5 14 2" xfId="19046" xr:uid="{BFEE07E0-C470-435F-A06F-A367131927A3}"/>
    <cellStyle name="Обычный 3 5 15" xfId="10143" xr:uid="{4AB158C6-865D-4417-924F-5DDC8B27910A}"/>
    <cellStyle name="Обычный 3 5 16" xfId="19164" xr:uid="{BC063487-DC7C-4B3E-BE81-8531F880F10C}"/>
    <cellStyle name="Обычный 3 5 17" xfId="19280" xr:uid="{919D6E5E-028D-40C0-8E5A-9BA873E09BEB}"/>
    <cellStyle name="Обычный 3 5 2" xfId="644" xr:uid="{00000000-0005-0000-0000-0000350B0000}"/>
    <cellStyle name="Обычный 3 5 2 2" xfId="965" xr:uid="{00000000-0005-0000-0000-0000360B0000}"/>
    <cellStyle name="Обычный 3 5 2 2 2" xfId="1567" xr:uid="{00000000-0005-0000-0000-0000370B0000}"/>
    <cellStyle name="Обычный 3 5 2 2 2 2" xfId="2526" xr:uid="{00000000-0005-0000-0000-0000380B0000}"/>
    <cellStyle name="Обычный 3 5 2 2 2 2 2" xfId="4798" xr:uid="{00000000-0005-0000-0000-0000390B0000}"/>
    <cellStyle name="Обычный 3 5 2 2 2 2 2 2" xfId="9087" xr:uid="{00000000-0005-0000-0000-00003A0B0000}"/>
    <cellStyle name="Обычный 3 5 2 2 2 2 2 2 2" xfId="18304" xr:uid="{D9F1AF8B-D3C1-43C5-8102-78A68E99C01E}"/>
    <cellStyle name="Обычный 3 5 2 2 2 2 2 3" xfId="14037" xr:uid="{75DB7413-1E66-406F-A7CC-350FA1BAB2F4}"/>
    <cellStyle name="Обычный 3 5 2 2 2 2 3" xfId="6953" xr:uid="{00000000-0005-0000-0000-00003B0B0000}"/>
    <cellStyle name="Обычный 3 5 2 2 2 2 3 2" xfId="16170" xr:uid="{60CECF41-3E98-4D0E-8334-475CD4C55262}"/>
    <cellStyle name="Обычный 3 5 2 2 2 2 4" xfId="11906" xr:uid="{0B8909A4-4F53-453D-BE08-202BCBBB2696}"/>
    <cellStyle name="Обычный 3 5 2 2 2 3" xfId="3848" xr:uid="{00000000-0005-0000-0000-00003C0B0000}"/>
    <cellStyle name="Обычный 3 5 2 2 2 3 2" xfId="8139" xr:uid="{00000000-0005-0000-0000-00003D0B0000}"/>
    <cellStyle name="Обычный 3 5 2 2 2 3 2 2" xfId="17356" xr:uid="{B70F3B2C-FB2B-4BFF-9759-C4CC7DC28084}"/>
    <cellStyle name="Обычный 3 5 2 2 2 3 3" xfId="13089" xr:uid="{4AE6B946-AAF6-4B22-8603-DFFC83BA6808}"/>
    <cellStyle name="Обычный 3 5 2 2 2 4" xfId="6005" xr:uid="{00000000-0005-0000-0000-00003E0B0000}"/>
    <cellStyle name="Обычный 3 5 2 2 2 4 2" xfId="15222" xr:uid="{F6B03FB6-4D6B-41EE-9BD1-8BD8AA74CBB7}"/>
    <cellStyle name="Обычный 3 5 2 2 2 5" xfId="10958" xr:uid="{D9AFF3A1-D8CC-4563-B444-5A383C704658}"/>
    <cellStyle name="Обычный 3 5 2 2 3" xfId="2054" xr:uid="{00000000-0005-0000-0000-00003F0B0000}"/>
    <cellStyle name="Обычный 3 5 2 2 3 2" xfId="4326" xr:uid="{00000000-0005-0000-0000-0000400B0000}"/>
    <cellStyle name="Обычный 3 5 2 2 3 2 2" xfId="8615" xr:uid="{00000000-0005-0000-0000-0000410B0000}"/>
    <cellStyle name="Обычный 3 5 2 2 3 2 2 2" xfId="17832" xr:uid="{B1D21EB8-F07E-469F-8DC9-22ADF707C96F}"/>
    <cellStyle name="Обычный 3 5 2 2 3 2 3" xfId="13565" xr:uid="{675F9138-3CC5-4586-8F82-B8A55EF12D10}"/>
    <cellStyle name="Обычный 3 5 2 2 3 3" xfId="6481" xr:uid="{00000000-0005-0000-0000-0000420B0000}"/>
    <cellStyle name="Обычный 3 5 2 2 3 3 2" xfId="15698" xr:uid="{E821BA16-8639-435A-8143-E712A8353097}"/>
    <cellStyle name="Обычный 3 5 2 2 3 4" xfId="11434" xr:uid="{8E746425-3C62-47F7-ABA1-19B92A401935}"/>
    <cellStyle name="Обычный 3 5 2 2 4" xfId="3376" xr:uid="{00000000-0005-0000-0000-0000430B0000}"/>
    <cellStyle name="Обычный 3 5 2 2 4 2" xfId="7667" xr:uid="{00000000-0005-0000-0000-0000440B0000}"/>
    <cellStyle name="Обычный 3 5 2 2 4 2 2" xfId="16884" xr:uid="{92715838-66BD-402F-B47F-DB5EF9D01547}"/>
    <cellStyle name="Обычный 3 5 2 2 4 3" xfId="12617" xr:uid="{AFD848C0-6CC3-438E-8EDA-2C1EF99C63E5}"/>
    <cellStyle name="Обычный 3 5 2 2 5" xfId="5530" xr:uid="{00000000-0005-0000-0000-0000450B0000}"/>
    <cellStyle name="Обычный 3 5 2 2 5 2" xfId="14750" xr:uid="{BCBC4BEE-362E-47B9-A391-96EC26D52128}"/>
    <cellStyle name="Обычный 3 5 2 2 6" xfId="10486" xr:uid="{14171E0D-9B42-4A9A-8A64-8FE75F9B8834}"/>
    <cellStyle name="Обычный 3 5 2 3" xfId="1339" xr:uid="{00000000-0005-0000-0000-0000460B0000}"/>
    <cellStyle name="Обычный 3 5 2 3 2" xfId="2298" xr:uid="{00000000-0005-0000-0000-0000470B0000}"/>
    <cellStyle name="Обычный 3 5 2 3 2 2" xfId="4570" xr:uid="{00000000-0005-0000-0000-0000480B0000}"/>
    <cellStyle name="Обычный 3 5 2 3 2 2 2" xfId="8859" xr:uid="{00000000-0005-0000-0000-0000490B0000}"/>
    <cellStyle name="Обычный 3 5 2 3 2 2 2 2" xfId="18076" xr:uid="{4F2366DB-3474-4215-BD30-363501A12589}"/>
    <cellStyle name="Обычный 3 5 2 3 2 2 3" xfId="13809" xr:uid="{C60DE772-4737-40B2-B09C-B1F5E4D6BA51}"/>
    <cellStyle name="Обычный 3 5 2 3 2 3" xfId="6725" xr:uid="{00000000-0005-0000-0000-00004A0B0000}"/>
    <cellStyle name="Обычный 3 5 2 3 2 3 2" xfId="15942" xr:uid="{98CD8000-67FF-40CC-98FC-6C0C67BFEF78}"/>
    <cellStyle name="Обычный 3 5 2 3 2 4" xfId="11678" xr:uid="{71CA7324-7E43-4804-9A2F-9D7CCD2AAE09}"/>
    <cellStyle name="Обычный 3 5 2 3 3" xfId="3620" xr:uid="{00000000-0005-0000-0000-00004B0B0000}"/>
    <cellStyle name="Обычный 3 5 2 3 3 2" xfId="7911" xr:uid="{00000000-0005-0000-0000-00004C0B0000}"/>
    <cellStyle name="Обычный 3 5 2 3 3 2 2" xfId="17128" xr:uid="{AD0206A9-9461-49AC-866A-10E8BDDFDC04}"/>
    <cellStyle name="Обычный 3 5 2 3 3 3" xfId="12861" xr:uid="{6BA82D94-A0FD-4AB9-9C82-3079CCE372EC}"/>
    <cellStyle name="Обычный 3 5 2 3 4" xfId="5777" xr:uid="{00000000-0005-0000-0000-00004D0B0000}"/>
    <cellStyle name="Обычный 3 5 2 3 4 2" xfId="14994" xr:uid="{83A68A41-0394-4F6B-BA5E-1FE60A0B463F}"/>
    <cellStyle name="Обычный 3 5 2 3 5" xfId="10730" xr:uid="{4337647E-4A3E-42BA-B610-F73DCEA35CA4}"/>
    <cellStyle name="Обычный 3 5 2 4" xfId="1825" xr:uid="{00000000-0005-0000-0000-00004E0B0000}"/>
    <cellStyle name="Обычный 3 5 2 4 2" xfId="4098" xr:uid="{00000000-0005-0000-0000-00004F0B0000}"/>
    <cellStyle name="Обычный 3 5 2 4 2 2" xfId="8387" xr:uid="{00000000-0005-0000-0000-0000500B0000}"/>
    <cellStyle name="Обычный 3 5 2 4 2 2 2" xfId="17604" xr:uid="{0DFD1DF4-C4D7-4677-AD5B-D8AB2A59D693}"/>
    <cellStyle name="Обычный 3 5 2 4 2 3" xfId="13337" xr:uid="{372A8D2C-D5D5-4E21-81C3-96DC3079B213}"/>
    <cellStyle name="Обычный 3 5 2 4 3" xfId="6253" xr:uid="{00000000-0005-0000-0000-0000510B0000}"/>
    <cellStyle name="Обычный 3 5 2 4 3 2" xfId="15470" xr:uid="{0AC045A8-7BAB-4DF5-A4A4-C469497E740D}"/>
    <cellStyle name="Обычный 3 5 2 4 4" xfId="11206" xr:uid="{78B50175-0DCE-47BB-92D1-AAC2AF87D8CE}"/>
    <cellStyle name="Обычный 3 5 2 5" xfId="3148" xr:uid="{00000000-0005-0000-0000-0000520B0000}"/>
    <cellStyle name="Обычный 3 5 2 5 2" xfId="7439" xr:uid="{00000000-0005-0000-0000-0000530B0000}"/>
    <cellStyle name="Обычный 3 5 2 5 2 2" xfId="16656" xr:uid="{4ED34852-3D24-4F71-B096-672A61241EAE}"/>
    <cellStyle name="Обычный 3 5 2 5 3" xfId="12389" xr:uid="{DCA296C2-D675-4385-A167-840A0C261B6F}"/>
    <cellStyle name="Обычный 3 5 2 6" xfId="5300" xr:uid="{00000000-0005-0000-0000-0000540B0000}"/>
    <cellStyle name="Обычный 3 5 2 6 2" xfId="14522" xr:uid="{C8223CCA-2651-4933-851A-C711896787E9}"/>
    <cellStyle name="Обычный 3 5 2 7" xfId="10258" xr:uid="{6079DE83-8485-49F6-878D-D6CAAA66675F}"/>
    <cellStyle name="Обычный 3 5 3" xfId="850" xr:uid="{00000000-0005-0000-0000-0000550B0000}"/>
    <cellStyle name="Обычный 3 5 3 2" xfId="1453" xr:uid="{00000000-0005-0000-0000-0000560B0000}"/>
    <cellStyle name="Обычный 3 5 3 2 2" xfId="2412" xr:uid="{00000000-0005-0000-0000-0000570B0000}"/>
    <cellStyle name="Обычный 3 5 3 2 2 2" xfId="4684" xr:uid="{00000000-0005-0000-0000-0000580B0000}"/>
    <cellStyle name="Обычный 3 5 3 2 2 2 2" xfId="8973" xr:uid="{00000000-0005-0000-0000-0000590B0000}"/>
    <cellStyle name="Обычный 3 5 3 2 2 2 2 2" xfId="18190" xr:uid="{879256F4-5FEB-463B-A847-28F97CF07AB3}"/>
    <cellStyle name="Обычный 3 5 3 2 2 2 3" xfId="13923" xr:uid="{9CD531F7-71D0-4E7C-9521-0CD854A65145}"/>
    <cellStyle name="Обычный 3 5 3 2 2 3" xfId="6839" xr:uid="{00000000-0005-0000-0000-00005A0B0000}"/>
    <cellStyle name="Обычный 3 5 3 2 2 3 2" xfId="16056" xr:uid="{F176B321-697C-4D10-8BB0-733C43F06943}"/>
    <cellStyle name="Обычный 3 5 3 2 2 4" xfId="11792" xr:uid="{71B11045-1442-48B6-A69D-E27742EFF32B}"/>
    <cellStyle name="Обычный 3 5 3 2 3" xfId="3734" xr:uid="{00000000-0005-0000-0000-00005B0B0000}"/>
    <cellStyle name="Обычный 3 5 3 2 3 2" xfId="8025" xr:uid="{00000000-0005-0000-0000-00005C0B0000}"/>
    <cellStyle name="Обычный 3 5 3 2 3 2 2" xfId="17242" xr:uid="{96FD034E-D72E-49C7-8823-EF517FAE4E67}"/>
    <cellStyle name="Обычный 3 5 3 2 3 3" xfId="12975" xr:uid="{6BC27478-7D97-4DDC-90F5-D866A28DA486}"/>
    <cellStyle name="Обычный 3 5 3 2 4" xfId="5891" xr:uid="{00000000-0005-0000-0000-00005D0B0000}"/>
    <cellStyle name="Обычный 3 5 3 2 4 2" xfId="15108" xr:uid="{EDE6E9D6-3C18-489B-B551-BF633B55E548}"/>
    <cellStyle name="Обычный 3 5 3 2 5" xfId="10844" xr:uid="{661DFC0F-059A-4B56-AD57-27B5C21DAF56}"/>
    <cellStyle name="Обычный 3 5 3 3" xfId="1940" xr:uid="{00000000-0005-0000-0000-00005E0B0000}"/>
    <cellStyle name="Обычный 3 5 3 3 2" xfId="4212" xr:uid="{00000000-0005-0000-0000-00005F0B0000}"/>
    <cellStyle name="Обычный 3 5 3 3 2 2" xfId="8501" xr:uid="{00000000-0005-0000-0000-0000600B0000}"/>
    <cellStyle name="Обычный 3 5 3 3 2 2 2" xfId="17718" xr:uid="{B11261AD-DC47-4FEC-893C-321050BE898C}"/>
    <cellStyle name="Обычный 3 5 3 3 2 3" xfId="13451" xr:uid="{1D126C04-58EE-4040-817B-5FFA0090C474}"/>
    <cellStyle name="Обычный 3 5 3 3 3" xfId="6367" xr:uid="{00000000-0005-0000-0000-0000610B0000}"/>
    <cellStyle name="Обычный 3 5 3 3 3 2" xfId="15584" xr:uid="{D260FD6C-BEAA-43F3-96F9-2E38E48DB480}"/>
    <cellStyle name="Обычный 3 5 3 3 4" xfId="11320" xr:uid="{04FED613-F6D8-4EFC-91A3-BBCAF7054D27}"/>
    <cellStyle name="Обычный 3 5 3 4" xfId="3262" xr:uid="{00000000-0005-0000-0000-0000620B0000}"/>
    <cellStyle name="Обычный 3 5 3 4 2" xfId="7553" xr:uid="{00000000-0005-0000-0000-0000630B0000}"/>
    <cellStyle name="Обычный 3 5 3 4 2 2" xfId="16770" xr:uid="{5559E081-9D0A-47E6-A637-1C927B0D8951}"/>
    <cellStyle name="Обычный 3 5 3 4 3" xfId="12503" xr:uid="{C46F1486-4404-4A8F-AC8A-7B3CC3FE4242}"/>
    <cellStyle name="Обычный 3 5 3 5" xfId="5416" xr:uid="{00000000-0005-0000-0000-0000640B0000}"/>
    <cellStyle name="Обычный 3 5 3 5 2" xfId="14636" xr:uid="{CB671D63-33EF-49DA-9A35-20AA8EFA8203}"/>
    <cellStyle name="Обычный 3 5 3 6" xfId="10372" xr:uid="{5C09C0DE-B9ED-4428-A946-5640A96B1179}"/>
    <cellStyle name="Обычный 3 5 4" xfId="1224" xr:uid="{00000000-0005-0000-0000-0000650B0000}"/>
    <cellStyle name="Обычный 3 5 4 2" xfId="2184" xr:uid="{00000000-0005-0000-0000-0000660B0000}"/>
    <cellStyle name="Обычный 3 5 4 2 2" xfId="4456" xr:uid="{00000000-0005-0000-0000-0000670B0000}"/>
    <cellStyle name="Обычный 3 5 4 2 2 2" xfId="8745" xr:uid="{00000000-0005-0000-0000-0000680B0000}"/>
    <cellStyle name="Обычный 3 5 4 2 2 2 2" xfId="17962" xr:uid="{6207C6D0-EF4F-466F-BF53-7863571E710A}"/>
    <cellStyle name="Обычный 3 5 4 2 2 3" xfId="13695" xr:uid="{A1824100-60C2-42F5-9912-E5E80F6EEFF5}"/>
    <cellStyle name="Обычный 3 5 4 2 3" xfId="6611" xr:uid="{00000000-0005-0000-0000-0000690B0000}"/>
    <cellStyle name="Обычный 3 5 4 2 3 2" xfId="15828" xr:uid="{E8132249-EF39-4D2C-ACD3-8E75699C3792}"/>
    <cellStyle name="Обычный 3 5 4 2 4" xfId="11564" xr:uid="{6448EF2E-FF1D-475C-9587-FC62337F0A33}"/>
    <cellStyle name="Обычный 3 5 4 3" xfId="3506" xr:uid="{00000000-0005-0000-0000-00006A0B0000}"/>
    <cellStyle name="Обычный 3 5 4 3 2" xfId="7797" xr:uid="{00000000-0005-0000-0000-00006B0B0000}"/>
    <cellStyle name="Обычный 3 5 4 3 2 2" xfId="17014" xr:uid="{79780BD4-5A44-4A7E-BAF5-109B6558A900}"/>
    <cellStyle name="Обычный 3 5 4 3 3" xfId="12747" xr:uid="{DD38E672-B3D8-4FA3-BA34-833DE258B368}"/>
    <cellStyle name="Обычный 3 5 4 4" xfId="5663" xr:uid="{00000000-0005-0000-0000-00006C0B0000}"/>
    <cellStyle name="Обычный 3 5 4 4 2" xfId="14880" xr:uid="{D1F0F973-D162-4155-A92C-42369B9259B2}"/>
    <cellStyle name="Обычный 3 5 4 5" xfId="10616" xr:uid="{91E338A1-ACEA-4975-938E-25D70CF98C74}"/>
    <cellStyle name="Обычный 3 5 5" xfId="1709" xr:uid="{00000000-0005-0000-0000-00006D0B0000}"/>
    <cellStyle name="Обычный 3 5 5 2" xfId="3984" xr:uid="{00000000-0005-0000-0000-00006E0B0000}"/>
    <cellStyle name="Обычный 3 5 5 2 2" xfId="8273" xr:uid="{00000000-0005-0000-0000-00006F0B0000}"/>
    <cellStyle name="Обычный 3 5 5 2 2 2" xfId="17490" xr:uid="{8F47C81D-4AF4-4C8E-B2D7-6A7128FC2365}"/>
    <cellStyle name="Обычный 3 5 5 2 3" xfId="13223" xr:uid="{80130D1E-05CF-432B-B377-00D76EE1F265}"/>
    <cellStyle name="Обычный 3 5 5 3" xfId="6139" xr:uid="{00000000-0005-0000-0000-0000700B0000}"/>
    <cellStyle name="Обычный 3 5 5 3 2" xfId="15356" xr:uid="{272F1A1C-59B3-4053-8EAC-ADED8F435175}"/>
    <cellStyle name="Обычный 3 5 5 4" xfId="11092" xr:uid="{C63984CA-5B6F-474B-892E-49B8985B4E17}"/>
    <cellStyle name="Обычный 3 5 6" xfId="2799" xr:uid="{00000000-0005-0000-0000-0000710B0000}"/>
    <cellStyle name="Обычный 3 5 6 2" xfId="4942" xr:uid="{00000000-0005-0000-0000-0000720B0000}"/>
    <cellStyle name="Обычный 3 5 6 2 2" xfId="9224" xr:uid="{00000000-0005-0000-0000-0000730B0000}"/>
    <cellStyle name="Обычный 3 5 6 2 2 2" xfId="18441" xr:uid="{F954E324-2F90-46A2-97DF-15FC685E9940}"/>
    <cellStyle name="Обычный 3 5 6 2 3" xfId="14174" xr:uid="{E2928F63-22E8-4143-9D39-45962718C4C8}"/>
    <cellStyle name="Обычный 3 5 6 3" xfId="7092" xr:uid="{00000000-0005-0000-0000-0000740B0000}"/>
    <cellStyle name="Обычный 3 5 6 3 2" xfId="16309" xr:uid="{39785744-6B21-4D95-AEC1-00B37A5F8F01}"/>
    <cellStyle name="Обычный 3 5 6 4" xfId="12043" xr:uid="{1BEF99C0-9DF7-41A8-9707-973DA2F50A22}"/>
    <cellStyle name="Обычный 3 5 7" xfId="2920" xr:uid="{00000000-0005-0000-0000-0000750B0000}"/>
    <cellStyle name="Обычный 3 5 7 2" xfId="7211" xr:uid="{00000000-0005-0000-0000-0000760B0000}"/>
    <cellStyle name="Обычный 3 5 7 2 2" xfId="16428" xr:uid="{F39F0308-C77E-471B-8FD9-5AF9867E300B}"/>
    <cellStyle name="Обычный 3 5 7 3" xfId="12161" xr:uid="{5E0A1FE5-2E47-4630-999A-CF2CCB0BA1DD}"/>
    <cellStyle name="Обычный 3 5 8" xfId="3034" xr:uid="{00000000-0005-0000-0000-0000770B0000}"/>
    <cellStyle name="Обычный 3 5 8 2" xfId="7325" xr:uid="{00000000-0005-0000-0000-0000780B0000}"/>
    <cellStyle name="Обычный 3 5 8 2 2" xfId="16542" xr:uid="{0D4B4F32-5EE7-4C61-82C6-01494609E187}"/>
    <cellStyle name="Обычный 3 5 8 3" xfId="12275" xr:uid="{7E2E9CC2-6902-4A0A-B788-CE1F36A356E3}"/>
    <cellStyle name="Обычный 3 5 9" xfId="5062" xr:uid="{00000000-0005-0000-0000-0000790B0000}"/>
    <cellStyle name="Обычный 3 5 9 2" xfId="9343" xr:uid="{00000000-0005-0000-0000-00007A0B0000}"/>
    <cellStyle name="Обычный 3 5 9 2 2" xfId="18560" xr:uid="{5D758213-2C0C-42F1-A408-A20C0CBEB653}"/>
    <cellStyle name="Обычный 3 5 9 3" xfId="14293" xr:uid="{5CE61970-7D74-476A-AF2C-15C7E104A568}"/>
    <cellStyle name="Обычный 3 6" xfId="569" xr:uid="{00000000-0005-0000-0000-00007B0B0000}"/>
    <cellStyle name="Обычный 3 6 2" xfId="908" xr:uid="{00000000-0005-0000-0000-00007C0B0000}"/>
    <cellStyle name="Обычный 3 6 2 2" xfId="1510" xr:uid="{00000000-0005-0000-0000-00007D0B0000}"/>
    <cellStyle name="Обычный 3 6 2 2 2" xfId="2469" xr:uid="{00000000-0005-0000-0000-00007E0B0000}"/>
    <cellStyle name="Обычный 3 6 2 2 2 2" xfId="4741" xr:uid="{00000000-0005-0000-0000-00007F0B0000}"/>
    <cellStyle name="Обычный 3 6 2 2 2 2 2" xfId="9030" xr:uid="{00000000-0005-0000-0000-0000800B0000}"/>
    <cellStyle name="Обычный 3 6 2 2 2 2 2 2" xfId="18247" xr:uid="{8F78004E-A2E3-40E9-AFF5-7307504440F9}"/>
    <cellStyle name="Обычный 3 6 2 2 2 2 3" xfId="13980" xr:uid="{BFD042B4-D64E-43DA-88FE-9A088FE4B3B4}"/>
    <cellStyle name="Обычный 3 6 2 2 2 3" xfId="6896" xr:uid="{00000000-0005-0000-0000-0000810B0000}"/>
    <cellStyle name="Обычный 3 6 2 2 2 3 2" xfId="16113" xr:uid="{9D5270F9-1464-4B5F-9D65-055BF707F550}"/>
    <cellStyle name="Обычный 3 6 2 2 2 4" xfId="11849" xr:uid="{2EDE9093-1584-4F06-A96B-EC44903BE0D9}"/>
    <cellStyle name="Обычный 3 6 2 2 3" xfId="3791" xr:uid="{00000000-0005-0000-0000-0000820B0000}"/>
    <cellStyle name="Обычный 3 6 2 2 3 2" xfId="8082" xr:uid="{00000000-0005-0000-0000-0000830B0000}"/>
    <cellStyle name="Обычный 3 6 2 2 3 2 2" xfId="17299" xr:uid="{F3FCC370-EA7D-4895-8535-B209442D98E4}"/>
    <cellStyle name="Обычный 3 6 2 2 3 3" xfId="13032" xr:uid="{97784A8D-237C-4B18-9947-11AEE76ECAF4}"/>
    <cellStyle name="Обычный 3 6 2 2 4" xfId="5948" xr:uid="{00000000-0005-0000-0000-0000840B0000}"/>
    <cellStyle name="Обычный 3 6 2 2 4 2" xfId="15165" xr:uid="{184429B8-AE64-40E1-B10A-15C441B9379B}"/>
    <cellStyle name="Обычный 3 6 2 2 5" xfId="10901" xr:uid="{81618C04-8120-42F5-8AB9-10CAF005C012}"/>
    <cellStyle name="Обычный 3 6 2 3" xfId="1997" xr:uid="{00000000-0005-0000-0000-0000850B0000}"/>
    <cellStyle name="Обычный 3 6 2 3 2" xfId="4269" xr:uid="{00000000-0005-0000-0000-0000860B0000}"/>
    <cellStyle name="Обычный 3 6 2 3 2 2" xfId="8558" xr:uid="{00000000-0005-0000-0000-0000870B0000}"/>
    <cellStyle name="Обычный 3 6 2 3 2 2 2" xfId="17775" xr:uid="{01A889E0-3EC5-49ED-93E5-E421BA3FE98F}"/>
    <cellStyle name="Обычный 3 6 2 3 2 3" xfId="13508" xr:uid="{5B90D43E-4503-4F82-831C-C23033950E9C}"/>
    <cellStyle name="Обычный 3 6 2 3 3" xfId="6424" xr:uid="{00000000-0005-0000-0000-0000880B0000}"/>
    <cellStyle name="Обычный 3 6 2 3 3 2" xfId="15641" xr:uid="{9E5AEBC1-670F-48F9-AE7D-CD193C2F82DB}"/>
    <cellStyle name="Обычный 3 6 2 3 4" xfId="11377" xr:uid="{93AF2E3F-7CC8-4F2E-B918-980A2044F915}"/>
    <cellStyle name="Обычный 3 6 2 4" xfId="3319" xr:uid="{00000000-0005-0000-0000-0000890B0000}"/>
    <cellStyle name="Обычный 3 6 2 4 2" xfId="7610" xr:uid="{00000000-0005-0000-0000-00008A0B0000}"/>
    <cellStyle name="Обычный 3 6 2 4 2 2" xfId="16827" xr:uid="{DFF0FBAE-958E-49B7-9D5C-D3CC5ED9F141}"/>
    <cellStyle name="Обычный 3 6 2 4 3" xfId="12560" xr:uid="{1F5BBC44-9A16-4F3D-B12D-DFBCAD5B1372}"/>
    <cellStyle name="Обычный 3 6 2 5" xfId="5473" xr:uid="{00000000-0005-0000-0000-00008B0B0000}"/>
    <cellStyle name="Обычный 3 6 2 5 2" xfId="14693" xr:uid="{BAA83161-D16D-4C9B-AC03-5D4FAB4B2EE7}"/>
    <cellStyle name="Обычный 3 6 2 6" xfId="10429" xr:uid="{8AA9A18E-1CFF-4926-A897-7B4D99D7F25D}"/>
    <cellStyle name="Обычный 3 6 3" xfId="1282" xr:uid="{00000000-0005-0000-0000-00008C0B0000}"/>
    <cellStyle name="Обычный 3 6 3 2" xfId="2241" xr:uid="{00000000-0005-0000-0000-00008D0B0000}"/>
    <cellStyle name="Обычный 3 6 3 2 2" xfId="4513" xr:uid="{00000000-0005-0000-0000-00008E0B0000}"/>
    <cellStyle name="Обычный 3 6 3 2 2 2" xfId="8802" xr:uid="{00000000-0005-0000-0000-00008F0B0000}"/>
    <cellStyle name="Обычный 3 6 3 2 2 2 2" xfId="18019" xr:uid="{25DAB0E1-DF61-4775-AA8A-6C7A79F90B8B}"/>
    <cellStyle name="Обычный 3 6 3 2 2 3" xfId="13752" xr:uid="{A69773B0-61A2-4945-9CAB-52362A1EC68A}"/>
    <cellStyle name="Обычный 3 6 3 2 3" xfId="6668" xr:uid="{00000000-0005-0000-0000-0000900B0000}"/>
    <cellStyle name="Обычный 3 6 3 2 3 2" xfId="15885" xr:uid="{21A3EBC1-BABD-48C3-BE88-EAB92001093F}"/>
    <cellStyle name="Обычный 3 6 3 2 4" xfId="11621" xr:uid="{FFF6831B-183E-4B33-BACD-FC0394873F4D}"/>
    <cellStyle name="Обычный 3 6 3 3" xfId="3563" xr:uid="{00000000-0005-0000-0000-0000910B0000}"/>
    <cellStyle name="Обычный 3 6 3 3 2" xfId="7854" xr:uid="{00000000-0005-0000-0000-0000920B0000}"/>
    <cellStyle name="Обычный 3 6 3 3 2 2" xfId="17071" xr:uid="{C6B8E521-126F-49B8-B49E-14843A4ADC1D}"/>
    <cellStyle name="Обычный 3 6 3 3 3" xfId="12804" xr:uid="{DA41B7EE-3683-43BB-A3A1-9833EAFFEE2D}"/>
    <cellStyle name="Обычный 3 6 3 4" xfId="5720" xr:uid="{00000000-0005-0000-0000-0000930B0000}"/>
    <cellStyle name="Обычный 3 6 3 4 2" xfId="14937" xr:uid="{17D36143-760F-4543-9BA7-6FC839A1A693}"/>
    <cellStyle name="Обычный 3 6 3 5" xfId="10673" xr:uid="{62604515-FCC4-4F0A-95CF-70D696ED5221}"/>
    <cellStyle name="Обычный 3 6 4" xfId="1767" xr:uid="{00000000-0005-0000-0000-0000940B0000}"/>
    <cellStyle name="Обычный 3 6 4 2" xfId="4041" xr:uid="{00000000-0005-0000-0000-0000950B0000}"/>
    <cellStyle name="Обычный 3 6 4 2 2" xfId="8330" xr:uid="{00000000-0005-0000-0000-0000960B0000}"/>
    <cellStyle name="Обычный 3 6 4 2 2 2" xfId="17547" xr:uid="{3B5C6240-20DC-42A1-AA7A-4404C64986B4}"/>
    <cellStyle name="Обычный 3 6 4 2 3" xfId="13280" xr:uid="{643640F0-3E06-435D-B67E-FE6AF3B31B8E}"/>
    <cellStyle name="Обычный 3 6 4 3" xfId="6196" xr:uid="{00000000-0005-0000-0000-0000970B0000}"/>
    <cellStyle name="Обычный 3 6 4 3 2" xfId="15413" xr:uid="{5273A92C-D8F1-4991-9F2A-6EFD6B124882}"/>
    <cellStyle name="Обычный 3 6 4 4" xfId="11149" xr:uid="{DA9528AF-D2C6-442C-B5D6-1CFE7FC2F457}"/>
    <cellStyle name="Обычный 3 6 5" xfId="3091" xr:uid="{00000000-0005-0000-0000-0000980B0000}"/>
    <cellStyle name="Обычный 3 6 5 2" xfId="7382" xr:uid="{00000000-0005-0000-0000-0000990B0000}"/>
    <cellStyle name="Обычный 3 6 5 2 2" xfId="16599" xr:uid="{F0144841-89BD-4872-BE28-B653D41818A7}"/>
    <cellStyle name="Обычный 3 6 5 3" xfId="12332" xr:uid="{4B442D2D-195E-4488-8056-2F4CD1D688BD}"/>
    <cellStyle name="Обычный 3 6 6" xfId="5242" xr:uid="{00000000-0005-0000-0000-00009A0B0000}"/>
    <cellStyle name="Обычный 3 6 6 2" xfId="14465" xr:uid="{B3AE373F-12B2-442F-9353-4E822E5B27F9}"/>
    <cellStyle name="Обычный 3 6 7" xfId="10201" xr:uid="{25156A04-7945-4E48-8914-CC28BDB65171}"/>
    <cellStyle name="Обычный 3 7" xfId="793" xr:uid="{00000000-0005-0000-0000-00009B0B0000}"/>
    <cellStyle name="Обычный 3 7 2" xfId="1396" xr:uid="{00000000-0005-0000-0000-00009C0B0000}"/>
    <cellStyle name="Обычный 3 7 2 2" xfId="2355" xr:uid="{00000000-0005-0000-0000-00009D0B0000}"/>
    <cellStyle name="Обычный 3 7 2 2 2" xfId="4627" xr:uid="{00000000-0005-0000-0000-00009E0B0000}"/>
    <cellStyle name="Обычный 3 7 2 2 2 2" xfId="8916" xr:uid="{00000000-0005-0000-0000-00009F0B0000}"/>
    <cellStyle name="Обычный 3 7 2 2 2 2 2" xfId="18133" xr:uid="{3862E1BD-F8EE-49F5-8E54-B3A0FCCC2B45}"/>
    <cellStyle name="Обычный 3 7 2 2 2 3" xfId="13866" xr:uid="{AD6F142F-EB50-4BD7-BE7F-9375D5AA0FBC}"/>
    <cellStyle name="Обычный 3 7 2 2 3" xfId="6782" xr:uid="{00000000-0005-0000-0000-0000A00B0000}"/>
    <cellStyle name="Обычный 3 7 2 2 3 2" xfId="15999" xr:uid="{2F5027A7-CC42-4A64-B987-102BC7CF9984}"/>
    <cellStyle name="Обычный 3 7 2 2 4" xfId="11735" xr:uid="{17F40CBD-E6B9-4A26-92DC-B98442FED550}"/>
    <cellStyle name="Обычный 3 7 2 3" xfId="3677" xr:uid="{00000000-0005-0000-0000-0000A10B0000}"/>
    <cellStyle name="Обычный 3 7 2 3 2" xfId="7968" xr:uid="{00000000-0005-0000-0000-0000A20B0000}"/>
    <cellStyle name="Обычный 3 7 2 3 2 2" xfId="17185" xr:uid="{0EAB10D6-BBAE-40D6-AB24-06F6825DD890}"/>
    <cellStyle name="Обычный 3 7 2 3 3" xfId="12918" xr:uid="{C13FA80A-BC9C-4F17-8BC2-3F9C6A37E1F8}"/>
    <cellStyle name="Обычный 3 7 2 4" xfId="5834" xr:uid="{00000000-0005-0000-0000-0000A30B0000}"/>
    <cellStyle name="Обычный 3 7 2 4 2" xfId="15051" xr:uid="{80A56794-1C86-4E99-A296-AF8467A94864}"/>
    <cellStyle name="Обычный 3 7 2 5" xfId="10787" xr:uid="{C5137AE7-B24D-4919-BA85-B57C84B28D86}"/>
    <cellStyle name="Обычный 3 7 3" xfId="1883" xr:uid="{00000000-0005-0000-0000-0000A40B0000}"/>
    <cellStyle name="Обычный 3 7 3 2" xfId="4155" xr:uid="{00000000-0005-0000-0000-0000A50B0000}"/>
    <cellStyle name="Обычный 3 7 3 2 2" xfId="8444" xr:uid="{00000000-0005-0000-0000-0000A60B0000}"/>
    <cellStyle name="Обычный 3 7 3 2 2 2" xfId="17661" xr:uid="{A5C57E14-FCE6-46C6-B2FC-9BA92C518B15}"/>
    <cellStyle name="Обычный 3 7 3 2 3" xfId="13394" xr:uid="{C13BC1ED-D594-437F-AFCD-ECB628A87419}"/>
    <cellStyle name="Обычный 3 7 3 3" xfId="6310" xr:uid="{00000000-0005-0000-0000-0000A70B0000}"/>
    <cellStyle name="Обычный 3 7 3 3 2" xfId="15527" xr:uid="{646C48AF-05C4-4838-883C-F2752B199493}"/>
    <cellStyle name="Обычный 3 7 3 4" xfId="11263" xr:uid="{95A563A8-53E2-4BE5-B6C9-C8855009DF72}"/>
    <cellStyle name="Обычный 3 7 4" xfId="3205" xr:uid="{00000000-0005-0000-0000-0000A80B0000}"/>
    <cellStyle name="Обычный 3 7 4 2" xfId="7496" xr:uid="{00000000-0005-0000-0000-0000A90B0000}"/>
    <cellStyle name="Обычный 3 7 4 2 2" xfId="16713" xr:uid="{37158BE3-D577-45F0-ADA9-B069E4F33318}"/>
    <cellStyle name="Обычный 3 7 4 3" xfId="12446" xr:uid="{D8447E46-61B4-44BD-9283-D48A4FB7B251}"/>
    <cellStyle name="Обычный 3 7 5" xfId="5359" xr:uid="{00000000-0005-0000-0000-0000AA0B0000}"/>
    <cellStyle name="Обычный 3 7 5 2" xfId="14579" xr:uid="{845F1E7E-2B35-4A6E-BB65-D1CDB6BE955A}"/>
    <cellStyle name="Обычный 3 7 6" xfId="10315" xr:uid="{7C56ACCD-41CE-4D39-9C48-56DF7F658304}"/>
    <cellStyle name="Обычный 3 8" xfId="1167" xr:uid="{00000000-0005-0000-0000-0000AB0B0000}"/>
    <cellStyle name="Обычный 3 8 2" xfId="2127" xr:uid="{00000000-0005-0000-0000-0000AC0B0000}"/>
    <cellStyle name="Обычный 3 8 2 2" xfId="4399" xr:uid="{00000000-0005-0000-0000-0000AD0B0000}"/>
    <cellStyle name="Обычный 3 8 2 2 2" xfId="8688" xr:uid="{00000000-0005-0000-0000-0000AE0B0000}"/>
    <cellStyle name="Обычный 3 8 2 2 2 2" xfId="17905" xr:uid="{1FC4FB99-3B1D-4D06-85A1-089A76897CD4}"/>
    <cellStyle name="Обычный 3 8 2 2 3" xfId="13638" xr:uid="{8D866036-DE4C-40F7-9BC0-C86283264C3E}"/>
    <cellStyle name="Обычный 3 8 2 3" xfId="6554" xr:uid="{00000000-0005-0000-0000-0000AF0B0000}"/>
    <cellStyle name="Обычный 3 8 2 3 2" xfId="15771" xr:uid="{F2324252-917C-4021-ACC3-8BE80AFDA17C}"/>
    <cellStyle name="Обычный 3 8 2 4" xfId="11507" xr:uid="{C2FC77E8-881F-49A5-A555-C98AA7FC71C5}"/>
    <cellStyle name="Обычный 3 8 3" xfId="3449" xr:uid="{00000000-0005-0000-0000-0000B00B0000}"/>
    <cellStyle name="Обычный 3 8 3 2" xfId="7740" xr:uid="{00000000-0005-0000-0000-0000B10B0000}"/>
    <cellStyle name="Обычный 3 8 3 2 2" xfId="16957" xr:uid="{C63A2073-DADB-4057-BAEF-1AA89471FD03}"/>
    <cellStyle name="Обычный 3 8 3 3" xfId="12690" xr:uid="{373E8374-9ED6-4E69-97F3-4D8B089E9687}"/>
    <cellStyle name="Обычный 3 8 4" xfId="5606" xr:uid="{00000000-0005-0000-0000-0000B20B0000}"/>
    <cellStyle name="Обычный 3 8 4 2" xfId="14823" xr:uid="{AEE01F3E-846C-4121-9971-8B9880783EF1}"/>
    <cellStyle name="Обычный 3 8 5" xfId="10559" xr:uid="{E90D917D-A03D-4FA9-AAD1-265B06D31AA5}"/>
    <cellStyle name="Обычный 3 9" xfId="1650" xr:uid="{00000000-0005-0000-0000-0000B30B0000}"/>
    <cellStyle name="Обычный 3 9 2" xfId="3927" xr:uid="{00000000-0005-0000-0000-0000B40B0000}"/>
    <cellStyle name="Обычный 3 9 2 2" xfId="8216" xr:uid="{00000000-0005-0000-0000-0000B50B0000}"/>
    <cellStyle name="Обычный 3 9 2 2 2" xfId="17433" xr:uid="{BE9380D0-15DC-4CDF-BEBA-632CAEBF53BB}"/>
    <cellStyle name="Обычный 3 9 2 3" xfId="13166" xr:uid="{A4862C05-DC48-4427-A151-377124DBF802}"/>
    <cellStyle name="Обычный 3 9 3" xfId="6082" xr:uid="{00000000-0005-0000-0000-0000B60B0000}"/>
    <cellStyle name="Обычный 3 9 3 2" xfId="15299" xr:uid="{F2E2CF8E-5A20-4F3E-8E4E-5067DA5A5CC5}"/>
    <cellStyle name="Обычный 3 9 4" xfId="11035" xr:uid="{2E21586E-EDA3-43F5-9162-5405B8BF1782}"/>
    <cellStyle name="Обычный 30" xfId="2608" xr:uid="{00000000-0005-0000-0000-0000B70B0000}"/>
    <cellStyle name="Обычный 30 2" xfId="4876" xr:uid="{00000000-0005-0000-0000-0000B80B0000}"/>
    <cellStyle name="Обычный 31" xfId="2735" xr:uid="{00000000-0005-0000-0000-0000B90B0000}"/>
    <cellStyle name="Обычный 31 2" xfId="4881" xr:uid="{00000000-0005-0000-0000-0000BA0B0000}"/>
    <cellStyle name="Обычный 32" xfId="2736" xr:uid="{00000000-0005-0000-0000-0000BB0B0000}"/>
    <cellStyle name="Обычный 32 2" xfId="4882" xr:uid="{00000000-0005-0000-0000-0000BC0B0000}"/>
    <cellStyle name="Обычный 33" xfId="2737" xr:uid="{00000000-0005-0000-0000-0000BD0B0000}"/>
    <cellStyle name="Обычный 33 2" xfId="4883" xr:uid="{00000000-0005-0000-0000-0000BE0B0000}"/>
    <cellStyle name="Обычный 34" xfId="2856" xr:uid="{00000000-0005-0000-0000-0000BF0B0000}"/>
    <cellStyle name="Обычный 35" xfId="2858" xr:uid="{00000000-0005-0000-0000-0000C00B0000}"/>
    <cellStyle name="Обычный 35 2" xfId="4999" xr:uid="{00000000-0005-0000-0000-0000C10B0000}"/>
    <cellStyle name="Обычный 35 2 2" xfId="9281" xr:uid="{00000000-0005-0000-0000-0000C20B0000}"/>
    <cellStyle name="Обычный 35 2 2 2" xfId="18498" xr:uid="{435ADB59-575A-4995-951A-E67B07824635}"/>
    <cellStyle name="Обычный 35 2 3" xfId="14231" xr:uid="{9161B56B-DFA5-4219-A33A-4AEC0CA9C0F3}"/>
    <cellStyle name="Обычный 35 3" xfId="7149" xr:uid="{00000000-0005-0000-0000-0000C30B0000}"/>
    <cellStyle name="Обычный 35 3 2" xfId="16366" xr:uid="{DD1EC06A-2E0F-499D-BCA4-0DDDA53E8BB6}"/>
    <cellStyle name="Обычный 35 4" xfId="12100" xr:uid="{B24BD6E6-AFA7-490D-9D15-BE389C4DFFEB}"/>
    <cellStyle name="Обычный 36" xfId="5004" xr:uid="{00000000-0005-0000-0000-0000C40B0000}"/>
    <cellStyle name="Обычный 37" xfId="10083" xr:uid="{D2E28684-FD6C-4525-9A86-02A7588BD293}"/>
    <cellStyle name="Обычный 37 2" xfId="19103" xr:uid="{87DE363E-176F-446D-A29E-03741A5BA7EE}"/>
    <cellStyle name="Обычный 38" xfId="10084" xr:uid="{1462CA3C-0FF7-493D-B046-E6B59D4E1D46}"/>
    <cellStyle name="Обычный 38 2" xfId="19104" xr:uid="{CC139019-C3DB-4BF0-B3C2-5B500608BD6D}"/>
    <cellStyle name="Обычный 39" xfId="19221" xr:uid="{6157914E-D8F0-4FBA-8E08-35A5C18B7D47}"/>
    <cellStyle name="Обычный 4" xfId="190" xr:uid="{00000000-0005-0000-0000-0000C50B0000}"/>
    <cellStyle name="Обычный 4 2" xfId="1103" xr:uid="{00000000-0005-0000-0000-0000C60B0000}"/>
    <cellStyle name="Обычный 4 3" xfId="9437" xr:uid="{00000000-0005-0000-0000-0000C70B0000}"/>
    <cellStyle name="Обычный 4 4" xfId="9483" xr:uid="{00000000-0005-0000-0000-0000C80B0000}"/>
    <cellStyle name="Обычный 40" xfId="19338" xr:uid="{AA39A007-5C25-4E33-82A3-17921996D1CF}"/>
    <cellStyle name="Обычный 41" xfId="19340" xr:uid="{588F3337-B223-47F6-8C27-B9F17C4DB86A}"/>
    <cellStyle name="Обычный 42" xfId="19343" xr:uid="{0517B80A-AABC-4785-8425-BCE87CD0D9BE}"/>
    <cellStyle name="Обычный 5" xfId="194" xr:uid="{00000000-0005-0000-0000-0000C90B0000}"/>
    <cellStyle name="Обычный 5 10" xfId="2744" xr:uid="{00000000-0005-0000-0000-0000CA0B0000}"/>
    <cellStyle name="Обычный 5 10 2" xfId="4887" xr:uid="{00000000-0005-0000-0000-0000CB0B0000}"/>
    <cellStyle name="Обычный 5 10 2 2" xfId="9169" xr:uid="{00000000-0005-0000-0000-0000CC0B0000}"/>
    <cellStyle name="Обычный 5 10 2 2 2" xfId="18386" xr:uid="{ABB20852-5D36-41AD-926D-05AC03110A82}"/>
    <cellStyle name="Обычный 5 10 2 3" xfId="14119" xr:uid="{68AA8EF9-75E5-498A-ACCD-455F47D2A0EE}"/>
    <cellStyle name="Обычный 5 10 3" xfId="7037" xr:uid="{00000000-0005-0000-0000-0000CD0B0000}"/>
    <cellStyle name="Обычный 5 10 3 2" xfId="16254" xr:uid="{B44E08A5-0EFA-48F5-8BCC-75212A098923}"/>
    <cellStyle name="Обычный 5 10 4" xfId="11988" xr:uid="{15872D3A-28E7-42A3-9811-370355F4D70B}"/>
    <cellStyle name="Обычный 5 11" xfId="2865" xr:uid="{00000000-0005-0000-0000-0000CE0B0000}"/>
    <cellStyle name="Обычный 5 11 2" xfId="7156" xr:uid="{00000000-0005-0000-0000-0000CF0B0000}"/>
    <cellStyle name="Обычный 5 11 2 2" xfId="16373" xr:uid="{E8656D31-4831-45E3-8574-78E7C890F18C}"/>
    <cellStyle name="Обычный 5 11 3" xfId="12106" xr:uid="{2013F6C4-513D-4A85-B667-1C4C8CC17D73}"/>
    <cellStyle name="Обычный 5 12" xfId="2979" xr:uid="{00000000-0005-0000-0000-0000D00B0000}"/>
    <cellStyle name="Обычный 5 12 2" xfId="7270" xr:uid="{00000000-0005-0000-0000-0000D10B0000}"/>
    <cellStyle name="Обычный 5 12 2 2" xfId="16487" xr:uid="{AC94314B-B49D-4728-A9E0-25AD405329DF}"/>
    <cellStyle name="Обычный 5 12 3" xfId="12220" xr:uid="{87347DEF-3C74-4847-BE6E-D43F9B6F8FB3}"/>
    <cellStyle name="Обычный 5 13" xfId="5007" xr:uid="{00000000-0005-0000-0000-0000D20B0000}"/>
    <cellStyle name="Обычный 5 13 2" xfId="9288" xr:uid="{00000000-0005-0000-0000-0000D30B0000}"/>
    <cellStyle name="Обычный 5 13 2 2" xfId="18505" xr:uid="{51A0CA30-A0D7-45B4-88F9-4B21ED28818A}"/>
    <cellStyle name="Обычный 5 13 3" xfId="14238" xr:uid="{119177F3-2484-4D12-8558-54189BCCF329}"/>
    <cellStyle name="Обычный 5 14" xfId="5125" xr:uid="{00000000-0005-0000-0000-0000D40B0000}"/>
    <cellStyle name="Обычный 5 14 2" xfId="14352" xr:uid="{8DB23CF7-0236-45B4-BC51-2221DAD9722E}"/>
    <cellStyle name="Обычный 5 15" xfId="9573" xr:uid="{00000000-0005-0000-0000-0000D50B0000}"/>
    <cellStyle name="Обычный 5 16" xfId="9629" xr:uid="{00000000-0005-0000-0000-0000D60B0000}"/>
    <cellStyle name="Обычный 5 16 2" xfId="18649" xr:uid="{EDDE3EC7-E36D-4766-B90E-7A9AB29087FA}"/>
    <cellStyle name="Обычный 5 17" xfId="9743" xr:uid="{CB1E342A-0311-4B1A-8204-BFE836B16570}"/>
    <cellStyle name="Обычный 5 17 2" xfId="18763" xr:uid="{0860B0CB-BE3C-4B68-8223-5C20592CD8CF}"/>
    <cellStyle name="Обычный 5 18" xfId="9857" xr:uid="{CAB4614C-2A24-4F94-A99B-4CC146C61E31}"/>
    <cellStyle name="Обычный 5 18 2" xfId="18877" xr:uid="{9F152AFB-ED37-4760-8660-6A37FA82E1C3}"/>
    <cellStyle name="Обычный 5 19" xfId="9971" xr:uid="{D0C26485-491C-4F07-93E8-04616AEDD5DA}"/>
    <cellStyle name="Обычный 5 19 2" xfId="18991" xr:uid="{D338E9D7-3CFD-4DAE-B398-DF137DA98582}"/>
    <cellStyle name="Обычный 5 2" xfId="276" xr:uid="{00000000-0005-0000-0000-0000D70B0000}"/>
    <cellStyle name="Обычный 5 2 10" xfId="2875" xr:uid="{00000000-0005-0000-0000-0000D80B0000}"/>
    <cellStyle name="Обычный 5 2 10 2" xfId="7166" xr:uid="{00000000-0005-0000-0000-0000D90B0000}"/>
    <cellStyle name="Обычный 5 2 10 2 2" xfId="16383" xr:uid="{F0E2E2DB-4C3A-447B-BB0C-F225BD4CF041}"/>
    <cellStyle name="Обычный 5 2 10 3" xfId="12116" xr:uid="{1C16ABF3-04B7-4140-A358-B2349A04DD98}"/>
    <cellStyle name="Обычный 5 2 11" xfId="2989" xr:uid="{00000000-0005-0000-0000-0000DA0B0000}"/>
    <cellStyle name="Обычный 5 2 11 2" xfId="7280" xr:uid="{00000000-0005-0000-0000-0000DB0B0000}"/>
    <cellStyle name="Обычный 5 2 11 2 2" xfId="16497" xr:uid="{6ECFA1F7-C177-49C8-81C1-1D3E808169E9}"/>
    <cellStyle name="Обычный 5 2 11 3" xfId="12230" xr:uid="{54CED8C9-967E-4B7C-A7B9-910F28A4D491}"/>
    <cellStyle name="Обычный 5 2 12" xfId="5017" xr:uid="{00000000-0005-0000-0000-0000DC0B0000}"/>
    <cellStyle name="Обычный 5 2 12 2" xfId="9298" xr:uid="{00000000-0005-0000-0000-0000DD0B0000}"/>
    <cellStyle name="Обычный 5 2 12 2 2" xfId="18515" xr:uid="{BB7F9EA7-20EF-40CC-B472-55E11BD85B08}"/>
    <cellStyle name="Обычный 5 2 12 3" xfId="14248" xr:uid="{4A734810-A339-4F4B-9C51-A667E4CBFB61}"/>
    <cellStyle name="Обычный 5 2 13" xfId="5139" xr:uid="{00000000-0005-0000-0000-0000DE0B0000}"/>
    <cellStyle name="Обычный 5 2 13 2" xfId="14363" xr:uid="{0FD5E2B8-0B35-4869-85BB-FBD2E69F1334}"/>
    <cellStyle name="Обычный 5 2 14" xfId="9639" xr:uid="{00000000-0005-0000-0000-0000DF0B0000}"/>
    <cellStyle name="Обычный 5 2 14 2" xfId="18659" xr:uid="{4ACB850B-0CC3-4DAB-B6F4-8B01C3AD470B}"/>
    <cellStyle name="Обычный 5 2 15" xfId="9753" xr:uid="{F47ED093-B2E5-41E2-94EF-7E694738ADD6}"/>
    <cellStyle name="Обычный 5 2 15 2" xfId="18773" xr:uid="{11636C53-152C-430A-A358-E070CAE00936}"/>
    <cellStyle name="Обычный 5 2 16" xfId="9867" xr:uid="{F1207395-9709-4B45-846D-441FDCA644B3}"/>
    <cellStyle name="Обычный 5 2 16 2" xfId="18887" xr:uid="{CE4ECDAD-F021-41C9-9865-A35438F231E9}"/>
    <cellStyle name="Обычный 5 2 17" xfId="9981" xr:uid="{527893B0-0970-40BB-90E1-8265D5274DBB}"/>
    <cellStyle name="Обычный 5 2 17 2" xfId="19001" xr:uid="{435CB6B1-5E95-4D5D-A449-F43CEF67801D}"/>
    <cellStyle name="Обычный 5 2 18" xfId="10098" xr:uid="{9EDD970A-D036-4E40-BB67-0C243633D199}"/>
    <cellStyle name="Обычный 5 2 19" xfId="19119" xr:uid="{E8D67B20-B143-4473-9DD7-9127B3DA4ECB}"/>
    <cellStyle name="Обычный 5 2 2" xfId="383" xr:uid="{00000000-0005-0000-0000-0000E00B0000}"/>
    <cellStyle name="Обычный 5 2 2 10" xfId="5036" xr:uid="{00000000-0005-0000-0000-0000E10B0000}"/>
    <cellStyle name="Обычный 5 2 2 10 2" xfId="9317" xr:uid="{00000000-0005-0000-0000-0000E20B0000}"/>
    <cellStyle name="Обычный 5 2 2 10 2 2" xfId="18534" xr:uid="{5925C272-FDFF-41FC-AB62-AA1FF850296C}"/>
    <cellStyle name="Обычный 5 2 2 10 3" xfId="14267" xr:uid="{E4389FF9-4836-477E-80E9-01F2D58E9CBF}"/>
    <cellStyle name="Обычный 5 2 2 11" xfId="5158" xr:uid="{00000000-0005-0000-0000-0000E30B0000}"/>
    <cellStyle name="Обычный 5 2 2 11 2" xfId="14382" xr:uid="{CCE81DBD-D1AF-403F-9B47-566D11A962B8}"/>
    <cellStyle name="Обычный 5 2 2 12" xfId="9658" xr:uid="{00000000-0005-0000-0000-0000E40B0000}"/>
    <cellStyle name="Обычный 5 2 2 12 2" xfId="18678" xr:uid="{6B67AF0D-66EF-4EB0-9786-0A047AE8FAA0}"/>
    <cellStyle name="Обычный 5 2 2 13" xfId="9772" xr:uid="{D3651012-05A8-40E1-AA0D-144D5EF9AF05}"/>
    <cellStyle name="Обычный 5 2 2 13 2" xfId="18792" xr:uid="{5682633A-8B4E-425E-802A-60121B839D08}"/>
    <cellStyle name="Обычный 5 2 2 14" xfId="9886" xr:uid="{93E88AEF-7569-4AE8-92BE-EAB4C474A4FF}"/>
    <cellStyle name="Обычный 5 2 2 14 2" xfId="18906" xr:uid="{54BBD0CA-DF03-42E5-B4BE-E1C9ABFB07D4}"/>
    <cellStyle name="Обычный 5 2 2 15" xfId="10000" xr:uid="{03C8F88C-AA2E-4D54-B1D3-5138BD297DDA}"/>
    <cellStyle name="Обычный 5 2 2 15 2" xfId="19020" xr:uid="{18DE475B-C860-48B4-80BC-28CD25BEAB67}"/>
    <cellStyle name="Обычный 5 2 2 16" xfId="10117" xr:uid="{2B241EBA-3078-4A87-882E-3B837D3E9CCC}"/>
    <cellStyle name="Обычный 5 2 2 17" xfId="19138" xr:uid="{4BDCB02A-8840-4656-9C02-DA763088D171}"/>
    <cellStyle name="Обычный 5 2 2 18" xfId="19254" xr:uid="{C75AAFDC-91CE-49F7-8DB4-A9D5A19FDD56}"/>
    <cellStyle name="Обычный 5 2 2 2" xfId="489" xr:uid="{00000000-0005-0000-0000-0000E50B0000}"/>
    <cellStyle name="Обычный 5 2 2 2 10" xfId="5216" xr:uid="{00000000-0005-0000-0000-0000E60B0000}"/>
    <cellStyle name="Обычный 5 2 2 2 10 2" xfId="14439" xr:uid="{96087ED9-8280-4104-A3F3-CE74A9A619D3}"/>
    <cellStyle name="Обычный 5 2 2 2 11" xfId="9715" xr:uid="{00000000-0005-0000-0000-0000E70B0000}"/>
    <cellStyle name="Обычный 5 2 2 2 11 2" xfId="18735" xr:uid="{1AE64C8B-F6D0-4094-AB98-D483D4EC5366}"/>
    <cellStyle name="Обычный 5 2 2 2 12" xfId="9829" xr:uid="{049C8A61-19F8-4330-91A8-2480F6375B88}"/>
    <cellStyle name="Обычный 5 2 2 2 12 2" xfId="18849" xr:uid="{EFDCA726-6150-4FAF-8002-1CA1CF87DE90}"/>
    <cellStyle name="Обычный 5 2 2 2 13" xfId="9943" xr:uid="{025E50D5-64A4-47E5-97CC-6FEBA8C40F50}"/>
    <cellStyle name="Обычный 5 2 2 2 13 2" xfId="18963" xr:uid="{07823BC4-86DE-4965-8D03-F392E4D16A03}"/>
    <cellStyle name="Обычный 5 2 2 2 14" xfId="10057" xr:uid="{C1B67E2B-6DA6-44C8-A5C9-FEF2B74B95D4}"/>
    <cellStyle name="Обычный 5 2 2 2 14 2" xfId="19077" xr:uid="{6E733E5D-BC48-498D-AC72-39697638100E}"/>
    <cellStyle name="Обычный 5 2 2 2 15" xfId="10174" xr:uid="{FF05CDAC-9237-4918-94A3-FC0D2366C36B}"/>
    <cellStyle name="Обычный 5 2 2 2 16" xfId="19195" xr:uid="{BF1A4F21-E868-4E3F-B272-60246492248D}"/>
    <cellStyle name="Обычный 5 2 2 2 17" xfId="19311" xr:uid="{60BAE39F-08CC-4BA7-B113-188EBC406A59}"/>
    <cellStyle name="Обычный 5 2 2 2 2" xfId="675" xr:uid="{00000000-0005-0000-0000-0000E80B0000}"/>
    <cellStyle name="Обычный 5 2 2 2 2 2" xfId="996" xr:uid="{00000000-0005-0000-0000-0000E90B0000}"/>
    <cellStyle name="Обычный 5 2 2 2 2 2 2" xfId="1598" xr:uid="{00000000-0005-0000-0000-0000EA0B0000}"/>
    <cellStyle name="Обычный 5 2 2 2 2 2 2 2" xfId="2557" xr:uid="{00000000-0005-0000-0000-0000EB0B0000}"/>
    <cellStyle name="Обычный 5 2 2 2 2 2 2 2 2" xfId="4829" xr:uid="{00000000-0005-0000-0000-0000EC0B0000}"/>
    <cellStyle name="Обычный 5 2 2 2 2 2 2 2 2 2" xfId="9118" xr:uid="{00000000-0005-0000-0000-0000ED0B0000}"/>
    <cellStyle name="Обычный 5 2 2 2 2 2 2 2 2 2 2" xfId="18335" xr:uid="{094FF392-5A2D-494F-B633-297B04DBF9C0}"/>
    <cellStyle name="Обычный 5 2 2 2 2 2 2 2 2 3" xfId="14068" xr:uid="{0AA7C53B-3A01-4877-BF00-54BE9AA032FB}"/>
    <cellStyle name="Обычный 5 2 2 2 2 2 2 2 3" xfId="6984" xr:uid="{00000000-0005-0000-0000-0000EE0B0000}"/>
    <cellStyle name="Обычный 5 2 2 2 2 2 2 2 3 2" xfId="16201" xr:uid="{5A73DB2D-68F4-421D-AAEE-B6B8504237DA}"/>
    <cellStyle name="Обычный 5 2 2 2 2 2 2 2 4" xfId="11937" xr:uid="{459DC6A0-9261-4E61-86F0-32E819CFF1BB}"/>
    <cellStyle name="Обычный 5 2 2 2 2 2 2 3" xfId="3879" xr:uid="{00000000-0005-0000-0000-0000EF0B0000}"/>
    <cellStyle name="Обычный 5 2 2 2 2 2 2 3 2" xfId="8170" xr:uid="{00000000-0005-0000-0000-0000F00B0000}"/>
    <cellStyle name="Обычный 5 2 2 2 2 2 2 3 2 2" xfId="17387" xr:uid="{E168C756-BE57-438B-B0CE-5B8472BBDABE}"/>
    <cellStyle name="Обычный 5 2 2 2 2 2 2 3 3" xfId="13120" xr:uid="{67953D07-3560-4DAE-BE26-296647AA312E}"/>
    <cellStyle name="Обычный 5 2 2 2 2 2 2 4" xfId="6036" xr:uid="{00000000-0005-0000-0000-0000F10B0000}"/>
    <cellStyle name="Обычный 5 2 2 2 2 2 2 4 2" xfId="15253" xr:uid="{F8B498EA-CF0A-45CC-98FF-C032328EDACB}"/>
    <cellStyle name="Обычный 5 2 2 2 2 2 2 5" xfId="10989" xr:uid="{484AE0AE-18D9-4FF8-8F84-CD7B8E5A2F3E}"/>
    <cellStyle name="Обычный 5 2 2 2 2 2 3" xfId="2085" xr:uid="{00000000-0005-0000-0000-0000F20B0000}"/>
    <cellStyle name="Обычный 5 2 2 2 2 2 3 2" xfId="4357" xr:uid="{00000000-0005-0000-0000-0000F30B0000}"/>
    <cellStyle name="Обычный 5 2 2 2 2 2 3 2 2" xfId="8646" xr:uid="{00000000-0005-0000-0000-0000F40B0000}"/>
    <cellStyle name="Обычный 5 2 2 2 2 2 3 2 2 2" xfId="17863" xr:uid="{A23BA6C3-E49F-4B95-8947-FA390701EE23}"/>
    <cellStyle name="Обычный 5 2 2 2 2 2 3 2 3" xfId="13596" xr:uid="{184D1E49-7F9F-4BBD-A1EC-DC9C80AE72E6}"/>
    <cellStyle name="Обычный 5 2 2 2 2 2 3 3" xfId="6512" xr:uid="{00000000-0005-0000-0000-0000F50B0000}"/>
    <cellStyle name="Обычный 5 2 2 2 2 2 3 3 2" xfId="15729" xr:uid="{4EF152EC-73BD-4FDF-AD12-E0B088972D8D}"/>
    <cellStyle name="Обычный 5 2 2 2 2 2 3 4" xfId="11465" xr:uid="{9980E3AD-D6A1-414E-BBED-977243421FA9}"/>
    <cellStyle name="Обычный 5 2 2 2 2 2 4" xfId="3407" xr:uid="{00000000-0005-0000-0000-0000F60B0000}"/>
    <cellStyle name="Обычный 5 2 2 2 2 2 4 2" xfId="7698" xr:uid="{00000000-0005-0000-0000-0000F70B0000}"/>
    <cellStyle name="Обычный 5 2 2 2 2 2 4 2 2" xfId="16915" xr:uid="{72587425-D948-404D-B6DD-2B23F2741D10}"/>
    <cellStyle name="Обычный 5 2 2 2 2 2 4 3" xfId="12648" xr:uid="{D661374A-B808-4449-B650-788C1A4CDAA9}"/>
    <cellStyle name="Обычный 5 2 2 2 2 2 5" xfId="5561" xr:uid="{00000000-0005-0000-0000-0000F80B0000}"/>
    <cellStyle name="Обычный 5 2 2 2 2 2 5 2" xfId="14781" xr:uid="{25BE427E-B6E2-47D2-9D5B-A8A70EAB8A06}"/>
    <cellStyle name="Обычный 5 2 2 2 2 2 6" xfId="10517" xr:uid="{03A44A32-3D1B-43C0-ADFD-AC90FFEE9228}"/>
    <cellStyle name="Обычный 5 2 2 2 2 3" xfId="1370" xr:uid="{00000000-0005-0000-0000-0000F90B0000}"/>
    <cellStyle name="Обычный 5 2 2 2 2 3 2" xfId="2329" xr:uid="{00000000-0005-0000-0000-0000FA0B0000}"/>
    <cellStyle name="Обычный 5 2 2 2 2 3 2 2" xfId="4601" xr:uid="{00000000-0005-0000-0000-0000FB0B0000}"/>
    <cellStyle name="Обычный 5 2 2 2 2 3 2 2 2" xfId="8890" xr:uid="{00000000-0005-0000-0000-0000FC0B0000}"/>
    <cellStyle name="Обычный 5 2 2 2 2 3 2 2 2 2" xfId="18107" xr:uid="{376AF214-311E-4BFD-99BD-54D9991DD6DC}"/>
    <cellStyle name="Обычный 5 2 2 2 2 3 2 2 3" xfId="13840" xr:uid="{EEB00AA2-E3B2-4AC7-A9E7-FA3DE83F876E}"/>
    <cellStyle name="Обычный 5 2 2 2 2 3 2 3" xfId="6756" xr:uid="{00000000-0005-0000-0000-0000FD0B0000}"/>
    <cellStyle name="Обычный 5 2 2 2 2 3 2 3 2" xfId="15973" xr:uid="{9F780EF4-5504-43D9-A09A-92B819F07720}"/>
    <cellStyle name="Обычный 5 2 2 2 2 3 2 4" xfId="11709" xr:uid="{B2E5D56E-8922-491E-BD21-546EB15D4F85}"/>
    <cellStyle name="Обычный 5 2 2 2 2 3 3" xfId="3651" xr:uid="{00000000-0005-0000-0000-0000FE0B0000}"/>
    <cellStyle name="Обычный 5 2 2 2 2 3 3 2" xfId="7942" xr:uid="{00000000-0005-0000-0000-0000FF0B0000}"/>
    <cellStyle name="Обычный 5 2 2 2 2 3 3 2 2" xfId="17159" xr:uid="{FAFCC8DC-38C5-48EA-8E34-2965BC811C7A}"/>
    <cellStyle name="Обычный 5 2 2 2 2 3 3 3" xfId="12892" xr:uid="{7793D460-6457-4297-B669-BB1F209BCCEB}"/>
    <cellStyle name="Обычный 5 2 2 2 2 3 4" xfId="5808" xr:uid="{00000000-0005-0000-0000-0000000C0000}"/>
    <cellStyle name="Обычный 5 2 2 2 2 3 4 2" xfId="15025" xr:uid="{A3911D89-3953-47C2-A6EB-FBFA2CF6FDB3}"/>
    <cellStyle name="Обычный 5 2 2 2 2 3 5" xfId="10761" xr:uid="{CE3E1B89-3C88-433C-8775-7D30750D80D0}"/>
    <cellStyle name="Обычный 5 2 2 2 2 4" xfId="1856" xr:uid="{00000000-0005-0000-0000-0000010C0000}"/>
    <cellStyle name="Обычный 5 2 2 2 2 4 2" xfId="4129" xr:uid="{00000000-0005-0000-0000-0000020C0000}"/>
    <cellStyle name="Обычный 5 2 2 2 2 4 2 2" xfId="8418" xr:uid="{00000000-0005-0000-0000-0000030C0000}"/>
    <cellStyle name="Обычный 5 2 2 2 2 4 2 2 2" xfId="17635" xr:uid="{422B9A9D-A864-47EB-B077-E5EEA499ED78}"/>
    <cellStyle name="Обычный 5 2 2 2 2 4 2 3" xfId="13368" xr:uid="{2190CA22-C29E-43AB-9342-A27DA18DB865}"/>
    <cellStyle name="Обычный 5 2 2 2 2 4 3" xfId="6284" xr:uid="{00000000-0005-0000-0000-0000040C0000}"/>
    <cellStyle name="Обычный 5 2 2 2 2 4 3 2" xfId="15501" xr:uid="{53034E50-CA04-45B1-A104-F61E53378350}"/>
    <cellStyle name="Обычный 5 2 2 2 2 4 4" xfId="11237" xr:uid="{1E376140-5B0D-4955-8EEA-62CDA65C2943}"/>
    <cellStyle name="Обычный 5 2 2 2 2 5" xfId="3179" xr:uid="{00000000-0005-0000-0000-0000050C0000}"/>
    <cellStyle name="Обычный 5 2 2 2 2 5 2" xfId="7470" xr:uid="{00000000-0005-0000-0000-0000060C0000}"/>
    <cellStyle name="Обычный 5 2 2 2 2 5 2 2" xfId="16687" xr:uid="{B720E873-55DC-4CA2-A5B6-3326B568AEBA}"/>
    <cellStyle name="Обычный 5 2 2 2 2 5 3" xfId="12420" xr:uid="{EEDC563A-6D72-4903-B9C0-BDF369F5CD5D}"/>
    <cellStyle name="Обычный 5 2 2 2 2 6" xfId="5331" xr:uid="{00000000-0005-0000-0000-0000070C0000}"/>
    <cellStyle name="Обычный 5 2 2 2 2 6 2" xfId="14553" xr:uid="{4662E1A5-9FAD-4C66-A9D1-0F2ED9A0CA33}"/>
    <cellStyle name="Обычный 5 2 2 2 2 7" xfId="10289" xr:uid="{9F58516E-05EB-4208-9C12-163C4CA50126}"/>
    <cellStyle name="Обычный 5 2 2 2 3" xfId="881" xr:uid="{00000000-0005-0000-0000-0000080C0000}"/>
    <cellStyle name="Обычный 5 2 2 2 3 2" xfId="1484" xr:uid="{00000000-0005-0000-0000-0000090C0000}"/>
    <cellStyle name="Обычный 5 2 2 2 3 2 2" xfId="2443" xr:uid="{00000000-0005-0000-0000-00000A0C0000}"/>
    <cellStyle name="Обычный 5 2 2 2 3 2 2 2" xfId="4715" xr:uid="{00000000-0005-0000-0000-00000B0C0000}"/>
    <cellStyle name="Обычный 5 2 2 2 3 2 2 2 2" xfId="9004" xr:uid="{00000000-0005-0000-0000-00000C0C0000}"/>
    <cellStyle name="Обычный 5 2 2 2 3 2 2 2 2 2" xfId="18221" xr:uid="{A4BCF6E0-DC69-42C6-A234-157A8B81DE76}"/>
    <cellStyle name="Обычный 5 2 2 2 3 2 2 2 3" xfId="13954" xr:uid="{0D20582A-05E0-4925-8E0E-60868824B241}"/>
    <cellStyle name="Обычный 5 2 2 2 3 2 2 3" xfId="6870" xr:uid="{00000000-0005-0000-0000-00000D0C0000}"/>
    <cellStyle name="Обычный 5 2 2 2 3 2 2 3 2" xfId="16087" xr:uid="{6DFB6B7D-D448-4700-9B72-B468EE417548}"/>
    <cellStyle name="Обычный 5 2 2 2 3 2 2 4" xfId="11823" xr:uid="{2276AB4A-47A3-4A21-9435-166994685C34}"/>
    <cellStyle name="Обычный 5 2 2 2 3 2 3" xfId="3765" xr:uid="{00000000-0005-0000-0000-00000E0C0000}"/>
    <cellStyle name="Обычный 5 2 2 2 3 2 3 2" xfId="8056" xr:uid="{00000000-0005-0000-0000-00000F0C0000}"/>
    <cellStyle name="Обычный 5 2 2 2 3 2 3 2 2" xfId="17273" xr:uid="{3619DD84-3E8F-416A-B126-C49ADAD51A3B}"/>
    <cellStyle name="Обычный 5 2 2 2 3 2 3 3" xfId="13006" xr:uid="{234C8E2A-DD43-4C1A-8D6C-3DE281136429}"/>
    <cellStyle name="Обычный 5 2 2 2 3 2 4" xfId="5922" xr:uid="{00000000-0005-0000-0000-0000100C0000}"/>
    <cellStyle name="Обычный 5 2 2 2 3 2 4 2" xfId="15139" xr:uid="{14350412-AB3E-48A9-892C-93EB15466A57}"/>
    <cellStyle name="Обычный 5 2 2 2 3 2 5" xfId="10875" xr:uid="{B9D501FC-220F-469B-B8EE-061A9B7E7130}"/>
    <cellStyle name="Обычный 5 2 2 2 3 3" xfId="1971" xr:uid="{00000000-0005-0000-0000-0000110C0000}"/>
    <cellStyle name="Обычный 5 2 2 2 3 3 2" xfId="4243" xr:uid="{00000000-0005-0000-0000-0000120C0000}"/>
    <cellStyle name="Обычный 5 2 2 2 3 3 2 2" xfId="8532" xr:uid="{00000000-0005-0000-0000-0000130C0000}"/>
    <cellStyle name="Обычный 5 2 2 2 3 3 2 2 2" xfId="17749" xr:uid="{84DC1C6D-F6AD-4DA2-BEF9-5BB72D8D6309}"/>
    <cellStyle name="Обычный 5 2 2 2 3 3 2 3" xfId="13482" xr:uid="{4572F4D9-D396-4DF4-B488-C0B46D626B5F}"/>
    <cellStyle name="Обычный 5 2 2 2 3 3 3" xfId="6398" xr:uid="{00000000-0005-0000-0000-0000140C0000}"/>
    <cellStyle name="Обычный 5 2 2 2 3 3 3 2" xfId="15615" xr:uid="{99D3AE6C-AC35-4F5B-BDB1-0AAA297F6B7F}"/>
    <cellStyle name="Обычный 5 2 2 2 3 3 4" xfId="11351" xr:uid="{526A5A01-37D4-4480-8AC7-1E814DE10170}"/>
    <cellStyle name="Обычный 5 2 2 2 3 4" xfId="3293" xr:uid="{00000000-0005-0000-0000-0000150C0000}"/>
    <cellStyle name="Обычный 5 2 2 2 3 4 2" xfId="7584" xr:uid="{00000000-0005-0000-0000-0000160C0000}"/>
    <cellStyle name="Обычный 5 2 2 2 3 4 2 2" xfId="16801" xr:uid="{212BFB28-5F52-40F7-A91E-B9B2EB3B89AE}"/>
    <cellStyle name="Обычный 5 2 2 2 3 4 3" xfId="12534" xr:uid="{51BA62A7-68DC-4E4F-B63D-3FD33A255D1C}"/>
    <cellStyle name="Обычный 5 2 2 2 3 5" xfId="5447" xr:uid="{00000000-0005-0000-0000-0000170C0000}"/>
    <cellStyle name="Обычный 5 2 2 2 3 5 2" xfId="14667" xr:uid="{79785CC8-862C-4632-89B9-B63860F0CF5B}"/>
    <cellStyle name="Обычный 5 2 2 2 3 6" xfId="10403" xr:uid="{99E7D8D4-BBE0-43C9-A0C3-00EE737CE373}"/>
    <cellStyle name="Обычный 5 2 2 2 4" xfId="1255" xr:uid="{00000000-0005-0000-0000-0000180C0000}"/>
    <cellStyle name="Обычный 5 2 2 2 4 2" xfId="2215" xr:uid="{00000000-0005-0000-0000-0000190C0000}"/>
    <cellStyle name="Обычный 5 2 2 2 4 2 2" xfId="4487" xr:uid="{00000000-0005-0000-0000-00001A0C0000}"/>
    <cellStyle name="Обычный 5 2 2 2 4 2 2 2" xfId="8776" xr:uid="{00000000-0005-0000-0000-00001B0C0000}"/>
    <cellStyle name="Обычный 5 2 2 2 4 2 2 2 2" xfId="17993" xr:uid="{FE22ED19-2CD8-4291-B2D0-5C52C0AF5EB5}"/>
    <cellStyle name="Обычный 5 2 2 2 4 2 2 3" xfId="13726" xr:uid="{A6307768-9A03-4B81-BBBF-DB4414B50832}"/>
    <cellStyle name="Обычный 5 2 2 2 4 2 3" xfId="6642" xr:uid="{00000000-0005-0000-0000-00001C0C0000}"/>
    <cellStyle name="Обычный 5 2 2 2 4 2 3 2" xfId="15859" xr:uid="{45C493AB-A050-4ADC-96D2-FD8B5528B5F1}"/>
    <cellStyle name="Обычный 5 2 2 2 4 2 4" xfId="11595" xr:uid="{F67F3DD6-7898-4E80-ABF7-619620092DAA}"/>
    <cellStyle name="Обычный 5 2 2 2 4 3" xfId="3537" xr:uid="{00000000-0005-0000-0000-00001D0C0000}"/>
    <cellStyle name="Обычный 5 2 2 2 4 3 2" xfId="7828" xr:uid="{00000000-0005-0000-0000-00001E0C0000}"/>
    <cellStyle name="Обычный 5 2 2 2 4 3 2 2" xfId="17045" xr:uid="{6B3B5E5B-9745-4FCB-B272-327C8D213CDD}"/>
    <cellStyle name="Обычный 5 2 2 2 4 3 3" xfId="12778" xr:uid="{E34B0487-38DB-4105-9F0C-45367BC8CBEC}"/>
    <cellStyle name="Обычный 5 2 2 2 4 4" xfId="5694" xr:uid="{00000000-0005-0000-0000-00001F0C0000}"/>
    <cellStyle name="Обычный 5 2 2 2 4 4 2" xfId="14911" xr:uid="{A01CFCF2-BA90-49A4-9F2A-BE5EAA49B8E0}"/>
    <cellStyle name="Обычный 5 2 2 2 4 5" xfId="10647" xr:uid="{D063B8B1-E2DA-465A-BF50-456DD906FB13}"/>
    <cellStyle name="Обычный 5 2 2 2 5" xfId="1740" xr:uid="{00000000-0005-0000-0000-0000200C0000}"/>
    <cellStyle name="Обычный 5 2 2 2 5 2" xfId="4015" xr:uid="{00000000-0005-0000-0000-0000210C0000}"/>
    <cellStyle name="Обычный 5 2 2 2 5 2 2" xfId="8304" xr:uid="{00000000-0005-0000-0000-0000220C0000}"/>
    <cellStyle name="Обычный 5 2 2 2 5 2 2 2" xfId="17521" xr:uid="{144CF13C-DF2B-4F52-B0C3-CC337749B798}"/>
    <cellStyle name="Обычный 5 2 2 2 5 2 3" xfId="13254" xr:uid="{9D6B1C24-2EF7-4D49-8E69-891AAAAF92A1}"/>
    <cellStyle name="Обычный 5 2 2 2 5 3" xfId="6170" xr:uid="{00000000-0005-0000-0000-0000230C0000}"/>
    <cellStyle name="Обычный 5 2 2 2 5 3 2" xfId="15387" xr:uid="{169E7133-6648-443F-A016-1654B71170E1}"/>
    <cellStyle name="Обычный 5 2 2 2 5 4" xfId="11123" xr:uid="{C263E62C-5E01-46D2-B721-967781631058}"/>
    <cellStyle name="Обычный 5 2 2 2 6" xfId="2830" xr:uid="{00000000-0005-0000-0000-0000240C0000}"/>
    <cellStyle name="Обычный 5 2 2 2 6 2" xfId="4973" xr:uid="{00000000-0005-0000-0000-0000250C0000}"/>
    <cellStyle name="Обычный 5 2 2 2 6 2 2" xfId="9255" xr:uid="{00000000-0005-0000-0000-0000260C0000}"/>
    <cellStyle name="Обычный 5 2 2 2 6 2 2 2" xfId="18472" xr:uid="{2F7AD991-2B44-46C2-AD3B-8B217257E154}"/>
    <cellStyle name="Обычный 5 2 2 2 6 2 3" xfId="14205" xr:uid="{123D84A1-ADB9-4062-8AC2-F56A28CC2093}"/>
    <cellStyle name="Обычный 5 2 2 2 6 3" xfId="7123" xr:uid="{00000000-0005-0000-0000-0000270C0000}"/>
    <cellStyle name="Обычный 5 2 2 2 6 3 2" xfId="16340" xr:uid="{01B81102-22D9-47A1-BC7A-D15580DA180E}"/>
    <cellStyle name="Обычный 5 2 2 2 6 4" xfId="12074" xr:uid="{6996AF90-B49E-436B-A6B5-8159ACF72C27}"/>
    <cellStyle name="Обычный 5 2 2 2 7" xfId="2951" xr:uid="{00000000-0005-0000-0000-0000280C0000}"/>
    <cellStyle name="Обычный 5 2 2 2 7 2" xfId="7242" xr:uid="{00000000-0005-0000-0000-0000290C0000}"/>
    <cellStyle name="Обычный 5 2 2 2 7 2 2" xfId="16459" xr:uid="{97463B69-2FC1-4A6D-BA11-8186BD32D356}"/>
    <cellStyle name="Обычный 5 2 2 2 7 3" xfId="12192" xr:uid="{F1328F11-ECA9-4E32-8DE0-80000ECFD0E8}"/>
    <cellStyle name="Обычный 5 2 2 2 8" xfId="3065" xr:uid="{00000000-0005-0000-0000-00002A0C0000}"/>
    <cellStyle name="Обычный 5 2 2 2 8 2" xfId="7356" xr:uid="{00000000-0005-0000-0000-00002B0C0000}"/>
    <cellStyle name="Обычный 5 2 2 2 8 2 2" xfId="16573" xr:uid="{FED62942-7180-4BB7-B183-5E7D737218EA}"/>
    <cellStyle name="Обычный 5 2 2 2 8 3" xfId="12306" xr:uid="{286E1FCD-BD17-4626-8E86-25A64BB59D3D}"/>
    <cellStyle name="Обычный 5 2 2 2 9" xfId="5093" xr:uid="{00000000-0005-0000-0000-00002C0C0000}"/>
    <cellStyle name="Обычный 5 2 2 2 9 2" xfId="9374" xr:uid="{00000000-0005-0000-0000-00002D0C0000}"/>
    <cellStyle name="Обычный 5 2 2 2 9 2 2" xfId="18591" xr:uid="{D7577023-8668-4994-BB7C-B174FF035CAE}"/>
    <cellStyle name="Обычный 5 2 2 2 9 3" xfId="14324" xr:uid="{DBC6CD33-1D28-4377-BF27-DF26052083D5}"/>
    <cellStyle name="Обычный 5 2 2 3" xfId="615" xr:uid="{00000000-0005-0000-0000-00002E0C0000}"/>
    <cellStyle name="Обычный 5 2 2 3 2" xfId="939" xr:uid="{00000000-0005-0000-0000-00002F0C0000}"/>
    <cellStyle name="Обычный 5 2 2 3 2 2" xfId="1541" xr:uid="{00000000-0005-0000-0000-0000300C0000}"/>
    <cellStyle name="Обычный 5 2 2 3 2 2 2" xfId="2500" xr:uid="{00000000-0005-0000-0000-0000310C0000}"/>
    <cellStyle name="Обычный 5 2 2 3 2 2 2 2" xfId="4772" xr:uid="{00000000-0005-0000-0000-0000320C0000}"/>
    <cellStyle name="Обычный 5 2 2 3 2 2 2 2 2" xfId="9061" xr:uid="{00000000-0005-0000-0000-0000330C0000}"/>
    <cellStyle name="Обычный 5 2 2 3 2 2 2 2 2 2" xfId="18278" xr:uid="{C8EA238D-EDA2-4675-9B6A-3B7E48430161}"/>
    <cellStyle name="Обычный 5 2 2 3 2 2 2 2 3" xfId="14011" xr:uid="{D775F086-0555-46AA-A43D-DDAE825408D8}"/>
    <cellStyle name="Обычный 5 2 2 3 2 2 2 3" xfId="6927" xr:uid="{00000000-0005-0000-0000-0000340C0000}"/>
    <cellStyle name="Обычный 5 2 2 3 2 2 2 3 2" xfId="16144" xr:uid="{F98ED73A-1914-4D65-9D95-D334CAF06585}"/>
    <cellStyle name="Обычный 5 2 2 3 2 2 2 4" xfId="11880" xr:uid="{B4C24A64-4862-4957-92FF-749ECA2BA7A9}"/>
    <cellStyle name="Обычный 5 2 2 3 2 2 3" xfId="3822" xr:uid="{00000000-0005-0000-0000-0000350C0000}"/>
    <cellStyle name="Обычный 5 2 2 3 2 2 3 2" xfId="8113" xr:uid="{00000000-0005-0000-0000-0000360C0000}"/>
    <cellStyle name="Обычный 5 2 2 3 2 2 3 2 2" xfId="17330" xr:uid="{06DB9C87-3802-47ED-A32E-2E4A10DF8F81}"/>
    <cellStyle name="Обычный 5 2 2 3 2 2 3 3" xfId="13063" xr:uid="{136D3D72-AD00-46E5-B6BB-2674C815FE20}"/>
    <cellStyle name="Обычный 5 2 2 3 2 2 4" xfId="5979" xr:uid="{00000000-0005-0000-0000-0000370C0000}"/>
    <cellStyle name="Обычный 5 2 2 3 2 2 4 2" xfId="15196" xr:uid="{78BD2BFE-071B-4B59-BDF0-27EBA793C2C2}"/>
    <cellStyle name="Обычный 5 2 2 3 2 2 5" xfId="10932" xr:uid="{7C9EF72A-9F0A-475E-9D0E-4974891A6D56}"/>
    <cellStyle name="Обычный 5 2 2 3 2 3" xfId="2028" xr:uid="{00000000-0005-0000-0000-0000380C0000}"/>
    <cellStyle name="Обычный 5 2 2 3 2 3 2" xfId="4300" xr:uid="{00000000-0005-0000-0000-0000390C0000}"/>
    <cellStyle name="Обычный 5 2 2 3 2 3 2 2" xfId="8589" xr:uid="{00000000-0005-0000-0000-00003A0C0000}"/>
    <cellStyle name="Обычный 5 2 2 3 2 3 2 2 2" xfId="17806" xr:uid="{36304FE7-C6DC-4EE6-A995-CDD0AE10B3F9}"/>
    <cellStyle name="Обычный 5 2 2 3 2 3 2 3" xfId="13539" xr:uid="{E975B93A-D088-4C24-AE02-5A513E99A928}"/>
    <cellStyle name="Обычный 5 2 2 3 2 3 3" xfId="6455" xr:uid="{00000000-0005-0000-0000-00003B0C0000}"/>
    <cellStyle name="Обычный 5 2 2 3 2 3 3 2" xfId="15672" xr:uid="{0092CAEF-5E51-4BB6-96D0-7A5F45836E4C}"/>
    <cellStyle name="Обычный 5 2 2 3 2 3 4" xfId="11408" xr:uid="{DF7B9E69-76FA-4039-950F-2AF31A803ECD}"/>
    <cellStyle name="Обычный 5 2 2 3 2 4" xfId="3350" xr:uid="{00000000-0005-0000-0000-00003C0C0000}"/>
    <cellStyle name="Обычный 5 2 2 3 2 4 2" xfId="7641" xr:uid="{00000000-0005-0000-0000-00003D0C0000}"/>
    <cellStyle name="Обычный 5 2 2 3 2 4 2 2" xfId="16858" xr:uid="{657B51BF-31F7-4C3E-86C1-7A859F1D503D}"/>
    <cellStyle name="Обычный 5 2 2 3 2 4 3" xfId="12591" xr:uid="{34CC7AD0-422F-4412-8B1A-7D69E2C52151}"/>
    <cellStyle name="Обычный 5 2 2 3 2 5" xfId="5504" xr:uid="{00000000-0005-0000-0000-00003E0C0000}"/>
    <cellStyle name="Обычный 5 2 2 3 2 5 2" xfId="14724" xr:uid="{A2ABD3EA-04D8-4BEB-9882-1DE85895F0DE}"/>
    <cellStyle name="Обычный 5 2 2 3 2 6" xfId="10460" xr:uid="{E0539432-9CD7-4752-AC2D-4C36B7A883B5}"/>
    <cellStyle name="Обычный 5 2 2 3 3" xfId="1313" xr:uid="{00000000-0005-0000-0000-00003F0C0000}"/>
    <cellStyle name="Обычный 5 2 2 3 3 2" xfId="2272" xr:uid="{00000000-0005-0000-0000-0000400C0000}"/>
    <cellStyle name="Обычный 5 2 2 3 3 2 2" xfId="4544" xr:uid="{00000000-0005-0000-0000-0000410C0000}"/>
    <cellStyle name="Обычный 5 2 2 3 3 2 2 2" xfId="8833" xr:uid="{00000000-0005-0000-0000-0000420C0000}"/>
    <cellStyle name="Обычный 5 2 2 3 3 2 2 2 2" xfId="18050" xr:uid="{6C09DA72-48DB-43CB-AEA3-9AA400269C52}"/>
    <cellStyle name="Обычный 5 2 2 3 3 2 2 3" xfId="13783" xr:uid="{DFA4E044-4281-4792-AA3F-93118DBAA2BA}"/>
    <cellStyle name="Обычный 5 2 2 3 3 2 3" xfId="6699" xr:uid="{00000000-0005-0000-0000-0000430C0000}"/>
    <cellStyle name="Обычный 5 2 2 3 3 2 3 2" xfId="15916" xr:uid="{B2E4869C-06CE-4E08-9892-3DEBF9AA2B69}"/>
    <cellStyle name="Обычный 5 2 2 3 3 2 4" xfId="11652" xr:uid="{62368D30-36DF-41EB-B60B-A9740E11B78F}"/>
    <cellStyle name="Обычный 5 2 2 3 3 3" xfId="3594" xr:uid="{00000000-0005-0000-0000-0000440C0000}"/>
    <cellStyle name="Обычный 5 2 2 3 3 3 2" xfId="7885" xr:uid="{00000000-0005-0000-0000-0000450C0000}"/>
    <cellStyle name="Обычный 5 2 2 3 3 3 2 2" xfId="17102" xr:uid="{B1FE97B3-BA25-40B0-8C90-19140F6FB0F3}"/>
    <cellStyle name="Обычный 5 2 2 3 3 3 3" xfId="12835" xr:uid="{D196EB59-51E2-4F96-99E7-FECA6B0713CA}"/>
    <cellStyle name="Обычный 5 2 2 3 3 4" xfId="5751" xr:uid="{00000000-0005-0000-0000-0000460C0000}"/>
    <cellStyle name="Обычный 5 2 2 3 3 4 2" xfId="14968" xr:uid="{31257AB1-7E74-4CE7-9D17-BCFD26736F3A}"/>
    <cellStyle name="Обычный 5 2 2 3 3 5" xfId="10704" xr:uid="{46E7B0F0-947D-4942-A96B-A7A2EF4EB0EB}"/>
    <cellStyle name="Обычный 5 2 2 3 4" xfId="1799" xr:uid="{00000000-0005-0000-0000-0000470C0000}"/>
    <cellStyle name="Обычный 5 2 2 3 4 2" xfId="4072" xr:uid="{00000000-0005-0000-0000-0000480C0000}"/>
    <cellStyle name="Обычный 5 2 2 3 4 2 2" xfId="8361" xr:uid="{00000000-0005-0000-0000-0000490C0000}"/>
    <cellStyle name="Обычный 5 2 2 3 4 2 2 2" xfId="17578" xr:uid="{B5FDB292-690D-49FF-91E6-449F4AB23AD7}"/>
    <cellStyle name="Обычный 5 2 2 3 4 2 3" xfId="13311" xr:uid="{56DD1D12-1F30-4454-AD75-57AFF0A0319A}"/>
    <cellStyle name="Обычный 5 2 2 3 4 3" xfId="6227" xr:uid="{00000000-0005-0000-0000-00004A0C0000}"/>
    <cellStyle name="Обычный 5 2 2 3 4 3 2" xfId="15444" xr:uid="{99242ACA-6C47-477F-868C-77F2DBB5F52C}"/>
    <cellStyle name="Обычный 5 2 2 3 4 4" xfId="11180" xr:uid="{A65B9A1F-628A-4A09-841E-7A9813B932A5}"/>
    <cellStyle name="Обычный 5 2 2 3 5" xfId="3122" xr:uid="{00000000-0005-0000-0000-00004B0C0000}"/>
    <cellStyle name="Обычный 5 2 2 3 5 2" xfId="7413" xr:uid="{00000000-0005-0000-0000-00004C0C0000}"/>
    <cellStyle name="Обычный 5 2 2 3 5 2 2" xfId="16630" xr:uid="{FFBEFAB9-75C8-474F-B315-CA8F89614939}"/>
    <cellStyle name="Обычный 5 2 2 3 5 3" xfId="12363" xr:uid="{8C879532-2B93-4E09-8071-FE6EBF48C961}"/>
    <cellStyle name="Обычный 5 2 2 3 6" xfId="5274" xr:uid="{00000000-0005-0000-0000-00004D0C0000}"/>
    <cellStyle name="Обычный 5 2 2 3 6 2" xfId="14496" xr:uid="{00E6CCCF-9EE0-4B91-8003-0F667ECADB1F}"/>
    <cellStyle name="Обычный 5 2 2 3 7" xfId="10232" xr:uid="{9E9B1CB4-6A43-4A12-8F7E-D27C70377135}"/>
    <cellStyle name="Обычный 5 2 2 4" xfId="824" xr:uid="{00000000-0005-0000-0000-00004E0C0000}"/>
    <cellStyle name="Обычный 5 2 2 4 2" xfId="1427" xr:uid="{00000000-0005-0000-0000-00004F0C0000}"/>
    <cellStyle name="Обычный 5 2 2 4 2 2" xfId="2386" xr:uid="{00000000-0005-0000-0000-0000500C0000}"/>
    <cellStyle name="Обычный 5 2 2 4 2 2 2" xfId="4658" xr:uid="{00000000-0005-0000-0000-0000510C0000}"/>
    <cellStyle name="Обычный 5 2 2 4 2 2 2 2" xfId="8947" xr:uid="{00000000-0005-0000-0000-0000520C0000}"/>
    <cellStyle name="Обычный 5 2 2 4 2 2 2 2 2" xfId="18164" xr:uid="{83E3ED8A-2340-404B-82AF-2CE026E12BB5}"/>
    <cellStyle name="Обычный 5 2 2 4 2 2 2 3" xfId="13897" xr:uid="{ED579C8B-3063-45A9-8C12-5CBA6C0E4C9D}"/>
    <cellStyle name="Обычный 5 2 2 4 2 2 3" xfId="6813" xr:uid="{00000000-0005-0000-0000-0000530C0000}"/>
    <cellStyle name="Обычный 5 2 2 4 2 2 3 2" xfId="16030" xr:uid="{B39D4C4C-6DB0-4BF5-81A7-DCFC076D9B7C}"/>
    <cellStyle name="Обычный 5 2 2 4 2 2 4" xfId="11766" xr:uid="{E6BA69C1-F421-4C3A-9162-299ACC8722D2}"/>
    <cellStyle name="Обычный 5 2 2 4 2 3" xfId="3708" xr:uid="{00000000-0005-0000-0000-0000540C0000}"/>
    <cellStyle name="Обычный 5 2 2 4 2 3 2" xfId="7999" xr:uid="{00000000-0005-0000-0000-0000550C0000}"/>
    <cellStyle name="Обычный 5 2 2 4 2 3 2 2" xfId="17216" xr:uid="{05B95169-AB5E-4606-B8A1-F8258447FD48}"/>
    <cellStyle name="Обычный 5 2 2 4 2 3 3" xfId="12949" xr:uid="{B5656182-078E-47DE-99B5-3A1A5AB25F37}"/>
    <cellStyle name="Обычный 5 2 2 4 2 4" xfId="5865" xr:uid="{00000000-0005-0000-0000-0000560C0000}"/>
    <cellStyle name="Обычный 5 2 2 4 2 4 2" xfId="15082" xr:uid="{389CE847-1EF8-43F2-8B11-06BED414C0D4}"/>
    <cellStyle name="Обычный 5 2 2 4 2 5" xfId="10818" xr:uid="{A70E8261-D5BA-4E51-AD2A-1A88F7982ECD}"/>
    <cellStyle name="Обычный 5 2 2 4 3" xfId="1914" xr:uid="{00000000-0005-0000-0000-0000570C0000}"/>
    <cellStyle name="Обычный 5 2 2 4 3 2" xfId="4186" xr:uid="{00000000-0005-0000-0000-0000580C0000}"/>
    <cellStyle name="Обычный 5 2 2 4 3 2 2" xfId="8475" xr:uid="{00000000-0005-0000-0000-0000590C0000}"/>
    <cellStyle name="Обычный 5 2 2 4 3 2 2 2" xfId="17692" xr:uid="{53A1E0AB-3E86-446F-AACF-52BBEB370102}"/>
    <cellStyle name="Обычный 5 2 2 4 3 2 3" xfId="13425" xr:uid="{5CAEC173-9D1E-4809-917C-10B20000BAA9}"/>
    <cellStyle name="Обычный 5 2 2 4 3 3" xfId="6341" xr:uid="{00000000-0005-0000-0000-00005A0C0000}"/>
    <cellStyle name="Обычный 5 2 2 4 3 3 2" xfId="15558" xr:uid="{76DFA0A4-F989-43A1-9CAE-36AEE000D968}"/>
    <cellStyle name="Обычный 5 2 2 4 3 4" xfId="11294" xr:uid="{FFB35008-C04D-4135-A98C-990160296694}"/>
    <cellStyle name="Обычный 5 2 2 4 4" xfId="3236" xr:uid="{00000000-0005-0000-0000-00005B0C0000}"/>
    <cellStyle name="Обычный 5 2 2 4 4 2" xfId="7527" xr:uid="{00000000-0005-0000-0000-00005C0C0000}"/>
    <cellStyle name="Обычный 5 2 2 4 4 2 2" xfId="16744" xr:uid="{0EE57B2C-1F30-475D-9B44-43329C259F14}"/>
    <cellStyle name="Обычный 5 2 2 4 4 3" xfId="12477" xr:uid="{91E72BD0-B2EC-4AE4-95C2-29E3AFA36432}"/>
    <cellStyle name="Обычный 5 2 2 4 5" xfId="5390" xr:uid="{00000000-0005-0000-0000-00005D0C0000}"/>
    <cellStyle name="Обычный 5 2 2 4 5 2" xfId="14610" xr:uid="{67000EE1-D87F-4E6C-9685-6D59CB17A469}"/>
    <cellStyle name="Обычный 5 2 2 4 6" xfId="10346" xr:uid="{3D05D43B-31F6-4BC6-ABE1-B85138BCE729}"/>
    <cellStyle name="Обычный 5 2 2 5" xfId="1198" xr:uid="{00000000-0005-0000-0000-00005E0C0000}"/>
    <cellStyle name="Обычный 5 2 2 5 2" xfId="2158" xr:uid="{00000000-0005-0000-0000-00005F0C0000}"/>
    <cellStyle name="Обычный 5 2 2 5 2 2" xfId="4430" xr:uid="{00000000-0005-0000-0000-0000600C0000}"/>
    <cellStyle name="Обычный 5 2 2 5 2 2 2" xfId="8719" xr:uid="{00000000-0005-0000-0000-0000610C0000}"/>
    <cellStyle name="Обычный 5 2 2 5 2 2 2 2" xfId="17936" xr:uid="{09155F9C-2B8A-4D9E-88DD-761AA5E89BD1}"/>
    <cellStyle name="Обычный 5 2 2 5 2 2 3" xfId="13669" xr:uid="{D7F74B48-3B3B-4A56-9E69-F1242ED4BCCA}"/>
    <cellStyle name="Обычный 5 2 2 5 2 3" xfId="6585" xr:uid="{00000000-0005-0000-0000-0000620C0000}"/>
    <cellStyle name="Обычный 5 2 2 5 2 3 2" xfId="15802" xr:uid="{4220C41A-E452-42A1-A782-F9E005C96881}"/>
    <cellStyle name="Обычный 5 2 2 5 2 4" xfId="11538" xr:uid="{11895364-3409-4A68-8D23-FF8AA75B2B96}"/>
    <cellStyle name="Обычный 5 2 2 5 3" xfId="3480" xr:uid="{00000000-0005-0000-0000-0000630C0000}"/>
    <cellStyle name="Обычный 5 2 2 5 3 2" xfId="7771" xr:uid="{00000000-0005-0000-0000-0000640C0000}"/>
    <cellStyle name="Обычный 5 2 2 5 3 2 2" xfId="16988" xr:uid="{1C99E5AF-55E9-4A2A-BBEA-AB4CA1C645B7}"/>
    <cellStyle name="Обычный 5 2 2 5 3 3" xfId="12721" xr:uid="{C746D896-9223-4278-8A2C-C469F84F9187}"/>
    <cellStyle name="Обычный 5 2 2 5 4" xfId="5637" xr:uid="{00000000-0005-0000-0000-0000650C0000}"/>
    <cellStyle name="Обычный 5 2 2 5 4 2" xfId="14854" xr:uid="{4BFBAA9E-A7F1-4F7F-BCFE-95B4A963F1F9}"/>
    <cellStyle name="Обычный 5 2 2 5 5" xfId="10590" xr:uid="{D8C2E75E-E4FD-4F46-8ACB-8D6F986EA684}"/>
    <cellStyle name="Обычный 5 2 2 6" xfId="1683" xr:uid="{00000000-0005-0000-0000-0000660C0000}"/>
    <cellStyle name="Обычный 5 2 2 6 2" xfId="3958" xr:uid="{00000000-0005-0000-0000-0000670C0000}"/>
    <cellStyle name="Обычный 5 2 2 6 2 2" xfId="8247" xr:uid="{00000000-0005-0000-0000-0000680C0000}"/>
    <cellStyle name="Обычный 5 2 2 6 2 2 2" xfId="17464" xr:uid="{7CD97BAE-3DBE-4858-8C92-165D8DDA6D0B}"/>
    <cellStyle name="Обычный 5 2 2 6 2 3" xfId="13197" xr:uid="{A476BC45-C7B4-43E6-96DE-5469D6762899}"/>
    <cellStyle name="Обычный 5 2 2 6 3" xfId="6113" xr:uid="{00000000-0005-0000-0000-0000690C0000}"/>
    <cellStyle name="Обычный 5 2 2 6 3 2" xfId="15330" xr:uid="{DFB25E90-8AF6-4570-B6EF-FA5FC8F91394}"/>
    <cellStyle name="Обычный 5 2 2 6 4" xfId="11066" xr:uid="{714D083E-B934-4036-9135-C2D6B90F9DEA}"/>
    <cellStyle name="Обычный 5 2 2 7" xfId="2773" xr:uid="{00000000-0005-0000-0000-00006A0C0000}"/>
    <cellStyle name="Обычный 5 2 2 7 2" xfId="4916" xr:uid="{00000000-0005-0000-0000-00006B0C0000}"/>
    <cellStyle name="Обычный 5 2 2 7 2 2" xfId="9198" xr:uid="{00000000-0005-0000-0000-00006C0C0000}"/>
    <cellStyle name="Обычный 5 2 2 7 2 2 2" xfId="18415" xr:uid="{2F705467-5EFF-45A3-A2EF-32B3AE4D744B}"/>
    <cellStyle name="Обычный 5 2 2 7 2 3" xfId="14148" xr:uid="{86D26DEF-D3A8-4AB1-B5B5-1C22794B857E}"/>
    <cellStyle name="Обычный 5 2 2 7 3" xfId="7066" xr:uid="{00000000-0005-0000-0000-00006D0C0000}"/>
    <cellStyle name="Обычный 5 2 2 7 3 2" xfId="16283" xr:uid="{B1BB4350-13E2-4D85-8850-582F1105C75A}"/>
    <cellStyle name="Обычный 5 2 2 7 4" xfId="12017" xr:uid="{CBD8D1C7-AC14-402D-9DB7-6417B7EB90B0}"/>
    <cellStyle name="Обычный 5 2 2 8" xfId="2894" xr:uid="{00000000-0005-0000-0000-00006E0C0000}"/>
    <cellStyle name="Обычный 5 2 2 8 2" xfId="7185" xr:uid="{00000000-0005-0000-0000-00006F0C0000}"/>
    <cellStyle name="Обычный 5 2 2 8 2 2" xfId="16402" xr:uid="{B3E8B044-57B6-4CDA-BA36-D4CEDF8D4AF7}"/>
    <cellStyle name="Обычный 5 2 2 8 3" xfId="12135" xr:uid="{7437D546-A7C5-49EE-9A26-870C65CB626F}"/>
    <cellStyle name="Обычный 5 2 2 9" xfId="3008" xr:uid="{00000000-0005-0000-0000-0000700C0000}"/>
    <cellStyle name="Обычный 5 2 2 9 2" xfId="7299" xr:uid="{00000000-0005-0000-0000-0000710C0000}"/>
    <cellStyle name="Обычный 5 2 2 9 2 2" xfId="16516" xr:uid="{8D834251-63A3-4BCA-A067-46FE5E1DF3AC}"/>
    <cellStyle name="Обычный 5 2 2 9 3" xfId="12249" xr:uid="{9561516F-F606-4871-A5F7-0188A57AFAD6}"/>
    <cellStyle name="Обычный 5 2 20" xfId="19235" xr:uid="{55611F3A-6DC5-4D33-B3DB-37F67EF7EBD0}"/>
    <cellStyle name="Обычный 5 2 3" xfId="407" xr:uid="{00000000-0005-0000-0000-0000720C0000}"/>
    <cellStyle name="Обычный 5 2 3 10" xfId="5055" xr:uid="{00000000-0005-0000-0000-0000730C0000}"/>
    <cellStyle name="Обычный 5 2 3 10 2" xfId="9336" xr:uid="{00000000-0005-0000-0000-0000740C0000}"/>
    <cellStyle name="Обычный 5 2 3 10 2 2" xfId="18553" xr:uid="{83EC32EA-9A03-4C39-98E7-31DBF7C756DD}"/>
    <cellStyle name="Обычный 5 2 3 10 3" xfId="14286" xr:uid="{C94D6A6B-3020-42AB-964F-4DDBCD04CE1B}"/>
    <cellStyle name="Обычный 5 2 3 11" xfId="5177" xr:uid="{00000000-0005-0000-0000-0000750C0000}"/>
    <cellStyle name="Обычный 5 2 3 11 2" xfId="14401" xr:uid="{A2E3D6E4-97D7-4EB7-873D-2518A972D672}"/>
    <cellStyle name="Обычный 5 2 3 12" xfId="9677" xr:uid="{00000000-0005-0000-0000-0000760C0000}"/>
    <cellStyle name="Обычный 5 2 3 12 2" xfId="18697" xr:uid="{21C4FC60-09B8-423F-A295-EFDBBD3E46F7}"/>
    <cellStyle name="Обычный 5 2 3 13" xfId="9791" xr:uid="{E3F5C1E8-EA5C-46D3-B994-8FC2000B5183}"/>
    <cellStyle name="Обычный 5 2 3 13 2" xfId="18811" xr:uid="{8160E0E2-44FD-429C-B728-5D9A9E1E6862}"/>
    <cellStyle name="Обычный 5 2 3 14" xfId="9905" xr:uid="{BE8F10C3-C86B-4AC2-9E6C-2EE8701013F0}"/>
    <cellStyle name="Обычный 5 2 3 14 2" xfId="18925" xr:uid="{373112ED-A02B-43F2-B2A7-3A35066691B2}"/>
    <cellStyle name="Обычный 5 2 3 15" xfId="10019" xr:uid="{55D4EF4B-1264-49C4-BFDB-2B303B24E2A2}"/>
    <cellStyle name="Обычный 5 2 3 15 2" xfId="19039" xr:uid="{CF15580D-7C7C-4080-B025-8B11A0501FB7}"/>
    <cellStyle name="Обычный 5 2 3 16" xfId="10136" xr:uid="{BEC59F3E-04D7-427C-B81F-E54EAD60C7D4}"/>
    <cellStyle name="Обычный 5 2 3 17" xfId="19157" xr:uid="{B8BE6804-4411-436F-94B3-F8D4EB24F86E}"/>
    <cellStyle name="Обычный 5 2 3 18" xfId="19273" xr:uid="{57F41A7E-0CBA-4326-B6A3-9C4AEA11C89A}"/>
    <cellStyle name="Обычный 5 2 3 2" xfId="508" xr:uid="{00000000-0005-0000-0000-0000770C0000}"/>
    <cellStyle name="Обычный 5 2 3 2 10" xfId="5235" xr:uid="{00000000-0005-0000-0000-0000780C0000}"/>
    <cellStyle name="Обычный 5 2 3 2 10 2" xfId="14458" xr:uid="{37362A5F-FA50-4025-AA2A-F1A6079BE785}"/>
    <cellStyle name="Обычный 5 2 3 2 11" xfId="9734" xr:uid="{00000000-0005-0000-0000-0000790C0000}"/>
    <cellStyle name="Обычный 5 2 3 2 11 2" xfId="18754" xr:uid="{D402A90A-050D-4327-868E-54C7F085FB19}"/>
    <cellStyle name="Обычный 5 2 3 2 12" xfId="9848" xr:uid="{8ADFD8A3-8B9D-406A-9FDD-80B732EBE992}"/>
    <cellStyle name="Обычный 5 2 3 2 12 2" xfId="18868" xr:uid="{83808D14-B076-4E3C-A3D4-822C8E10E073}"/>
    <cellStyle name="Обычный 5 2 3 2 13" xfId="9962" xr:uid="{297BF2E1-4D19-4AC5-9517-61932B0FDE1A}"/>
    <cellStyle name="Обычный 5 2 3 2 13 2" xfId="18982" xr:uid="{A035CB46-A929-444D-A98F-4366B883AD37}"/>
    <cellStyle name="Обычный 5 2 3 2 14" xfId="10076" xr:uid="{57708AF1-F01D-4F73-B4E0-CDD8FE27C3AD}"/>
    <cellStyle name="Обычный 5 2 3 2 14 2" xfId="19096" xr:uid="{E74E922F-AAD8-4D1A-BCA4-3766B1F43ED2}"/>
    <cellStyle name="Обычный 5 2 3 2 15" xfId="10193" xr:uid="{4AA11FBD-A989-47A0-ADBB-5BA53DDC06A0}"/>
    <cellStyle name="Обычный 5 2 3 2 16" xfId="19214" xr:uid="{22B4B9EF-C3FC-416F-973B-DBDB6B265D31}"/>
    <cellStyle name="Обычный 5 2 3 2 17" xfId="19330" xr:uid="{AE3C8803-811C-4196-81C3-84DEE09EE7F5}"/>
    <cellStyle name="Обычный 5 2 3 2 2" xfId="694" xr:uid="{00000000-0005-0000-0000-00007A0C0000}"/>
    <cellStyle name="Обычный 5 2 3 2 2 2" xfId="1015" xr:uid="{00000000-0005-0000-0000-00007B0C0000}"/>
    <cellStyle name="Обычный 5 2 3 2 2 2 2" xfId="1617" xr:uid="{00000000-0005-0000-0000-00007C0C0000}"/>
    <cellStyle name="Обычный 5 2 3 2 2 2 2 2" xfId="2576" xr:uid="{00000000-0005-0000-0000-00007D0C0000}"/>
    <cellStyle name="Обычный 5 2 3 2 2 2 2 2 2" xfId="4848" xr:uid="{00000000-0005-0000-0000-00007E0C0000}"/>
    <cellStyle name="Обычный 5 2 3 2 2 2 2 2 2 2" xfId="9137" xr:uid="{00000000-0005-0000-0000-00007F0C0000}"/>
    <cellStyle name="Обычный 5 2 3 2 2 2 2 2 2 2 2" xfId="18354" xr:uid="{6ACA5A2E-8C1E-420A-AB3A-A76D956D4E61}"/>
    <cellStyle name="Обычный 5 2 3 2 2 2 2 2 2 3" xfId="14087" xr:uid="{6A5AD98C-47CB-4582-8E1C-31966659FA2C}"/>
    <cellStyle name="Обычный 5 2 3 2 2 2 2 2 3" xfId="7003" xr:uid="{00000000-0005-0000-0000-0000800C0000}"/>
    <cellStyle name="Обычный 5 2 3 2 2 2 2 2 3 2" xfId="16220" xr:uid="{D755C073-5350-46C9-9CA1-005FE167942F}"/>
    <cellStyle name="Обычный 5 2 3 2 2 2 2 2 4" xfId="11956" xr:uid="{E6A518DC-C0CD-483F-A3D9-2CA560609F64}"/>
    <cellStyle name="Обычный 5 2 3 2 2 2 2 3" xfId="3898" xr:uid="{00000000-0005-0000-0000-0000810C0000}"/>
    <cellStyle name="Обычный 5 2 3 2 2 2 2 3 2" xfId="8189" xr:uid="{00000000-0005-0000-0000-0000820C0000}"/>
    <cellStyle name="Обычный 5 2 3 2 2 2 2 3 2 2" xfId="17406" xr:uid="{579BA9E0-6683-4846-8763-B83BF4DCED5E}"/>
    <cellStyle name="Обычный 5 2 3 2 2 2 2 3 3" xfId="13139" xr:uid="{C4461EB4-8913-49BF-A59E-F2D5A786B7DD}"/>
    <cellStyle name="Обычный 5 2 3 2 2 2 2 4" xfId="6055" xr:uid="{00000000-0005-0000-0000-0000830C0000}"/>
    <cellStyle name="Обычный 5 2 3 2 2 2 2 4 2" xfId="15272" xr:uid="{DD1BF839-1366-4F45-9637-3541850A95DC}"/>
    <cellStyle name="Обычный 5 2 3 2 2 2 2 5" xfId="11008" xr:uid="{E332F684-37CF-4DBE-92EC-0693B495BCF2}"/>
    <cellStyle name="Обычный 5 2 3 2 2 2 3" xfId="2104" xr:uid="{00000000-0005-0000-0000-0000840C0000}"/>
    <cellStyle name="Обычный 5 2 3 2 2 2 3 2" xfId="4376" xr:uid="{00000000-0005-0000-0000-0000850C0000}"/>
    <cellStyle name="Обычный 5 2 3 2 2 2 3 2 2" xfId="8665" xr:uid="{00000000-0005-0000-0000-0000860C0000}"/>
    <cellStyle name="Обычный 5 2 3 2 2 2 3 2 2 2" xfId="17882" xr:uid="{DE5E9C90-17AE-44A8-B690-FCACE8B17E1B}"/>
    <cellStyle name="Обычный 5 2 3 2 2 2 3 2 3" xfId="13615" xr:uid="{1B1F96F8-AC82-4062-AB6D-E314DDC120EE}"/>
    <cellStyle name="Обычный 5 2 3 2 2 2 3 3" xfId="6531" xr:uid="{00000000-0005-0000-0000-0000870C0000}"/>
    <cellStyle name="Обычный 5 2 3 2 2 2 3 3 2" xfId="15748" xr:uid="{6F68DE48-6487-4DDC-9317-6CA96642B339}"/>
    <cellStyle name="Обычный 5 2 3 2 2 2 3 4" xfId="11484" xr:uid="{270F277D-03E8-4150-BB0C-5CAB22C0245B}"/>
    <cellStyle name="Обычный 5 2 3 2 2 2 4" xfId="3426" xr:uid="{00000000-0005-0000-0000-0000880C0000}"/>
    <cellStyle name="Обычный 5 2 3 2 2 2 4 2" xfId="7717" xr:uid="{00000000-0005-0000-0000-0000890C0000}"/>
    <cellStyle name="Обычный 5 2 3 2 2 2 4 2 2" xfId="16934" xr:uid="{A6C87D6F-985B-485A-A2BF-90A98DA87081}"/>
    <cellStyle name="Обычный 5 2 3 2 2 2 4 3" xfId="12667" xr:uid="{D222B92A-C95C-4496-ADAD-FF1171E6FA16}"/>
    <cellStyle name="Обычный 5 2 3 2 2 2 5" xfId="5580" xr:uid="{00000000-0005-0000-0000-00008A0C0000}"/>
    <cellStyle name="Обычный 5 2 3 2 2 2 5 2" xfId="14800" xr:uid="{24E36FCB-193C-4BDC-8FF6-D38F99943BDC}"/>
    <cellStyle name="Обычный 5 2 3 2 2 2 6" xfId="10536" xr:uid="{9FA3F195-B4AA-4CE5-830A-5212BC5E174C}"/>
    <cellStyle name="Обычный 5 2 3 2 2 3" xfId="1389" xr:uid="{00000000-0005-0000-0000-00008B0C0000}"/>
    <cellStyle name="Обычный 5 2 3 2 2 3 2" xfId="2348" xr:uid="{00000000-0005-0000-0000-00008C0C0000}"/>
    <cellStyle name="Обычный 5 2 3 2 2 3 2 2" xfId="4620" xr:uid="{00000000-0005-0000-0000-00008D0C0000}"/>
    <cellStyle name="Обычный 5 2 3 2 2 3 2 2 2" xfId="8909" xr:uid="{00000000-0005-0000-0000-00008E0C0000}"/>
    <cellStyle name="Обычный 5 2 3 2 2 3 2 2 2 2" xfId="18126" xr:uid="{7F895DA8-4617-46E6-91C6-32105FA16088}"/>
    <cellStyle name="Обычный 5 2 3 2 2 3 2 2 3" xfId="13859" xr:uid="{C5981203-96D6-414F-B637-83C430BA0871}"/>
    <cellStyle name="Обычный 5 2 3 2 2 3 2 3" xfId="6775" xr:uid="{00000000-0005-0000-0000-00008F0C0000}"/>
    <cellStyle name="Обычный 5 2 3 2 2 3 2 3 2" xfId="15992" xr:uid="{397DDC53-D0FD-4962-BCDF-5A90F97BFD81}"/>
    <cellStyle name="Обычный 5 2 3 2 2 3 2 4" xfId="11728" xr:uid="{40B8238F-4E42-44DA-8E59-18F0143F21BD}"/>
    <cellStyle name="Обычный 5 2 3 2 2 3 3" xfId="3670" xr:uid="{00000000-0005-0000-0000-0000900C0000}"/>
    <cellStyle name="Обычный 5 2 3 2 2 3 3 2" xfId="7961" xr:uid="{00000000-0005-0000-0000-0000910C0000}"/>
    <cellStyle name="Обычный 5 2 3 2 2 3 3 2 2" xfId="17178" xr:uid="{64F71CE0-ECCA-490F-9569-9F5363198B5A}"/>
    <cellStyle name="Обычный 5 2 3 2 2 3 3 3" xfId="12911" xr:uid="{07333D46-1CCB-423E-A1DC-F22274D62D4C}"/>
    <cellStyle name="Обычный 5 2 3 2 2 3 4" xfId="5827" xr:uid="{00000000-0005-0000-0000-0000920C0000}"/>
    <cellStyle name="Обычный 5 2 3 2 2 3 4 2" xfId="15044" xr:uid="{E4742AA3-2997-4742-930D-76C3E8B2CDE9}"/>
    <cellStyle name="Обычный 5 2 3 2 2 3 5" xfId="10780" xr:uid="{2C2D07F3-5056-4DF1-B658-FE4D8EBCC3AC}"/>
    <cellStyle name="Обычный 5 2 3 2 2 4" xfId="1875" xr:uid="{00000000-0005-0000-0000-0000930C0000}"/>
    <cellStyle name="Обычный 5 2 3 2 2 4 2" xfId="4148" xr:uid="{00000000-0005-0000-0000-0000940C0000}"/>
    <cellStyle name="Обычный 5 2 3 2 2 4 2 2" xfId="8437" xr:uid="{00000000-0005-0000-0000-0000950C0000}"/>
    <cellStyle name="Обычный 5 2 3 2 2 4 2 2 2" xfId="17654" xr:uid="{0214CD6D-D2C7-466B-8DEE-A15F6DA68B7C}"/>
    <cellStyle name="Обычный 5 2 3 2 2 4 2 3" xfId="13387" xr:uid="{25B1D3A7-034D-428E-B89D-4F7C83FBD1E5}"/>
    <cellStyle name="Обычный 5 2 3 2 2 4 3" xfId="6303" xr:uid="{00000000-0005-0000-0000-0000960C0000}"/>
    <cellStyle name="Обычный 5 2 3 2 2 4 3 2" xfId="15520" xr:uid="{9FE2E1B0-1BC6-46B5-9F67-C0B2C47DABCF}"/>
    <cellStyle name="Обычный 5 2 3 2 2 4 4" xfId="11256" xr:uid="{EAB5EFEC-3A08-4F4E-B9CF-EBDE6989EA91}"/>
    <cellStyle name="Обычный 5 2 3 2 2 5" xfId="3198" xr:uid="{00000000-0005-0000-0000-0000970C0000}"/>
    <cellStyle name="Обычный 5 2 3 2 2 5 2" xfId="7489" xr:uid="{00000000-0005-0000-0000-0000980C0000}"/>
    <cellStyle name="Обычный 5 2 3 2 2 5 2 2" xfId="16706" xr:uid="{B147BA7C-56DD-45C2-9C9D-488696EC1F47}"/>
    <cellStyle name="Обычный 5 2 3 2 2 5 3" xfId="12439" xr:uid="{D31B57CA-0FDE-4722-A7FE-DA07820BE36F}"/>
    <cellStyle name="Обычный 5 2 3 2 2 6" xfId="5350" xr:uid="{00000000-0005-0000-0000-0000990C0000}"/>
    <cellStyle name="Обычный 5 2 3 2 2 6 2" xfId="14572" xr:uid="{34152F66-3C24-4C58-935A-13DAF6D05507}"/>
    <cellStyle name="Обычный 5 2 3 2 2 7" xfId="10308" xr:uid="{4AA6CF5B-3B0A-45CB-90AB-1F6DA5BA1668}"/>
    <cellStyle name="Обычный 5 2 3 2 3" xfId="900" xr:uid="{00000000-0005-0000-0000-00009A0C0000}"/>
    <cellStyle name="Обычный 5 2 3 2 3 2" xfId="1503" xr:uid="{00000000-0005-0000-0000-00009B0C0000}"/>
    <cellStyle name="Обычный 5 2 3 2 3 2 2" xfId="2462" xr:uid="{00000000-0005-0000-0000-00009C0C0000}"/>
    <cellStyle name="Обычный 5 2 3 2 3 2 2 2" xfId="4734" xr:uid="{00000000-0005-0000-0000-00009D0C0000}"/>
    <cellStyle name="Обычный 5 2 3 2 3 2 2 2 2" xfId="9023" xr:uid="{00000000-0005-0000-0000-00009E0C0000}"/>
    <cellStyle name="Обычный 5 2 3 2 3 2 2 2 2 2" xfId="18240" xr:uid="{67F6761B-0319-41C3-A4C4-CC124E60BCD6}"/>
    <cellStyle name="Обычный 5 2 3 2 3 2 2 2 3" xfId="13973" xr:uid="{60C43126-75A1-486A-9C82-08F3B80A4DBA}"/>
    <cellStyle name="Обычный 5 2 3 2 3 2 2 3" xfId="6889" xr:uid="{00000000-0005-0000-0000-00009F0C0000}"/>
    <cellStyle name="Обычный 5 2 3 2 3 2 2 3 2" xfId="16106" xr:uid="{73622734-49B3-448E-BA73-2D7FCC5DEFD3}"/>
    <cellStyle name="Обычный 5 2 3 2 3 2 2 4" xfId="11842" xr:uid="{2393570E-AB4A-4724-8281-88DFBCC78B93}"/>
    <cellStyle name="Обычный 5 2 3 2 3 2 3" xfId="3784" xr:uid="{00000000-0005-0000-0000-0000A00C0000}"/>
    <cellStyle name="Обычный 5 2 3 2 3 2 3 2" xfId="8075" xr:uid="{00000000-0005-0000-0000-0000A10C0000}"/>
    <cellStyle name="Обычный 5 2 3 2 3 2 3 2 2" xfId="17292" xr:uid="{F9FA4476-D4D4-454B-8A10-E517E9167B1F}"/>
    <cellStyle name="Обычный 5 2 3 2 3 2 3 3" xfId="13025" xr:uid="{3154332B-6ECE-484E-A615-C436BCDF69A7}"/>
    <cellStyle name="Обычный 5 2 3 2 3 2 4" xfId="5941" xr:uid="{00000000-0005-0000-0000-0000A20C0000}"/>
    <cellStyle name="Обычный 5 2 3 2 3 2 4 2" xfId="15158" xr:uid="{E35742B4-AD02-4568-9183-EA071087D7B3}"/>
    <cellStyle name="Обычный 5 2 3 2 3 2 5" xfId="10894" xr:uid="{3BEDC277-D34B-4F52-88CA-7840FE280AB9}"/>
    <cellStyle name="Обычный 5 2 3 2 3 3" xfId="1990" xr:uid="{00000000-0005-0000-0000-0000A30C0000}"/>
    <cellStyle name="Обычный 5 2 3 2 3 3 2" xfId="4262" xr:uid="{00000000-0005-0000-0000-0000A40C0000}"/>
    <cellStyle name="Обычный 5 2 3 2 3 3 2 2" xfId="8551" xr:uid="{00000000-0005-0000-0000-0000A50C0000}"/>
    <cellStyle name="Обычный 5 2 3 2 3 3 2 2 2" xfId="17768" xr:uid="{B367CA79-B7FB-4BD1-BFB9-E74E652E5102}"/>
    <cellStyle name="Обычный 5 2 3 2 3 3 2 3" xfId="13501" xr:uid="{BAABC5BF-EEF6-448D-85BA-BF000F8E983A}"/>
    <cellStyle name="Обычный 5 2 3 2 3 3 3" xfId="6417" xr:uid="{00000000-0005-0000-0000-0000A60C0000}"/>
    <cellStyle name="Обычный 5 2 3 2 3 3 3 2" xfId="15634" xr:uid="{81856A75-EBEF-437F-BFFF-A4D0C424D830}"/>
    <cellStyle name="Обычный 5 2 3 2 3 3 4" xfId="11370" xr:uid="{6DE53AFC-5B61-4A94-A75D-6C25DDEADDBF}"/>
    <cellStyle name="Обычный 5 2 3 2 3 4" xfId="3312" xr:uid="{00000000-0005-0000-0000-0000A70C0000}"/>
    <cellStyle name="Обычный 5 2 3 2 3 4 2" xfId="7603" xr:uid="{00000000-0005-0000-0000-0000A80C0000}"/>
    <cellStyle name="Обычный 5 2 3 2 3 4 2 2" xfId="16820" xr:uid="{F0D63F08-6521-4C41-A218-6E28F9905B26}"/>
    <cellStyle name="Обычный 5 2 3 2 3 4 3" xfId="12553" xr:uid="{1CB62E3F-475B-48B0-AE12-88EC7E2E0F07}"/>
    <cellStyle name="Обычный 5 2 3 2 3 5" xfId="5466" xr:uid="{00000000-0005-0000-0000-0000A90C0000}"/>
    <cellStyle name="Обычный 5 2 3 2 3 5 2" xfId="14686" xr:uid="{02D564A4-7E8F-4279-AA49-46222AF5C001}"/>
    <cellStyle name="Обычный 5 2 3 2 3 6" xfId="10422" xr:uid="{FA0848C0-98DF-47EC-B3E0-3AD20B4CBF7A}"/>
    <cellStyle name="Обычный 5 2 3 2 4" xfId="1274" xr:uid="{00000000-0005-0000-0000-0000AA0C0000}"/>
    <cellStyle name="Обычный 5 2 3 2 4 2" xfId="2234" xr:uid="{00000000-0005-0000-0000-0000AB0C0000}"/>
    <cellStyle name="Обычный 5 2 3 2 4 2 2" xfId="4506" xr:uid="{00000000-0005-0000-0000-0000AC0C0000}"/>
    <cellStyle name="Обычный 5 2 3 2 4 2 2 2" xfId="8795" xr:uid="{00000000-0005-0000-0000-0000AD0C0000}"/>
    <cellStyle name="Обычный 5 2 3 2 4 2 2 2 2" xfId="18012" xr:uid="{F0970E58-AC90-4724-A33C-1FB70F8528A1}"/>
    <cellStyle name="Обычный 5 2 3 2 4 2 2 3" xfId="13745" xr:uid="{B5AC0BE4-6A59-473E-9CA4-EEA992BB1CE7}"/>
    <cellStyle name="Обычный 5 2 3 2 4 2 3" xfId="6661" xr:uid="{00000000-0005-0000-0000-0000AE0C0000}"/>
    <cellStyle name="Обычный 5 2 3 2 4 2 3 2" xfId="15878" xr:uid="{6B5C7EDE-2ECB-47E0-8433-304E0A00467F}"/>
    <cellStyle name="Обычный 5 2 3 2 4 2 4" xfId="11614" xr:uid="{FC3ECDFD-1DCD-4A29-989B-951534A7272E}"/>
    <cellStyle name="Обычный 5 2 3 2 4 3" xfId="3556" xr:uid="{00000000-0005-0000-0000-0000AF0C0000}"/>
    <cellStyle name="Обычный 5 2 3 2 4 3 2" xfId="7847" xr:uid="{00000000-0005-0000-0000-0000B00C0000}"/>
    <cellStyle name="Обычный 5 2 3 2 4 3 2 2" xfId="17064" xr:uid="{82B8AD14-43B6-4494-904C-ABBF87834624}"/>
    <cellStyle name="Обычный 5 2 3 2 4 3 3" xfId="12797" xr:uid="{C887CFF3-EB89-4305-9316-DFEDC857F031}"/>
    <cellStyle name="Обычный 5 2 3 2 4 4" xfId="5713" xr:uid="{00000000-0005-0000-0000-0000B10C0000}"/>
    <cellStyle name="Обычный 5 2 3 2 4 4 2" xfId="14930" xr:uid="{7555BDAD-5F24-4405-B14F-5E0B065DB0C6}"/>
    <cellStyle name="Обычный 5 2 3 2 4 5" xfId="10666" xr:uid="{F70FD42C-9719-4FF5-A832-D137976330D3}"/>
    <cellStyle name="Обычный 5 2 3 2 5" xfId="1759" xr:uid="{00000000-0005-0000-0000-0000B20C0000}"/>
    <cellStyle name="Обычный 5 2 3 2 5 2" xfId="4034" xr:uid="{00000000-0005-0000-0000-0000B30C0000}"/>
    <cellStyle name="Обычный 5 2 3 2 5 2 2" xfId="8323" xr:uid="{00000000-0005-0000-0000-0000B40C0000}"/>
    <cellStyle name="Обычный 5 2 3 2 5 2 2 2" xfId="17540" xr:uid="{737B2EBF-1AA6-424C-9409-4B976C724828}"/>
    <cellStyle name="Обычный 5 2 3 2 5 2 3" xfId="13273" xr:uid="{80232260-C3ED-4AB2-87BB-47C1B05D756B}"/>
    <cellStyle name="Обычный 5 2 3 2 5 3" xfId="6189" xr:uid="{00000000-0005-0000-0000-0000B50C0000}"/>
    <cellStyle name="Обычный 5 2 3 2 5 3 2" xfId="15406" xr:uid="{DA6694CF-950C-48E4-9D78-9AA318C80D42}"/>
    <cellStyle name="Обычный 5 2 3 2 5 4" xfId="11142" xr:uid="{0D094E58-1542-4EA9-8F09-5BBA8E82E319}"/>
    <cellStyle name="Обычный 5 2 3 2 6" xfId="2849" xr:uid="{00000000-0005-0000-0000-0000B60C0000}"/>
    <cellStyle name="Обычный 5 2 3 2 6 2" xfId="4992" xr:uid="{00000000-0005-0000-0000-0000B70C0000}"/>
    <cellStyle name="Обычный 5 2 3 2 6 2 2" xfId="9274" xr:uid="{00000000-0005-0000-0000-0000B80C0000}"/>
    <cellStyle name="Обычный 5 2 3 2 6 2 2 2" xfId="18491" xr:uid="{C04C7772-E1A5-4329-B775-E176A80377A4}"/>
    <cellStyle name="Обычный 5 2 3 2 6 2 3" xfId="14224" xr:uid="{1E104A04-BC63-42E4-96B9-9C499259BFBA}"/>
    <cellStyle name="Обычный 5 2 3 2 6 3" xfId="7142" xr:uid="{00000000-0005-0000-0000-0000B90C0000}"/>
    <cellStyle name="Обычный 5 2 3 2 6 3 2" xfId="16359" xr:uid="{DE226B2C-1C30-4247-B734-182581252654}"/>
    <cellStyle name="Обычный 5 2 3 2 6 4" xfId="12093" xr:uid="{A262FEF1-F7EA-4194-AC4B-3942333BA062}"/>
    <cellStyle name="Обычный 5 2 3 2 7" xfId="2970" xr:uid="{00000000-0005-0000-0000-0000BA0C0000}"/>
    <cellStyle name="Обычный 5 2 3 2 7 2" xfId="7261" xr:uid="{00000000-0005-0000-0000-0000BB0C0000}"/>
    <cellStyle name="Обычный 5 2 3 2 7 2 2" xfId="16478" xr:uid="{19F4A70F-1248-49F9-9017-E10DCA707873}"/>
    <cellStyle name="Обычный 5 2 3 2 7 3" xfId="12211" xr:uid="{1347E601-2994-4A5D-AA7B-EACC4374393E}"/>
    <cellStyle name="Обычный 5 2 3 2 8" xfId="3084" xr:uid="{00000000-0005-0000-0000-0000BC0C0000}"/>
    <cellStyle name="Обычный 5 2 3 2 8 2" xfId="7375" xr:uid="{00000000-0005-0000-0000-0000BD0C0000}"/>
    <cellStyle name="Обычный 5 2 3 2 8 2 2" xfId="16592" xr:uid="{28868DA7-5BD3-41E7-BC77-DEA990EDEAD8}"/>
    <cellStyle name="Обычный 5 2 3 2 8 3" xfId="12325" xr:uid="{2B46A5A5-1714-4A01-A142-89D3AA8C7766}"/>
    <cellStyle name="Обычный 5 2 3 2 9" xfId="5112" xr:uid="{00000000-0005-0000-0000-0000BE0C0000}"/>
    <cellStyle name="Обычный 5 2 3 2 9 2" xfId="9393" xr:uid="{00000000-0005-0000-0000-0000BF0C0000}"/>
    <cellStyle name="Обычный 5 2 3 2 9 2 2" xfId="18610" xr:uid="{5ED16E37-ADB8-48FA-82A5-D62885975BF4}"/>
    <cellStyle name="Обычный 5 2 3 2 9 3" xfId="14343" xr:uid="{D0670853-BE6B-43C7-B5CB-D25CEAD4813D}"/>
    <cellStyle name="Обычный 5 2 3 3" xfId="635" xr:uid="{00000000-0005-0000-0000-0000C00C0000}"/>
    <cellStyle name="Обычный 5 2 3 3 2" xfId="958" xr:uid="{00000000-0005-0000-0000-0000C10C0000}"/>
    <cellStyle name="Обычный 5 2 3 3 2 2" xfId="1560" xr:uid="{00000000-0005-0000-0000-0000C20C0000}"/>
    <cellStyle name="Обычный 5 2 3 3 2 2 2" xfId="2519" xr:uid="{00000000-0005-0000-0000-0000C30C0000}"/>
    <cellStyle name="Обычный 5 2 3 3 2 2 2 2" xfId="4791" xr:uid="{00000000-0005-0000-0000-0000C40C0000}"/>
    <cellStyle name="Обычный 5 2 3 3 2 2 2 2 2" xfId="9080" xr:uid="{00000000-0005-0000-0000-0000C50C0000}"/>
    <cellStyle name="Обычный 5 2 3 3 2 2 2 2 2 2" xfId="18297" xr:uid="{96ACB43D-1C42-4525-B77E-BCB58F919D3E}"/>
    <cellStyle name="Обычный 5 2 3 3 2 2 2 2 3" xfId="14030" xr:uid="{1FB6C1EF-6330-4F28-8F80-5448C202B894}"/>
    <cellStyle name="Обычный 5 2 3 3 2 2 2 3" xfId="6946" xr:uid="{00000000-0005-0000-0000-0000C60C0000}"/>
    <cellStyle name="Обычный 5 2 3 3 2 2 2 3 2" xfId="16163" xr:uid="{1F1375DE-F15E-4176-91FB-A3D0B69D0C8A}"/>
    <cellStyle name="Обычный 5 2 3 3 2 2 2 4" xfId="11899" xr:uid="{89069E33-6EBF-4B1E-9B89-53FB61FBB1DF}"/>
    <cellStyle name="Обычный 5 2 3 3 2 2 3" xfId="3841" xr:uid="{00000000-0005-0000-0000-0000C70C0000}"/>
    <cellStyle name="Обычный 5 2 3 3 2 2 3 2" xfId="8132" xr:uid="{00000000-0005-0000-0000-0000C80C0000}"/>
    <cellStyle name="Обычный 5 2 3 3 2 2 3 2 2" xfId="17349" xr:uid="{F147F0D6-28DD-42B1-99D4-1C9B35D13DCA}"/>
    <cellStyle name="Обычный 5 2 3 3 2 2 3 3" xfId="13082" xr:uid="{BC46B784-23EB-43FC-9BBF-FB2383EAF84F}"/>
    <cellStyle name="Обычный 5 2 3 3 2 2 4" xfId="5998" xr:uid="{00000000-0005-0000-0000-0000C90C0000}"/>
    <cellStyle name="Обычный 5 2 3 3 2 2 4 2" xfId="15215" xr:uid="{B34DD302-B5E3-4D79-B7AB-7440A06B44D7}"/>
    <cellStyle name="Обычный 5 2 3 3 2 2 5" xfId="10951" xr:uid="{E465F0B9-7C5B-442A-8E14-DB069377E17C}"/>
    <cellStyle name="Обычный 5 2 3 3 2 3" xfId="2047" xr:uid="{00000000-0005-0000-0000-0000CA0C0000}"/>
    <cellStyle name="Обычный 5 2 3 3 2 3 2" xfId="4319" xr:uid="{00000000-0005-0000-0000-0000CB0C0000}"/>
    <cellStyle name="Обычный 5 2 3 3 2 3 2 2" xfId="8608" xr:uid="{00000000-0005-0000-0000-0000CC0C0000}"/>
    <cellStyle name="Обычный 5 2 3 3 2 3 2 2 2" xfId="17825" xr:uid="{08A99415-25F7-4BEB-B069-FD842B9F4096}"/>
    <cellStyle name="Обычный 5 2 3 3 2 3 2 3" xfId="13558" xr:uid="{B78CAB04-602A-420C-9377-616E26AB43E0}"/>
    <cellStyle name="Обычный 5 2 3 3 2 3 3" xfId="6474" xr:uid="{00000000-0005-0000-0000-0000CD0C0000}"/>
    <cellStyle name="Обычный 5 2 3 3 2 3 3 2" xfId="15691" xr:uid="{F6B100A5-7FEB-4390-9320-7001BC775F72}"/>
    <cellStyle name="Обычный 5 2 3 3 2 3 4" xfId="11427" xr:uid="{8BF8FB2D-8962-43EA-BBAE-353E9B2252D1}"/>
    <cellStyle name="Обычный 5 2 3 3 2 4" xfId="3369" xr:uid="{00000000-0005-0000-0000-0000CE0C0000}"/>
    <cellStyle name="Обычный 5 2 3 3 2 4 2" xfId="7660" xr:uid="{00000000-0005-0000-0000-0000CF0C0000}"/>
    <cellStyle name="Обычный 5 2 3 3 2 4 2 2" xfId="16877" xr:uid="{41AB5A1F-1EA6-4E17-A842-69243BC84BBB}"/>
    <cellStyle name="Обычный 5 2 3 3 2 4 3" xfId="12610" xr:uid="{2083D979-71FD-41B1-BB56-ED73533A3FEF}"/>
    <cellStyle name="Обычный 5 2 3 3 2 5" xfId="5523" xr:uid="{00000000-0005-0000-0000-0000D00C0000}"/>
    <cellStyle name="Обычный 5 2 3 3 2 5 2" xfId="14743" xr:uid="{4AA335CB-2569-431F-BADB-229244400369}"/>
    <cellStyle name="Обычный 5 2 3 3 2 6" xfId="10479" xr:uid="{B8CC8535-1979-4E32-8180-38C396269CB5}"/>
    <cellStyle name="Обычный 5 2 3 3 3" xfId="1332" xr:uid="{00000000-0005-0000-0000-0000D10C0000}"/>
    <cellStyle name="Обычный 5 2 3 3 3 2" xfId="2291" xr:uid="{00000000-0005-0000-0000-0000D20C0000}"/>
    <cellStyle name="Обычный 5 2 3 3 3 2 2" xfId="4563" xr:uid="{00000000-0005-0000-0000-0000D30C0000}"/>
    <cellStyle name="Обычный 5 2 3 3 3 2 2 2" xfId="8852" xr:uid="{00000000-0005-0000-0000-0000D40C0000}"/>
    <cellStyle name="Обычный 5 2 3 3 3 2 2 2 2" xfId="18069" xr:uid="{3AD862F4-2846-4308-B9A0-E59A65E83636}"/>
    <cellStyle name="Обычный 5 2 3 3 3 2 2 3" xfId="13802" xr:uid="{AE819850-EDD4-4DF2-9328-B16FA8E9AE1A}"/>
    <cellStyle name="Обычный 5 2 3 3 3 2 3" xfId="6718" xr:uid="{00000000-0005-0000-0000-0000D50C0000}"/>
    <cellStyle name="Обычный 5 2 3 3 3 2 3 2" xfId="15935" xr:uid="{F6B6C6BA-A036-4E41-A781-46311AED4AC0}"/>
    <cellStyle name="Обычный 5 2 3 3 3 2 4" xfId="11671" xr:uid="{0A109C46-74D1-41B9-8DF5-2AFD0986F3E1}"/>
    <cellStyle name="Обычный 5 2 3 3 3 3" xfId="3613" xr:uid="{00000000-0005-0000-0000-0000D60C0000}"/>
    <cellStyle name="Обычный 5 2 3 3 3 3 2" xfId="7904" xr:uid="{00000000-0005-0000-0000-0000D70C0000}"/>
    <cellStyle name="Обычный 5 2 3 3 3 3 2 2" xfId="17121" xr:uid="{3C8A7671-5CEE-4697-B6D4-A96F289504BB}"/>
    <cellStyle name="Обычный 5 2 3 3 3 3 3" xfId="12854" xr:uid="{3763E446-61E2-4A81-AEFB-35B57C252E9B}"/>
    <cellStyle name="Обычный 5 2 3 3 3 4" xfId="5770" xr:uid="{00000000-0005-0000-0000-0000D80C0000}"/>
    <cellStyle name="Обычный 5 2 3 3 3 4 2" xfId="14987" xr:uid="{CCD2CD04-42B6-4B33-8FBC-D5AA73856667}"/>
    <cellStyle name="Обычный 5 2 3 3 3 5" xfId="10723" xr:uid="{A389F632-ECBF-4608-9B48-724BB965494D}"/>
    <cellStyle name="Обычный 5 2 3 3 4" xfId="1818" xr:uid="{00000000-0005-0000-0000-0000D90C0000}"/>
    <cellStyle name="Обычный 5 2 3 3 4 2" xfId="4091" xr:uid="{00000000-0005-0000-0000-0000DA0C0000}"/>
    <cellStyle name="Обычный 5 2 3 3 4 2 2" xfId="8380" xr:uid="{00000000-0005-0000-0000-0000DB0C0000}"/>
    <cellStyle name="Обычный 5 2 3 3 4 2 2 2" xfId="17597" xr:uid="{680834E2-1B3B-4EB5-BE7E-803151AFDC46}"/>
    <cellStyle name="Обычный 5 2 3 3 4 2 3" xfId="13330" xr:uid="{45135E4F-7B59-4771-A3F1-1DBC6FA4BFA3}"/>
    <cellStyle name="Обычный 5 2 3 3 4 3" xfId="6246" xr:uid="{00000000-0005-0000-0000-0000DC0C0000}"/>
    <cellStyle name="Обычный 5 2 3 3 4 3 2" xfId="15463" xr:uid="{724FA201-3944-4954-BB58-3A68942D5282}"/>
    <cellStyle name="Обычный 5 2 3 3 4 4" xfId="11199" xr:uid="{7BECA46B-BBC8-4161-A53E-8740B10A75B5}"/>
    <cellStyle name="Обычный 5 2 3 3 5" xfId="3141" xr:uid="{00000000-0005-0000-0000-0000DD0C0000}"/>
    <cellStyle name="Обычный 5 2 3 3 5 2" xfId="7432" xr:uid="{00000000-0005-0000-0000-0000DE0C0000}"/>
    <cellStyle name="Обычный 5 2 3 3 5 2 2" xfId="16649" xr:uid="{2BC9500F-A5E5-40AD-86CA-1E27E2F45384}"/>
    <cellStyle name="Обычный 5 2 3 3 5 3" xfId="12382" xr:uid="{1F2E654B-0198-4720-895B-66B390C6A56A}"/>
    <cellStyle name="Обычный 5 2 3 3 6" xfId="5293" xr:uid="{00000000-0005-0000-0000-0000DF0C0000}"/>
    <cellStyle name="Обычный 5 2 3 3 6 2" xfId="14515" xr:uid="{4F8F439E-C1E7-43F8-B609-C57AF1370DA3}"/>
    <cellStyle name="Обычный 5 2 3 3 7" xfId="10251" xr:uid="{78AB781C-4EC1-4993-AE6A-53A12DF8513F}"/>
    <cellStyle name="Обычный 5 2 3 4" xfId="843" xr:uid="{00000000-0005-0000-0000-0000E00C0000}"/>
    <cellStyle name="Обычный 5 2 3 4 2" xfId="1446" xr:uid="{00000000-0005-0000-0000-0000E10C0000}"/>
    <cellStyle name="Обычный 5 2 3 4 2 2" xfId="2405" xr:uid="{00000000-0005-0000-0000-0000E20C0000}"/>
    <cellStyle name="Обычный 5 2 3 4 2 2 2" xfId="4677" xr:uid="{00000000-0005-0000-0000-0000E30C0000}"/>
    <cellStyle name="Обычный 5 2 3 4 2 2 2 2" xfId="8966" xr:uid="{00000000-0005-0000-0000-0000E40C0000}"/>
    <cellStyle name="Обычный 5 2 3 4 2 2 2 2 2" xfId="18183" xr:uid="{9C6C302A-1196-4740-8F3F-0795BB5837DE}"/>
    <cellStyle name="Обычный 5 2 3 4 2 2 2 3" xfId="13916" xr:uid="{EDC10302-1A6D-43EA-B21E-B418457F6AD7}"/>
    <cellStyle name="Обычный 5 2 3 4 2 2 3" xfId="6832" xr:uid="{00000000-0005-0000-0000-0000E50C0000}"/>
    <cellStyle name="Обычный 5 2 3 4 2 2 3 2" xfId="16049" xr:uid="{A34710C4-27AD-4756-953C-2BFE3009FA01}"/>
    <cellStyle name="Обычный 5 2 3 4 2 2 4" xfId="11785" xr:uid="{574EBEAB-C10B-4D7A-B4DC-11BEECC85248}"/>
    <cellStyle name="Обычный 5 2 3 4 2 3" xfId="3727" xr:uid="{00000000-0005-0000-0000-0000E60C0000}"/>
    <cellStyle name="Обычный 5 2 3 4 2 3 2" xfId="8018" xr:uid="{00000000-0005-0000-0000-0000E70C0000}"/>
    <cellStyle name="Обычный 5 2 3 4 2 3 2 2" xfId="17235" xr:uid="{F8C93901-F95A-4C62-8425-28CE344D3F29}"/>
    <cellStyle name="Обычный 5 2 3 4 2 3 3" xfId="12968" xr:uid="{A2FDA98D-7F16-4525-AFE7-402C79467909}"/>
    <cellStyle name="Обычный 5 2 3 4 2 4" xfId="5884" xr:uid="{00000000-0005-0000-0000-0000E80C0000}"/>
    <cellStyle name="Обычный 5 2 3 4 2 4 2" xfId="15101" xr:uid="{8CC8B7FC-A17F-4319-B61B-E3C07C801479}"/>
    <cellStyle name="Обычный 5 2 3 4 2 5" xfId="10837" xr:uid="{E9226CE3-A6C6-4B65-911D-E464FE479DA7}"/>
    <cellStyle name="Обычный 5 2 3 4 3" xfId="1933" xr:uid="{00000000-0005-0000-0000-0000E90C0000}"/>
    <cellStyle name="Обычный 5 2 3 4 3 2" xfId="4205" xr:uid="{00000000-0005-0000-0000-0000EA0C0000}"/>
    <cellStyle name="Обычный 5 2 3 4 3 2 2" xfId="8494" xr:uid="{00000000-0005-0000-0000-0000EB0C0000}"/>
    <cellStyle name="Обычный 5 2 3 4 3 2 2 2" xfId="17711" xr:uid="{069DB1B1-1C48-4720-8D39-E5E6928F06CE}"/>
    <cellStyle name="Обычный 5 2 3 4 3 2 3" xfId="13444" xr:uid="{863EC568-5790-49E8-AFD4-5D42247A9246}"/>
    <cellStyle name="Обычный 5 2 3 4 3 3" xfId="6360" xr:uid="{00000000-0005-0000-0000-0000EC0C0000}"/>
    <cellStyle name="Обычный 5 2 3 4 3 3 2" xfId="15577" xr:uid="{189655A5-8652-4AED-A9FC-9991AB156228}"/>
    <cellStyle name="Обычный 5 2 3 4 3 4" xfId="11313" xr:uid="{BAB6E9EC-AD20-4A4A-83D0-B85A2FF0DC78}"/>
    <cellStyle name="Обычный 5 2 3 4 4" xfId="3255" xr:uid="{00000000-0005-0000-0000-0000ED0C0000}"/>
    <cellStyle name="Обычный 5 2 3 4 4 2" xfId="7546" xr:uid="{00000000-0005-0000-0000-0000EE0C0000}"/>
    <cellStyle name="Обычный 5 2 3 4 4 2 2" xfId="16763" xr:uid="{8400F983-0F33-49E2-864F-DD0E23D596CE}"/>
    <cellStyle name="Обычный 5 2 3 4 4 3" xfId="12496" xr:uid="{0EAF5B10-678C-4DAF-8C00-FAD948A03DC1}"/>
    <cellStyle name="Обычный 5 2 3 4 5" xfId="5409" xr:uid="{00000000-0005-0000-0000-0000EF0C0000}"/>
    <cellStyle name="Обычный 5 2 3 4 5 2" xfId="14629" xr:uid="{0D5D7639-7D72-4C0C-BF30-0EA516D07FAE}"/>
    <cellStyle name="Обычный 5 2 3 4 6" xfId="10365" xr:uid="{6FDC70FF-41D8-4058-86A0-5D0F51BC5776}"/>
    <cellStyle name="Обычный 5 2 3 5" xfId="1217" xr:uid="{00000000-0005-0000-0000-0000F00C0000}"/>
    <cellStyle name="Обычный 5 2 3 5 2" xfId="2177" xr:uid="{00000000-0005-0000-0000-0000F10C0000}"/>
    <cellStyle name="Обычный 5 2 3 5 2 2" xfId="4449" xr:uid="{00000000-0005-0000-0000-0000F20C0000}"/>
    <cellStyle name="Обычный 5 2 3 5 2 2 2" xfId="8738" xr:uid="{00000000-0005-0000-0000-0000F30C0000}"/>
    <cellStyle name="Обычный 5 2 3 5 2 2 2 2" xfId="17955" xr:uid="{C4096E3A-6BBD-4445-A67A-03E8EF169937}"/>
    <cellStyle name="Обычный 5 2 3 5 2 2 3" xfId="13688" xr:uid="{986F6DE4-0ED2-41DE-8740-F09FA46B7FCA}"/>
    <cellStyle name="Обычный 5 2 3 5 2 3" xfId="6604" xr:uid="{00000000-0005-0000-0000-0000F40C0000}"/>
    <cellStyle name="Обычный 5 2 3 5 2 3 2" xfId="15821" xr:uid="{1AEAE34D-30BF-4DC1-B101-4153E75D996A}"/>
    <cellStyle name="Обычный 5 2 3 5 2 4" xfId="11557" xr:uid="{BE07DF68-5CC1-4DE5-8492-D76EC5B6496A}"/>
    <cellStyle name="Обычный 5 2 3 5 3" xfId="3499" xr:uid="{00000000-0005-0000-0000-0000F50C0000}"/>
    <cellStyle name="Обычный 5 2 3 5 3 2" xfId="7790" xr:uid="{00000000-0005-0000-0000-0000F60C0000}"/>
    <cellStyle name="Обычный 5 2 3 5 3 2 2" xfId="17007" xr:uid="{E5A11255-9026-4051-9DDF-DB60D856A1F2}"/>
    <cellStyle name="Обычный 5 2 3 5 3 3" xfId="12740" xr:uid="{58EAB5BE-DF2C-474A-8AD5-97C4D8BE5DE0}"/>
    <cellStyle name="Обычный 5 2 3 5 4" xfId="5656" xr:uid="{00000000-0005-0000-0000-0000F70C0000}"/>
    <cellStyle name="Обычный 5 2 3 5 4 2" xfId="14873" xr:uid="{0D181E36-49EE-4E52-8C4D-6119727815AD}"/>
    <cellStyle name="Обычный 5 2 3 5 5" xfId="10609" xr:uid="{9AE3BC44-E857-4E57-A91A-313695F67A26}"/>
    <cellStyle name="Обычный 5 2 3 6" xfId="1702" xr:uid="{00000000-0005-0000-0000-0000F80C0000}"/>
    <cellStyle name="Обычный 5 2 3 6 2" xfId="3977" xr:uid="{00000000-0005-0000-0000-0000F90C0000}"/>
    <cellStyle name="Обычный 5 2 3 6 2 2" xfId="8266" xr:uid="{00000000-0005-0000-0000-0000FA0C0000}"/>
    <cellStyle name="Обычный 5 2 3 6 2 2 2" xfId="17483" xr:uid="{7EC610F6-C6CC-4D4F-8BA2-23C98DFCBE22}"/>
    <cellStyle name="Обычный 5 2 3 6 2 3" xfId="13216" xr:uid="{2508575A-4293-4169-821C-19787A704F8F}"/>
    <cellStyle name="Обычный 5 2 3 6 3" xfId="6132" xr:uid="{00000000-0005-0000-0000-0000FB0C0000}"/>
    <cellStyle name="Обычный 5 2 3 6 3 2" xfId="15349" xr:uid="{C657ADE8-FBC7-474D-8CD5-6DB5A16F0194}"/>
    <cellStyle name="Обычный 5 2 3 6 4" xfId="11085" xr:uid="{3386CBFC-1840-4064-823F-BD0C70838F72}"/>
    <cellStyle name="Обычный 5 2 3 7" xfId="2792" xr:uid="{00000000-0005-0000-0000-0000FC0C0000}"/>
    <cellStyle name="Обычный 5 2 3 7 2" xfId="4935" xr:uid="{00000000-0005-0000-0000-0000FD0C0000}"/>
    <cellStyle name="Обычный 5 2 3 7 2 2" xfId="9217" xr:uid="{00000000-0005-0000-0000-0000FE0C0000}"/>
    <cellStyle name="Обычный 5 2 3 7 2 2 2" xfId="18434" xr:uid="{509B1E7F-8A3E-40D7-B9BC-F957B4D4ADC6}"/>
    <cellStyle name="Обычный 5 2 3 7 2 3" xfId="14167" xr:uid="{B93CBA4E-BDD3-4033-9137-13E7A6970F21}"/>
    <cellStyle name="Обычный 5 2 3 7 3" xfId="7085" xr:uid="{00000000-0005-0000-0000-0000FF0C0000}"/>
    <cellStyle name="Обычный 5 2 3 7 3 2" xfId="16302" xr:uid="{91D9201A-DE91-4584-B2A2-84B8B7CAE381}"/>
    <cellStyle name="Обычный 5 2 3 7 4" xfId="12036" xr:uid="{621ECDCB-1808-4CCE-B01A-844CFFF93094}"/>
    <cellStyle name="Обычный 5 2 3 8" xfId="2913" xr:uid="{00000000-0005-0000-0000-0000000D0000}"/>
    <cellStyle name="Обычный 5 2 3 8 2" xfId="7204" xr:uid="{00000000-0005-0000-0000-0000010D0000}"/>
    <cellStyle name="Обычный 5 2 3 8 2 2" xfId="16421" xr:uid="{77CB44BD-9A3D-4F98-A819-E7FCDD22E9F7}"/>
    <cellStyle name="Обычный 5 2 3 8 3" xfId="12154" xr:uid="{19281D22-FB2E-4438-BDCA-2F5D32F54735}"/>
    <cellStyle name="Обычный 5 2 3 9" xfId="3027" xr:uid="{00000000-0005-0000-0000-0000020D0000}"/>
    <cellStyle name="Обычный 5 2 3 9 2" xfId="7318" xr:uid="{00000000-0005-0000-0000-0000030D0000}"/>
    <cellStyle name="Обычный 5 2 3 9 2 2" xfId="16535" xr:uid="{1BD09F9E-CA69-4A1A-AF57-0ACAF882D9AA}"/>
    <cellStyle name="Обычный 5 2 3 9 3" xfId="12268" xr:uid="{E2D45398-9855-4440-A806-D74B445C8E13}"/>
    <cellStyle name="Обычный 5 2 4" xfId="470" xr:uid="{00000000-0005-0000-0000-0000040D0000}"/>
    <cellStyle name="Обычный 5 2 4 10" xfId="5197" xr:uid="{00000000-0005-0000-0000-0000050D0000}"/>
    <cellStyle name="Обычный 5 2 4 10 2" xfId="14420" xr:uid="{BA8D44CE-9237-4E1D-A796-6CC2958474F7}"/>
    <cellStyle name="Обычный 5 2 4 11" xfId="9696" xr:uid="{00000000-0005-0000-0000-0000060D0000}"/>
    <cellStyle name="Обычный 5 2 4 11 2" xfId="18716" xr:uid="{4739360C-241B-4956-AEAA-B574FD883E1E}"/>
    <cellStyle name="Обычный 5 2 4 12" xfId="9810" xr:uid="{C27983DF-B60B-473F-9F11-C6B43911DF6B}"/>
    <cellStyle name="Обычный 5 2 4 12 2" xfId="18830" xr:uid="{39918FAC-9C5E-4801-947D-3869302DCA85}"/>
    <cellStyle name="Обычный 5 2 4 13" xfId="9924" xr:uid="{C6A6BFDC-A011-433C-B3FC-02437FA83020}"/>
    <cellStyle name="Обычный 5 2 4 13 2" xfId="18944" xr:uid="{EC157C7B-A181-4852-848A-C22EE40EBFFB}"/>
    <cellStyle name="Обычный 5 2 4 14" xfId="10038" xr:uid="{1D0BA9A0-9391-451B-8E83-68BF3BBF51B4}"/>
    <cellStyle name="Обычный 5 2 4 14 2" xfId="19058" xr:uid="{A5C491E7-5334-4B9D-AF04-3AFEFD15010E}"/>
    <cellStyle name="Обычный 5 2 4 15" xfId="10155" xr:uid="{C9BA47F0-066F-48A9-86ED-05FB008C90EC}"/>
    <cellStyle name="Обычный 5 2 4 16" xfId="19176" xr:uid="{8461CC07-5D6E-4061-A625-3B56EDB0AC1D}"/>
    <cellStyle name="Обычный 5 2 4 17" xfId="19292" xr:uid="{F5F1C3F7-5ED5-4B4A-8DA2-50C07D706EF2}"/>
    <cellStyle name="Обычный 5 2 4 2" xfId="656" xr:uid="{00000000-0005-0000-0000-0000070D0000}"/>
    <cellStyle name="Обычный 5 2 4 2 2" xfId="977" xr:uid="{00000000-0005-0000-0000-0000080D0000}"/>
    <cellStyle name="Обычный 5 2 4 2 2 2" xfId="1579" xr:uid="{00000000-0005-0000-0000-0000090D0000}"/>
    <cellStyle name="Обычный 5 2 4 2 2 2 2" xfId="2538" xr:uid="{00000000-0005-0000-0000-00000A0D0000}"/>
    <cellStyle name="Обычный 5 2 4 2 2 2 2 2" xfId="4810" xr:uid="{00000000-0005-0000-0000-00000B0D0000}"/>
    <cellStyle name="Обычный 5 2 4 2 2 2 2 2 2" xfId="9099" xr:uid="{00000000-0005-0000-0000-00000C0D0000}"/>
    <cellStyle name="Обычный 5 2 4 2 2 2 2 2 2 2" xfId="18316" xr:uid="{083B9C80-D137-48A7-A075-AE77DD8B5809}"/>
    <cellStyle name="Обычный 5 2 4 2 2 2 2 2 3" xfId="14049" xr:uid="{3FDAA5CF-B719-47DE-A907-A9433B4655F2}"/>
    <cellStyle name="Обычный 5 2 4 2 2 2 2 3" xfId="6965" xr:uid="{00000000-0005-0000-0000-00000D0D0000}"/>
    <cellStyle name="Обычный 5 2 4 2 2 2 2 3 2" xfId="16182" xr:uid="{D816D497-6A76-4069-8232-436DBE87149C}"/>
    <cellStyle name="Обычный 5 2 4 2 2 2 2 4" xfId="11918" xr:uid="{C2AA9A33-6A79-47B6-B24B-ABA0D543ABD6}"/>
    <cellStyle name="Обычный 5 2 4 2 2 2 3" xfId="3860" xr:uid="{00000000-0005-0000-0000-00000E0D0000}"/>
    <cellStyle name="Обычный 5 2 4 2 2 2 3 2" xfId="8151" xr:uid="{00000000-0005-0000-0000-00000F0D0000}"/>
    <cellStyle name="Обычный 5 2 4 2 2 2 3 2 2" xfId="17368" xr:uid="{986C9D59-0E1F-45B7-82E2-69907220D114}"/>
    <cellStyle name="Обычный 5 2 4 2 2 2 3 3" xfId="13101" xr:uid="{FF914DFC-E288-4EC7-9B25-F5227B62BDD2}"/>
    <cellStyle name="Обычный 5 2 4 2 2 2 4" xfId="6017" xr:uid="{00000000-0005-0000-0000-0000100D0000}"/>
    <cellStyle name="Обычный 5 2 4 2 2 2 4 2" xfId="15234" xr:uid="{F4D9CF48-640B-47FB-BB94-F82F3F72A318}"/>
    <cellStyle name="Обычный 5 2 4 2 2 2 5" xfId="10970" xr:uid="{2B6CC5F9-3F6F-48D7-8F83-E6A4FF5F2773}"/>
    <cellStyle name="Обычный 5 2 4 2 2 3" xfId="2066" xr:uid="{00000000-0005-0000-0000-0000110D0000}"/>
    <cellStyle name="Обычный 5 2 4 2 2 3 2" xfId="4338" xr:uid="{00000000-0005-0000-0000-0000120D0000}"/>
    <cellStyle name="Обычный 5 2 4 2 2 3 2 2" xfId="8627" xr:uid="{00000000-0005-0000-0000-0000130D0000}"/>
    <cellStyle name="Обычный 5 2 4 2 2 3 2 2 2" xfId="17844" xr:uid="{4071F69A-2C4F-425E-A358-2C0093898CC9}"/>
    <cellStyle name="Обычный 5 2 4 2 2 3 2 3" xfId="13577" xr:uid="{7B84A0E4-0714-4F85-8E7A-11D2D73B77B2}"/>
    <cellStyle name="Обычный 5 2 4 2 2 3 3" xfId="6493" xr:uid="{00000000-0005-0000-0000-0000140D0000}"/>
    <cellStyle name="Обычный 5 2 4 2 2 3 3 2" xfId="15710" xr:uid="{8A395DE0-06BB-43EB-A9AF-622C496E71F8}"/>
    <cellStyle name="Обычный 5 2 4 2 2 3 4" xfId="11446" xr:uid="{2B7D285D-16FF-45EC-8A32-02B020B67C03}"/>
    <cellStyle name="Обычный 5 2 4 2 2 4" xfId="3388" xr:uid="{00000000-0005-0000-0000-0000150D0000}"/>
    <cellStyle name="Обычный 5 2 4 2 2 4 2" xfId="7679" xr:uid="{00000000-0005-0000-0000-0000160D0000}"/>
    <cellStyle name="Обычный 5 2 4 2 2 4 2 2" xfId="16896" xr:uid="{B6BBA85D-FE96-42D0-80C4-0A8724B9399B}"/>
    <cellStyle name="Обычный 5 2 4 2 2 4 3" xfId="12629" xr:uid="{2252E191-EB37-44E9-B00F-F9EAAFBACC93}"/>
    <cellStyle name="Обычный 5 2 4 2 2 5" xfId="5542" xr:uid="{00000000-0005-0000-0000-0000170D0000}"/>
    <cellStyle name="Обычный 5 2 4 2 2 5 2" xfId="14762" xr:uid="{11453372-AA69-4A95-AF05-6FDE2BD35DBA}"/>
    <cellStyle name="Обычный 5 2 4 2 2 6" xfId="10498" xr:uid="{D1B34F41-9B88-4F2E-AD8F-15B39925AEC5}"/>
    <cellStyle name="Обычный 5 2 4 2 3" xfId="1351" xr:uid="{00000000-0005-0000-0000-0000180D0000}"/>
    <cellStyle name="Обычный 5 2 4 2 3 2" xfId="2310" xr:uid="{00000000-0005-0000-0000-0000190D0000}"/>
    <cellStyle name="Обычный 5 2 4 2 3 2 2" xfId="4582" xr:uid="{00000000-0005-0000-0000-00001A0D0000}"/>
    <cellStyle name="Обычный 5 2 4 2 3 2 2 2" xfId="8871" xr:uid="{00000000-0005-0000-0000-00001B0D0000}"/>
    <cellStyle name="Обычный 5 2 4 2 3 2 2 2 2" xfId="18088" xr:uid="{9279458A-8DF3-4E55-9BA3-754158FAE283}"/>
    <cellStyle name="Обычный 5 2 4 2 3 2 2 3" xfId="13821" xr:uid="{DF599B16-9A10-4BEF-835B-54117D36FFF9}"/>
    <cellStyle name="Обычный 5 2 4 2 3 2 3" xfId="6737" xr:uid="{00000000-0005-0000-0000-00001C0D0000}"/>
    <cellStyle name="Обычный 5 2 4 2 3 2 3 2" xfId="15954" xr:uid="{8BFDA63A-A6DC-4E88-9B87-B25378C8D02D}"/>
    <cellStyle name="Обычный 5 2 4 2 3 2 4" xfId="11690" xr:uid="{F3B5BFF0-7A8F-4435-B37D-B4469ABD8314}"/>
    <cellStyle name="Обычный 5 2 4 2 3 3" xfId="3632" xr:uid="{00000000-0005-0000-0000-00001D0D0000}"/>
    <cellStyle name="Обычный 5 2 4 2 3 3 2" xfId="7923" xr:uid="{00000000-0005-0000-0000-00001E0D0000}"/>
    <cellStyle name="Обычный 5 2 4 2 3 3 2 2" xfId="17140" xr:uid="{D6D67E3F-ADBD-4B92-96CF-B84E5F77DE3A}"/>
    <cellStyle name="Обычный 5 2 4 2 3 3 3" xfId="12873" xr:uid="{34D24810-D908-4F99-AC65-35538E6AF1C0}"/>
    <cellStyle name="Обычный 5 2 4 2 3 4" xfId="5789" xr:uid="{00000000-0005-0000-0000-00001F0D0000}"/>
    <cellStyle name="Обычный 5 2 4 2 3 4 2" xfId="15006" xr:uid="{99CB3853-B04B-4AEF-A2D6-713AE78A3E3D}"/>
    <cellStyle name="Обычный 5 2 4 2 3 5" xfId="10742" xr:uid="{6E03140D-D237-44D4-87CC-AB99CF18D872}"/>
    <cellStyle name="Обычный 5 2 4 2 4" xfId="1837" xr:uid="{00000000-0005-0000-0000-0000200D0000}"/>
    <cellStyle name="Обычный 5 2 4 2 4 2" xfId="4110" xr:uid="{00000000-0005-0000-0000-0000210D0000}"/>
    <cellStyle name="Обычный 5 2 4 2 4 2 2" xfId="8399" xr:uid="{00000000-0005-0000-0000-0000220D0000}"/>
    <cellStyle name="Обычный 5 2 4 2 4 2 2 2" xfId="17616" xr:uid="{2A07CF1B-5997-40DC-940E-B9F41C4228F1}"/>
    <cellStyle name="Обычный 5 2 4 2 4 2 3" xfId="13349" xr:uid="{63076DF0-EA1F-464C-A8BE-91B031961679}"/>
    <cellStyle name="Обычный 5 2 4 2 4 3" xfId="6265" xr:uid="{00000000-0005-0000-0000-0000230D0000}"/>
    <cellStyle name="Обычный 5 2 4 2 4 3 2" xfId="15482" xr:uid="{68AF472D-D004-447F-AE82-D8B704B8A521}"/>
    <cellStyle name="Обычный 5 2 4 2 4 4" xfId="11218" xr:uid="{9FAC7F46-AABD-4750-AEDA-79E105C0EBB3}"/>
    <cellStyle name="Обычный 5 2 4 2 5" xfId="3160" xr:uid="{00000000-0005-0000-0000-0000240D0000}"/>
    <cellStyle name="Обычный 5 2 4 2 5 2" xfId="7451" xr:uid="{00000000-0005-0000-0000-0000250D0000}"/>
    <cellStyle name="Обычный 5 2 4 2 5 2 2" xfId="16668" xr:uid="{16C3AB14-3FC0-4A75-815C-0163BD43CAAE}"/>
    <cellStyle name="Обычный 5 2 4 2 5 3" xfId="12401" xr:uid="{8A298D36-7185-4FD2-94F6-CB9A78F3A646}"/>
    <cellStyle name="Обычный 5 2 4 2 6" xfId="5312" xr:uid="{00000000-0005-0000-0000-0000260D0000}"/>
    <cellStyle name="Обычный 5 2 4 2 6 2" xfId="14534" xr:uid="{784C3155-86D3-42A5-8F7D-7147E08EE272}"/>
    <cellStyle name="Обычный 5 2 4 2 7" xfId="10270" xr:uid="{0135CB03-C435-4808-AB8B-5A99B75CBE1A}"/>
    <cellStyle name="Обычный 5 2 4 3" xfId="862" xr:uid="{00000000-0005-0000-0000-0000270D0000}"/>
    <cellStyle name="Обычный 5 2 4 3 2" xfId="1465" xr:uid="{00000000-0005-0000-0000-0000280D0000}"/>
    <cellStyle name="Обычный 5 2 4 3 2 2" xfId="2424" xr:uid="{00000000-0005-0000-0000-0000290D0000}"/>
    <cellStyle name="Обычный 5 2 4 3 2 2 2" xfId="4696" xr:uid="{00000000-0005-0000-0000-00002A0D0000}"/>
    <cellStyle name="Обычный 5 2 4 3 2 2 2 2" xfId="8985" xr:uid="{00000000-0005-0000-0000-00002B0D0000}"/>
    <cellStyle name="Обычный 5 2 4 3 2 2 2 2 2" xfId="18202" xr:uid="{611F4CC3-AA5C-460E-B0F2-9B380488EC3A}"/>
    <cellStyle name="Обычный 5 2 4 3 2 2 2 3" xfId="13935" xr:uid="{AF217E58-2998-4173-93BC-FB3828BFCBD3}"/>
    <cellStyle name="Обычный 5 2 4 3 2 2 3" xfId="6851" xr:uid="{00000000-0005-0000-0000-00002C0D0000}"/>
    <cellStyle name="Обычный 5 2 4 3 2 2 3 2" xfId="16068" xr:uid="{A3AA81FB-0CF2-4614-85C2-513A483701D7}"/>
    <cellStyle name="Обычный 5 2 4 3 2 2 4" xfId="11804" xr:uid="{505B5371-E844-471C-A2C3-5D1771830527}"/>
    <cellStyle name="Обычный 5 2 4 3 2 3" xfId="3746" xr:uid="{00000000-0005-0000-0000-00002D0D0000}"/>
    <cellStyle name="Обычный 5 2 4 3 2 3 2" xfId="8037" xr:uid="{00000000-0005-0000-0000-00002E0D0000}"/>
    <cellStyle name="Обычный 5 2 4 3 2 3 2 2" xfId="17254" xr:uid="{8C15C37D-EEC2-4D3D-9366-B1005B1DD83F}"/>
    <cellStyle name="Обычный 5 2 4 3 2 3 3" xfId="12987" xr:uid="{35864C10-B21B-4D03-98C7-4BAADD64B00E}"/>
    <cellStyle name="Обычный 5 2 4 3 2 4" xfId="5903" xr:uid="{00000000-0005-0000-0000-00002F0D0000}"/>
    <cellStyle name="Обычный 5 2 4 3 2 4 2" xfId="15120" xr:uid="{B719D496-5927-4EF7-B09B-9C963EACE7D2}"/>
    <cellStyle name="Обычный 5 2 4 3 2 5" xfId="10856" xr:uid="{5A8C3DCC-4E2D-4E44-AEE5-E0BD2748441A}"/>
    <cellStyle name="Обычный 5 2 4 3 3" xfId="1952" xr:uid="{00000000-0005-0000-0000-0000300D0000}"/>
    <cellStyle name="Обычный 5 2 4 3 3 2" xfId="4224" xr:uid="{00000000-0005-0000-0000-0000310D0000}"/>
    <cellStyle name="Обычный 5 2 4 3 3 2 2" xfId="8513" xr:uid="{00000000-0005-0000-0000-0000320D0000}"/>
    <cellStyle name="Обычный 5 2 4 3 3 2 2 2" xfId="17730" xr:uid="{7262B29B-6436-482C-9C96-35C4EA8A2AFD}"/>
    <cellStyle name="Обычный 5 2 4 3 3 2 3" xfId="13463" xr:uid="{8E986388-41FE-42DF-8177-99A867E59BE0}"/>
    <cellStyle name="Обычный 5 2 4 3 3 3" xfId="6379" xr:uid="{00000000-0005-0000-0000-0000330D0000}"/>
    <cellStyle name="Обычный 5 2 4 3 3 3 2" xfId="15596" xr:uid="{C098D5B7-21A8-45E7-B30B-F3CB24E38B87}"/>
    <cellStyle name="Обычный 5 2 4 3 3 4" xfId="11332" xr:uid="{6D207140-9DCB-4C5D-AF76-0F72228D9D18}"/>
    <cellStyle name="Обычный 5 2 4 3 4" xfId="3274" xr:uid="{00000000-0005-0000-0000-0000340D0000}"/>
    <cellStyle name="Обычный 5 2 4 3 4 2" xfId="7565" xr:uid="{00000000-0005-0000-0000-0000350D0000}"/>
    <cellStyle name="Обычный 5 2 4 3 4 2 2" xfId="16782" xr:uid="{722E02E7-2DA6-4C9E-A8EE-C3085B1D1746}"/>
    <cellStyle name="Обычный 5 2 4 3 4 3" xfId="12515" xr:uid="{010EE3CC-C9CE-4C20-9F51-FA327AEA5584}"/>
    <cellStyle name="Обычный 5 2 4 3 5" xfId="5428" xr:uid="{00000000-0005-0000-0000-0000360D0000}"/>
    <cellStyle name="Обычный 5 2 4 3 5 2" xfId="14648" xr:uid="{5AD4FED3-6EE0-4CD8-A816-6189CA115198}"/>
    <cellStyle name="Обычный 5 2 4 3 6" xfId="10384" xr:uid="{AE945179-00D6-4912-9099-32A3978AAFA2}"/>
    <cellStyle name="Обычный 5 2 4 4" xfId="1236" xr:uid="{00000000-0005-0000-0000-0000370D0000}"/>
    <cellStyle name="Обычный 5 2 4 4 2" xfId="2196" xr:uid="{00000000-0005-0000-0000-0000380D0000}"/>
    <cellStyle name="Обычный 5 2 4 4 2 2" xfId="4468" xr:uid="{00000000-0005-0000-0000-0000390D0000}"/>
    <cellStyle name="Обычный 5 2 4 4 2 2 2" xfId="8757" xr:uid="{00000000-0005-0000-0000-00003A0D0000}"/>
    <cellStyle name="Обычный 5 2 4 4 2 2 2 2" xfId="17974" xr:uid="{C4E20C90-B6A9-4D13-85A7-8817376AA77F}"/>
    <cellStyle name="Обычный 5 2 4 4 2 2 3" xfId="13707" xr:uid="{639A568B-D569-4931-A99D-EEC855A72DF7}"/>
    <cellStyle name="Обычный 5 2 4 4 2 3" xfId="6623" xr:uid="{00000000-0005-0000-0000-00003B0D0000}"/>
    <cellStyle name="Обычный 5 2 4 4 2 3 2" xfId="15840" xr:uid="{5C5EFEBA-4549-41D4-9A75-0C1ACC0BC35B}"/>
    <cellStyle name="Обычный 5 2 4 4 2 4" xfId="11576" xr:uid="{391565BC-EC88-4F48-AF7C-A5A3F0011B95}"/>
    <cellStyle name="Обычный 5 2 4 4 3" xfId="3518" xr:uid="{00000000-0005-0000-0000-00003C0D0000}"/>
    <cellStyle name="Обычный 5 2 4 4 3 2" xfId="7809" xr:uid="{00000000-0005-0000-0000-00003D0D0000}"/>
    <cellStyle name="Обычный 5 2 4 4 3 2 2" xfId="17026" xr:uid="{C428047C-961F-421A-A9FA-A45409B4A17B}"/>
    <cellStyle name="Обычный 5 2 4 4 3 3" xfId="12759" xr:uid="{AD642936-A07A-4993-8488-E12A633DBD76}"/>
    <cellStyle name="Обычный 5 2 4 4 4" xfId="5675" xr:uid="{00000000-0005-0000-0000-00003E0D0000}"/>
    <cellStyle name="Обычный 5 2 4 4 4 2" xfId="14892" xr:uid="{15293BAE-30E4-420D-96B4-1DBF2D4BD98A}"/>
    <cellStyle name="Обычный 5 2 4 4 5" xfId="10628" xr:uid="{59FAA072-DCA0-48EF-B1E4-53D1D27DD94E}"/>
    <cellStyle name="Обычный 5 2 4 5" xfId="1721" xr:uid="{00000000-0005-0000-0000-00003F0D0000}"/>
    <cellStyle name="Обычный 5 2 4 5 2" xfId="3996" xr:uid="{00000000-0005-0000-0000-0000400D0000}"/>
    <cellStyle name="Обычный 5 2 4 5 2 2" xfId="8285" xr:uid="{00000000-0005-0000-0000-0000410D0000}"/>
    <cellStyle name="Обычный 5 2 4 5 2 2 2" xfId="17502" xr:uid="{B5276A81-4205-4060-B13C-713FB9EA698D}"/>
    <cellStyle name="Обычный 5 2 4 5 2 3" xfId="13235" xr:uid="{18CC29D0-ED09-49E4-A807-89E9DDF5278A}"/>
    <cellStyle name="Обычный 5 2 4 5 3" xfId="6151" xr:uid="{00000000-0005-0000-0000-0000420D0000}"/>
    <cellStyle name="Обычный 5 2 4 5 3 2" xfId="15368" xr:uid="{66B9FD46-FE54-4EC1-8136-C48B4A6BD69F}"/>
    <cellStyle name="Обычный 5 2 4 5 4" xfId="11104" xr:uid="{2E6F26EB-D6A6-4C5B-8412-88AA253BE3FE}"/>
    <cellStyle name="Обычный 5 2 4 6" xfId="2811" xr:uid="{00000000-0005-0000-0000-0000430D0000}"/>
    <cellStyle name="Обычный 5 2 4 6 2" xfId="4954" xr:uid="{00000000-0005-0000-0000-0000440D0000}"/>
    <cellStyle name="Обычный 5 2 4 6 2 2" xfId="9236" xr:uid="{00000000-0005-0000-0000-0000450D0000}"/>
    <cellStyle name="Обычный 5 2 4 6 2 2 2" xfId="18453" xr:uid="{95CEC9EC-F21D-49CE-8433-28010A98ED6D}"/>
    <cellStyle name="Обычный 5 2 4 6 2 3" xfId="14186" xr:uid="{007C7E80-4A3A-46E0-B05A-D8E0588AECD8}"/>
    <cellStyle name="Обычный 5 2 4 6 3" xfId="7104" xr:uid="{00000000-0005-0000-0000-0000460D0000}"/>
    <cellStyle name="Обычный 5 2 4 6 3 2" xfId="16321" xr:uid="{7B583040-82AF-4B1D-809D-E8FB50B950F7}"/>
    <cellStyle name="Обычный 5 2 4 6 4" xfId="12055" xr:uid="{9BC1CC4C-A55C-41DD-AED4-726B1C037B1A}"/>
    <cellStyle name="Обычный 5 2 4 7" xfId="2932" xr:uid="{00000000-0005-0000-0000-0000470D0000}"/>
    <cellStyle name="Обычный 5 2 4 7 2" xfId="7223" xr:uid="{00000000-0005-0000-0000-0000480D0000}"/>
    <cellStyle name="Обычный 5 2 4 7 2 2" xfId="16440" xr:uid="{FBBC4A63-DF0E-429B-A6EE-CD969D2760B8}"/>
    <cellStyle name="Обычный 5 2 4 7 3" xfId="12173" xr:uid="{39C715A3-82B1-4BEF-BEEA-2DE7C1194018}"/>
    <cellStyle name="Обычный 5 2 4 8" xfId="3046" xr:uid="{00000000-0005-0000-0000-0000490D0000}"/>
    <cellStyle name="Обычный 5 2 4 8 2" xfId="7337" xr:uid="{00000000-0005-0000-0000-00004A0D0000}"/>
    <cellStyle name="Обычный 5 2 4 8 2 2" xfId="16554" xr:uid="{E10714C4-8D2A-48B8-A6AF-ACD3234C8DB2}"/>
    <cellStyle name="Обычный 5 2 4 8 3" xfId="12287" xr:uid="{A99B2828-AD54-4F2A-B111-BC990B668F89}"/>
    <cellStyle name="Обычный 5 2 4 9" xfId="5074" xr:uid="{00000000-0005-0000-0000-00004B0D0000}"/>
    <cellStyle name="Обычный 5 2 4 9 2" xfId="9355" xr:uid="{00000000-0005-0000-0000-00004C0D0000}"/>
    <cellStyle name="Обычный 5 2 4 9 2 2" xfId="18572" xr:uid="{84197E36-B35C-4E9C-A6D3-2396E38478FB}"/>
    <cellStyle name="Обычный 5 2 4 9 3" xfId="14305" xr:uid="{656512A1-5AC2-47D2-9F95-4FAE6E374A27}"/>
    <cellStyle name="Обычный 5 2 5" xfId="589" xr:uid="{00000000-0005-0000-0000-00004D0D0000}"/>
    <cellStyle name="Обычный 5 2 5 2" xfId="920" xr:uid="{00000000-0005-0000-0000-00004E0D0000}"/>
    <cellStyle name="Обычный 5 2 5 2 2" xfId="1522" xr:uid="{00000000-0005-0000-0000-00004F0D0000}"/>
    <cellStyle name="Обычный 5 2 5 2 2 2" xfId="2481" xr:uid="{00000000-0005-0000-0000-0000500D0000}"/>
    <cellStyle name="Обычный 5 2 5 2 2 2 2" xfId="4753" xr:uid="{00000000-0005-0000-0000-0000510D0000}"/>
    <cellStyle name="Обычный 5 2 5 2 2 2 2 2" xfId="9042" xr:uid="{00000000-0005-0000-0000-0000520D0000}"/>
    <cellStyle name="Обычный 5 2 5 2 2 2 2 2 2" xfId="18259" xr:uid="{CA4C1719-C5FB-413E-93A9-DC18B6D8D836}"/>
    <cellStyle name="Обычный 5 2 5 2 2 2 2 3" xfId="13992" xr:uid="{4941C9BE-9392-4E8F-97D6-9B81BB086135}"/>
    <cellStyle name="Обычный 5 2 5 2 2 2 3" xfId="6908" xr:uid="{00000000-0005-0000-0000-0000530D0000}"/>
    <cellStyle name="Обычный 5 2 5 2 2 2 3 2" xfId="16125" xr:uid="{FF6F8147-D1AC-4258-9AAF-BB5074C57B83}"/>
    <cellStyle name="Обычный 5 2 5 2 2 2 4" xfId="11861" xr:uid="{0C6E4F48-4DDD-417C-B39F-1C306D0CF401}"/>
    <cellStyle name="Обычный 5 2 5 2 2 3" xfId="3803" xr:uid="{00000000-0005-0000-0000-0000540D0000}"/>
    <cellStyle name="Обычный 5 2 5 2 2 3 2" xfId="8094" xr:uid="{00000000-0005-0000-0000-0000550D0000}"/>
    <cellStyle name="Обычный 5 2 5 2 2 3 2 2" xfId="17311" xr:uid="{03294F52-4EDB-49F8-825C-864CDCF85495}"/>
    <cellStyle name="Обычный 5 2 5 2 2 3 3" xfId="13044" xr:uid="{19EFC434-ED63-43B4-A190-1962A4A25B3A}"/>
    <cellStyle name="Обычный 5 2 5 2 2 4" xfId="5960" xr:uid="{00000000-0005-0000-0000-0000560D0000}"/>
    <cellStyle name="Обычный 5 2 5 2 2 4 2" xfId="15177" xr:uid="{2348CC2B-52AA-4D4A-919C-AC21854ADCBD}"/>
    <cellStyle name="Обычный 5 2 5 2 2 5" xfId="10913" xr:uid="{4322D838-23F7-4CEE-8AD1-ECE0CA8F0FA3}"/>
    <cellStyle name="Обычный 5 2 5 2 3" xfId="2009" xr:uid="{00000000-0005-0000-0000-0000570D0000}"/>
    <cellStyle name="Обычный 5 2 5 2 3 2" xfId="4281" xr:uid="{00000000-0005-0000-0000-0000580D0000}"/>
    <cellStyle name="Обычный 5 2 5 2 3 2 2" xfId="8570" xr:uid="{00000000-0005-0000-0000-0000590D0000}"/>
    <cellStyle name="Обычный 5 2 5 2 3 2 2 2" xfId="17787" xr:uid="{977BF5E4-7C23-4012-88E0-A95463CF9626}"/>
    <cellStyle name="Обычный 5 2 5 2 3 2 3" xfId="13520" xr:uid="{02C7D69C-B804-4B61-9F41-D0A111C1D8BC}"/>
    <cellStyle name="Обычный 5 2 5 2 3 3" xfId="6436" xr:uid="{00000000-0005-0000-0000-00005A0D0000}"/>
    <cellStyle name="Обычный 5 2 5 2 3 3 2" xfId="15653" xr:uid="{446EA776-D9B3-4A30-BDC2-392258365621}"/>
    <cellStyle name="Обычный 5 2 5 2 3 4" xfId="11389" xr:uid="{AA64C7C4-A699-47E0-85F9-B62616C6BCB7}"/>
    <cellStyle name="Обычный 5 2 5 2 4" xfId="3331" xr:uid="{00000000-0005-0000-0000-00005B0D0000}"/>
    <cellStyle name="Обычный 5 2 5 2 4 2" xfId="7622" xr:uid="{00000000-0005-0000-0000-00005C0D0000}"/>
    <cellStyle name="Обычный 5 2 5 2 4 2 2" xfId="16839" xr:uid="{3CE7EFC7-5185-4F47-B0A9-F7C45C2F5DB6}"/>
    <cellStyle name="Обычный 5 2 5 2 4 3" xfId="12572" xr:uid="{8485707A-2737-4DE1-A996-FA7305F1D866}"/>
    <cellStyle name="Обычный 5 2 5 2 5" xfId="5485" xr:uid="{00000000-0005-0000-0000-00005D0D0000}"/>
    <cellStyle name="Обычный 5 2 5 2 5 2" xfId="14705" xr:uid="{A983F016-9E46-4865-82D7-C08349D7D557}"/>
    <cellStyle name="Обычный 5 2 5 2 6" xfId="10441" xr:uid="{27A0AF16-F7BC-4936-8769-396D2AC546C2}"/>
    <cellStyle name="Обычный 5 2 5 3" xfId="1294" xr:uid="{00000000-0005-0000-0000-00005E0D0000}"/>
    <cellStyle name="Обычный 5 2 5 3 2" xfId="2253" xr:uid="{00000000-0005-0000-0000-00005F0D0000}"/>
    <cellStyle name="Обычный 5 2 5 3 2 2" xfId="4525" xr:uid="{00000000-0005-0000-0000-0000600D0000}"/>
    <cellStyle name="Обычный 5 2 5 3 2 2 2" xfId="8814" xr:uid="{00000000-0005-0000-0000-0000610D0000}"/>
    <cellStyle name="Обычный 5 2 5 3 2 2 2 2" xfId="18031" xr:uid="{7E66D051-4A02-44B4-9206-E5A2A8EDE4BC}"/>
    <cellStyle name="Обычный 5 2 5 3 2 2 3" xfId="13764" xr:uid="{DB63D9D3-C137-4412-80F3-DC97F5A67909}"/>
    <cellStyle name="Обычный 5 2 5 3 2 3" xfId="6680" xr:uid="{00000000-0005-0000-0000-0000620D0000}"/>
    <cellStyle name="Обычный 5 2 5 3 2 3 2" xfId="15897" xr:uid="{F42E77E4-F7D6-44DE-881F-960B1509AE80}"/>
    <cellStyle name="Обычный 5 2 5 3 2 4" xfId="11633" xr:uid="{5162538D-5761-404E-9FB2-C8AF6CA908FD}"/>
    <cellStyle name="Обычный 5 2 5 3 3" xfId="3575" xr:uid="{00000000-0005-0000-0000-0000630D0000}"/>
    <cellStyle name="Обычный 5 2 5 3 3 2" xfId="7866" xr:uid="{00000000-0005-0000-0000-0000640D0000}"/>
    <cellStyle name="Обычный 5 2 5 3 3 2 2" xfId="17083" xr:uid="{D4A9F4A0-BB01-484A-BF05-C396F019A3F7}"/>
    <cellStyle name="Обычный 5 2 5 3 3 3" xfId="12816" xr:uid="{4143BE8D-3C86-40B7-AC65-8731C3E69C0F}"/>
    <cellStyle name="Обычный 5 2 5 3 4" xfId="5732" xr:uid="{00000000-0005-0000-0000-0000650D0000}"/>
    <cellStyle name="Обычный 5 2 5 3 4 2" xfId="14949" xr:uid="{D024F302-A843-4F74-A9F4-5949A159A85D}"/>
    <cellStyle name="Обычный 5 2 5 3 5" xfId="10685" xr:uid="{6CD02EA1-0C44-4BA4-B35D-2D4C51DB8318}"/>
    <cellStyle name="Обычный 5 2 5 4" xfId="1780" xr:uid="{00000000-0005-0000-0000-0000660D0000}"/>
    <cellStyle name="Обычный 5 2 5 4 2" xfId="4053" xr:uid="{00000000-0005-0000-0000-0000670D0000}"/>
    <cellStyle name="Обычный 5 2 5 4 2 2" xfId="8342" xr:uid="{00000000-0005-0000-0000-0000680D0000}"/>
    <cellStyle name="Обычный 5 2 5 4 2 2 2" xfId="17559" xr:uid="{799594C6-0F42-49AD-800E-9DBE847169AD}"/>
    <cellStyle name="Обычный 5 2 5 4 2 3" xfId="13292" xr:uid="{11035B51-F444-49E0-A8E0-26DE51034091}"/>
    <cellStyle name="Обычный 5 2 5 4 3" xfId="6208" xr:uid="{00000000-0005-0000-0000-0000690D0000}"/>
    <cellStyle name="Обычный 5 2 5 4 3 2" xfId="15425" xr:uid="{1EDCA753-1263-4A18-A02C-B565D1E757C5}"/>
    <cellStyle name="Обычный 5 2 5 4 4" xfId="11161" xr:uid="{1951D17F-E2A6-4AFD-90BF-370EA5609B50}"/>
    <cellStyle name="Обычный 5 2 5 5" xfId="3103" xr:uid="{00000000-0005-0000-0000-00006A0D0000}"/>
    <cellStyle name="Обычный 5 2 5 5 2" xfId="7394" xr:uid="{00000000-0005-0000-0000-00006B0D0000}"/>
    <cellStyle name="Обычный 5 2 5 5 2 2" xfId="16611" xr:uid="{BB21158A-6079-4E4B-BE12-78AF37A26968}"/>
    <cellStyle name="Обычный 5 2 5 5 3" xfId="12344" xr:uid="{96C0012C-863A-419C-B7E6-29F51B3A6980}"/>
    <cellStyle name="Обычный 5 2 5 6" xfId="5255" xr:uid="{00000000-0005-0000-0000-00006C0D0000}"/>
    <cellStyle name="Обычный 5 2 5 6 2" xfId="14477" xr:uid="{90CB2780-B38B-49D2-B730-EC9D61334C17}"/>
    <cellStyle name="Обычный 5 2 5 7" xfId="10213" xr:uid="{A1993800-8AD0-42D3-A727-3C814513436B}"/>
    <cellStyle name="Обычный 5 2 6" xfId="805" xr:uid="{00000000-0005-0000-0000-00006D0D0000}"/>
    <cellStyle name="Обычный 5 2 6 2" xfId="1408" xr:uid="{00000000-0005-0000-0000-00006E0D0000}"/>
    <cellStyle name="Обычный 5 2 6 2 2" xfId="2367" xr:uid="{00000000-0005-0000-0000-00006F0D0000}"/>
    <cellStyle name="Обычный 5 2 6 2 2 2" xfId="4639" xr:uid="{00000000-0005-0000-0000-0000700D0000}"/>
    <cellStyle name="Обычный 5 2 6 2 2 2 2" xfId="8928" xr:uid="{00000000-0005-0000-0000-0000710D0000}"/>
    <cellStyle name="Обычный 5 2 6 2 2 2 2 2" xfId="18145" xr:uid="{AF90FE80-922F-4C83-A5F0-F2D923D7C58F}"/>
    <cellStyle name="Обычный 5 2 6 2 2 2 3" xfId="13878" xr:uid="{DA36EF03-66C2-457A-8BCC-571242A44EEA}"/>
    <cellStyle name="Обычный 5 2 6 2 2 3" xfId="6794" xr:uid="{00000000-0005-0000-0000-0000720D0000}"/>
    <cellStyle name="Обычный 5 2 6 2 2 3 2" xfId="16011" xr:uid="{236C8582-96AF-4B03-BA3E-F79AE5514347}"/>
    <cellStyle name="Обычный 5 2 6 2 2 4" xfId="11747" xr:uid="{EDD0AE92-E03B-40B9-810C-B61927CB5594}"/>
    <cellStyle name="Обычный 5 2 6 2 3" xfId="3689" xr:uid="{00000000-0005-0000-0000-0000730D0000}"/>
    <cellStyle name="Обычный 5 2 6 2 3 2" xfId="7980" xr:uid="{00000000-0005-0000-0000-0000740D0000}"/>
    <cellStyle name="Обычный 5 2 6 2 3 2 2" xfId="17197" xr:uid="{293138E3-4B8F-4ED1-A2B7-5C6D794F9314}"/>
    <cellStyle name="Обычный 5 2 6 2 3 3" xfId="12930" xr:uid="{48B60E1E-41BB-4E50-9096-77A63E68A93A}"/>
    <cellStyle name="Обычный 5 2 6 2 4" xfId="5846" xr:uid="{00000000-0005-0000-0000-0000750D0000}"/>
    <cellStyle name="Обычный 5 2 6 2 4 2" xfId="15063" xr:uid="{C9F63EAB-9DAD-4E4B-90D5-7F2CD5CC55C5}"/>
    <cellStyle name="Обычный 5 2 6 2 5" xfId="10799" xr:uid="{4212DE2B-774D-45EE-A292-99CD537392C5}"/>
    <cellStyle name="Обычный 5 2 6 3" xfId="1895" xr:uid="{00000000-0005-0000-0000-0000760D0000}"/>
    <cellStyle name="Обычный 5 2 6 3 2" xfId="4167" xr:uid="{00000000-0005-0000-0000-0000770D0000}"/>
    <cellStyle name="Обычный 5 2 6 3 2 2" xfId="8456" xr:uid="{00000000-0005-0000-0000-0000780D0000}"/>
    <cellStyle name="Обычный 5 2 6 3 2 2 2" xfId="17673" xr:uid="{8D260C9C-D631-42A9-9E39-88A1FD25B24B}"/>
    <cellStyle name="Обычный 5 2 6 3 2 3" xfId="13406" xr:uid="{6EA56A90-1FD6-4ED1-8FC8-D20053958285}"/>
    <cellStyle name="Обычный 5 2 6 3 3" xfId="6322" xr:uid="{00000000-0005-0000-0000-0000790D0000}"/>
    <cellStyle name="Обычный 5 2 6 3 3 2" xfId="15539" xr:uid="{8AB4EBFD-4264-407C-9E0D-5B8C558CCE45}"/>
    <cellStyle name="Обычный 5 2 6 3 4" xfId="11275" xr:uid="{AE106E04-C23F-43C4-9AE4-CFEFF7234A75}"/>
    <cellStyle name="Обычный 5 2 6 4" xfId="3217" xr:uid="{00000000-0005-0000-0000-00007A0D0000}"/>
    <cellStyle name="Обычный 5 2 6 4 2" xfId="7508" xr:uid="{00000000-0005-0000-0000-00007B0D0000}"/>
    <cellStyle name="Обычный 5 2 6 4 2 2" xfId="16725" xr:uid="{6081766C-9873-4866-8C03-7171C6245A24}"/>
    <cellStyle name="Обычный 5 2 6 4 3" xfId="12458" xr:uid="{16B0A56C-36F8-49B5-B25A-566B7A9752FA}"/>
    <cellStyle name="Обычный 5 2 6 5" xfId="5371" xr:uid="{00000000-0005-0000-0000-00007C0D0000}"/>
    <cellStyle name="Обычный 5 2 6 5 2" xfId="14591" xr:uid="{4D919674-778F-4293-836A-93D61546B3E5}"/>
    <cellStyle name="Обычный 5 2 6 6" xfId="10327" xr:uid="{6ADAFE46-80EA-4458-BAF0-4FD6E1DB29B5}"/>
    <cellStyle name="Обычный 5 2 7" xfId="1179" xr:uid="{00000000-0005-0000-0000-00007D0D0000}"/>
    <cellStyle name="Обычный 5 2 7 2" xfId="2139" xr:uid="{00000000-0005-0000-0000-00007E0D0000}"/>
    <cellStyle name="Обычный 5 2 7 2 2" xfId="4411" xr:uid="{00000000-0005-0000-0000-00007F0D0000}"/>
    <cellStyle name="Обычный 5 2 7 2 2 2" xfId="8700" xr:uid="{00000000-0005-0000-0000-0000800D0000}"/>
    <cellStyle name="Обычный 5 2 7 2 2 2 2" xfId="17917" xr:uid="{EDA9A9B1-0F4F-4672-827E-E1AE5D655840}"/>
    <cellStyle name="Обычный 5 2 7 2 2 3" xfId="13650" xr:uid="{AB402133-176C-4469-B9AD-46BC8B9C75FA}"/>
    <cellStyle name="Обычный 5 2 7 2 3" xfId="6566" xr:uid="{00000000-0005-0000-0000-0000810D0000}"/>
    <cellStyle name="Обычный 5 2 7 2 3 2" xfId="15783" xr:uid="{50EBC8A6-624B-4F82-8764-E166153EAFE7}"/>
    <cellStyle name="Обычный 5 2 7 2 4" xfId="11519" xr:uid="{DE5592D3-3AE7-49D3-BD89-000E0BBECC85}"/>
    <cellStyle name="Обычный 5 2 7 3" xfId="3461" xr:uid="{00000000-0005-0000-0000-0000820D0000}"/>
    <cellStyle name="Обычный 5 2 7 3 2" xfId="7752" xr:uid="{00000000-0005-0000-0000-0000830D0000}"/>
    <cellStyle name="Обычный 5 2 7 3 2 2" xfId="16969" xr:uid="{A09D8869-2976-4567-9196-E1F8454D3A7C}"/>
    <cellStyle name="Обычный 5 2 7 3 3" xfId="12702" xr:uid="{9221D7E0-01DA-4DC6-BBDD-56E2CF833CDA}"/>
    <cellStyle name="Обычный 5 2 7 4" xfId="5618" xr:uid="{00000000-0005-0000-0000-0000840D0000}"/>
    <cellStyle name="Обычный 5 2 7 4 2" xfId="14835" xr:uid="{944EF7D2-80C3-4FF3-B41D-C9E1EF3FCA33}"/>
    <cellStyle name="Обычный 5 2 7 5" xfId="10571" xr:uid="{9AF8A7D8-FFA6-4695-AE1C-1675F3BD8E43}"/>
    <cellStyle name="Обычный 5 2 8" xfId="1663" xr:uid="{00000000-0005-0000-0000-0000850D0000}"/>
    <cellStyle name="Обычный 5 2 8 2" xfId="3939" xr:uid="{00000000-0005-0000-0000-0000860D0000}"/>
    <cellStyle name="Обычный 5 2 8 2 2" xfId="8228" xr:uid="{00000000-0005-0000-0000-0000870D0000}"/>
    <cellStyle name="Обычный 5 2 8 2 2 2" xfId="17445" xr:uid="{5CF44A7D-9755-4779-A0E2-DE97CE20D3EE}"/>
    <cellStyle name="Обычный 5 2 8 2 3" xfId="13178" xr:uid="{6BB0E104-AFFC-4801-92CC-240398F815C8}"/>
    <cellStyle name="Обычный 5 2 8 3" xfId="6094" xr:uid="{00000000-0005-0000-0000-0000880D0000}"/>
    <cellStyle name="Обычный 5 2 8 3 2" xfId="15311" xr:uid="{D57738D0-8E65-4CF0-9BE5-553957EBEA57}"/>
    <cellStyle name="Обычный 5 2 8 4" xfId="11047" xr:uid="{267A726A-328D-4767-B398-E2714F42D7B6}"/>
    <cellStyle name="Обычный 5 2 9" xfId="2754" xr:uid="{00000000-0005-0000-0000-0000890D0000}"/>
    <cellStyle name="Обычный 5 2 9 2" xfId="4897" xr:uid="{00000000-0005-0000-0000-00008A0D0000}"/>
    <cellStyle name="Обычный 5 2 9 2 2" xfId="9179" xr:uid="{00000000-0005-0000-0000-00008B0D0000}"/>
    <cellStyle name="Обычный 5 2 9 2 2 2" xfId="18396" xr:uid="{D5091B0D-1BC0-4C95-AF37-4D82E444ADC4}"/>
    <cellStyle name="Обычный 5 2 9 2 3" xfId="14129" xr:uid="{75D41A27-5C40-4884-9627-CF3E63F8CDB5}"/>
    <cellStyle name="Обычный 5 2 9 3" xfId="7047" xr:uid="{00000000-0005-0000-0000-00008C0D0000}"/>
    <cellStyle name="Обычный 5 2 9 3 2" xfId="16264" xr:uid="{71EB89EC-065E-4956-9775-940D911F6712}"/>
    <cellStyle name="Обычный 5 2 9 4" xfId="11998" xr:uid="{1D8E081D-F1D3-4127-BA4E-4D62C10E54C4}"/>
    <cellStyle name="Обычный 5 20" xfId="10088" xr:uid="{B213CBE4-E140-43E4-9E1D-D8A96CA380F0}"/>
    <cellStyle name="Обычный 5 21" xfId="19109" xr:uid="{3307078F-310C-4A3D-BE78-CE918AEFED85}"/>
    <cellStyle name="Обычный 5 22" xfId="19225" xr:uid="{8598B59E-28B2-438B-825B-889E76463FCF}"/>
    <cellStyle name="Обычный 5 3" xfId="369" xr:uid="{00000000-0005-0000-0000-00008D0D0000}"/>
    <cellStyle name="Обычный 5 3 10" xfId="5026" xr:uid="{00000000-0005-0000-0000-00008E0D0000}"/>
    <cellStyle name="Обычный 5 3 10 2" xfId="9307" xr:uid="{00000000-0005-0000-0000-00008F0D0000}"/>
    <cellStyle name="Обычный 5 3 10 2 2" xfId="18524" xr:uid="{C9098D48-E7B1-4CFE-9456-9C3F72E67C84}"/>
    <cellStyle name="Обычный 5 3 10 3" xfId="14257" xr:uid="{B1658994-CEC9-4FBB-8092-6BABB0658A36}"/>
    <cellStyle name="Обычный 5 3 11" xfId="5148" xr:uid="{00000000-0005-0000-0000-0000900D0000}"/>
    <cellStyle name="Обычный 5 3 11 2" xfId="14372" xr:uid="{42BA790E-0810-4CF2-A0D4-047E4D26E7A9}"/>
    <cellStyle name="Обычный 5 3 12" xfId="9517" xr:uid="{00000000-0005-0000-0000-0000910D0000}"/>
    <cellStyle name="Обычный 5 3 13" xfId="9648" xr:uid="{00000000-0005-0000-0000-0000920D0000}"/>
    <cellStyle name="Обычный 5 3 13 2" xfId="18668" xr:uid="{691D0F47-3618-461F-9C62-AD890CA66FA3}"/>
    <cellStyle name="Обычный 5 3 14" xfId="9762" xr:uid="{180CA504-0BD4-49D4-A25D-007AAD5C9659}"/>
    <cellStyle name="Обычный 5 3 14 2" xfId="18782" xr:uid="{2C719C63-7E09-4532-9B60-2964E11FEA36}"/>
    <cellStyle name="Обычный 5 3 15" xfId="9876" xr:uid="{A27A55C0-9092-4138-99C1-90A0FF34BD00}"/>
    <cellStyle name="Обычный 5 3 15 2" xfId="18896" xr:uid="{05ED6641-809D-4F90-99A2-53AE2CFE5B62}"/>
    <cellStyle name="Обычный 5 3 16" xfId="9990" xr:uid="{D0441566-2FEE-4E6F-BEB1-48060F556424}"/>
    <cellStyle name="Обычный 5 3 16 2" xfId="19010" xr:uid="{0E1BAE54-6C57-4F11-9931-AC7E31D00978}"/>
    <cellStyle name="Обычный 5 3 17" xfId="10107" xr:uid="{43B961F1-8D08-4857-943E-DE47AA996DC8}"/>
    <cellStyle name="Обычный 5 3 18" xfId="19128" xr:uid="{694B6EC4-67B4-43E5-905F-7841C8E1A15D}"/>
    <cellStyle name="Обычный 5 3 19" xfId="19244" xr:uid="{70A0CF59-B891-4C81-9B61-4EEF74714F08}"/>
    <cellStyle name="Обычный 5 3 2" xfId="479" xr:uid="{00000000-0005-0000-0000-0000930D0000}"/>
    <cellStyle name="Обычный 5 3 2 10" xfId="5206" xr:uid="{00000000-0005-0000-0000-0000940D0000}"/>
    <cellStyle name="Обычный 5 3 2 10 2" xfId="14429" xr:uid="{1E57B7B1-10EB-4A46-9C67-D66AAB70D752}"/>
    <cellStyle name="Обычный 5 3 2 11" xfId="9705" xr:uid="{00000000-0005-0000-0000-0000950D0000}"/>
    <cellStyle name="Обычный 5 3 2 11 2" xfId="18725" xr:uid="{6B4A2CE5-1DD2-4F73-82BF-3A3125E7C19E}"/>
    <cellStyle name="Обычный 5 3 2 12" xfId="9819" xr:uid="{F87C5676-5AA5-474C-9225-23ED8A8F7CE1}"/>
    <cellStyle name="Обычный 5 3 2 12 2" xfId="18839" xr:uid="{473AEAF2-A648-4FE0-AAC0-A3F10CBC1B74}"/>
    <cellStyle name="Обычный 5 3 2 13" xfId="9933" xr:uid="{D60808E1-9F82-4E60-9B8C-E795DC049A8B}"/>
    <cellStyle name="Обычный 5 3 2 13 2" xfId="18953" xr:uid="{0B84E95C-5D08-44D0-BFAE-89E45C53B576}"/>
    <cellStyle name="Обычный 5 3 2 14" xfId="10047" xr:uid="{CF72DC2C-038D-4BDC-A6FF-32F0B8C373BA}"/>
    <cellStyle name="Обычный 5 3 2 14 2" xfId="19067" xr:uid="{D2908FAF-B508-4D36-8EBA-CF37E11C425D}"/>
    <cellStyle name="Обычный 5 3 2 15" xfId="10164" xr:uid="{CC44F8EB-1E23-4456-9A50-6C3FBB474B0B}"/>
    <cellStyle name="Обычный 5 3 2 16" xfId="19185" xr:uid="{668F7612-116F-4CB2-8613-9EDC2828E6D3}"/>
    <cellStyle name="Обычный 5 3 2 17" xfId="19301" xr:uid="{3A1EFDCE-B164-475C-8D5F-A2E9D29DDECB}"/>
    <cellStyle name="Обычный 5 3 2 2" xfId="665" xr:uid="{00000000-0005-0000-0000-0000960D0000}"/>
    <cellStyle name="Обычный 5 3 2 2 2" xfId="986" xr:uid="{00000000-0005-0000-0000-0000970D0000}"/>
    <cellStyle name="Обычный 5 3 2 2 2 2" xfId="1588" xr:uid="{00000000-0005-0000-0000-0000980D0000}"/>
    <cellStyle name="Обычный 5 3 2 2 2 2 2" xfId="2547" xr:uid="{00000000-0005-0000-0000-0000990D0000}"/>
    <cellStyle name="Обычный 5 3 2 2 2 2 2 2" xfId="4819" xr:uid="{00000000-0005-0000-0000-00009A0D0000}"/>
    <cellStyle name="Обычный 5 3 2 2 2 2 2 2 2" xfId="9108" xr:uid="{00000000-0005-0000-0000-00009B0D0000}"/>
    <cellStyle name="Обычный 5 3 2 2 2 2 2 2 2 2" xfId="18325" xr:uid="{8F609E1D-C0F0-44A9-A266-8D023A6636F8}"/>
    <cellStyle name="Обычный 5 3 2 2 2 2 2 2 3" xfId="14058" xr:uid="{941FD232-022B-4912-A1BC-2789CB99F341}"/>
    <cellStyle name="Обычный 5 3 2 2 2 2 2 3" xfId="6974" xr:uid="{00000000-0005-0000-0000-00009C0D0000}"/>
    <cellStyle name="Обычный 5 3 2 2 2 2 2 3 2" xfId="16191" xr:uid="{CFB419B3-2705-4E24-8DD1-47CFD7CFC04C}"/>
    <cellStyle name="Обычный 5 3 2 2 2 2 2 4" xfId="11927" xr:uid="{FF3A959F-AE68-4B71-9E30-C78A6CA33DC3}"/>
    <cellStyle name="Обычный 5 3 2 2 2 2 3" xfId="3869" xr:uid="{00000000-0005-0000-0000-00009D0D0000}"/>
    <cellStyle name="Обычный 5 3 2 2 2 2 3 2" xfId="8160" xr:uid="{00000000-0005-0000-0000-00009E0D0000}"/>
    <cellStyle name="Обычный 5 3 2 2 2 2 3 2 2" xfId="17377" xr:uid="{4D45D936-0DCC-44E2-A260-C859007678A0}"/>
    <cellStyle name="Обычный 5 3 2 2 2 2 3 3" xfId="13110" xr:uid="{9BD8607E-9B47-487B-8F12-4BF140E7F2DB}"/>
    <cellStyle name="Обычный 5 3 2 2 2 2 4" xfId="6026" xr:uid="{00000000-0005-0000-0000-00009F0D0000}"/>
    <cellStyle name="Обычный 5 3 2 2 2 2 4 2" xfId="15243" xr:uid="{FC8C1C08-DAC6-4979-9C03-F94BEEBB1F9E}"/>
    <cellStyle name="Обычный 5 3 2 2 2 2 5" xfId="10979" xr:uid="{5A0F458D-3721-4273-81A4-8E76C0526535}"/>
    <cellStyle name="Обычный 5 3 2 2 2 3" xfId="2075" xr:uid="{00000000-0005-0000-0000-0000A00D0000}"/>
    <cellStyle name="Обычный 5 3 2 2 2 3 2" xfId="4347" xr:uid="{00000000-0005-0000-0000-0000A10D0000}"/>
    <cellStyle name="Обычный 5 3 2 2 2 3 2 2" xfId="8636" xr:uid="{00000000-0005-0000-0000-0000A20D0000}"/>
    <cellStyle name="Обычный 5 3 2 2 2 3 2 2 2" xfId="17853" xr:uid="{46F72311-1D1C-4C0C-B651-F90A18E8AFEA}"/>
    <cellStyle name="Обычный 5 3 2 2 2 3 2 3" xfId="13586" xr:uid="{F3D187A4-62AD-4352-A2BD-AF1F67F52980}"/>
    <cellStyle name="Обычный 5 3 2 2 2 3 3" xfId="6502" xr:uid="{00000000-0005-0000-0000-0000A30D0000}"/>
    <cellStyle name="Обычный 5 3 2 2 2 3 3 2" xfId="15719" xr:uid="{85B2C431-8FBF-4233-BB3C-0C8D241E6011}"/>
    <cellStyle name="Обычный 5 3 2 2 2 3 4" xfId="11455" xr:uid="{592AD162-16A7-4485-8349-2F8B3B9FAE07}"/>
    <cellStyle name="Обычный 5 3 2 2 2 4" xfId="3397" xr:uid="{00000000-0005-0000-0000-0000A40D0000}"/>
    <cellStyle name="Обычный 5 3 2 2 2 4 2" xfId="7688" xr:uid="{00000000-0005-0000-0000-0000A50D0000}"/>
    <cellStyle name="Обычный 5 3 2 2 2 4 2 2" xfId="16905" xr:uid="{81E967AD-4834-4F3C-AEF9-9A3EC526CD82}"/>
    <cellStyle name="Обычный 5 3 2 2 2 4 3" xfId="12638" xr:uid="{209DFF72-0F91-4E58-BD90-1A69A95718A3}"/>
    <cellStyle name="Обычный 5 3 2 2 2 5" xfId="5551" xr:uid="{00000000-0005-0000-0000-0000A60D0000}"/>
    <cellStyle name="Обычный 5 3 2 2 2 5 2" xfId="14771" xr:uid="{7D2874CC-C77A-4291-92DA-D54D854E2B47}"/>
    <cellStyle name="Обычный 5 3 2 2 2 6" xfId="10507" xr:uid="{F7886A33-20AD-4E5E-9AC4-D1AC60378BA1}"/>
    <cellStyle name="Обычный 5 3 2 2 3" xfId="1360" xr:uid="{00000000-0005-0000-0000-0000A70D0000}"/>
    <cellStyle name="Обычный 5 3 2 2 3 2" xfId="2319" xr:uid="{00000000-0005-0000-0000-0000A80D0000}"/>
    <cellStyle name="Обычный 5 3 2 2 3 2 2" xfId="4591" xr:uid="{00000000-0005-0000-0000-0000A90D0000}"/>
    <cellStyle name="Обычный 5 3 2 2 3 2 2 2" xfId="8880" xr:uid="{00000000-0005-0000-0000-0000AA0D0000}"/>
    <cellStyle name="Обычный 5 3 2 2 3 2 2 2 2" xfId="18097" xr:uid="{1CB1317C-F932-41A0-9879-B3E4613B08F2}"/>
    <cellStyle name="Обычный 5 3 2 2 3 2 2 3" xfId="13830" xr:uid="{764AB10C-E84E-476D-B229-0CC2D79A96CB}"/>
    <cellStyle name="Обычный 5 3 2 2 3 2 3" xfId="6746" xr:uid="{00000000-0005-0000-0000-0000AB0D0000}"/>
    <cellStyle name="Обычный 5 3 2 2 3 2 3 2" xfId="15963" xr:uid="{E8E36BE6-8F34-437A-9E45-79FB288169EE}"/>
    <cellStyle name="Обычный 5 3 2 2 3 2 4" xfId="11699" xr:uid="{E3362999-283F-4FEC-BAE5-2A6C7CF224BA}"/>
    <cellStyle name="Обычный 5 3 2 2 3 3" xfId="3641" xr:uid="{00000000-0005-0000-0000-0000AC0D0000}"/>
    <cellStyle name="Обычный 5 3 2 2 3 3 2" xfId="7932" xr:uid="{00000000-0005-0000-0000-0000AD0D0000}"/>
    <cellStyle name="Обычный 5 3 2 2 3 3 2 2" xfId="17149" xr:uid="{B94B8264-C4BB-48BB-847C-41FB518C6D3A}"/>
    <cellStyle name="Обычный 5 3 2 2 3 3 3" xfId="12882" xr:uid="{29A47CC1-C88C-42AB-AADD-E0F1DE6D6202}"/>
    <cellStyle name="Обычный 5 3 2 2 3 4" xfId="5798" xr:uid="{00000000-0005-0000-0000-0000AE0D0000}"/>
    <cellStyle name="Обычный 5 3 2 2 3 4 2" xfId="15015" xr:uid="{17C762F7-9503-4B26-94C8-AD92CA1620A9}"/>
    <cellStyle name="Обычный 5 3 2 2 3 5" xfId="10751" xr:uid="{00F44701-CAA8-47D5-B627-4CA6D3463BF0}"/>
    <cellStyle name="Обычный 5 3 2 2 4" xfId="1846" xr:uid="{00000000-0005-0000-0000-0000AF0D0000}"/>
    <cellStyle name="Обычный 5 3 2 2 4 2" xfId="4119" xr:uid="{00000000-0005-0000-0000-0000B00D0000}"/>
    <cellStyle name="Обычный 5 3 2 2 4 2 2" xfId="8408" xr:uid="{00000000-0005-0000-0000-0000B10D0000}"/>
    <cellStyle name="Обычный 5 3 2 2 4 2 2 2" xfId="17625" xr:uid="{CDE4C306-D3C9-4641-B82C-AFAB237CAF8B}"/>
    <cellStyle name="Обычный 5 3 2 2 4 2 3" xfId="13358" xr:uid="{01012AED-CF59-4B92-AD5D-4754AF92FD2C}"/>
    <cellStyle name="Обычный 5 3 2 2 4 3" xfId="6274" xr:uid="{00000000-0005-0000-0000-0000B20D0000}"/>
    <cellStyle name="Обычный 5 3 2 2 4 3 2" xfId="15491" xr:uid="{03118476-5296-441D-BC37-D266A2C6FDE8}"/>
    <cellStyle name="Обычный 5 3 2 2 4 4" xfId="11227" xr:uid="{7BDD00F6-5686-48D5-93A5-A8C0CB307AEF}"/>
    <cellStyle name="Обычный 5 3 2 2 5" xfId="3169" xr:uid="{00000000-0005-0000-0000-0000B30D0000}"/>
    <cellStyle name="Обычный 5 3 2 2 5 2" xfId="7460" xr:uid="{00000000-0005-0000-0000-0000B40D0000}"/>
    <cellStyle name="Обычный 5 3 2 2 5 2 2" xfId="16677" xr:uid="{AD682AFA-9D10-4400-9639-D4DAB87988DC}"/>
    <cellStyle name="Обычный 5 3 2 2 5 3" xfId="12410" xr:uid="{0149582B-90F9-495E-AE65-C3101EB5178B}"/>
    <cellStyle name="Обычный 5 3 2 2 6" xfId="5321" xr:uid="{00000000-0005-0000-0000-0000B50D0000}"/>
    <cellStyle name="Обычный 5 3 2 2 6 2" xfId="14543" xr:uid="{11AB2846-50B6-4640-8840-0F98C8B77652}"/>
    <cellStyle name="Обычный 5 3 2 2 7" xfId="10279" xr:uid="{4411A772-FBBF-4F89-88EE-CC0C4D33E3D6}"/>
    <cellStyle name="Обычный 5 3 2 3" xfId="871" xr:uid="{00000000-0005-0000-0000-0000B60D0000}"/>
    <cellStyle name="Обычный 5 3 2 3 2" xfId="1474" xr:uid="{00000000-0005-0000-0000-0000B70D0000}"/>
    <cellStyle name="Обычный 5 3 2 3 2 2" xfId="2433" xr:uid="{00000000-0005-0000-0000-0000B80D0000}"/>
    <cellStyle name="Обычный 5 3 2 3 2 2 2" xfId="4705" xr:uid="{00000000-0005-0000-0000-0000B90D0000}"/>
    <cellStyle name="Обычный 5 3 2 3 2 2 2 2" xfId="8994" xr:uid="{00000000-0005-0000-0000-0000BA0D0000}"/>
    <cellStyle name="Обычный 5 3 2 3 2 2 2 2 2" xfId="18211" xr:uid="{BD59E4A5-0053-49EC-948E-9368668ED466}"/>
    <cellStyle name="Обычный 5 3 2 3 2 2 2 3" xfId="13944" xr:uid="{4C9105A5-6CA6-4AD7-8389-3C5CECB92ED3}"/>
    <cellStyle name="Обычный 5 3 2 3 2 2 3" xfId="6860" xr:uid="{00000000-0005-0000-0000-0000BB0D0000}"/>
    <cellStyle name="Обычный 5 3 2 3 2 2 3 2" xfId="16077" xr:uid="{F293EF54-3538-4837-8AC7-4F2D0977284D}"/>
    <cellStyle name="Обычный 5 3 2 3 2 2 4" xfId="11813" xr:uid="{B2C62882-289D-4248-953D-534C3662917F}"/>
    <cellStyle name="Обычный 5 3 2 3 2 3" xfId="3755" xr:uid="{00000000-0005-0000-0000-0000BC0D0000}"/>
    <cellStyle name="Обычный 5 3 2 3 2 3 2" xfId="8046" xr:uid="{00000000-0005-0000-0000-0000BD0D0000}"/>
    <cellStyle name="Обычный 5 3 2 3 2 3 2 2" xfId="17263" xr:uid="{63CE1726-4CFC-4397-822F-4F31C50F1877}"/>
    <cellStyle name="Обычный 5 3 2 3 2 3 3" xfId="12996" xr:uid="{286086EC-E424-4A76-AE13-B0CAAF6728CF}"/>
    <cellStyle name="Обычный 5 3 2 3 2 4" xfId="5912" xr:uid="{00000000-0005-0000-0000-0000BE0D0000}"/>
    <cellStyle name="Обычный 5 3 2 3 2 4 2" xfId="15129" xr:uid="{DD2AB940-304A-4497-95D3-ED273536AC44}"/>
    <cellStyle name="Обычный 5 3 2 3 2 5" xfId="10865" xr:uid="{B0C3939F-E1DC-40E5-BA7B-3AC387F4CB20}"/>
    <cellStyle name="Обычный 5 3 2 3 3" xfId="1961" xr:uid="{00000000-0005-0000-0000-0000BF0D0000}"/>
    <cellStyle name="Обычный 5 3 2 3 3 2" xfId="4233" xr:uid="{00000000-0005-0000-0000-0000C00D0000}"/>
    <cellStyle name="Обычный 5 3 2 3 3 2 2" xfId="8522" xr:uid="{00000000-0005-0000-0000-0000C10D0000}"/>
    <cellStyle name="Обычный 5 3 2 3 3 2 2 2" xfId="17739" xr:uid="{17F49CFF-EAAE-4CCC-B3DE-48E619285156}"/>
    <cellStyle name="Обычный 5 3 2 3 3 2 3" xfId="13472" xr:uid="{3A8F9B0C-9434-4070-B1BD-044B05D17F4E}"/>
    <cellStyle name="Обычный 5 3 2 3 3 3" xfId="6388" xr:uid="{00000000-0005-0000-0000-0000C20D0000}"/>
    <cellStyle name="Обычный 5 3 2 3 3 3 2" xfId="15605" xr:uid="{002AA64F-BDCE-4EB4-B533-B4BFA5C97633}"/>
    <cellStyle name="Обычный 5 3 2 3 3 4" xfId="11341" xr:uid="{B99EA80A-560B-4E72-9D05-F0F578F818D7}"/>
    <cellStyle name="Обычный 5 3 2 3 4" xfId="3283" xr:uid="{00000000-0005-0000-0000-0000C30D0000}"/>
    <cellStyle name="Обычный 5 3 2 3 4 2" xfId="7574" xr:uid="{00000000-0005-0000-0000-0000C40D0000}"/>
    <cellStyle name="Обычный 5 3 2 3 4 2 2" xfId="16791" xr:uid="{E63429E6-1EF4-4E7E-958E-A74C3BBC3267}"/>
    <cellStyle name="Обычный 5 3 2 3 4 3" xfId="12524" xr:uid="{76DED1BD-AC13-46B1-9CB5-9C78987CA326}"/>
    <cellStyle name="Обычный 5 3 2 3 5" xfId="5437" xr:uid="{00000000-0005-0000-0000-0000C50D0000}"/>
    <cellStyle name="Обычный 5 3 2 3 5 2" xfId="14657" xr:uid="{5CDA4DF1-6FF0-45AC-9C32-04CCEBEA3972}"/>
    <cellStyle name="Обычный 5 3 2 3 6" xfId="10393" xr:uid="{5C756CE0-092B-4A74-97A2-D429DF3FD5E9}"/>
    <cellStyle name="Обычный 5 3 2 4" xfId="1245" xr:uid="{00000000-0005-0000-0000-0000C60D0000}"/>
    <cellStyle name="Обычный 5 3 2 4 2" xfId="2205" xr:uid="{00000000-0005-0000-0000-0000C70D0000}"/>
    <cellStyle name="Обычный 5 3 2 4 2 2" xfId="4477" xr:uid="{00000000-0005-0000-0000-0000C80D0000}"/>
    <cellStyle name="Обычный 5 3 2 4 2 2 2" xfId="8766" xr:uid="{00000000-0005-0000-0000-0000C90D0000}"/>
    <cellStyle name="Обычный 5 3 2 4 2 2 2 2" xfId="17983" xr:uid="{78D3783E-F0AA-4937-B5B6-3C7AE24972DB}"/>
    <cellStyle name="Обычный 5 3 2 4 2 2 3" xfId="13716" xr:uid="{464EE4C6-D2DE-41E8-980B-7F19C3BA5856}"/>
    <cellStyle name="Обычный 5 3 2 4 2 3" xfId="6632" xr:uid="{00000000-0005-0000-0000-0000CA0D0000}"/>
    <cellStyle name="Обычный 5 3 2 4 2 3 2" xfId="15849" xr:uid="{2D4715EF-7948-4181-A2D1-E3395C8FFC9A}"/>
    <cellStyle name="Обычный 5 3 2 4 2 4" xfId="11585" xr:uid="{BD3A9A7C-0DA8-43F7-B7FF-61BBE5A551B7}"/>
    <cellStyle name="Обычный 5 3 2 4 3" xfId="3527" xr:uid="{00000000-0005-0000-0000-0000CB0D0000}"/>
    <cellStyle name="Обычный 5 3 2 4 3 2" xfId="7818" xr:uid="{00000000-0005-0000-0000-0000CC0D0000}"/>
    <cellStyle name="Обычный 5 3 2 4 3 2 2" xfId="17035" xr:uid="{11D5CD80-B5BC-48B0-A975-AA6990F37479}"/>
    <cellStyle name="Обычный 5 3 2 4 3 3" xfId="12768" xr:uid="{7D8A312A-AA91-4810-9090-A2050C307858}"/>
    <cellStyle name="Обычный 5 3 2 4 4" xfId="5684" xr:uid="{00000000-0005-0000-0000-0000CD0D0000}"/>
    <cellStyle name="Обычный 5 3 2 4 4 2" xfId="14901" xr:uid="{E9E1BAF9-05BE-4370-BAA0-AC8BE43CAF96}"/>
    <cellStyle name="Обычный 5 3 2 4 5" xfId="10637" xr:uid="{243863A4-72AF-4C9D-B260-3A933360D1B4}"/>
    <cellStyle name="Обычный 5 3 2 5" xfId="1730" xr:uid="{00000000-0005-0000-0000-0000CE0D0000}"/>
    <cellStyle name="Обычный 5 3 2 5 2" xfId="4005" xr:uid="{00000000-0005-0000-0000-0000CF0D0000}"/>
    <cellStyle name="Обычный 5 3 2 5 2 2" xfId="8294" xr:uid="{00000000-0005-0000-0000-0000D00D0000}"/>
    <cellStyle name="Обычный 5 3 2 5 2 2 2" xfId="17511" xr:uid="{7D299B29-09A6-48D7-81B0-94306CEC5B12}"/>
    <cellStyle name="Обычный 5 3 2 5 2 3" xfId="13244" xr:uid="{8E7C16DB-CC74-42B3-8D60-3E13D6A47EE4}"/>
    <cellStyle name="Обычный 5 3 2 5 3" xfId="6160" xr:uid="{00000000-0005-0000-0000-0000D10D0000}"/>
    <cellStyle name="Обычный 5 3 2 5 3 2" xfId="15377" xr:uid="{7E54B5C2-2EE9-47F8-AE56-4E982D8FF972}"/>
    <cellStyle name="Обычный 5 3 2 5 4" xfId="11113" xr:uid="{2858C564-69D6-41A9-939C-8D1601868C7B}"/>
    <cellStyle name="Обычный 5 3 2 6" xfId="2820" xr:uid="{00000000-0005-0000-0000-0000D20D0000}"/>
    <cellStyle name="Обычный 5 3 2 6 2" xfId="4963" xr:uid="{00000000-0005-0000-0000-0000D30D0000}"/>
    <cellStyle name="Обычный 5 3 2 6 2 2" xfId="9245" xr:uid="{00000000-0005-0000-0000-0000D40D0000}"/>
    <cellStyle name="Обычный 5 3 2 6 2 2 2" xfId="18462" xr:uid="{F2B292FB-26BA-4DAD-9082-C49BB4E4D57C}"/>
    <cellStyle name="Обычный 5 3 2 6 2 3" xfId="14195" xr:uid="{26D5DD89-3AA7-4ADF-AD34-B680D0365B16}"/>
    <cellStyle name="Обычный 5 3 2 6 3" xfId="7113" xr:uid="{00000000-0005-0000-0000-0000D50D0000}"/>
    <cellStyle name="Обычный 5 3 2 6 3 2" xfId="16330" xr:uid="{E1418110-36A3-4C14-AAC8-504816C0C877}"/>
    <cellStyle name="Обычный 5 3 2 6 4" xfId="12064" xr:uid="{1E3F78EB-C022-429D-A2A4-3971B89D14EB}"/>
    <cellStyle name="Обычный 5 3 2 7" xfId="2941" xr:uid="{00000000-0005-0000-0000-0000D60D0000}"/>
    <cellStyle name="Обычный 5 3 2 7 2" xfId="7232" xr:uid="{00000000-0005-0000-0000-0000D70D0000}"/>
    <cellStyle name="Обычный 5 3 2 7 2 2" xfId="16449" xr:uid="{EDEB5495-247E-4A6A-924E-AC7C326C1F59}"/>
    <cellStyle name="Обычный 5 3 2 7 3" xfId="12182" xr:uid="{764C7DBB-FA25-4FE0-968D-69A8CE1C5353}"/>
    <cellStyle name="Обычный 5 3 2 8" xfId="3055" xr:uid="{00000000-0005-0000-0000-0000D80D0000}"/>
    <cellStyle name="Обычный 5 3 2 8 2" xfId="7346" xr:uid="{00000000-0005-0000-0000-0000D90D0000}"/>
    <cellStyle name="Обычный 5 3 2 8 2 2" xfId="16563" xr:uid="{F76267B1-E354-4CCA-9A6E-394423F2698C}"/>
    <cellStyle name="Обычный 5 3 2 8 3" xfId="12296" xr:uid="{DEACFDAD-6042-46BF-9746-39CBAF09EA7E}"/>
    <cellStyle name="Обычный 5 3 2 9" xfId="5083" xr:uid="{00000000-0005-0000-0000-0000DA0D0000}"/>
    <cellStyle name="Обычный 5 3 2 9 2" xfId="9364" xr:uid="{00000000-0005-0000-0000-0000DB0D0000}"/>
    <cellStyle name="Обычный 5 3 2 9 2 2" xfId="18581" xr:uid="{DB665C41-9E02-4D11-A91E-B4D7FE476365}"/>
    <cellStyle name="Обычный 5 3 2 9 3" xfId="14314" xr:uid="{A1D6A31A-4D72-46D9-B06A-0BC87BDFB894}"/>
    <cellStyle name="Обычный 5 3 3" xfId="605" xr:uid="{00000000-0005-0000-0000-0000DC0D0000}"/>
    <cellStyle name="Обычный 5 3 3 2" xfId="929" xr:uid="{00000000-0005-0000-0000-0000DD0D0000}"/>
    <cellStyle name="Обычный 5 3 3 2 2" xfId="1531" xr:uid="{00000000-0005-0000-0000-0000DE0D0000}"/>
    <cellStyle name="Обычный 5 3 3 2 2 2" xfId="2490" xr:uid="{00000000-0005-0000-0000-0000DF0D0000}"/>
    <cellStyle name="Обычный 5 3 3 2 2 2 2" xfId="4762" xr:uid="{00000000-0005-0000-0000-0000E00D0000}"/>
    <cellStyle name="Обычный 5 3 3 2 2 2 2 2" xfId="9051" xr:uid="{00000000-0005-0000-0000-0000E10D0000}"/>
    <cellStyle name="Обычный 5 3 3 2 2 2 2 2 2" xfId="18268" xr:uid="{CB4FC434-0DF7-4DDC-A22E-D4A3A03716A4}"/>
    <cellStyle name="Обычный 5 3 3 2 2 2 2 3" xfId="14001" xr:uid="{CCC45321-4ACB-4EF1-BB91-8F307248F49E}"/>
    <cellStyle name="Обычный 5 3 3 2 2 2 3" xfId="6917" xr:uid="{00000000-0005-0000-0000-0000E20D0000}"/>
    <cellStyle name="Обычный 5 3 3 2 2 2 3 2" xfId="16134" xr:uid="{D1B304FE-CE4E-4A6D-8462-1C972E0E5EA2}"/>
    <cellStyle name="Обычный 5 3 3 2 2 2 4" xfId="11870" xr:uid="{7B3F1885-3A68-4FDB-B91E-94DE316D8BB5}"/>
    <cellStyle name="Обычный 5 3 3 2 2 3" xfId="3812" xr:uid="{00000000-0005-0000-0000-0000E30D0000}"/>
    <cellStyle name="Обычный 5 3 3 2 2 3 2" xfId="8103" xr:uid="{00000000-0005-0000-0000-0000E40D0000}"/>
    <cellStyle name="Обычный 5 3 3 2 2 3 2 2" xfId="17320" xr:uid="{4DAABDED-C68F-4324-AB46-E2A5475E5664}"/>
    <cellStyle name="Обычный 5 3 3 2 2 3 3" xfId="13053" xr:uid="{FB47BF7B-B6D9-44D6-91AD-EE551978186B}"/>
    <cellStyle name="Обычный 5 3 3 2 2 4" xfId="5969" xr:uid="{00000000-0005-0000-0000-0000E50D0000}"/>
    <cellStyle name="Обычный 5 3 3 2 2 4 2" xfId="15186" xr:uid="{DEB8CBAB-3FE5-4D2D-A9E5-49CB6E14B2F8}"/>
    <cellStyle name="Обычный 5 3 3 2 2 5" xfId="10922" xr:uid="{6FDD08FF-CA85-4079-B09C-B21BAE56501E}"/>
    <cellStyle name="Обычный 5 3 3 2 3" xfId="2018" xr:uid="{00000000-0005-0000-0000-0000E60D0000}"/>
    <cellStyle name="Обычный 5 3 3 2 3 2" xfId="4290" xr:uid="{00000000-0005-0000-0000-0000E70D0000}"/>
    <cellStyle name="Обычный 5 3 3 2 3 2 2" xfId="8579" xr:uid="{00000000-0005-0000-0000-0000E80D0000}"/>
    <cellStyle name="Обычный 5 3 3 2 3 2 2 2" xfId="17796" xr:uid="{9C62BF0A-CC16-4D7C-A365-BBFF7F4112B6}"/>
    <cellStyle name="Обычный 5 3 3 2 3 2 3" xfId="13529" xr:uid="{884A63D3-C435-4B95-A80C-577A6DD05409}"/>
    <cellStyle name="Обычный 5 3 3 2 3 3" xfId="6445" xr:uid="{00000000-0005-0000-0000-0000E90D0000}"/>
    <cellStyle name="Обычный 5 3 3 2 3 3 2" xfId="15662" xr:uid="{016CCC49-DB4A-42B8-BE77-BA89A234D1FB}"/>
    <cellStyle name="Обычный 5 3 3 2 3 4" xfId="11398" xr:uid="{74E75C87-2F0F-4F05-B6B2-5FA1D8EC1CA0}"/>
    <cellStyle name="Обычный 5 3 3 2 4" xfId="3340" xr:uid="{00000000-0005-0000-0000-0000EA0D0000}"/>
    <cellStyle name="Обычный 5 3 3 2 4 2" xfId="7631" xr:uid="{00000000-0005-0000-0000-0000EB0D0000}"/>
    <cellStyle name="Обычный 5 3 3 2 4 2 2" xfId="16848" xr:uid="{1E605F1E-883B-4662-A3C5-71BDFE5C8FAC}"/>
    <cellStyle name="Обычный 5 3 3 2 4 3" xfId="12581" xr:uid="{ED41B365-5C1F-4240-A34B-54EDECD3468A}"/>
    <cellStyle name="Обычный 5 3 3 2 5" xfId="5494" xr:uid="{00000000-0005-0000-0000-0000EC0D0000}"/>
    <cellStyle name="Обычный 5 3 3 2 5 2" xfId="14714" xr:uid="{082BD320-1203-4051-831C-F42E89560D71}"/>
    <cellStyle name="Обычный 5 3 3 2 6" xfId="10450" xr:uid="{8ABFF1CE-6528-408F-B5DE-5E259727DEE1}"/>
    <cellStyle name="Обычный 5 3 3 3" xfId="1303" xr:uid="{00000000-0005-0000-0000-0000ED0D0000}"/>
    <cellStyle name="Обычный 5 3 3 3 2" xfId="2262" xr:uid="{00000000-0005-0000-0000-0000EE0D0000}"/>
    <cellStyle name="Обычный 5 3 3 3 2 2" xfId="4534" xr:uid="{00000000-0005-0000-0000-0000EF0D0000}"/>
    <cellStyle name="Обычный 5 3 3 3 2 2 2" xfId="8823" xr:uid="{00000000-0005-0000-0000-0000F00D0000}"/>
    <cellStyle name="Обычный 5 3 3 3 2 2 2 2" xfId="18040" xr:uid="{30ED2147-2CBA-4EB3-97FC-BC3DB3045339}"/>
    <cellStyle name="Обычный 5 3 3 3 2 2 3" xfId="13773" xr:uid="{711D31B5-E75F-4C4F-A73F-30ED6A634D37}"/>
    <cellStyle name="Обычный 5 3 3 3 2 3" xfId="6689" xr:uid="{00000000-0005-0000-0000-0000F10D0000}"/>
    <cellStyle name="Обычный 5 3 3 3 2 3 2" xfId="15906" xr:uid="{0383DDB6-1D16-40E4-A829-9FFBB0151B38}"/>
    <cellStyle name="Обычный 5 3 3 3 2 4" xfId="11642" xr:uid="{E4778989-5A82-493B-B69B-FBE14B1EF721}"/>
    <cellStyle name="Обычный 5 3 3 3 3" xfId="3584" xr:uid="{00000000-0005-0000-0000-0000F20D0000}"/>
    <cellStyle name="Обычный 5 3 3 3 3 2" xfId="7875" xr:uid="{00000000-0005-0000-0000-0000F30D0000}"/>
    <cellStyle name="Обычный 5 3 3 3 3 2 2" xfId="17092" xr:uid="{37B0C1FB-A438-4B48-8461-15057536E060}"/>
    <cellStyle name="Обычный 5 3 3 3 3 3" xfId="12825" xr:uid="{A4BF719E-F7A1-4554-A871-440953374992}"/>
    <cellStyle name="Обычный 5 3 3 3 4" xfId="5741" xr:uid="{00000000-0005-0000-0000-0000F40D0000}"/>
    <cellStyle name="Обычный 5 3 3 3 4 2" xfId="14958" xr:uid="{AB631191-CC61-441A-A4EB-0209FCA45D80}"/>
    <cellStyle name="Обычный 5 3 3 3 5" xfId="10694" xr:uid="{0AC220C1-C5FE-4791-8DBA-6AF28943597E}"/>
    <cellStyle name="Обычный 5 3 3 4" xfId="1789" xr:uid="{00000000-0005-0000-0000-0000F50D0000}"/>
    <cellStyle name="Обычный 5 3 3 4 2" xfId="4062" xr:uid="{00000000-0005-0000-0000-0000F60D0000}"/>
    <cellStyle name="Обычный 5 3 3 4 2 2" xfId="8351" xr:uid="{00000000-0005-0000-0000-0000F70D0000}"/>
    <cellStyle name="Обычный 5 3 3 4 2 2 2" xfId="17568" xr:uid="{41F7F499-D510-48D3-B314-4B920A0F5DA1}"/>
    <cellStyle name="Обычный 5 3 3 4 2 3" xfId="13301" xr:uid="{2AE41773-8798-425F-9BEF-5831D5959BF9}"/>
    <cellStyle name="Обычный 5 3 3 4 3" xfId="6217" xr:uid="{00000000-0005-0000-0000-0000F80D0000}"/>
    <cellStyle name="Обычный 5 3 3 4 3 2" xfId="15434" xr:uid="{7F0E0661-D3B2-45E4-9899-42457190D0DE}"/>
    <cellStyle name="Обычный 5 3 3 4 4" xfId="11170" xr:uid="{1D1542F6-9B25-4254-A8BC-8E97D21A3A97}"/>
    <cellStyle name="Обычный 5 3 3 5" xfId="3112" xr:uid="{00000000-0005-0000-0000-0000F90D0000}"/>
    <cellStyle name="Обычный 5 3 3 5 2" xfId="7403" xr:uid="{00000000-0005-0000-0000-0000FA0D0000}"/>
    <cellStyle name="Обычный 5 3 3 5 2 2" xfId="16620" xr:uid="{81A897EC-0421-4042-B119-4C918DA37416}"/>
    <cellStyle name="Обычный 5 3 3 5 3" xfId="12353" xr:uid="{5D7FE7B1-603D-4A90-8927-428C2CB53B9D}"/>
    <cellStyle name="Обычный 5 3 3 6" xfId="5264" xr:uid="{00000000-0005-0000-0000-0000FB0D0000}"/>
    <cellStyle name="Обычный 5 3 3 6 2" xfId="14486" xr:uid="{5723E22F-77C1-456D-A24B-66BE8990054B}"/>
    <cellStyle name="Обычный 5 3 3 7" xfId="10222" xr:uid="{897F2DF4-37F2-450F-AE52-61114C2F2B26}"/>
    <cellStyle name="Обычный 5 3 4" xfId="814" xr:uid="{00000000-0005-0000-0000-0000FC0D0000}"/>
    <cellStyle name="Обычный 5 3 4 2" xfId="1417" xr:uid="{00000000-0005-0000-0000-0000FD0D0000}"/>
    <cellStyle name="Обычный 5 3 4 2 2" xfId="2376" xr:uid="{00000000-0005-0000-0000-0000FE0D0000}"/>
    <cellStyle name="Обычный 5 3 4 2 2 2" xfId="4648" xr:uid="{00000000-0005-0000-0000-0000FF0D0000}"/>
    <cellStyle name="Обычный 5 3 4 2 2 2 2" xfId="8937" xr:uid="{00000000-0005-0000-0000-0000000E0000}"/>
    <cellStyle name="Обычный 5 3 4 2 2 2 2 2" xfId="18154" xr:uid="{2470AF5A-536E-4622-9C5E-9C9DF81B281C}"/>
    <cellStyle name="Обычный 5 3 4 2 2 2 3" xfId="13887" xr:uid="{CCE5AC99-06A8-4392-AB3E-E2D502B5C7FA}"/>
    <cellStyle name="Обычный 5 3 4 2 2 3" xfId="6803" xr:uid="{00000000-0005-0000-0000-0000010E0000}"/>
    <cellStyle name="Обычный 5 3 4 2 2 3 2" xfId="16020" xr:uid="{630E3664-4E8E-4F01-902B-BD9A0A7A87E9}"/>
    <cellStyle name="Обычный 5 3 4 2 2 4" xfId="11756" xr:uid="{1AE89680-9D83-47C0-9324-0A10248056F0}"/>
    <cellStyle name="Обычный 5 3 4 2 3" xfId="3698" xr:uid="{00000000-0005-0000-0000-0000020E0000}"/>
    <cellStyle name="Обычный 5 3 4 2 3 2" xfId="7989" xr:uid="{00000000-0005-0000-0000-0000030E0000}"/>
    <cellStyle name="Обычный 5 3 4 2 3 2 2" xfId="17206" xr:uid="{0CF0A843-F82B-4DDE-93B9-E2AB6E1591AD}"/>
    <cellStyle name="Обычный 5 3 4 2 3 3" xfId="12939" xr:uid="{B08538F6-D5FB-453B-A60B-8C85D6FB9E53}"/>
    <cellStyle name="Обычный 5 3 4 2 4" xfId="5855" xr:uid="{00000000-0005-0000-0000-0000040E0000}"/>
    <cellStyle name="Обычный 5 3 4 2 4 2" xfId="15072" xr:uid="{AD7BE318-B6F7-42C8-8396-690E199F0ACF}"/>
    <cellStyle name="Обычный 5 3 4 2 5" xfId="10808" xr:uid="{2E555553-26AD-4606-9B04-FC70E402C673}"/>
    <cellStyle name="Обычный 5 3 4 3" xfId="1904" xr:uid="{00000000-0005-0000-0000-0000050E0000}"/>
    <cellStyle name="Обычный 5 3 4 3 2" xfId="4176" xr:uid="{00000000-0005-0000-0000-0000060E0000}"/>
    <cellStyle name="Обычный 5 3 4 3 2 2" xfId="8465" xr:uid="{00000000-0005-0000-0000-0000070E0000}"/>
    <cellStyle name="Обычный 5 3 4 3 2 2 2" xfId="17682" xr:uid="{7C573CD0-115F-48C2-B045-432B45B2AB08}"/>
    <cellStyle name="Обычный 5 3 4 3 2 3" xfId="13415" xr:uid="{C6422F55-356C-4200-A53D-4EBC83711D7B}"/>
    <cellStyle name="Обычный 5 3 4 3 3" xfId="6331" xr:uid="{00000000-0005-0000-0000-0000080E0000}"/>
    <cellStyle name="Обычный 5 3 4 3 3 2" xfId="15548" xr:uid="{44169739-FFC8-4922-A20A-C6B2AD00052B}"/>
    <cellStyle name="Обычный 5 3 4 3 4" xfId="11284" xr:uid="{42C6BF55-3418-4845-9674-4625C0B18840}"/>
    <cellStyle name="Обычный 5 3 4 4" xfId="3226" xr:uid="{00000000-0005-0000-0000-0000090E0000}"/>
    <cellStyle name="Обычный 5 3 4 4 2" xfId="7517" xr:uid="{00000000-0005-0000-0000-00000A0E0000}"/>
    <cellStyle name="Обычный 5 3 4 4 2 2" xfId="16734" xr:uid="{A363893C-79A5-46A5-B2D1-484F2D06AC44}"/>
    <cellStyle name="Обычный 5 3 4 4 3" xfId="12467" xr:uid="{091E3CE2-4B7F-4B3E-9EAA-EC05C4FC9087}"/>
    <cellStyle name="Обычный 5 3 4 5" xfId="5380" xr:uid="{00000000-0005-0000-0000-00000B0E0000}"/>
    <cellStyle name="Обычный 5 3 4 5 2" xfId="14600" xr:uid="{97B7DFA7-E5A4-4F9D-B541-DDDFB4041B13}"/>
    <cellStyle name="Обычный 5 3 4 6" xfId="10336" xr:uid="{83B397A7-7C69-46F3-AAC2-483974DEAE0E}"/>
    <cellStyle name="Обычный 5 3 5" xfId="1188" xr:uid="{00000000-0005-0000-0000-00000C0E0000}"/>
    <cellStyle name="Обычный 5 3 5 2" xfId="2148" xr:uid="{00000000-0005-0000-0000-00000D0E0000}"/>
    <cellStyle name="Обычный 5 3 5 2 2" xfId="4420" xr:uid="{00000000-0005-0000-0000-00000E0E0000}"/>
    <cellStyle name="Обычный 5 3 5 2 2 2" xfId="8709" xr:uid="{00000000-0005-0000-0000-00000F0E0000}"/>
    <cellStyle name="Обычный 5 3 5 2 2 2 2" xfId="17926" xr:uid="{20F13BAE-5332-4CD2-88AA-38B46E07B97E}"/>
    <cellStyle name="Обычный 5 3 5 2 2 3" xfId="13659" xr:uid="{3A84EFF6-589B-4B35-AD06-E80C0204136E}"/>
    <cellStyle name="Обычный 5 3 5 2 3" xfId="6575" xr:uid="{00000000-0005-0000-0000-0000100E0000}"/>
    <cellStyle name="Обычный 5 3 5 2 3 2" xfId="15792" xr:uid="{BC8BF26B-D635-4C42-9AE6-CA089D671ADE}"/>
    <cellStyle name="Обычный 5 3 5 2 4" xfId="11528" xr:uid="{43E44016-544F-43C6-BE2A-EC6C204EEC86}"/>
    <cellStyle name="Обычный 5 3 5 3" xfId="3470" xr:uid="{00000000-0005-0000-0000-0000110E0000}"/>
    <cellStyle name="Обычный 5 3 5 3 2" xfId="7761" xr:uid="{00000000-0005-0000-0000-0000120E0000}"/>
    <cellStyle name="Обычный 5 3 5 3 2 2" xfId="16978" xr:uid="{B406DEBF-DED2-4ACF-9BA1-A6BF73DD6ECB}"/>
    <cellStyle name="Обычный 5 3 5 3 3" xfId="12711" xr:uid="{7B9AEB0D-454E-4BDA-82E3-A7622C0A2E94}"/>
    <cellStyle name="Обычный 5 3 5 4" xfId="5627" xr:uid="{00000000-0005-0000-0000-0000130E0000}"/>
    <cellStyle name="Обычный 5 3 5 4 2" xfId="14844" xr:uid="{5674EF97-50D4-4823-B71A-184AFE7650AB}"/>
    <cellStyle name="Обычный 5 3 5 5" xfId="10580" xr:uid="{B7E98727-893A-4077-85DE-34C9552C750C}"/>
    <cellStyle name="Обычный 5 3 6" xfId="1673" xr:uid="{00000000-0005-0000-0000-0000140E0000}"/>
    <cellStyle name="Обычный 5 3 6 2" xfId="3948" xr:uid="{00000000-0005-0000-0000-0000150E0000}"/>
    <cellStyle name="Обычный 5 3 6 2 2" xfId="8237" xr:uid="{00000000-0005-0000-0000-0000160E0000}"/>
    <cellStyle name="Обычный 5 3 6 2 2 2" xfId="17454" xr:uid="{C6C3F5A1-A345-443E-B9B7-CAC78102035A}"/>
    <cellStyle name="Обычный 5 3 6 2 3" xfId="13187" xr:uid="{0B26C434-DF0C-4763-9FBB-9039A60B08B8}"/>
    <cellStyle name="Обычный 5 3 6 3" xfId="6103" xr:uid="{00000000-0005-0000-0000-0000170E0000}"/>
    <cellStyle name="Обычный 5 3 6 3 2" xfId="15320" xr:uid="{407758B0-85E5-433E-85B8-B74C08F65660}"/>
    <cellStyle name="Обычный 5 3 6 4" xfId="11056" xr:uid="{F49D1680-4426-4427-AEEB-10CD8BFB4BD6}"/>
    <cellStyle name="Обычный 5 3 7" xfId="2763" xr:uid="{00000000-0005-0000-0000-0000180E0000}"/>
    <cellStyle name="Обычный 5 3 7 2" xfId="4906" xr:uid="{00000000-0005-0000-0000-0000190E0000}"/>
    <cellStyle name="Обычный 5 3 7 2 2" xfId="9188" xr:uid="{00000000-0005-0000-0000-00001A0E0000}"/>
    <cellStyle name="Обычный 5 3 7 2 2 2" xfId="18405" xr:uid="{C3E05C99-842C-4140-88B2-8B2B9C9954EB}"/>
    <cellStyle name="Обычный 5 3 7 2 3" xfId="14138" xr:uid="{8F82CDB5-476D-4F27-9469-FD80C888217F}"/>
    <cellStyle name="Обычный 5 3 7 3" xfId="7056" xr:uid="{00000000-0005-0000-0000-00001B0E0000}"/>
    <cellStyle name="Обычный 5 3 7 3 2" xfId="16273" xr:uid="{B21E2873-B787-41A9-A649-5E0F2F1C8555}"/>
    <cellStyle name="Обычный 5 3 7 4" xfId="12007" xr:uid="{22B21940-FFC9-413E-897A-308143E0B49D}"/>
    <cellStyle name="Обычный 5 3 8" xfId="2884" xr:uid="{00000000-0005-0000-0000-00001C0E0000}"/>
    <cellStyle name="Обычный 5 3 8 2" xfId="7175" xr:uid="{00000000-0005-0000-0000-00001D0E0000}"/>
    <cellStyle name="Обычный 5 3 8 2 2" xfId="16392" xr:uid="{BA038446-8F0F-47FF-896E-CBD1DD0CDA93}"/>
    <cellStyle name="Обычный 5 3 8 3" xfId="12125" xr:uid="{04217D08-1F7A-402F-9805-26D74428BA8E}"/>
    <cellStyle name="Обычный 5 3 9" xfId="2998" xr:uid="{00000000-0005-0000-0000-00001E0E0000}"/>
    <cellStyle name="Обычный 5 3 9 2" xfId="7289" xr:uid="{00000000-0005-0000-0000-00001F0E0000}"/>
    <cellStyle name="Обычный 5 3 9 2 2" xfId="16506" xr:uid="{A8A339A4-7DF5-498B-A6AF-8C0B1DC293B4}"/>
    <cellStyle name="Обычный 5 3 9 3" xfId="12239" xr:uid="{7A3E17F4-C7AA-4218-8C39-04C8D4E875A5}"/>
    <cellStyle name="Обычный 5 4" xfId="397" xr:uid="{00000000-0005-0000-0000-0000200E0000}"/>
    <cellStyle name="Обычный 5 4 10" xfId="5045" xr:uid="{00000000-0005-0000-0000-0000210E0000}"/>
    <cellStyle name="Обычный 5 4 10 2" xfId="9326" xr:uid="{00000000-0005-0000-0000-0000220E0000}"/>
    <cellStyle name="Обычный 5 4 10 2 2" xfId="18543" xr:uid="{CA9BFA99-E6ED-49EB-8251-8BAABAFB9A2A}"/>
    <cellStyle name="Обычный 5 4 10 3" xfId="14276" xr:uid="{0933B87D-86F5-4E53-B7FF-6FC1893DB49F}"/>
    <cellStyle name="Обычный 5 4 11" xfId="5167" xr:uid="{00000000-0005-0000-0000-0000230E0000}"/>
    <cellStyle name="Обычный 5 4 11 2" xfId="14391" xr:uid="{60427492-AD53-47C6-A477-1B562652A78E}"/>
    <cellStyle name="Обычный 5 4 12" xfId="9667" xr:uid="{00000000-0005-0000-0000-0000240E0000}"/>
    <cellStyle name="Обычный 5 4 12 2" xfId="18687" xr:uid="{39369AF0-34A7-4ECA-AD72-AD826DA9D0D2}"/>
    <cellStyle name="Обычный 5 4 13" xfId="9781" xr:uid="{110645DC-BFA4-47DF-BE99-F04E9F0BC202}"/>
    <cellStyle name="Обычный 5 4 13 2" xfId="18801" xr:uid="{4F57BF62-DAA3-4A03-8493-5E43D1EC3681}"/>
    <cellStyle name="Обычный 5 4 14" xfId="9895" xr:uid="{05E46D22-74D7-49C4-B8E9-54FFE3478377}"/>
    <cellStyle name="Обычный 5 4 14 2" xfId="18915" xr:uid="{BA8C9826-2114-4739-A857-3395A599E75F}"/>
    <cellStyle name="Обычный 5 4 15" xfId="10009" xr:uid="{47FA951D-2F2B-4613-8F2E-E3A9815E9FDE}"/>
    <cellStyle name="Обычный 5 4 15 2" xfId="19029" xr:uid="{FC789052-BCDF-4D07-B0FB-557A5DB12A73}"/>
    <cellStyle name="Обычный 5 4 16" xfId="10126" xr:uid="{F959015C-9E8A-4C58-8DC6-3D2B3E59EF62}"/>
    <cellStyle name="Обычный 5 4 17" xfId="19147" xr:uid="{6AAF8F81-09D9-4467-9A34-3868B4CDCE84}"/>
    <cellStyle name="Обычный 5 4 18" xfId="19263" xr:uid="{06007C70-9AB2-4B2E-BC92-A374BB06CFFE}"/>
    <cellStyle name="Обычный 5 4 2" xfId="498" xr:uid="{00000000-0005-0000-0000-0000250E0000}"/>
    <cellStyle name="Обычный 5 4 2 10" xfId="5225" xr:uid="{00000000-0005-0000-0000-0000260E0000}"/>
    <cellStyle name="Обычный 5 4 2 10 2" xfId="14448" xr:uid="{E8CAADC4-E824-4CDA-86C2-EA235B0D0811}"/>
    <cellStyle name="Обычный 5 4 2 11" xfId="9724" xr:uid="{00000000-0005-0000-0000-0000270E0000}"/>
    <cellStyle name="Обычный 5 4 2 11 2" xfId="18744" xr:uid="{5E02227B-28C3-44BA-B58F-F163203743DD}"/>
    <cellStyle name="Обычный 5 4 2 12" xfId="9838" xr:uid="{1870BAA6-89C8-4001-B64B-13FD5FDFC8C6}"/>
    <cellStyle name="Обычный 5 4 2 12 2" xfId="18858" xr:uid="{CCA5F4DF-0F92-4A2C-9F9C-3506D64B8B01}"/>
    <cellStyle name="Обычный 5 4 2 13" xfId="9952" xr:uid="{DF7EC9CD-DCDC-4DD4-B9A1-7114A72ED9FE}"/>
    <cellStyle name="Обычный 5 4 2 13 2" xfId="18972" xr:uid="{9E271941-784A-463E-B4AB-3F65DFFF9096}"/>
    <cellStyle name="Обычный 5 4 2 14" xfId="10066" xr:uid="{7DD0D6C5-6F83-4643-9631-92C028ABBDC5}"/>
    <cellStyle name="Обычный 5 4 2 14 2" xfId="19086" xr:uid="{CE6A7616-8472-48E9-93E7-C3BEFC296EF4}"/>
    <cellStyle name="Обычный 5 4 2 15" xfId="10183" xr:uid="{E4DB77D7-E20D-4C8D-98FB-3EBC2429932E}"/>
    <cellStyle name="Обычный 5 4 2 16" xfId="19204" xr:uid="{FB4683FD-DCD8-409A-B04F-4A910891FF1E}"/>
    <cellStyle name="Обычный 5 4 2 17" xfId="19320" xr:uid="{6C581D1F-5E7D-4C80-B692-D71EFCB1EDAA}"/>
    <cellStyle name="Обычный 5 4 2 2" xfId="684" xr:uid="{00000000-0005-0000-0000-0000280E0000}"/>
    <cellStyle name="Обычный 5 4 2 2 2" xfId="1005" xr:uid="{00000000-0005-0000-0000-0000290E0000}"/>
    <cellStyle name="Обычный 5 4 2 2 2 2" xfId="1607" xr:uid="{00000000-0005-0000-0000-00002A0E0000}"/>
    <cellStyle name="Обычный 5 4 2 2 2 2 2" xfId="2566" xr:uid="{00000000-0005-0000-0000-00002B0E0000}"/>
    <cellStyle name="Обычный 5 4 2 2 2 2 2 2" xfId="4838" xr:uid="{00000000-0005-0000-0000-00002C0E0000}"/>
    <cellStyle name="Обычный 5 4 2 2 2 2 2 2 2" xfId="9127" xr:uid="{00000000-0005-0000-0000-00002D0E0000}"/>
    <cellStyle name="Обычный 5 4 2 2 2 2 2 2 2 2" xfId="18344" xr:uid="{DE1196D3-AAFC-4871-92B2-A0AFE8816734}"/>
    <cellStyle name="Обычный 5 4 2 2 2 2 2 2 3" xfId="14077" xr:uid="{BDEFDE11-A2F3-43D5-9697-933C0CEAF682}"/>
    <cellStyle name="Обычный 5 4 2 2 2 2 2 3" xfId="6993" xr:uid="{00000000-0005-0000-0000-00002E0E0000}"/>
    <cellStyle name="Обычный 5 4 2 2 2 2 2 3 2" xfId="16210" xr:uid="{7681546F-CF51-4875-B639-77B183B61ED6}"/>
    <cellStyle name="Обычный 5 4 2 2 2 2 2 4" xfId="11946" xr:uid="{14E94B80-4EF7-4DC7-B394-53FB78488DBA}"/>
    <cellStyle name="Обычный 5 4 2 2 2 2 3" xfId="3888" xr:uid="{00000000-0005-0000-0000-00002F0E0000}"/>
    <cellStyle name="Обычный 5 4 2 2 2 2 3 2" xfId="8179" xr:uid="{00000000-0005-0000-0000-0000300E0000}"/>
    <cellStyle name="Обычный 5 4 2 2 2 2 3 2 2" xfId="17396" xr:uid="{CA8BB83C-C12A-49E5-8C94-E19E721A41A3}"/>
    <cellStyle name="Обычный 5 4 2 2 2 2 3 3" xfId="13129" xr:uid="{949C24AA-2719-494F-8F07-F37543BA8164}"/>
    <cellStyle name="Обычный 5 4 2 2 2 2 4" xfId="6045" xr:uid="{00000000-0005-0000-0000-0000310E0000}"/>
    <cellStyle name="Обычный 5 4 2 2 2 2 4 2" xfId="15262" xr:uid="{0E8A481E-97A4-42A0-B9BF-DF0F31988B37}"/>
    <cellStyle name="Обычный 5 4 2 2 2 2 5" xfId="10998" xr:uid="{C27F65C1-C729-44F0-9BEA-67936033ADE5}"/>
    <cellStyle name="Обычный 5 4 2 2 2 3" xfId="2094" xr:uid="{00000000-0005-0000-0000-0000320E0000}"/>
    <cellStyle name="Обычный 5 4 2 2 2 3 2" xfId="4366" xr:uid="{00000000-0005-0000-0000-0000330E0000}"/>
    <cellStyle name="Обычный 5 4 2 2 2 3 2 2" xfId="8655" xr:uid="{00000000-0005-0000-0000-0000340E0000}"/>
    <cellStyle name="Обычный 5 4 2 2 2 3 2 2 2" xfId="17872" xr:uid="{33EFB4A6-7CAD-4CB7-A68A-3329F4FC2908}"/>
    <cellStyle name="Обычный 5 4 2 2 2 3 2 3" xfId="13605" xr:uid="{7709D582-1C45-4968-8B95-C776CC5481B7}"/>
    <cellStyle name="Обычный 5 4 2 2 2 3 3" xfId="6521" xr:uid="{00000000-0005-0000-0000-0000350E0000}"/>
    <cellStyle name="Обычный 5 4 2 2 2 3 3 2" xfId="15738" xr:uid="{AE4C0F5D-285C-4EF4-9C81-CC455813A321}"/>
    <cellStyle name="Обычный 5 4 2 2 2 3 4" xfId="11474" xr:uid="{35A384FE-0204-4A33-88B7-62C31935B15D}"/>
    <cellStyle name="Обычный 5 4 2 2 2 4" xfId="3416" xr:uid="{00000000-0005-0000-0000-0000360E0000}"/>
    <cellStyle name="Обычный 5 4 2 2 2 4 2" xfId="7707" xr:uid="{00000000-0005-0000-0000-0000370E0000}"/>
    <cellStyle name="Обычный 5 4 2 2 2 4 2 2" xfId="16924" xr:uid="{A7CD3946-5862-42A2-974E-998785B9EA8D}"/>
    <cellStyle name="Обычный 5 4 2 2 2 4 3" xfId="12657" xr:uid="{9BB7DC13-2BCE-47CB-9722-30BA8F6A56CB}"/>
    <cellStyle name="Обычный 5 4 2 2 2 5" xfId="5570" xr:uid="{00000000-0005-0000-0000-0000380E0000}"/>
    <cellStyle name="Обычный 5 4 2 2 2 5 2" xfId="14790" xr:uid="{9471D944-D370-4B99-8518-95B2ED46AFB3}"/>
    <cellStyle name="Обычный 5 4 2 2 2 6" xfId="10526" xr:uid="{58CB1460-6B7F-42E3-A335-F3D356E41947}"/>
    <cellStyle name="Обычный 5 4 2 2 3" xfId="1379" xr:uid="{00000000-0005-0000-0000-0000390E0000}"/>
    <cellStyle name="Обычный 5 4 2 2 3 2" xfId="2338" xr:uid="{00000000-0005-0000-0000-00003A0E0000}"/>
    <cellStyle name="Обычный 5 4 2 2 3 2 2" xfId="4610" xr:uid="{00000000-0005-0000-0000-00003B0E0000}"/>
    <cellStyle name="Обычный 5 4 2 2 3 2 2 2" xfId="8899" xr:uid="{00000000-0005-0000-0000-00003C0E0000}"/>
    <cellStyle name="Обычный 5 4 2 2 3 2 2 2 2" xfId="18116" xr:uid="{BA971D4C-967C-4268-B0A4-66F4FB3FF51D}"/>
    <cellStyle name="Обычный 5 4 2 2 3 2 2 3" xfId="13849" xr:uid="{10FBAED7-2E69-42A5-9FD5-7B28BBF86BFE}"/>
    <cellStyle name="Обычный 5 4 2 2 3 2 3" xfId="6765" xr:uid="{00000000-0005-0000-0000-00003D0E0000}"/>
    <cellStyle name="Обычный 5 4 2 2 3 2 3 2" xfId="15982" xr:uid="{CCB2E852-4FB5-4492-AF44-0959286C2B02}"/>
    <cellStyle name="Обычный 5 4 2 2 3 2 4" xfId="11718" xr:uid="{D9B6343D-2866-44CF-B02D-7110D18DF0F7}"/>
    <cellStyle name="Обычный 5 4 2 2 3 3" xfId="3660" xr:uid="{00000000-0005-0000-0000-00003E0E0000}"/>
    <cellStyle name="Обычный 5 4 2 2 3 3 2" xfId="7951" xr:uid="{00000000-0005-0000-0000-00003F0E0000}"/>
    <cellStyle name="Обычный 5 4 2 2 3 3 2 2" xfId="17168" xr:uid="{0E779B88-A9A5-4CA9-8A91-23C6E0252972}"/>
    <cellStyle name="Обычный 5 4 2 2 3 3 3" xfId="12901" xr:uid="{8CC14AD0-79E8-4847-8356-D491C81DC925}"/>
    <cellStyle name="Обычный 5 4 2 2 3 4" xfId="5817" xr:uid="{00000000-0005-0000-0000-0000400E0000}"/>
    <cellStyle name="Обычный 5 4 2 2 3 4 2" xfId="15034" xr:uid="{7AE6EBBA-0A8E-4FB9-AD5D-EFC2D1D4056B}"/>
    <cellStyle name="Обычный 5 4 2 2 3 5" xfId="10770" xr:uid="{CA1E2538-67AF-4963-9CE2-4273DC9A756B}"/>
    <cellStyle name="Обычный 5 4 2 2 4" xfId="1865" xr:uid="{00000000-0005-0000-0000-0000410E0000}"/>
    <cellStyle name="Обычный 5 4 2 2 4 2" xfId="4138" xr:uid="{00000000-0005-0000-0000-0000420E0000}"/>
    <cellStyle name="Обычный 5 4 2 2 4 2 2" xfId="8427" xr:uid="{00000000-0005-0000-0000-0000430E0000}"/>
    <cellStyle name="Обычный 5 4 2 2 4 2 2 2" xfId="17644" xr:uid="{C2EFDEC9-720C-426B-A9FC-BB084298C8E2}"/>
    <cellStyle name="Обычный 5 4 2 2 4 2 3" xfId="13377" xr:uid="{2E784003-6C8D-4E4F-881C-33CB0B52C792}"/>
    <cellStyle name="Обычный 5 4 2 2 4 3" xfId="6293" xr:uid="{00000000-0005-0000-0000-0000440E0000}"/>
    <cellStyle name="Обычный 5 4 2 2 4 3 2" xfId="15510" xr:uid="{0B765587-9BF1-4570-83D6-B8999B9331DA}"/>
    <cellStyle name="Обычный 5 4 2 2 4 4" xfId="11246" xr:uid="{43F80A8B-8C67-421D-ADCB-32D36D9C852B}"/>
    <cellStyle name="Обычный 5 4 2 2 5" xfId="3188" xr:uid="{00000000-0005-0000-0000-0000450E0000}"/>
    <cellStyle name="Обычный 5 4 2 2 5 2" xfId="7479" xr:uid="{00000000-0005-0000-0000-0000460E0000}"/>
    <cellStyle name="Обычный 5 4 2 2 5 2 2" xfId="16696" xr:uid="{F44062D2-6D8C-4CE5-881C-1FAA49C6A1A8}"/>
    <cellStyle name="Обычный 5 4 2 2 5 3" xfId="12429" xr:uid="{D5264C41-2EB1-4CFC-9688-D3A44D040D6C}"/>
    <cellStyle name="Обычный 5 4 2 2 6" xfId="5340" xr:uid="{00000000-0005-0000-0000-0000470E0000}"/>
    <cellStyle name="Обычный 5 4 2 2 6 2" xfId="14562" xr:uid="{F4299EA1-0E32-45BD-B1B5-6565AD613C58}"/>
    <cellStyle name="Обычный 5 4 2 2 7" xfId="10298" xr:uid="{16EBACAA-8BDA-4441-B7B3-21EC98F227E2}"/>
    <cellStyle name="Обычный 5 4 2 3" xfId="890" xr:uid="{00000000-0005-0000-0000-0000480E0000}"/>
    <cellStyle name="Обычный 5 4 2 3 2" xfId="1493" xr:uid="{00000000-0005-0000-0000-0000490E0000}"/>
    <cellStyle name="Обычный 5 4 2 3 2 2" xfId="2452" xr:uid="{00000000-0005-0000-0000-00004A0E0000}"/>
    <cellStyle name="Обычный 5 4 2 3 2 2 2" xfId="4724" xr:uid="{00000000-0005-0000-0000-00004B0E0000}"/>
    <cellStyle name="Обычный 5 4 2 3 2 2 2 2" xfId="9013" xr:uid="{00000000-0005-0000-0000-00004C0E0000}"/>
    <cellStyle name="Обычный 5 4 2 3 2 2 2 2 2" xfId="18230" xr:uid="{C1D5C6F8-8872-4C0C-B4B6-D44545548E9A}"/>
    <cellStyle name="Обычный 5 4 2 3 2 2 2 3" xfId="13963" xr:uid="{7CCAFDEB-3E03-4089-B37A-285DBBB02794}"/>
    <cellStyle name="Обычный 5 4 2 3 2 2 3" xfId="6879" xr:uid="{00000000-0005-0000-0000-00004D0E0000}"/>
    <cellStyle name="Обычный 5 4 2 3 2 2 3 2" xfId="16096" xr:uid="{BA7E4CA6-552D-482B-9F40-0F1E3E1789A7}"/>
    <cellStyle name="Обычный 5 4 2 3 2 2 4" xfId="11832" xr:uid="{D198C98D-A1F0-443B-832D-E4C31627A6F2}"/>
    <cellStyle name="Обычный 5 4 2 3 2 3" xfId="3774" xr:uid="{00000000-0005-0000-0000-00004E0E0000}"/>
    <cellStyle name="Обычный 5 4 2 3 2 3 2" xfId="8065" xr:uid="{00000000-0005-0000-0000-00004F0E0000}"/>
    <cellStyle name="Обычный 5 4 2 3 2 3 2 2" xfId="17282" xr:uid="{9CFD38E9-AF1B-44F8-BEE8-6B49F4AC7EDC}"/>
    <cellStyle name="Обычный 5 4 2 3 2 3 3" xfId="13015" xr:uid="{30D67570-63C6-4A94-9308-9DB53AC1BFB7}"/>
    <cellStyle name="Обычный 5 4 2 3 2 4" xfId="5931" xr:uid="{00000000-0005-0000-0000-0000500E0000}"/>
    <cellStyle name="Обычный 5 4 2 3 2 4 2" xfId="15148" xr:uid="{DEF9C589-B754-4203-A45A-C7DE66B9E9B4}"/>
    <cellStyle name="Обычный 5 4 2 3 2 5" xfId="10884" xr:uid="{A07567DB-9325-487E-93D5-8B64965B06FF}"/>
    <cellStyle name="Обычный 5 4 2 3 3" xfId="1980" xr:uid="{00000000-0005-0000-0000-0000510E0000}"/>
    <cellStyle name="Обычный 5 4 2 3 3 2" xfId="4252" xr:uid="{00000000-0005-0000-0000-0000520E0000}"/>
    <cellStyle name="Обычный 5 4 2 3 3 2 2" xfId="8541" xr:uid="{00000000-0005-0000-0000-0000530E0000}"/>
    <cellStyle name="Обычный 5 4 2 3 3 2 2 2" xfId="17758" xr:uid="{3BDB7C53-6981-49D5-AABF-0AF22EA89FF7}"/>
    <cellStyle name="Обычный 5 4 2 3 3 2 3" xfId="13491" xr:uid="{794E806A-C3A6-4F0A-8E96-4BD9084848F6}"/>
    <cellStyle name="Обычный 5 4 2 3 3 3" xfId="6407" xr:uid="{00000000-0005-0000-0000-0000540E0000}"/>
    <cellStyle name="Обычный 5 4 2 3 3 3 2" xfId="15624" xr:uid="{01889075-C28D-4218-B964-421518E68BD8}"/>
    <cellStyle name="Обычный 5 4 2 3 3 4" xfId="11360" xr:uid="{B5CD348B-D896-46D3-B1F3-F07BF799337F}"/>
    <cellStyle name="Обычный 5 4 2 3 4" xfId="3302" xr:uid="{00000000-0005-0000-0000-0000550E0000}"/>
    <cellStyle name="Обычный 5 4 2 3 4 2" xfId="7593" xr:uid="{00000000-0005-0000-0000-0000560E0000}"/>
    <cellStyle name="Обычный 5 4 2 3 4 2 2" xfId="16810" xr:uid="{EF2D2CEA-D227-4170-B874-FB7951D1C7F9}"/>
    <cellStyle name="Обычный 5 4 2 3 4 3" xfId="12543" xr:uid="{D05BD2A6-3698-4372-B6F4-5F93CA4AC86A}"/>
    <cellStyle name="Обычный 5 4 2 3 5" xfId="5456" xr:uid="{00000000-0005-0000-0000-0000570E0000}"/>
    <cellStyle name="Обычный 5 4 2 3 5 2" xfId="14676" xr:uid="{5A32FCE4-1E58-4107-AFAF-D53C5F07243D}"/>
    <cellStyle name="Обычный 5 4 2 3 6" xfId="10412" xr:uid="{5FEB321A-4F03-45FE-B608-C7A42396A24D}"/>
    <cellStyle name="Обычный 5 4 2 4" xfId="1264" xr:uid="{00000000-0005-0000-0000-0000580E0000}"/>
    <cellStyle name="Обычный 5 4 2 4 2" xfId="2224" xr:uid="{00000000-0005-0000-0000-0000590E0000}"/>
    <cellStyle name="Обычный 5 4 2 4 2 2" xfId="4496" xr:uid="{00000000-0005-0000-0000-00005A0E0000}"/>
    <cellStyle name="Обычный 5 4 2 4 2 2 2" xfId="8785" xr:uid="{00000000-0005-0000-0000-00005B0E0000}"/>
    <cellStyle name="Обычный 5 4 2 4 2 2 2 2" xfId="18002" xr:uid="{D3AF369B-3FAB-48E9-9B8D-480483E64D02}"/>
    <cellStyle name="Обычный 5 4 2 4 2 2 3" xfId="13735" xr:uid="{3E8C305D-F547-4360-9EA5-226F1430A3D9}"/>
    <cellStyle name="Обычный 5 4 2 4 2 3" xfId="6651" xr:uid="{00000000-0005-0000-0000-00005C0E0000}"/>
    <cellStyle name="Обычный 5 4 2 4 2 3 2" xfId="15868" xr:uid="{3F40D943-E797-4DEA-9241-3764B3F500E4}"/>
    <cellStyle name="Обычный 5 4 2 4 2 4" xfId="11604" xr:uid="{75D85781-6DA7-4168-BF1D-2392980A8068}"/>
    <cellStyle name="Обычный 5 4 2 4 3" xfId="3546" xr:uid="{00000000-0005-0000-0000-00005D0E0000}"/>
    <cellStyle name="Обычный 5 4 2 4 3 2" xfId="7837" xr:uid="{00000000-0005-0000-0000-00005E0E0000}"/>
    <cellStyle name="Обычный 5 4 2 4 3 2 2" xfId="17054" xr:uid="{129C2DBD-9802-46B0-B21E-E8DDB0365194}"/>
    <cellStyle name="Обычный 5 4 2 4 3 3" xfId="12787" xr:uid="{1C59D030-6A29-4682-B584-7FAFE13A7F6B}"/>
    <cellStyle name="Обычный 5 4 2 4 4" xfId="5703" xr:uid="{00000000-0005-0000-0000-00005F0E0000}"/>
    <cellStyle name="Обычный 5 4 2 4 4 2" xfId="14920" xr:uid="{6A6C5D5B-7517-4903-A5EE-C451558C2ED4}"/>
    <cellStyle name="Обычный 5 4 2 4 5" xfId="10656" xr:uid="{8F71401B-5B24-41FD-8F9F-988D54859517}"/>
    <cellStyle name="Обычный 5 4 2 5" xfId="1749" xr:uid="{00000000-0005-0000-0000-0000600E0000}"/>
    <cellStyle name="Обычный 5 4 2 5 2" xfId="4024" xr:uid="{00000000-0005-0000-0000-0000610E0000}"/>
    <cellStyle name="Обычный 5 4 2 5 2 2" xfId="8313" xr:uid="{00000000-0005-0000-0000-0000620E0000}"/>
    <cellStyle name="Обычный 5 4 2 5 2 2 2" xfId="17530" xr:uid="{2FCA5442-9013-48E7-8D7E-403D26990CD1}"/>
    <cellStyle name="Обычный 5 4 2 5 2 3" xfId="13263" xr:uid="{ADEEA0C4-DFAD-43B6-A53D-64702A3D339C}"/>
    <cellStyle name="Обычный 5 4 2 5 3" xfId="6179" xr:uid="{00000000-0005-0000-0000-0000630E0000}"/>
    <cellStyle name="Обычный 5 4 2 5 3 2" xfId="15396" xr:uid="{A6D20849-7DBC-4981-829C-E49E2903487A}"/>
    <cellStyle name="Обычный 5 4 2 5 4" xfId="11132" xr:uid="{04135A2A-BB44-4D5F-9EC4-40A610E7D624}"/>
    <cellStyle name="Обычный 5 4 2 6" xfId="2839" xr:uid="{00000000-0005-0000-0000-0000640E0000}"/>
    <cellStyle name="Обычный 5 4 2 6 2" xfId="4982" xr:uid="{00000000-0005-0000-0000-0000650E0000}"/>
    <cellStyle name="Обычный 5 4 2 6 2 2" xfId="9264" xr:uid="{00000000-0005-0000-0000-0000660E0000}"/>
    <cellStyle name="Обычный 5 4 2 6 2 2 2" xfId="18481" xr:uid="{C9B45452-18A6-4026-AC01-398915723953}"/>
    <cellStyle name="Обычный 5 4 2 6 2 3" xfId="14214" xr:uid="{A7F1B6E1-2261-4C36-B68B-9DBD4F088E27}"/>
    <cellStyle name="Обычный 5 4 2 6 3" xfId="7132" xr:uid="{00000000-0005-0000-0000-0000670E0000}"/>
    <cellStyle name="Обычный 5 4 2 6 3 2" xfId="16349" xr:uid="{4E31E2F9-7ACF-4B71-9694-24D3F946237C}"/>
    <cellStyle name="Обычный 5 4 2 6 4" xfId="12083" xr:uid="{041929A0-1451-403B-B20F-56524C3BBA12}"/>
    <cellStyle name="Обычный 5 4 2 7" xfId="2960" xr:uid="{00000000-0005-0000-0000-0000680E0000}"/>
    <cellStyle name="Обычный 5 4 2 7 2" xfId="7251" xr:uid="{00000000-0005-0000-0000-0000690E0000}"/>
    <cellStyle name="Обычный 5 4 2 7 2 2" xfId="16468" xr:uid="{63DE26FC-9C04-44DC-81C5-4CE32D7A906E}"/>
    <cellStyle name="Обычный 5 4 2 7 3" xfId="12201" xr:uid="{07A0AE74-C818-4748-BE41-C11FE17FE752}"/>
    <cellStyle name="Обычный 5 4 2 8" xfId="3074" xr:uid="{00000000-0005-0000-0000-00006A0E0000}"/>
    <cellStyle name="Обычный 5 4 2 8 2" xfId="7365" xr:uid="{00000000-0005-0000-0000-00006B0E0000}"/>
    <cellStyle name="Обычный 5 4 2 8 2 2" xfId="16582" xr:uid="{8C9DA31D-D25F-4AF4-8D72-85DBF0648270}"/>
    <cellStyle name="Обычный 5 4 2 8 3" xfId="12315" xr:uid="{A4260995-CF8E-44AC-BC1B-C3F074C8F778}"/>
    <cellStyle name="Обычный 5 4 2 9" xfId="5102" xr:uid="{00000000-0005-0000-0000-00006C0E0000}"/>
    <cellStyle name="Обычный 5 4 2 9 2" xfId="9383" xr:uid="{00000000-0005-0000-0000-00006D0E0000}"/>
    <cellStyle name="Обычный 5 4 2 9 2 2" xfId="18600" xr:uid="{94E5FC93-8B04-4F84-B9E8-791B9C2921C5}"/>
    <cellStyle name="Обычный 5 4 2 9 3" xfId="14333" xr:uid="{3F94448F-BB37-4E2D-B985-5C084CD4EC79}"/>
    <cellStyle name="Обычный 5 4 3" xfId="625" xr:uid="{00000000-0005-0000-0000-00006E0E0000}"/>
    <cellStyle name="Обычный 5 4 3 2" xfId="948" xr:uid="{00000000-0005-0000-0000-00006F0E0000}"/>
    <cellStyle name="Обычный 5 4 3 2 2" xfId="1550" xr:uid="{00000000-0005-0000-0000-0000700E0000}"/>
    <cellStyle name="Обычный 5 4 3 2 2 2" xfId="2509" xr:uid="{00000000-0005-0000-0000-0000710E0000}"/>
    <cellStyle name="Обычный 5 4 3 2 2 2 2" xfId="4781" xr:uid="{00000000-0005-0000-0000-0000720E0000}"/>
    <cellStyle name="Обычный 5 4 3 2 2 2 2 2" xfId="9070" xr:uid="{00000000-0005-0000-0000-0000730E0000}"/>
    <cellStyle name="Обычный 5 4 3 2 2 2 2 2 2" xfId="18287" xr:uid="{B0155080-3E1B-442F-8318-48784FCB4F73}"/>
    <cellStyle name="Обычный 5 4 3 2 2 2 2 3" xfId="14020" xr:uid="{BFA2CC5E-3763-413E-97EA-AB3BA97AD983}"/>
    <cellStyle name="Обычный 5 4 3 2 2 2 3" xfId="6936" xr:uid="{00000000-0005-0000-0000-0000740E0000}"/>
    <cellStyle name="Обычный 5 4 3 2 2 2 3 2" xfId="16153" xr:uid="{7E0081BB-6712-4E33-B61B-0984BC87DC09}"/>
    <cellStyle name="Обычный 5 4 3 2 2 2 4" xfId="11889" xr:uid="{5A6169B9-CD65-4C79-9DA2-0457E09B8979}"/>
    <cellStyle name="Обычный 5 4 3 2 2 3" xfId="3831" xr:uid="{00000000-0005-0000-0000-0000750E0000}"/>
    <cellStyle name="Обычный 5 4 3 2 2 3 2" xfId="8122" xr:uid="{00000000-0005-0000-0000-0000760E0000}"/>
    <cellStyle name="Обычный 5 4 3 2 2 3 2 2" xfId="17339" xr:uid="{CE73F844-4443-4073-AB98-CA962D72A39F}"/>
    <cellStyle name="Обычный 5 4 3 2 2 3 3" xfId="13072" xr:uid="{B9F166B6-8960-4B11-9D6B-F5A2DCFFD4C7}"/>
    <cellStyle name="Обычный 5 4 3 2 2 4" xfId="5988" xr:uid="{00000000-0005-0000-0000-0000770E0000}"/>
    <cellStyle name="Обычный 5 4 3 2 2 4 2" xfId="15205" xr:uid="{F9BD3DBB-BC64-42EB-8A52-89B5918DA2DF}"/>
    <cellStyle name="Обычный 5 4 3 2 2 5" xfId="10941" xr:uid="{FF5A236A-5D72-4E5D-B573-AAB66F3C973C}"/>
    <cellStyle name="Обычный 5 4 3 2 3" xfId="2037" xr:uid="{00000000-0005-0000-0000-0000780E0000}"/>
    <cellStyle name="Обычный 5 4 3 2 3 2" xfId="4309" xr:uid="{00000000-0005-0000-0000-0000790E0000}"/>
    <cellStyle name="Обычный 5 4 3 2 3 2 2" xfId="8598" xr:uid="{00000000-0005-0000-0000-00007A0E0000}"/>
    <cellStyle name="Обычный 5 4 3 2 3 2 2 2" xfId="17815" xr:uid="{435DC249-0708-4958-A348-48187AFFA3D0}"/>
    <cellStyle name="Обычный 5 4 3 2 3 2 3" xfId="13548" xr:uid="{777E1313-E0C0-4E1A-97AD-B47C1D525C7D}"/>
    <cellStyle name="Обычный 5 4 3 2 3 3" xfId="6464" xr:uid="{00000000-0005-0000-0000-00007B0E0000}"/>
    <cellStyle name="Обычный 5 4 3 2 3 3 2" xfId="15681" xr:uid="{F5A46608-878C-44EB-9496-98EEC9AA45CC}"/>
    <cellStyle name="Обычный 5 4 3 2 3 4" xfId="11417" xr:uid="{7B4A969A-1719-46D4-A5E0-170584892A76}"/>
    <cellStyle name="Обычный 5 4 3 2 4" xfId="3359" xr:uid="{00000000-0005-0000-0000-00007C0E0000}"/>
    <cellStyle name="Обычный 5 4 3 2 4 2" xfId="7650" xr:uid="{00000000-0005-0000-0000-00007D0E0000}"/>
    <cellStyle name="Обычный 5 4 3 2 4 2 2" xfId="16867" xr:uid="{C4B40DC9-CA64-4FD2-BE61-9322ADBF32F5}"/>
    <cellStyle name="Обычный 5 4 3 2 4 3" xfId="12600" xr:uid="{C5E6C12C-658A-47D1-A2F5-BEDB6B62AB92}"/>
    <cellStyle name="Обычный 5 4 3 2 5" xfId="5513" xr:uid="{00000000-0005-0000-0000-00007E0E0000}"/>
    <cellStyle name="Обычный 5 4 3 2 5 2" xfId="14733" xr:uid="{D6D4E98A-742C-43E2-BD83-6946B49296E9}"/>
    <cellStyle name="Обычный 5 4 3 2 6" xfId="10469" xr:uid="{ADE2CB01-849D-4C6F-8CE3-74CD56D3A865}"/>
    <cellStyle name="Обычный 5 4 3 3" xfId="1322" xr:uid="{00000000-0005-0000-0000-00007F0E0000}"/>
    <cellStyle name="Обычный 5 4 3 3 2" xfId="2281" xr:uid="{00000000-0005-0000-0000-0000800E0000}"/>
    <cellStyle name="Обычный 5 4 3 3 2 2" xfId="4553" xr:uid="{00000000-0005-0000-0000-0000810E0000}"/>
    <cellStyle name="Обычный 5 4 3 3 2 2 2" xfId="8842" xr:uid="{00000000-0005-0000-0000-0000820E0000}"/>
    <cellStyle name="Обычный 5 4 3 3 2 2 2 2" xfId="18059" xr:uid="{F48095C2-2C1D-4BFC-8B81-A380B3551BA8}"/>
    <cellStyle name="Обычный 5 4 3 3 2 2 3" xfId="13792" xr:uid="{215AE303-A4CA-4D08-9AA2-DD0860C2AB40}"/>
    <cellStyle name="Обычный 5 4 3 3 2 3" xfId="6708" xr:uid="{00000000-0005-0000-0000-0000830E0000}"/>
    <cellStyle name="Обычный 5 4 3 3 2 3 2" xfId="15925" xr:uid="{B5FC6023-B1C8-43AD-8043-991225F3EA99}"/>
    <cellStyle name="Обычный 5 4 3 3 2 4" xfId="11661" xr:uid="{C89DB8AA-04C8-4909-A24C-F973CDAAD537}"/>
    <cellStyle name="Обычный 5 4 3 3 3" xfId="3603" xr:uid="{00000000-0005-0000-0000-0000840E0000}"/>
    <cellStyle name="Обычный 5 4 3 3 3 2" xfId="7894" xr:uid="{00000000-0005-0000-0000-0000850E0000}"/>
    <cellStyle name="Обычный 5 4 3 3 3 2 2" xfId="17111" xr:uid="{3E2A75E1-CB5B-499B-BCB2-8907EB1F51C6}"/>
    <cellStyle name="Обычный 5 4 3 3 3 3" xfId="12844" xr:uid="{FAC925F0-348F-4EA2-BE9D-0F491D7DAC8B}"/>
    <cellStyle name="Обычный 5 4 3 3 4" xfId="5760" xr:uid="{00000000-0005-0000-0000-0000860E0000}"/>
    <cellStyle name="Обычный 5 4 3 3 4 2" xfId="14977" xr:uid="{64E7DCAC-05D3-4886-B3D2-64809781B296}"/>
    <cellStyle name="Обычный 5 4 3 3 5" xfId="10713" xr:uid="{A2464EA7-A53F-45C6-A45E-228FAAFD4F59}"/>
    <cellStyle name="Обычный 5 4 3 4" xfId="1808" xr:uid="{00000000-0005-0000-0000-0000870E0000}"/>
    <cellStyle name="Обычный 5 4 3 4 2" xfId="4081" xr:uid="{00000000-0005-0000-0000-0000880E0000}"/>
    <cellStyle name="Обычный 5 4 3 4 2 2" xfId="8370" xr:uid="{00000000-0005-0000-0000-0000890E0000}"/>
    <cellStyle name="Обычный 5 4 3 4 2 2 2" xfId="17587" xr:uid="{E3B2CB73-D652-45B4-BABB-04215E3219DF}"/>
    <cellStyle name="Обычный 5 4 3 4 2 3" xfId="13320" xr:uid="{C61F855F-C9DC-456C-8133-2BFA2A5A5041}"/>
    <cellStyle name="Обычный 5 4 3 4 3" xfId="6236" xr:uid="{00000000-0005-0000-0000-00008A0E0000}"/>
    <cellStyle name="Обычный 5 4 3 4 3 2" xfId="15453" xr:uid="{BCA43FDA-1276-42D1-976B-0A4C06F5541E}"/>
    <cellStyle name="Обычный 5 4 3 4 4" xfId="11189" xr:uid="{5A3AB899-4737-4000-932F-7399FF71C66E}"/>
    <cellStyle name="Обычный 5 4 3 5" xfId="3131" xr:uid="{00000000-0005-0000-0000-00008B0E0000}"/>
    <cellStyle name="Обычный 5 4 3 5 2" xfId="7422" xr:uid="{00000000-0005-0000-0000-00008C0E0000}"/>
    <cellStyle name="Обычный 5 4 3 5 2 2" xfId="16639" xr:uid="{BA283A67-E208-4686-AC15-BFB3E67A7F70}"/>
    <cellStyle name="Обычный 5 4 3 5 3" xfId="12372" xr:uid="{6BC58D02-5A08-46AA-9DBA-8C2E2BD7B914}"/>
    <cellStyle name="Обычный 5 4 3 6" xfId="5283" xr:uid="{00000000-0005-0000-0000-00008D0E0000}"/>
    <cellStyle name="Обычный 5 4 3 6 2" xfId="14505" xr:uid="{FD70FA96-0F30-4E33-B4FD-41AAC22E7A8A}"/>
    <cellStyle name="Обычный 5 4 3 7" xfId="10241" xr:uid="{D610968D-AB9D-4AE8-A9DA-1BD9E13268E6}"/>
    <cellStyle name="Обычный 5 4 4" xfId="833" xr:uid="{00000000-0005-0000-0000-00008E0E0000}"/>
    <cellStyle name="Обычный 5 4 4 2" xfId="1436" xr:uid="{00000000-0005-0000-0000-00008F0E0000}"/>
    <cellStyle name="Обычный 5 4 4 2 2" xfId="2395" xr:uid="{00000000-0005-0000-0000-0000900E0000}"/>
    <cellStyle name="Обычный 5 4 4 2 2 2" xfId="4667" xr:uid="{00000000-0005-0000-0000-0000910E0000}"/>
    <cellStyle name="Обычный 5 4 4 2 2 2 2" xfId="8956" xr:uid="{00000000-0005-0000-0000-0000920E0000}"/>
    <cellStyle name="Обычный 5 4 4 2 2 2 2 2" xfId="18173" xr:uid="{1CA19E9C-157D-4D2F-91E6-ADCEC5187514}"/>
    <cellStyle name="Обычный 5 4 4 2 2 2 3" xfId="13906" xr:uid="{7B2013A1-4AF0-4E52-91C4-7E8968651D86}"/>
    <cellStyle name="Обычный 5 4 4 2 2 3" xfId="6822" xr:uid="{00000000-0005-0000-0000-0000930E0000}"/>
    <cellStyle name="Обычный 5 4 4 2 2 3 2" xfId="16039" xr:uid="{CE7F34E7-DCD2-44EE-A32B-BC2C5AE7E000}"/>
    <cellStyle name="Обычный 5 4 4 2 2 4" xfId="11775" xr:uid="{DC749E38-8CD5-4481-922E-9C6F91D31C41}"/>
    <cellStyle name="Обычный 5 4 4 2 3" xfId="3717" xr:uid="{00000000-0005-0000-0000-0000940E0000}"/>
    <cellStyle name="Обычный 5 4 4 2 3 2" xfId="8008" xr:uid="{00000000-0005-0000-0000-0000950E0000}"/>
    <cellStyle name="Обычный 5 4 4 2 3 2 2" xfId="17225" xr:uid="{A0017A1B-C166-4BCE-9E65-B10AEE3B65BB}"/>
    <cellStyle name="Обычный 5 4 4 2 3 3" xfId="12958" xr:uid="{58DA4C97-94AD-4778-934A-E314070257DB}"/>
    <cellStyle name="Обычный 5 4 4 2 4" xfId="5874" xr:uid="{00000000-0005-0000-0000-0000960E0000}"/>
    <cellStyle name="Обычный 5 4 4 2 4 2" xfId="15091" xr:uid="{34D6508F-884C-48DC-8029-B1A53943A94B}"/>
    <cellStyle name="Обычный 5 4 4 2 5" xfId="10827" xr:uid="{CD1B9617-4954-49CD-9727-CB024EF61862}"/>
    <cellStyle name="Обычный 5 4 4 3" xfId="1923" xr:uid="{00000000-0005-0000-0000-0000970E0000}"/>
    <cellStyle name="Обычный 5 4 4 3 2" xfId="4195" xr:uid="{00000000-0005-0000-0000-0000980E0000}"/>
    <cellStyle name="Обычный 5 4 4 3 2 2" xfId="8484" xr:uid="{00000000-0005-0000-0000-0000990E0000}"/>
    <cellStyle name="Обычный 5 4 4 3 2 2 2" xfId="17701" xr:uid="{4BDA768B-A0A7-483D-B4DC-0C4BD9C59B65}"/>
    <cellStyle name="Обычный 5 4 4 3 2 3" xfId="13434" xr:uid="{24805A4C-E6D8-4E92-8182-C6F3EBABB0AC}"/>
    <cellStyle name="Обычный 5 4 4 3 3" xfId="6350" xr:uid="{00000000-0005-0000-0000-00009A0E0000}"/>
    <cellStyle name="Обычный 5 4 4 3 3 2" xfId="15567" xr:uid="{9FA964B1-25E0-44A2-A7F4-9832300411A2}"/>
    <cellStyle name="Обычный 5 4 4 3 4" xfId="11303" xr:uid="{D30897D6-6CCA-4A9E-B1F7-29F8575CFE2B}"/>
    <cellStyle name="Обычный 5 4 4 4" xfId="3245" xr:uid="{00000000-0005-0000-0000-00009B0E0000}"/>
    <cellStyle name="Обычный 5 4 4 4 2" xfId="7536" xr:uid="{00000000-0005-0000-0000-00009C0E0000}"/>
    <cellStyle name="Обычный 5 4 4 4 2 2" xfId="16753" xr:uid="{6F086609-15EC-4A68-9556-560F48C27CCA}"/>
    <cellStyle name="Обычный 5 4 4 4 3" xfId="12486" xr:uid="{A591FD01-834F-4D9C-9EDD-7E7C5AAB404F}"/>
    <cellStyle name="Обычный 5 4 4 5" xfId="5399" xr:uid="{00000000-0005-0000-0000-00009D0E0000}"/>
    <cellStyle name="Обычный 5 4 4 5 2" xfId="14619" xr:uid="{9CF57B12-5E0F-4407-8476-891D9E126E8C}"/>
    <cellStyle name="Обычный 5 4 4 6" xfId="10355" xr:uid="{43C5D0F0-A6CF-471F-9D22-11BE24B2FC63}"/>
    <cellStyle name="Обычный 5 4 5" xfId="1207" xr:uid="{00000000-0005-0000-0000-00009E0E0000}"/>
    <cellStyle name="Обычный 5 4 5 2" xfId="2167" xr:uid="{00000000-0005-0000-0000-00009F0E0000}"/>
    <cellStyle name="Обычный 5 4 5 2 2" xfId="4439" xr:uid="{00000000-0005-0000-0000-0000A00E0000}"/>
    <cellStyle name="Обычный 5 4 5 2 2 2" xfId="8728" xr:uid="{00000000-0005-0000-0000-0000A10E0000}"/>
    <cellStyle name="Обычный 5 4 5 2 2 2 2" xfId="17945" xr:uid="{B6967E11-66F8-4211-999A-CE1263BB4DB5}"/>
    <cellStyle name="Обычный 5 4 5 2 2 3" xfId="13678" xr:uid="{F315C1C5-9A7C-4C7E-869A-5DFF4F7D899E}"/>
    <cellStyle name="Обычный 5 4 5 2 3" xfId="6594" xr:uid="{00000000-0005-0000-0000-0000A20E0000}"/>
    <cellStyle name="Обычный 5 4 5 2 3 2" xfId="15811" xr:uid="{E02060D5-5A2D-424E-81D0-A5137DADA60D}"/>
    <cellStyle name="Обычный 5 4 5 2 4" xfId="11547" xr:uid="{933BC477-74F6-42B9-AC24-B9270C09D3CA}"/>
    <cellStyle name="Обычный 5 4 5 3" xfId="3489" xr:uid="{00000000-0005-0000-0000-0000A30E0000}"/>
    <cellStyle name="Обычный 5 4 5 3 2" xfId="7780" xr:uid="{00000000-0005-0000-0000-0000A40E0000}"/>
    <cellStyle name="Обычный 5 4 5 3 2 2" xfId="16997" xr:uid="{5B95678E-27EC-41EF-93E9-B8DC6F4D9102}"/>
    <cellStyle name="Обычный 5 4 5 3 3" xfId="12730" xr:uid="{63C1F2C1-E92F-4888-BFAB-47A44874925E}"/>
    <cellStyle name="Обычный 5 4 5 4" xfId="5646" xr:uid="{00000000-0005-0000-0000-0000A50E0000}"/>
    <cellStyle name="Обычный 5 4 5 4 2" xfId="14863" xr:uid="{76540172-300D-403D-8AF2-99FD8758FCD5}"/>
    <cellStyle name="Обычный 5 4 5 5" xfId="10599" xr:uid="{4F9F3161-A475-4652-A3EA-5893484C8DB2}"/>
    <cellStyle name="Обычный 5 4 6" xfId="1692" xr:uid="{00000000-0005-0000-0000-0000A60E0000}"/>
    <cellStyle name="Обычный 5 4 6 2" xfId="3967" xr:uid="{00000000-0005-0000-0000-0000A70E0000}"/>
    <cellStyle name="Обычный 5 4 6 2 2" xfId="8256" xr:uid="{00000000-0005-0000-0000-0000A80E0000}"/>
    <cellStyle name="Обычный 5 4 6 2 2 2" xfId="17473" xr:uid="{70559280-1D53-4327-8A49-3724DC49DC44}"/>
    <cellStyle name="Обычный 5 4 6 2 3" xfId="13206" xr:uid="{2C70AED3-6EF9-4D6A-A920-4CB03CEAA0EB}"/>
    <cellStyle name="Обычный 5 4 6 3" xfId="6122" xr:uid="{00000000-0005-0000-0000-0000A90E0000}"/>
    <cellStyle name="Обычный 5 4 6 3 2" xfId="15339" xr:uid="{57F0B7AF-54C4-4746-BD54-0F9B77352FB1}"/>
    <cellStyle name="Обычный 5 4 6 4" xfId="11075" xr:uid="{EC87FD50-F2AD-4239-AB3E-1BED20E11042}"/>
    <cellStyle name="Обычный 5 4 7" xfId="2782" xr:uid="{00000000-0005-0000-0000-0000AA0E0000}"/>
    <cellStyle name="Обычный 5 4 7 2" xfId="4925" xr:uid="{00000000-0005-0000-0000-0000AB0E0000}"/>
    <cellStyle name="Обычный 5 4 7 2 2" xfId="9207" xr:uid="{00000000-0005-0000-0000-0000AC0E0000}"/>
    <cellStyle name="Обычный 5 4 7 2 2 2" xfId="18424" xr:uid="{7D6C697F-305D-424C-B6A8-A5422920BA07}"/>
    <cellStyle name="Обычный 5 4 7 2 3" xfId="14157" xr:uid="{FC0C1CC9-E3BF-4041-8998-DC04E380C546}"/>
    <cellStyle name="Обычный 5 4 7 3" xfId="7075" xr:uid="{00000000-0005-0000-0000-0000AD0E0000}"/>
    <cellStyle name="Обычный 5 4 7 3 2" xfId="16292" xr:uid="{B34D5259-3C2C-4FAC-9886-C8EDC5F22004}"/>
    <cellStyle name="Обычный 5 4 7 4" xfId="12026" xr:uid="{F7E0C951-EE50-4B3A-B0B1-569AB65BB0D7}"/>
    <cellStyle name="Обычный 5 4 8" xfId="2903" xr:uid="{00000000-0005-0000-0000-0000AE0E0000}"/>
    <cellStyle name="Обычный 5 4 8 2" xfId="7194" xr:uid="{00000000-0005-0000-0000-0000AF0E0000}"/>
    <cellStyle name="Обычный 5 4 8 2 2" xfId="16411" xr:uid="{D18429A4-5693-407C-A86B-7713EC41898C}"/>
    <cellStyle name="Обычный 5 4 8 3" xfId="12144" xr:uid="{5310B7F7-E944-47C1-BDE3-15378DE30670}"/>
    <cellStyle name="Обычный 5 4 9" xfId="3017" xr:uid="{00000000-0005-0000-0000-0000B00E0000}"/>
    <cellStyle name="Обычный 5 4 9 2" xfId="7308" xr:uid="{00000000-0005-0000-0000-0000B10E0000}"/>
    <cellStyle name="Обычный 5 4 9 2 2" xfId="16525" xr:uid="{5742108C-5A0C-4959-98FE-9018C08FF55F}"/>
    <cellStyle name="Обычный 5 4 9 3" xfId="12258" xr:uid="{9463232A-89ED-445A-8024-E7BCF05B9BC7}"/>
    <cellStyle name="Обычный 5 5" xfId="459" xr:uid="{00000000-0005-0000-0000-0000B20E0000}"/>
    <cellStyle name="Обычный 5 5 10" xfId="5187" xr:uid="{00000000-0005-0000-0000-0000B30E0000}"/>
    <cellStyle name="Обычный 5 5 10 2" xfId="14410" xr:uid="{90ED4C59-719B-47BD-997B-78D26779F169}"/>
    <cellStyle name="Обычный 5 5 11" xfId="9686" xr:uid="{00000000-0005-0000-0000-0000B40E0000}"/>
    <cellStyle name="Обычный 5 5 11 2" xfId="18706" xr:uid="{34D453C5-8E46-46AE-95BB-4812A733A602}"/>
    <cellStyle name="Обычный 5 5 12" xfId="9800" xr:uid="{C8C5BE66-E0F7-41C5-A31D-DD7FF728B098}"/>
    <cellStyle name="Обычный 5 5 12 2" xfId="18820" xr:uid="{66E1057B-CF16-4AE0-91FF-EE7A0510D6EB}"/>
    <cellStyle name="Обычный 5 5 13" xfId="9914" xr:uid="{BA6A00D2-F1FC-47C2-8CAE-E3E82F60BD90}"/>
    <cellStyle name="Обычный 5 5 13 2" xfId="18934" xr:uid="{888CF13B-1049-4A0A-8CCC-8E282D0B5C1F}"/>
    <cellStyle name="Обычный 5 5 14" xfId="10028" xr:uid="{F41792E4-0AB0-457F-AD64-CD6B596D06D5}"/>
    <cellStyle name="Обычный 5 5 14 2" xfId="19048" xr:uid="{09C13EA7-1C38-4FEA-B538-BC0F26C0DCAA}"/>
    <cellStyle name="Обычный 5 5 15" xfId="10145" xr:uid="{A4F3F3C7-3F82-423A-8E93-9D068610D631}"/>
    <cellStyle name="Обычный 5 5 16" xfId="19166" xr:uid="{0AA07A6E-4145-4F99-9B47-1EE72B868DF6}"/>
    <cellStyle name="Обычный 5 5 17" xfId="19282" xr:uid="{94BF93C2-B72F-4AB4-BA12-BC71C2799BDB}"/>
    <cellStyle name="Обычный 5 5 2" xfId="646" xr:uid="{00000000-0005-0000-0000-0000B50E0000}"/>
    <cellStyle name="Обычный 5 5 2 2" xfId="967" xr:uid="{00000000-0005-0000-0000-0000B60E0000}"/>
    <cellStyle name="Обычный 5 5 2 2 2" xfId="1569" xr:uid="{00000000-0005-0000-0000-0000B70E0000}"/>
    <cellStyle name="Обычный 5 5 2 2 2 2" xfId="2528" xr:uid="{00000000-0005-0000-0000-0000B80E0000}"/>
    <cellStyle name="Обычный 5 5 2 2 2 2 2" xfId="4800" xr:uid="{00000000-0005-0000-0000-0000B90E0000}"/>
    <cellStyle name="Обычный 5 5 2 2 2 2 2 2" xfId="9089" xr:uid="{00000000-0005-0000-0000-0000BA0E0000}"/>
    <cellStyle name="Обычный 5 5 2 2 2 2 2 2 2" xfId="18306" xr:uid="{6B2FA932-0D46-44C2-A41D-58375A912106}"/>
    <cellStyle name="Обычный 5 5 2 2 2 2 2 3" xfId="14039" xr:uid="{CAE7D3A1-197F-45BC-85EA-0B0323797320}"/>
    <cellStyle name="Обычный 5 5 2 2 2 2 3" xfId="6955" xr:uid="{00000000-0005-0000-0000-0000BB0E0000}"/>
    <cellStyle name="Обычный 5 5 2 2 2 2 3 2" xfId="16172" xr:uid="{C2D8BE78-33E0-4A1B-B6E5-0BDB07B9EFC1}"/>
    <cellStyle name="Обычный 5 5 2 2 2 2 4" xfId="11908" xr:uid="{ED57909B-483D-432D-BDE4-0732708C5E24}"/>
    <cellStyle name="Обычный 5 5 2 2 2 3" xfId="3850" xr:uid="{00000000-0005-0000-0000-0000BC0E0000}"/>
    <cellStyle name="Обычный 5 5 2 2 2 3 2" xfId="8141" xr:uid="{00000000-0005-0000-0000-0000BD0E0000}"/>
    <cellStyle name="Обычный 5 5 2 2 2 3 2 2" xfId="17358" xr:uid="{4358B763-67AC-4B48-9533-BA128E04B31A}"/>
    <cellStyle name="Обычный 5 5 2 2 2 3 3" xfId="13091" xr:uid="{2048070D-0ECE-45BD-99C1-D6992B6D2226}"/>
    <cellStyle name="Обычный 5 5 2 2 2 4" xfId="6007" xr:uid="{00000000-0005-0000-0000-0000BE0E0000}"/>
    <cellStyle name="Обычный 5 5 2 2 2 4 2" xfId="15224" xr:uid="{7CB14766-F37C-433C-8244-4EE725119C4F}"/>
    <cellStyle name="Обычный 5 5 2 2 2 5" xfId="10960" xr:uid="{8FDCEAB7-2ACC-4922-B0AA-6BDFD908EFCB}"/>
    <cellStyle name="Обычный 5 5 2 2 3" xfId="2056" xr:uid="{00000000-0005-0000-0000-0000BF0E0000}"/>
    <cellStyle name="Обычный 5 5 2 2 3 2" xfId="4328" xr:uid="{00000000-0005-0000-0000-0000C00E0000}"/>
    <cellStyle name="Обычный 5 5 2 2 3 2 2" xfId="8617" xr:uid="{00000000-0005-0000-0000-0000C10E0000}"/>
    <cellStyle name="Обычный 5 5 2 2 3 2 2 2" xfId="17834" xr:uid="{7A81F1A6-C2EA-4836-AB82-CA773206F42B}"/>
    <cellStyle name="Обычный 5 5 2 2 3 2 3" xfId="13567" xr:uid="{8BE9B675-0DD5-444B-B9A5-82420515A8B5}"/>
    <cellStyle name="Обычный 5 5 2 2 3 3" xfId="6483" xr:uid="{00000000-0005-0000-0000-0000C20E0000}"/>
    <cellStyle name="Обычный 5 5 2 2 3 3 2" xfId="15700" xr:uid="{C2344D6B-1C03-4312-A42A-69931162E613}"/>
    <cellStyle name="Обычный 5 5 2 2 3 4" xfId="11436" xr:uid="{9C05BD8A-80D6-4DEB-976B-2D103BA47B2E}"/>
    <cellStyle name="Обычный 5 5 2 2 4" xfId="3378" xr:uid="{00000000-0005-0000-0000-0000C30E0000}"/>
    <cellStyle name="Обычный 5 5 2 2 4 2" xfId="7669" xr:uid="{00000000-0005-0000-0000-0000C40E0000}"/>
    <cellStyle name="Обычный 5 5 2 2 4 2 2" xfId="16886" xr:uid="{B17AE0CB-C198-4E91-9720-D796D96F791E}"/>
    <cellStyle name="Обычный 5 5 2 2 4 3" xfId="12619" xr:uid="{824928B1-7FE1-41CD-80C2-B66005474F57}"/>
    <cellStyle name="Обычный 5 5 2 2 5" xfId="5532" xr:uid="{00000000-0005-0000-0000-0000C50E0000}"/>
    <cellStyle name="Обычный 5 5 2 2 5 2" xfId="14752" xr:uid="{EFDF67D1-D304-4847-937E-114BD12ED27D}"/>
    <cellStyle name="Обычный 5 5 2 2 6" xfId="10488" xr:uid="{59B6CEB7-A674-4316-B73B-D4131782AEB4}"/>
    <cellStyle name="Обычный 5 5 2 3" xfId="1341" xr:uid="{00000000-0005-0000-0000-0000C60E0000}"/>
    <cellStyle name="Обычный 5 5 2 3 2" xfId="2300" xr:uid="{00000000-0005-0000-0000-0000C70E0000}"/>
    <cellStyle name="Обычный 5 5 2 3 2 2" xfId="4572" xr:uid="{00000000-0005-0000-0000-0000C80E0000}"/>
    <cellStyle name="Обычный 5 5 2 3 2 2 2" xfId="8861" xr:uid="{00000000-0005-0000-0000-0000C90E0000}"/>
    <cellStyle name="Обычный 5 5 2 3 2 2 2 2" xfId="18078" xr:uid="{D0D78B4C-6BAC-4107-89FF-2CE648551E52}"/>
    <cellStyle name="Обычный 5 5 2 3 2 2 3" xfId="13811" xr:uid="{EC193D72-9E87-4EC6-A082-2410F9B6608E}"/>
    <cellStyle name="Обычный 5 5 2 3 2 3" xfId="6727" xr:uid="{00000000-0005-0000-0000-0000CA0E0000}"/>
    <cellStyle name="Обычный 5 5 2 3 2 3 2" xfId="15944" xr:uid="{256F006F-A1A1-48D2-8EEF-586E28CA78DA}"/>
    <cellStyle name="Обычный 5 5 2 3 2 4" xfId="11680" xr:uid="{28998F4A-7846-45AB-9B75-A7A526CAA0DA}"/>
    <cellStyle name="Обычный 5 5 2 3 3" xfId="3622" xr:uid="{00000000-0005-0000-0000-0000CB0E0000}"/>
    <cellStyle name="Обычный 5 5 2 3 3 2" xfId="7913" xr:uid="{00000000-0005-0000-0000-0000CC0E0000}"/>
    <cellStyle name="Обычный 5 5 2 3 3 2 2" xfId="17130" xr:uid="{28C1A3BB-7C31-422F-B61F-2A779643BB58}"/>
    <cellStyle name="Обычный 5 5 2 3 3 3" xfId="12863" xr:uid="{E4B77769-D93C-4164-8A12-B748CDDB05DD}"/>
    <cellStyle name="Обычный 5 5 2 3 4" xfId="5779" xr:uid="{00000000-0005-0000-0000-0000CD0E0000}"/>
    <cellStyle name="Обычный 5 5 2 3 4 2" xfId="14996" xr:uid="{8FAAB087-5BAC-4772-9451-AC262F1599C5}"/>
    <cellStyle name="Обычный 5 5 2 3 5" xfId="10732" xr:uid="{B554D16A-6553-4A52-8D27-26DF739F7886}"/>
    <cellStyle name="Обычный 5 5 2 4" xfId="1827" xr:uid="{00000000-0005-0000-0000-0000CE0E0000}"/>
    <cellStyle name="Обычный 5 5 2 4 2" xfId="4100" xr:uid="{00000000-0005-0000-0000-0000CF0E0000}"/>
    <cellStyle name="Обычный 5 5 2 4 2 2" xfId="8389" xr:uid="{00000000-0005-0000-0000-0000D00E0000}"/>
    <cellStyle name="Обычный 5 5 2 4 2 2 2" xfId="17606" xr:uid="{A72A4BCF-4B11-4949-9BA8-6B2610FEB21C}"/>
    <cellStyle name="Обычный 5 5 2 4 2 3" xfId="13339" xr:uid="{20A3682B-A92C-4B7C-804D-10982CC7C089}"/>
    <cellStyle name="Обычный 5 5 2 4 3" xfId="6255" xr:uid="{00000000-0005-0000-0000-0000D10E0000}"/>
    <cellStyle name="Обычный 5 5 2 4 3 2" xfId="15472" xr:uid="{7B1BB719-854B-4AA5-B1C8-6CEAF6E5E106}"/>
    <cellStyle name="Обычный 5 5 2 4 4" xfId="11208" xr:uid="{80E7F973-A9AF-4055-A4C4-E960004DA4DF}"/>
    <cellStyle name="Обычный 5 5 2 5" xfId="3150" xr:uid="{00000000-0005-0000-0000-0000D20E0000}"/>
    <cellStyle name="Обычный 5 5 2 5 2" xfId="7441" xr:uid="{00000000-0005-0000-0000-0000D30E0000}"/>
    <cellStyle name="Обычный 5 5 2 5 2 2" xfId="16658" xr:uid="{9514B9F3-0A84-48C1-AD91-33153EA47294}"/>
    <cellStyle name="Обычный 5 5 2 5 3" xfId="12391" xr:uid="{392B5A73-0244-4139-8885-0AF038D900EC}"/>
    <cellStyle name="Обычный 5 5 2 6" xfId="5302" xr:uid="{00000000-0005-0000-0000-0000D40E0000}"/>
    <cellStyle name="Обычный 5 5 2 6 2" xfId="14524" xr:uid="{206775F6-3602-4939-ADEA-B5CFCEEAE2FE}"/>
    <cellStyle name="Обычный 5 5 2 7" xfId="10260" xr:uid="{E668A4E9-9880-45F2-A3AC-E4AAB7021D2A}"/>
    <cellStyle name="Обычный 5 5 3" xfId="852" xr:uid="{00000000-0005-0000-0000-0000D50E0000}"/>
    <cellStyle name="Обычный 5 5 3 2" xfId="1455" xr:uid="{00000000-0005-0000-0000-0000D60E0000}"/>
    <cellStyle name="Обычный 5 5 3 2 2" xfId="2414" xr:uid="{00000000-0005-0000-0000-0000D70E0000}"/>
    <cellStyle name="Обычный 5 5 3 2 2 2" xfId="4686" xr:uid="{00000000-0005-0000-0000-0000D80E0000}"/>
    <cellStyle name="Обычный 5 5 3 2 2 2 2" xfId="8975" xr:uid="{00000000-0005-0000-0000-0000D90E0000}"/>
    <cellStyle name="Обычный 5 5 3 2 2 2 2 2" xfId="18192" xr:uid="{F4678C5C-2A17-4B64-84BB-4EEA4294E20A}"/>
    <cellStyle name="Обычный 5 5 3 2 2 2 3" xfId="13925" xr:uid="{F30BCCDE-8E49-4EEA-A458-0F7457AA5C08}"/>
    <cellStyle name="Обычный 5 5 3 2 2 3" xfId="6841" xr:uid="{00000000-0005-0000-0000-0000DA0E0000}"/>
    <cellStyle name="Обычный 5 5 3 2 2 3 2" xfId="16058" xr:uid="{F9B75091-DA68-4769-8D73-B29CE5BF79F6}"/>
    <cellStyle name="Обычный 5 5 3 2 2 4" xfId="11794" xr:uid="{3AFAD765-969C-48AE-80A8-AA7B8CAF66D6}"/>
    <cellStyle name="Обычный 5 5 3 2 3" xfId="3736" xr:uid="{00000000-0005-0000-0000-0000DB0E0000}"/>
    <cellStyle name="Обычный 5 5 3 2 3 2" xfId="8027" xr:uid="{00000000-0005-0000-0000-0000DC0E0000}"/>
    <cellStyle name="Обычный 5 5 3 2 3 2 2" xfId="17244" xr:uid="{07B9BC03-1E1A-4DF3-B986-6CE718DB0106}"/>
    <cellStyle name="Обычный 5 5 3 2 3 3" xfId="12977" xr:uid="{F7D92420-5D81-4A7F-8306-78094D2C7230}"/>
    <cellStyle name="Обычный 5 5 3 2 4" xfId="5893" xr:uid="{00000000-0005-0000-0000-0000DD0E0000}"/>
    <cellStyle name="Обычный 5 5 3 2 4 2" xfId="15110" xr:uid="{1766C1AD-4E4D-4191-B778-45CC96A3F2BE}"/>
    <cellStyle name="Обычный 5 5 3 2 5" xfId="10846" xr:uid="{71B7CE02-BF01-48AB-A724-F03148C90578}"/>
    <cellStyle name="Обычный 5 5 3 3" xfId="1942" xr:uid="{00000000-0005-0000-0000-0000DE0E0000}"/>
    <cellStyle name="Обычный 5 5 3 3 2" xfId="4214" xr:uid="{00000000-0005-0000-0000-0000DF0E0000}"/>
    <cellStyle name="Обычный 5 5 3 3 2 2" xfId="8503" xr:uid="{00000000-0005-0000-0000-0000E00E0000}"/>
    <cellStyle name="Обычный 5 5 3 3 2 2 2" xfId="17720" xr:uid="{360D45FA-23F5-4A1D-A304-FA629E8ADFB7}"/>
    <cellStyle name="Обычный 5 5 3 3 2 3" xfId="13453" xr:uid="{F2055B84-0B7E-4B0A-AA85-2A5A8B370DA1}"/>
    <cellStyle name="Обычный 5 5 3 3 3" xfId="6369" xr:uid="{00000000-0005-0000-0000-0000E10E0000}"/>
    <cellStyle name="Обычный 5 5 3 3 3 2" xfId="15586" xr:uid="{AE7B7022-040A-4C81-A118-8BBA1EF0DD69}"/>
    <cellStyle name="Обычный 5 5 3 3 4" xfId="11322" xr:uid="{BCA0BFFD-B8B1-48E3-B938-197BDC30914E}"/>
    <cellStyle name="Обычный 5 5 3 4" xfId="3264" xr:uid="{00000000-0005-0000-0000-0000E20E0000}"/>
    <cellStyle name="Обычный 5 5 3 4 2" xfId="7555" xr:uid="{00000000-0005-0000-0000-0000E30E0000}"/>
    <cellStyle name="Обычный 5 5 3 4 2 2" xfId="16772" xr:uid="{6A25DAEB-161F-4C90-AB0B-3B6E7AEF53A3}"/>
    <cellStyle name="Обычный 5 5 3 4 3" xfId="12505" xr:uid="{D1892778-73C4-470E-8B4E-48C74D24333B}"/>
    <cellStyle name="Обычный 5 5 3 5" xfId="5418" xr:uid="{00000000-0005-0000-0000-0000E40E0000}"/>
    <cellStyle name="Обычный 5 5 3 5 2" xfId="14638" xr:uid="{DD942A62-E674-4550-AE7D-344C51995907}"/>
    <cellStyle name="Обычный 5 5 3 6" xfId="10374" xr:uid="{E4CED9C3-E12D-4D58-9274-F59B4394E0EE}"/>
    <cellStyle name="Обычный 5 5 4" xfId="1226" xr:uid="{00000000-0005-0000-0000-0000E50E0000}"/>
    <cellStyle name="Обычный 5 5 4 2" xfId="2186" xr:uid="{00000000-0005-0000-0000-0000E60E0000}"/>
    <cellStyle name="Обычный 5 5 4 2 2" xfId="4458" xr:uid="{00000000-0005-0000-0000-0000E70E0000}"/>
    <cellStyle name="Обычный 5 5 4 2 2 2" xfId="8747" xr:uid="{00000000-0005-0000-0000-0000E80E0000}"/>
    <cellStyle name="Обычный 5 5 4 2 2 2 2" xfId="17964" xr:uid="{3B476A2D-F02F-4877-BCE5-02DFED915DD8}"/>
    <cellStyle name="Обычный 5 5 4 2 2 3" xfId="13697" xr:uid="{F729A080-DA8F-4E76-8A5D-C4699CB51D2C}"/>
    <cellStyle name="Обычный 5 5 4 2 3" xfId="6613" xr:uid="{00000000-0005-0000-0000-0000E90E0000}"/>
    <cellStyle name="Обычный 5 5 4 2 3 2" xfId="15830" xr:uid="{AD765BAF-9EF3-4122-AF9D-8C17E5A924E0}"/>
    <cellStyle name="Обычный 5 5 4 2 4" xfId="11566" xr:uid="{E2DBE3AE-D5D1-476B-A37B-28A7F13EF42C}"/>
    <cellStyle name="Обычный 5 5 4 3" xfId="3508" xr:uid="{00000000-0005-0000-0000-0000EA0E0000}"/>
    <cellStyle name="Обычный 5 5 4 3 2" xfId="7799" xr:uid="{00000000-0005-0000-0000-0000EB0E0000}"/>
    <cellStyle name="Обычный 5 5 4 3 2 2" xfId="17016" xr:uid="{D56E2E6B-388A-4573-800E-E9EAD7C16F97}"/>
    <cellStyle name="Обычный 5 5 4 3 3" xfId="12749" xr:uid="{C028D116-57CB-4DCE-AAEA-863C5954EFCD}"/>
    <cellStyle name="Обычный 5 5 4 4" xfId="5665" xr:uid="{00000000-0005-0000-0000-0000EC0E0000}"/>
    <cellStyle name="Обычный 5 5 4 4 2" xfId="14882" xr:uid="{D5BD3EBB-0085-403D-B1AD-D8A7995BCD3C}"/>
    <cellStyle name="Обычный 5 5 4 5" xfId="10618" xr:uid="{D3B26600-9405-400F-892D-1EFC94FF7E99}"/>
    <cellStyle name="Обычный 5 5 5" xfId="1711" xr:uid="{00000000-0005-0000-0000-0000ED0E0000}"/>
    <cellStyle name="Обычный 5 5 5 2" xfId="3986" xr:uid="{00000000-0005-0000-0000-0000EE0E0000}"/>
    <cellStyle name="Обычный 5 5 5 2 2" xfId="8275" xr:uid="{00000000-0005-0000-0000-0000EF0E0000}"/>
    <cellStyle name="Обычный 5 5 5 2 2 2" xfId="17492" xr:uid="{C11B83C1-B096-4D3C-8B39-D8120D192714}"/>
    <cellStyle name="Обычный 5 5 5 2 3" xfId="13225" xr:uid="{899D6162-0421-41AD-9F35-9952776CC513}"/>
    <cellStyle name="Обычный 5 5 5 3" xfId="6141" xr:uid="{00000000-0005-0000-0000-0000F00E0000}"/>
    <cellStyle name="Обычный 5 5 5 3 2" xfId="15358" xr:uid="{EC1EA530-88DE-49E4-A23B-9C41338A9287}"/>
    <cellStyle name="Обычный 5 5 5 4" xfId="11094" xr:uid="{9E20C829-2211-406F-9958-C3E1696DDE7C}"/>
    <cellStyle name="Обычный 5 5 6" xfId="2801" xr:uid="{00000000-0005-0000-0000-0000F10E0000}"/>
    <cellStyle name="Обычный 5 5 6 2" xfId="4944" xr:uid="{00000000-0005-0000-0000-0000F20E0000}"/>
    <cellStyle name="Обычный 5 5 6 2 2" xfId="9226" xr:uid="{00000000-0005-0000-0000-0000F30E0000}"/>
    <cellStyle name="Обычный 5 5 6 2 2 2" xfId="18443" xr:uid="{8954E359-5F12-4B06-A502-78BEF890EAB9}"/>
    <cellStyle name="Обычный 5 5 6 2 3" xfId="14176" xr:uid="{CE1A2BF2-F614-44A8-AE25-F0B21EF81E89}"/>
    <cellStyle name="Обычный 5 5 6 3" xfId="7094" xr:uid="{00000000-0005-0000-0000-0000F40E0000}"/>
    <cellStyle name="Обычный 5 5 6 3 2" xfId="16311" xr:uid="{1A963C4B-7A2E-4797-BB0C-68EFB29D8E23}"/>
    <cellStyle name="Обычный 5 5 6 4" xfId="12045" xr:uid="{F8576B00-753A-4913-A9EE-684CA13977AB}"/>
    <cellStyle name="Обычный 5 5 7" xfId="2922" xr:uid="{00000000-0005-0000-0000-0000F50E0000}"/>
    <cellStyle name="Обычный 5 5 7 2" xfId="7213" xr:uid="{00000000-0005-0000-0000-0000F60E0000}"/>
    <cellStyle name="Обычный 5 5 7 2 2" xfId="16430" xr:uid="{3DBD5A1E-B923-4211-AA35-25B3A8A1BAB4}"/>
    <cellStyle name="Обычный 5 5 7 3" xfId="12163" xr:uid="{E4213BEE-D1DA-4D52-91DA-1D1DAE6AFCB8}"/>
    <cellStyle name="Обычный 5 5 8" xfId="3036" xr:uid="{00000000-0005-0000-0000-0000F70E0000}"/>
    <cellStyle name="Обычный 5 5 8 2" xfId="7327" xr:uid="{00000000-0005-0000-0000-0000F80E0000}"/>
    <cellStyle name="Обычный 5 5 8 2 2" xfId="16544" xr:uid="{3BF5654B-94CB-4522-9414-81E7FAD00E48}"/>
    <cellStyle name="Обычный 5 5 8 3" xfId="12277" xr:uid="{90B98B0F-6815-495F-ADDB-38B75783E234}"/>
    <cellStyle name="Обычный 5 5 9" xfId="5064" xr:uid="{00000000-0005-0000-0000-0000F90E0000}"/>
    <cellStyle name="Обычный 5 5 9 2" xfId="9345" xr:uid="{00000000-0005-0000-0000-0000FA0E0000}"/>
    <cellStyle name="Обычный 5 5 9 2 2" xfId="18562" xr:uid="{9DBA9964-316A-4C16-A696-F18E9F6B5F32}"/>
    <cellStyle name="Обычный 5 5 9 3" xfId="14295" xr:uid="{B8959960-652A-4516-B4F6-1449D0A9B215}"/>
    <cellStyle name="Обычный 5 6" xfId="573" xr:uid="{00000000-0005-0000-0000-0000FB0E0000}"/>
    <cellStyle name="Обычный 5 6 2" xfId="910" xr:uid="{00000000-0005-0000-0000-0000FC0E0000}"/>
    <cellStyle name="Обычный 5 6 2 2" xfId="1512" xr:uid="{00000000-0005-0000-0000-0000FD0E0000}"/>
    <cellStyle name="Обычный 5 6 2 2 2" xfId="2471" xr:uid="{00000000-0005-0000-0000-0000FE0E0000}"/>
    <cellStyle name="Обычный 5 6 2 2 2 2" xfId="4743" xr:uid="{00000000-0005-0000-0000-0000FF0E0000}"/>
    <cellStyle name="Обычный 5 6 2 2 2 2 2" xfId="9032" xr:uid="{00000000-0005-0000-0000-0000000F0000}"/>
    <cellStyle name="Обычный 5 6 2 2 2 2 2 2" xfId="18249" xr:uid="{FDE57289-0E21-40E1-BD5A-5B30CD57BDDE}"/>
    <cellStyle name="Обычный 5 6 2 2 2 2 3" xfId="13982" xr:uid="{5BFDA306-EA88-4C8E-ACAD-1205208F23D3}"/>
    <cellStyle name="Обычный 5 6 2 2 2 3" xfId="6898" xr:uid="{00000000-0005-0000-0000-0000010F0000}"/>
    <cellStyle name="Обычный 5 6 2 2 2 3 2" xfId="16115" xr:uid="{ED48F5B7-095A-4BC8-9CA6-F7418E5CDBE3}"/>
    <cellStyle name="Обычный 5 6 2 2 2 4" xfId="11851" xr:uid="{C818A5A3-FDB9-4179-AB5F-4B52A8F19920}"/>
    <cellStyle name="Обычный 5 6 2 2 3" xfId="3793" xr:uid="{00000000-0005-0000-0000-0000020F0000}"/>
    <cellStyle name="Обычный 5 6 2 2 3 2" xfId="8084" xr:uid="{00000000-0005-0000-0000-0000030F0000}"/>
    <cellStyle name="Обычный 5 6 2 2 3 2 2" xfId="17301" xr:uid="{3CC82656-3F9F-40EA-9868-79F83B5F35A5}"/>
    <cellStyle name="Обычный 5 6 2 2 3 3" xfId="13034" xr:uid="{BBDB7A37-494C-4CE1-8719-228EDCF94BD7}"/>
    <cellStyle name="Обычный 5 6 2 2 4" xfId="5950" xr:uid="{00000000-0005-0000-0000-0000040F0000}"/>
    <cellStyle name="Обычный 5 6 2 2 4 2" xfId="15167" xr:uid="{6141112D-F748-43E0-BE34-67BD7CB16A0B}"/>
    <cellStyle name="Обычный 5 6 2 2 5" xfId="10903" xr:uid="{CE5EFC66-5858-424B-9906-9D8FBC0527F9}"/>
    <cellStyle name="Обычный 5 6 2 3" xfId="1999" xr:uid="{00000000-0005-0000-0000-0000050F0000}"/>
    <cellStyle name="Обычный 5 6 2 3 2" xfId="4271" xr:uid="{00000000-0005-0000-0000-0000060F0000}"/>
    <cellStyle name="Обычный 5 6 2 3 2 2" xfId="8560" xr:uid="{00000000-0005-0000-0000-0000070F0000}"/>
    <cellStyle name="Обычный 5 6 2 3 2 2 2" xfId="17777" xr:uid="{896A8CBB-42F3-408A-AE28-DFF83423F479}"/>
    <cellStyle name="Обычный 5 6 2 3 2 3" xfId="13510" xr:uid="{58ED06A4-31BC-48A8-A8BE-8C787B89E5EF}"/>
    <cellStyle name="Обычный 5 6 2 3 3" xfId="6426" xr:uid="{00000000-0005-0000-0000-0000080F0000}"/>
    <cellStyle name="Обычный 5 6 2 3 3 2" xfId="15643" xr:uid="{D0354EE4-447B-45AE-A2C7-FFC4D050D9DA}"/>
    <cellStyle name="Обычный 5 6 2 3 4" xfId="11379" xr:uid="{BF239A85-CE2E-449B-8C97-42D5CEBAEDD1}"/>
    <cellStyle name="Обычный 5 6 2 4" xfId="3321" xr:uid="{00000000-0005-0000-0000-0000090F0000}"/>
    <cellStyle name="Обычный 5 6 2 4 2" xfId="7612" xr:uid="{00000000-0005-0000-0000-00000A0F0000}"/>
    <cellStyle name="Обычный 5 6 2 4 2 2" xfId="16829" xr:uid="{E454923A-85EA-4640-9FB5-BD8EBEDBBD30}"/>
    <cellStyle name="Обычный 5 6 2 4 3" xfId="12562" xr:uid="{497D7979-7AAE-4A5C-93CE-217495C31F8F}"/>
    <cellStyle name="Обычный 5 6 2 5" xfId="5475" xr:uid="{00000000-0005-0000-0000-00000B0F0000}"/>
    <cellStyle name="Обычный 5 6 2 5 2" xfId="14695" xr:uid="{39EE0580-4EA1-4D7C-8BCD-A283A6818C30}"/>
    <cellStyle name="Обычный 5 6 2 6" xfId="10431" xr:uid="{DC828A73-66F1-4058-A05A-1FC116705F6B}"/>
    <cellStyle name="Обычный 5 6 3" xfId="1284" xr:uid="{00000000-0005-0000-0000-00000C0F0000}"/>
    <cellStyle name="Обычный 5 6 3 2" xfId="2243" xr:uid="{00000000-0005-0000-0000-00000D0F0000}"/>
    <cellStyle name="Обычный 5 6 3 2 2" xfId="4515" xr:uid="{00000000-0005-0000-0000-00000E0F0000}"/>
    <cellStyle name="Обычный 5 6 3 2 2 2" xfId="8804" xr:uid="{00000000-0005-0000-0000-00000F0F0000}"/>
    <cellStyle name="Обычный 5 6 3 2 2 2 2" xfId="18021" xr:uid="{4509F6A2-D5A5-4714-9668-A0983F94AB9A}"/>
    <cellStyle name="Обычный 5 6 3 2 2 3" xfId="13754" xr:uid="{2FF60F41-AA80-41D4-8329-FE3B4DCB4478}"/>
    <cellStyle name="Обычный 5 6 3 2 3" xfId="6670" xr:uid="{00000000-0005-0000-0000-0000100F0000}"/>
    <cellStyle name="Обычный 5 6 3 2 3 2" xfId="15887" xr:uid="{2579D229-9B1E-4448-9C8F-3C620DC5A56A}"/>
    <cellStyle name="Обычный 5 6 3 2 4" xfId="11623" xr:uid="{9BAAE172-1ED6-400F-A349-5CD0EBD19BAD}"/>
    <cellStyle name="Обычный 5 6 3 3" xfId="3565" xr:uid="{00000000-0005-0000-0000-0000110F0000}"/>
    <cellStyle name="Обычный 5 6 3 3 2" xfId="7856" xr:uid="{00000000-0005-0000-0000-0000120F0000}"/>
    <cellStyle name="Обычный 5 6 3 3 2 2" xfId="17073" xr:uid="{5394C8FB-D87A-45C5-818E-30B31B399124}"/>
    <cellStyle name="Обычный 5 6 3 3 3" xfId="12806" xr:uid="{67DFC62A-0526-4793-8610-EF291A015106}"/>
    <cellStyle name="Обычный 5 6 3 4" xfId="5722" xr:uid="{00000000-0005-0000-0000-0000130F0000}"/>
    <cellStyle name="Обычный 5 6 3 4 2" xfId="14939" xr:uid="{55391937-9D69-45C6-84BB-C57888F2A010}"/>
    <cellStyle name="Обычный 5 6 3 5" xfId="10675" xr:uid="{B24FEC92-3B3D-49CD-8005-C22170663564}"/>
    <cellStyle name="Обычный 5 6 4" xfId="1769" xr:uid="{00000000-0005-0000-0000-0000140F0000}"/>
    <cellStyle name="Обычный 5 6 4 2" xfId="4043" xr:uid="{00000000-0005-0000-0000-0000150F0000}"/>
    <cellStyle name="Обычный 5 6 4 2 2" xfId="8332" xr:uid="{00000000-0005-0000-0000-0000160F0000}"/>
    <cellStyle name="Обычный 5 6 4 2 2 2" xfId="17549" xr:uid="{8A50AFBB-4CDF-46F8-B6B8-7966B1D12C8B}"/>
    <cellStyle name="Обычный 5 6 4 2 3" xfId="13282" xr:uid="{4993DC66-1D54-4DA8-925E-97E994084817}"/>
    <cellStyle name="Обычный 5 6 4 3" xfId="6198" xr:uid="{00000000-0005-0000-0000-0000170F0000}"/>
    <cellStyle name="Обычный 5 6 4 3 2" xfId="15415" xr:uid="{A51C67FC-9286-4444-AE97-DCEF33B44442}"/>
    <cellStyle name="Обычный 5 6 4 4" xfId="11151" xr:uid="{838754DA-317D-484A-97DB-786EFC89609E}"/>
    <cellStyle name="Обычный 5 6 5" xfId="3093" xr:uid="{00000000-0005-0000-0000-0000180F0000}"/>
    <cellStyle name="Обычный 5 6 5 2" xfId="7384" xr:uid="{00000000-0005-0000-0000-0000190F0000}"/>
    <cellStyle name="Обычный 5 6 5 2 2" xfId="16601" xr:uid="{33BB79B0-0F16-48FD-93FA-570200A5C370}"/>
    <cellStyle name="Обычный 5 6 5 3" xfId="12334" xr:uid="{BB0CFF97-3B38-4928-8033-B698B164429F}"/>
    <cellStyle name="Обычный 5 6 6" xfId="5244" xr:uid="{00000000-0005-0000-0000-00001A0F0000}"/>
    <cellStyle name="Обычный 5 6 6 2" xfId="14467" xr:uid="{4C710C1D-CFEE-448D-9EBA-045D516E93D9}"/>
    <cellStyle name="Обычный 5 6 7" xfId="10203" xr:uid="{29388A0D-E639-4D4D-AF24-311D034816AF}"/>
    <cellStyle name="Обычный 5 7" xfId="795" xr:uid="{00000000-0005-0000-0000-00001B0F0000}"/>
    <cellStyle name="Обычный 5 7 2" xfId="1398" xr:uid="{00000000-0005-0000-0000-00001C0F0000}"/>
    <cellStyle name="Обычный 5 7 2 2" xfId="2357" xr:uid="{00000000-0005-0000-0000-00001D0F0000}"/>
    <cellStyle name="Обычный 5 7 2 2 2" xfId="4629" xr:uid="{00000000-0005-0000-0000-00001E0F0000}"/>
    <cellStyle name="Обычный 5 7 2 2 2 2" xfId="8918" xr:uid="{00000000-0005-0000-0000-00001F0F0000}"/>
    <cellStyle name="Обычный 5 7 2 2 2 2 2" xfId="18135" xr:uid="{7508F4BC-DE6D-498A-A16F-B6916081134C}"/>
    <cellStyle name="Обычный 5 7 2 2 2 3" xfId="13868" xr:uid="{5F0BF942-A888-47A7-91C5-262CACF83596}"/>
    <cellStyle name="Обычный 5 7 2 2 3" xfId="6784" xr:uid="{00000000-0005-0000-0000-0000200F0000}"/>
    <cellStyle name="Обычный 5 7 2 2 3 2" xfId="16001" xr:uid="{67662047-3E1B-48D3-9E1E-E9C0BB5362FD}"/>
    <cellStyle name="Обычный 5 7 2 2 4" xfId="11737" xr:uid="{C2C17780-E721-423F-9F8E-9C11908EF604}"/>
    <cellStyle name="Обычный 5 7 2 3" xfId="3679" xr:uid="{00000000-0005-0000-0000-0000210F0000}"/>
    <cellStyle name="Обычный 5 7 2 3 2" xfId="7970" xr:uid="{00000000-0005-0000-0000-0000220F0000}"/>
    <cellStyle name="Обычный 5 7 2 3 2 2" xfId="17187" xr:uid="{B95966D9-0B38-4AD4-A970-D728164BDCA4}"/>
    <cellStyle name="Обычный 5 7 2 3 3" xfId="12920" xr:uid="{E1646A85-CDFC-4424-AA7E-F24CC130A395}"/>
    <cellStyle name="Обычный 5 7 2 4" xfId="5836" xr:uid="{00000000-0005-0000-0000-0000230F0000}"/>
    <cellStyle name="Обычный 5 7 2 4 2" xfId="15053" xr:uid="{30B78C52-BD38-4DA5-BFC3-14E0B9DD805B}"/>
    <cellStyle name="Обычный 5 7 2 5" xfId="10789" xr:uid="{CA8C5612-D5D8-461F-873E-95AEEFA6A762}"/>
    <cellStyle name="Обычный 5 7 3" xfId="1885" xr:uid="{00000000-0005-0000-0000-0000240F0000}"/>
    <cellStyle name="Обычный 5 7 3 2" xfId="4157" xr:uid="{00000000-0005-0000-0000-0000250F0000}"/>
    <cellStyle name="Обычный 5 7 3 2 2" xfId="8446" xr:uid="{00000000-0005-0000-0000-0000260F0000}"/>
    <cellStyle name="Обычный 5 7 3 2 2 2" xfId="17663" xr:uid="{70E6A787-40BA-4968-A9DC-2F1BDB43A4DA}"/>
    <cellStyle name="Обычный 5 7 3 2 3" xfId="13396" xr:uid="{F9315E99-C7BB-4151-B0A4-1C668C21D02A}"/>
    <cellStyle name="Обычный 5 7 3 3" xfId="6312" xr:uid="{00000000-0005-0000-0000-0000270F0000}"/>
    <cellStyle name="Обычный 5 7 3 3 2" xfId="15529" xr:uid="{C2BF6C33-2877-486D-85EC-68EC80938D91}"/>
    <cellStyle name="Обычный 5 7 3 4" xfId="11265" xr:uid="{BB2C2BE6-671F-4422-9D78-DC187EEC3E3D}"/>
    <cellStyle name="Обычный 5 7 4" xfId="3207" xr:uid="{00000000-0005-0000-0000-0000280F0000}"/>
    <cellStyle name="Обычный 5 7 4 2" xfId="7498" xr:uid="{00000000-0005-0000-0000-0000290F0000}"/>
    <cellStyle name="Обычный 5 7 4 2 2" xfId="16715" xr:uid="{262878E6-7FF9-4C5F-A18C-A7B224EA9887}"/>
    <cellStyle name="Обычный 5 7 4 3" xfId="12448" xr:uid="{270914B5-D5E5-48F6-BA7F-A0214FFFCAE2}"/>
    <cellStyle name="Обычный 5 7 5" xfId="5361" xr:uid="{00000000-0005-0000-0000-00002A0F0000}"/>
    <cellStyle name="Обычный 5 7 5 2" xfId="14581" xr:uid="{07E7D568-FD0C-483F-8CB7-2A7BEAA98C7D}"/>
    <cellStyle name="Обычный 5 7 6" xfId="10317" xr:uid="{080F085B-6505-4D78-8BD9-52FCD221373E}"/>
    <cellStyle name="Обычный 5 8" xfId="1169" xr:uid="{00000000-0005-0000-0000-00002B0F0000}"/>
    <cellStyle name="Обычный 5 8 2" xfId="2129" xr:uid="{00000000-0005-0000-0000-00002C0F0000}"/>
    <cellStyle name="Обычный 5 8 2 2" xfId="4401" xr:uid="{00000000-0005-0000-0000-00002D0F0000}"/>
    <cellStyle name="Обычный 5 8 2 2 2" xfId="8690" xr:uid="{00000000-0005-0000-0000-00002E0F0000}"/>
    <cellStyle name="Обычный 5 8 2 2 2 2" xfId="17907" xr:uid="{6F6FB667-409E-436C-B14F-3D14409EF4E7}"/>
    <cellStyle name="Обычный 5 8 2 2 3" xfId="13640" xr:uid="{EBFF20A2-E349-4043-877B-ADF81BE2E686}"/>
    <cellStyle name="Обычный 5 8 2 3" xfId="6556" xr:uid="{00000000-0005-0000-0000-00002F0F0000}"/>
    <cellStyle name="Обычный 5 8 2 3 2" xfId="15773" xr:uid="{CB73E10C-04E4-4ADC-8AF6-A5781E0254C5}"/>
    <cellStyle name="Обычный 5 8 2 4" xfId="11509" xr:uid="{F7D77876-C026-467E-8943-1D50A2C6ADED}"/>
    <cellStyle name="Обычный 5 8 3" xfId="3451" xr:uid="{00000000-0005-0000-0000-0000300F0000}"/>
    <cellStyle name="Обычный 5 8 3 2" xfId="7742" xr:uid="{00000000-0005-0000-0000-0000310F0000}"/>
    <cellStyle name="Обычный 5 8 3 2 2" xfId="16959" xr:uid="{8A7601B9-FED7-4D6E-86EA-5E6A5C91AC5E}"/>
    <cellStyle name="Обычный 5 8 3 3" xfId="12692" xr:uid="{690CE882-490C-4150-8FC4-4BA6D82B5C59}"/>
    <cellStyle name="Обычный 5 8 4" xfId="5608" xr:uid="{00000000-0005-0000-0000-0000320F0000}"/>
    <cellStyle name="Обычный 5 8 4 2" xfId="14825" xr:uid="{13DC194F-EF2B-4298-89C5-3CC8365627EB}"/>
    <cellStyle name="Обычный 5 8 5" xfId="10561" xr:uid="{3498B62F-2F3B-4ABC-9225-C99F5A779662}"/>
    <cellStyle name="Обычный 5 9" xfId="1652" xr:uid="{00000000-0005-0000-0000-0000330F0000}"/>
    <cellStyle name="Обычный 5 9 2" xfId="3929" xr:uid="{00000000-0005-0000-0000-0000340F0000}"/>
    <cellStyle name="Обычный 5 9 2 2" xfId="8218" xr:uid="{00000000-0005-0000-0000-0000350F0000}"/>
    <cellStyle name="Обычный 5 9 2 2 2" xfId="17435" xr:uid="{1577746F-8FD2-4767-BB3D-719891731E02}"/>
    <cellStyle name="Обычный 5 9 2 3" xfId="13168" xr:uid="{0D5B6558-5669-4A76-99FE-AF33DF029123}"/>
    <cellStyle name="Обычный 5 9 3" xfId="6084" xr:uid="{00000000-0005-0000-0000-0000360F0000}"/>
    <cellStyle name="Обычный 5 9 3 2" xfId="15301" xr:uid="{EFB39710-5908-48FC-B2B6-0211B7D11672}"/>
    <cellStyle name="Обычный 5 9 4" xfId="11037" xr:uid="{26CC1E6C-7CFC-4EE1-836E-1F08338EC836}"/>
    <cellStyle name="Обычный 58" xfId="9424" xr:uid="{00000000-0005-0000-0000-0000370F0000}"/>
    <cellStyle name="Обычный 58 2" xfId="18620" xr:uid="{3A4CB102-04C1-4F12-A807-330119674DC1}"/>
    <cellStyle name="Обычный 6" xfId="200" xr:uid="{00000000-0005-0000-0000-0000380F0000}"/>
    <cellStyle name="Обычный 6 10" xfId="2746" xr:uid="{00000000-0005-0000-0000-0000390F0000}"/>
    <cellStyle name="Обычный 6 10 2" xfId="4889" xr:uid="{00000000-0005-0000-0000-00003A0F0000}"/>
    <cellStyle name="Обычный 6 10 2 2" xfId="9171" xr:uid="{00000000-0005-0000-0000-00003B0F0000}"/>
    <cellStyle name="Обычный 6 10 2 2 2" xfId="18388" xr:uid="{810A5141-AF1B-48E7-80AB-C14D9D19C5DA}"/>
    <cellStyle name="Обычный 6 10 2 3" xfId="14121" xr:uid="{5EF92CF7-C30E-4FAE-89D5-2F6706346CBC}"/>
    <cellStyle name="Обычный 6 10 3" xfId="7039" xr:uid="{00000000-0005-0000-0000-00003C0F0000}"/>
    <cellStyle name="Обычный 6 10 3 2" xfId="16256" xr:uid="{93652C26-4D17-43E3-B8BC-96E6E7A4C325}"/>
    <cellStyle name="Обычный 6 10 4" xfId="11990" xr:uid="{E5439063-37AC-4D72-9D76-E1DA0CDA903B}"/>
    <cellStyle name="Обычный 6 11" xfId="2867" xr:uid="{00000000-0005-0000-0000-00003D0F0000}"/>
    <cellStyle name="Обычный 6 11 2" xfId="7158" xr:uid="{00000000-0005-0000-0000-00003E0F0000}"/>
    <cellStyle name="Обычный 6 11 2 2" xfId="16375" xr:uid="{041138C1-FC30-45B4-913B-50A2B7CAE779}"/>
    <cellStyle name="Обычный 6 11 3" xfId="12108" xr:uid="{1D911AD9-35B7-4DEC-9521-334B0E3C1A93}"/>
    <cellStyle name="Обычный 6 12" xfId="2981" xr:uid="{00000000-0005-0000-0000-00003F0F0000}"/>
    <cellStyle name="Обычный 6 12 2" xfId="7272" xr:uid="{00000000-0005-0000-0000-0000400F0000}"/>
    <cellStyle name="Обычный 6 12 2 2" xfId="16489" xr:uid="{4C6438EC-B1F7-4EC4-A73D-3211CE3B9E04}"/>
    <cellStyle name="Обычный 6 12 3" xfId="12222" xr:uid="{15CB9C2F-BF7C-4063-98DE-E0111260D0CA}"/>
    <cellStyle name="Обычный 6 13" xfId="5009" xr:uid="{00000000-0005-0000-0000-0000410F0000}"/>
    <cellStyle name="Обычный 6 13 2" xfId="9290" xr:uid="{00000000-0005-0000-0000-0000420F0000}"/>
    <cellStyle name="Обычный 6 13 2 2" xfId="18507" xr:uid="{144CD2E2-B830-441F-95F1-7D0E1BCFEEF5}"/>
    <cellStyle name="Обычный 6 13 3" xfId="14240" xr:uid="{2AB8B213-D7E7-4690-81DA-E02357F8B5B9}"/>
    <cellStyle name="Обычный 6 14" xfId="5127" xr:uid="{00000000-0005-0000-0000-0000430F0000}"/>
    <cellStyle name="Обычный 6 14 2" xfId="14354" xr:uid="{203B9167-2A78-408F-A2DB-465CDE2578FF}"/>
    <cellStyle name="Обычный 6 15" xfId="9631" xr:uid="{00000000-0005-0000-0000-0000440F0000}"/>
    <cellStyle name="Обычный 6 15 2" xfId="18651" xr:uid="{A73E90F2-C587-418A-AEF1-822B89C48099}"/>
    <cellStyle name="Обычный 6 16" xfId="9745" xr:uid="{73BDE41E-9B45-47CE-B227-4471391B05B2}"/>
    <cellStyle name="Обычный 6 16 2" xfId="18765" xr:uid="{893F12F8-4F6C-4FCA-9C95-05A127E82FD1}"/>
    <cellStyle name="Обычный 6 17" xfId="9859" xr:uid="{F26E2A36-EF7B-4DC5-9B16-7D501542D42E}"/>
    <cellStyle name="Обычный 6 17 2" xfId="18879" xr:uid="{301C254C-780C-4E40-9F50-BFC10F369635}"/>
    <cellStyle name="Обычный 6 18" xfId="9973" xr:uid="{FF35D291-F5CF-4858-A804-DCA35069B6FC}"/>
    <cellStyle name="Обычный 6 18 2" xfId="18993" xr:uid="{D727D4B2-E191-4829-9EDA-8F8749489426}"/>
    <cellStyle name="Обычный 6 19" xfId="10090" xr:uid="{24D41B7B-F68F-42B6-A914-187CB2D82362}"/>
    <cellStyle name="Обычный 6 2" xfId="278" xr:uid="{00000000-0005-0000-0000-0000450F0000}"/>
    <cellStyle name="Обычный 6 2 10" xfId="2877" xr:uid="{00000000-0005-0000-0000-0000460F0000}"/>
    <cellStyle name="Обычный 6 2 10 2" xfId="7168" xr:uid="{00000000-0005-0000-0000-0000470F0000}"/>
    <cellStyle name="Обычный 6 2 10 2 2" xfId="16385" xr:uid="{F34AE733-4396-4483-82E1-E45E86D32142}"/>
    <cellStyle name="Обычный 6 2 10 3" xfId="12118" xr:uid="{A78C985A-BB8E-459D-9AD5-92AED0BDA1FA}"/>
    <cellStyle name="Обычный 6 2 11" xfId="2991" xr:uid="{00000000-0005-0000-0000-0000480F0000}"/>
    <cellStyle name="Обычный 6 2 11 2" xfId="7282" xr:uid="{00000000-0005-0000-0000-0000490F0000}"/>
    <cellStyle name="Обычный 6 2 11 2 2" xfId="16499" xr:uid="{FBDE444A-784C-4764-9D2F-F16B548EC8AE}"/>
    <cellStyle name="Обычный 6 2 11 3" xfId="12232" xr:uid="{C0BE19F0-4A3D-49B6-8024-F2A0E8220BA0}"/>
    <cellStyle name="Обычный 6 2 12" xfId="5019" xr:uid="{00000000-0005-0000-0000-00004A0F0000}"/>
    <cellStyle name="Обычный 6 2 12 2" xfId="9300" xr:uid="{00000000-0005-0000-0000-00004B0F0000}"/>
    <cellStyle name="Обычный 6 2 12 2 2" xfId="18517" xr:uid="{13E99C6E-D314-42AB-B3E8-6433E8F17EE2}"/>
    <cellStyle name="Обычный 6 2 12 3" xfId="14250" xr:uid="{B66DC9E2-A911-4A0A-86E7-D0F5CC4D2AB7}"/>
    <cellStyle name="Обычный 6 2 13" xfId="5141" xr:uid="{00000000-0005-0000-0000-00004C0F0000}"/>
    <cellStyle name="Обычный 6 2 13 2" xfId="14365" xr:uid="{90E7E5CB-F339-4DB3-B2C5-67842045C35E}"/>
    <cellStyle name="Обычный 6 2 14" xfId="9562" xr:uid="{00000000-0005-0000-0000-00004D0F0000}"/>
    <cellStyle name="Обычный 6 2 15" xfId="9641" xr:uid="{00000000-0005-0000-0000-00004E0F0000}"/>
    <cellStyle name="Обычный 6 2 15 2" xfId="18661" xr:uid="{6255413B-AFE4-470F-80C3-673ACCBBC093}"/>
    <cellStyle name="Обычный 6 2 16" xfId="9755" xr:uid="{25FE649A-3D32-4DDE-9E0D-A1BA7EFAD152}"/>
    <cellStyle name="Обычный 6 2 16 2" xfId="18775" xr:uid="{52A7C653-C023-4434-B204-F8F81CCF606D}"/>
    <cellStyle name="Обычный 6 2 17" xfId="9869" xr:uid="{BA2BE5AC-A3CC-4BA8-B23F-CE26D64F6BA2}"/>
    <cellStyle name="Обычный 6 2 17 2" xfId="18889" xr:uid="{A43921C4-96C2-4467-9E92-81656CBB74C7}"/>
    <cellStyle name="Обычный 6 2 18" xfId="9983" xr:uid="{B953F47B-A5AA-4C1C-BADB-ACC2607C5E2F}"/>
    <cellStyle name="Обычный 6 2 18 2" xfId="19003" xr:uid="{9DC68137-4D1D-4187-8449-909683393F81}"/>
    <cellStyle name="Обычный 6 2 19" xfId="10100" xr:uid="{F8177B4B-5BE7-418B-AA8F-949F0B02DAD0}"/>
    <cellStyle name="Обычный 6 2 2" xfId="385" xr:uid="{00000000-0005-0000-0000-00004F0F0000}"/>
    <cellStyle name="Обычный 6 2 2 10" xfId="5038" xr:uid="{00000000-0005-0000-0000-0000500F0000}"/>
    <cellStyle name="Обычный 6 2 2 10 2" xfId="9319" xr:uid="{00000000-0005-0000-0000-0000510F0000}"/>
    <cellStyle name="Обычный 6 2 2 10 2 2" xfId="18536" xr:uid="{9CE46403-FE9C-4A13-B077-3108BCAC6EFF}"/>
    <cellStyle name="Обычный 6 2 2 10 3" xfId="14269" xr:uid="{F2A0A9AB-D08D-414A-B065-42A13804B48F}"/>
    <cellStyle name="Обычный 6 2 2 11" xfId="5160" xr:uid="{00000000-0005-0000-0000-0000520F0000}"/>
    <cellStyle name="Обычный 6 2 2 11 2" xfId="14384" xr:uid="{E5A4C1E1-E86C-4CC7-A75B-9A25D701FC76}"/>
    <cellStyle name="Обычный 6 2 2 12" xfId="9660" xr:uid="{00000000-0005-0000-0000-0000530F0000}"/>
    <cellStyle name="Обычный 6 2 2 12 2" xfId="18680" xr:uid="{7C60D9B2-E061-4321-AAC5-FBA5C517C813}"/>
    <cellStyle name="Обычный 6 2 2 13" xfId="9774" xr:uid="{68FD2C12-1E05-48A4-8ADD-613B9B226053}"/>
    <cellStyle name="Обычный 6 2 2 13 2" xfId="18794" xr:uid="{8397F9A4-8777-4DF9-A51D-4170B2D7B21B}"/>
    <cellStyle name="Обычный 6 2 2 14" xfId="9888" xr:uid="{1A982E5B-C264-4AE3-B7A2-48D201FD8959}"/>
    <cellStyle name="Обычный 6 2 2 14 2" xfId="18908" xr:uid="{32A63CEC-1CF4-4013-A629-C8DEDBDBB9C0}"/>
    <cellStyle name="Обычный 6 2 2 15" xfId="10002" xr:uid="{90658901-D6DD-453C-8513-9C3A253A8A1F}"/>
    <cellStyle name="Обычный 6 2 2 15 2" xfId="19022" xr:uid="{1A4FD9E6-A4D4-4509-89EA-8578DFDE5E29}"/>
    <cellStyle name="Обычный 6 2 2 16" xfId="10119" xr:uid="{ABA88E05-53AE-40B0-B633-0B4771E6A633}"/>
    <cellStyle name="Обычный 6 2 2 17" xfId="19140" xr:uid="{9CC1E45D-6E80-482B-AE7C-A365C1473B9E}"/>
    <cellStyle name="Обычный 6 2 2 18" xfId="19256" xr:uid="{0137319D-C760-49CE-A6A4-EAC72A0AD3F4}"/>
    <cellStyle name="Обычный 6 2 2 2" xfId="491" xr:uid="{00000000-0005-0000-0000-0000540F0000}"/>
    <cellStyle name="Обычный 6 2 2 2 10" xfId="5218" xr:uid="{00000000-0005-0000-0000-0000550F0000}"/>
    <cellStyle name="Обычный 6 2 2 2 10 2" xfId="14441" xr:uid="{6FA3BA22-1C35-44E2-A3D8-9C27CEE0D7B1}"/>
    <cellStyle name="Обычный 6 2 2 2 11" xfId="9717" xr:uid="{00000000-0005-0000-0000-0000560F0000}"/>
    <cellStyle name="Обычный 6 2 2 2 11 2" xfId="18737" xr:uid="{E3F17C2D-E750-44E4-AB4D-A2558F527E73}"/>
    <cellStyle name="Обычный 6 2 2 2 12" xfId="9831" xr:uid="{CDF72F16-0B13-4973-8DA0-906C7C8385E3}"/>
    <cellStyle name="Обычный 6 2 2 2 12 2" xfId="18851" xr:uid="{FF707B5C-653E-4275-B24D-8D37E93E8AA7}"/>
    <cellStyle name="Обычный 6 2 2 2 13" xfId="9945" xr:uid="{3F816681-C78B-46BC-BBD6-7CD7A6739253}"/>
    <cellStyle name="Обычный 6 2 2 2 13 2" xfId="18965" xr:uid="{246138C1-3D34-45D0-B3C7-DE89DE23EA4D}"/>
    <cellStyle name="Обычный 6 2 2 2 14" xfId="10059" xr:uid="{31FCAE95-D9F1-4FBF-B8B5-645B5979B3FB}"/>
    <cellStyle name="Обычный 6 2 2 2 14 2" xfId="19079" xr:uid="{1A3957F9-53A2-4A75-B684-01ECFE9B5DC7}"/>
    <cellStyle name="Обычный 6 2 2 2 15" xfId="10176" xr:uid="{88ACA0A7-77C6-4B26-8472-0D09B511B4D4}"/>
    <cellStyle name="Обычный 6 2 2 2 16" xfId="19197" xr:uid="{8E752BC2-847A-460A-8355-B9EB65554F93}"/>
    <cellStyle name="Обычный 6 2 2 2 17" xfId="19313" xr:uid="{CA194969-A107-4B54-9115-4DB108C451B2}"/>
    <cellStyle name="Обычный 6 2 2 2 2" xfId="677" xr:uid="{00000000-0005-0000-0000-0000570F0000}"/>
    <cellStyle name="Обычный 6 2 2 2 2 2" xfId="998" xr:uid="{00000000-0005-0000-0000-0000580F0000}"/>
    <cellStyle name="Обычный 6 2 2 2 2 2 2" xfId="1600" xr:uid="{00000000-0005-0000-0000-0000590F0000}"/>
    <cellStyle name="Обычный 6 2 2 2 2 2 2 2" xfId="2559" xr:uid="{00000000-0005-0000-0000-00005A0F0000}"/>
    <cellStyle name="Обычный 6 2 2 2 2 2 2 2 2" xfId="4831" xr:uid="{00000000-0005-0000-0000-00005B0F0000}"/>
    <cellStyle name="Обычный 6 2 2 2 2 2 2 2 2 2" xfId="9120" xr:uid="{00000000-0005-0000-0000-00005C0F0000}"/>
    <cellStyle name="Обычный 6 2 2 2 2 2 2 2 2 2 2" xfId="18337" xr:uid="{BE618EDD-A941-4E64-8136-37FA0D9A2273}"/>
    <cellStyle name="Обычный 6 2 2 2 2 2 2 2 2 3" xfId="14070" xr:uid="{AE5D5AC4-AB7E-4BB7-8F92-D52F87F7A6A1}"/>
    <cellStyle name="Обычный 6 2 2 2 2 2 2 2 3" xfId="6986" xr:uid="{00000000-0005-0000-0000-00005D0F0000}"/>
    <cellStyle name="Обычный 6 2 2 2 2 2 2 2 3 2" xfId="16203" xr:uid="{1CA3489F-F3B5-4AE2-A278-66A06A504195}"/>
    <cellStyle name="Обычный 6 2 2 2 2 2 2 2 4" xfId="11939" xr:uid="{3BD1E70B-2779-4700-872F-754F54C82350}"/>
    <cellStyle name="Обычный 6 2 2 2 2 2 2 3" xfId="3881" xr:uid="{00000000-0005-0000-0000-00005E0F0000}"/>
    <cellStyle name="Обычный 6 2 2 2 2 2 2 3 2" xfId="8172" xr:uid="{00000000-0005-0000-0000-00005F0F0000}"/>
    <cellStyle name="Обычный 6 2 2 2 2 2 2 3 2 2" xfId="17389" xr:uid="{DBC9C20A-A13E-4056-BA36-F308462F72F4}"/>
    <cellStyle name="Обычный 6 2 2 2 2 2 2 3 3" xfId="13122" xr:uid="{A9D5E3A1-12B0-442A-AA03-E51C8C1B777B}"/>
    <cellStyle name="Обычный 6 2 2 2 2 2 2 4" xfId="6038" xr:uid="{00000000-0005-0000-0000-0000600F0000}"/>
    <cellStyle name="Обычный 6 2 2 2 2 2 2 4 2" xfId="15255" xr:uid="{689E344C-CC28-4C54-943C-A1E3B8FEAFF9}"/>
    <cellStyle name="Обычный 6 2 2 2 2 2 2 5" xfId="10991" xr:uid="{409AA917-A81A-4FB2-A383-91B443DE3BF5}"/>
    <cellStyle name="Обычный 6 2 2 2 2 2 3" xfId="2087" xr:uid="{00000000-0005-0000-0000-0000610F0000}"/>
    <cellStyle name="Обычный 6 2 2 2 2 2 3 2" xfId="4359" xr:uid="{00000000-0005-0000-0000-0000620F0000}"/>
    <cellStyle name="Обычный 6 2 2 2 2 2 3 2 2" xfId="8648" xr:uid="{00000000-0005-0000-0000-0000630F0000}"/>
    <cellStyle name="Обычный 6 2 2 2 2 2 3 2 2 2" xfId="17865" xr:uid="{1ECFE114-9D42-4A01-BFA5-24FBDBC06460}"/>
    <cellStyle name="Обычный 6 2 2 2 2 2 3 2 3" xfId="13598" xr:uid="{C36C50B9-5422-43CA-8F8B-A187566DA148}"/>
    <cellStyle name="Обычный 6 2 2 2 2 2 3 3" xfId="6514" xr:uid="{00000000-0005-0000-0000-0000640F0000}"/>
    <cellStyle name="Обычный 6 2 2 2 2 2 3 3 2" xfId="15731" xr:uid="{F5A3D4C4-46EC-4E4D-81C2-D8DA6C7C76ED}"/>
    <cellStyle name="Обычный 6 2 2 2 2 2 3 4" xfId="11467" xr:uid="{F011E4D5-5950-4DAE-A9A8-F87D94C73EB4}"/>
    <cellStyle name="Обычный 6 2 2 2 2 2 4" xfId="3409" xr:uid="{00000000-0005-0000-0000-0000650F0000}"/>
    <cellStyle name="Обычный 6 2 2 2 2 2 4 2" xfId="7700" xr:uid="{00000000-0005-0000-0000-0000660F0000}"/>
    <cellStyle name="Обычный 6 2 2 2 2 2 4 2 2" xfId="16917" xr:uid="{F63FCD2F-2743-44C4-AEDA-4ECD971E5F6E}"/>
    <cellStyle name="Обычный 6 2 2 2 2 2 4 3" xfId="12650" xr:uid="{E7B3A040-609C-40D9-A9C9-D7E5D83538D0}"/>
    <cellStyle name="Обычный 6 2 2 2 2 2 5" xfId="5563" xr:uid="{00000000-0005-0000-0000-0000670F0000}"/>
    <cellStyle name="Обычный 6 2 2 2 2 2 5 2" xfId="14783" xr:uid="{7D83BF06-F489-48AE-9650-801903321917}"/>
    <cellStyle name="Обычный 6 2 2 2 2 2 6" xfId="10519" xr:uid="{C5B72B00-389E-4C25-BD37-9F977A2AB98D}"/>
    <cellStyle name="Обычный 6 2 2 2 2 3" xfId="1372" xr:uid="{00000000-0005-0000-0000-0000680F0000}"/>
    <cellStyle name="Обычный 6 2 2 2 2 3 2" xfId="2331" xr:uid="{00000000-0005-0000-0000-0000690F0000}"/>
    <cellStyle name="Обычный 6 2 2 2 2 3 2 2" xfId="4603" xr:uid="{00000000-0005-0000-0000-00006A0F0000}"/>
    <cellStyle name="Обычный 6 2 2 2 2 3 2 2 2" xfId="8892" xr:uid="{00000000-0005-0000-0000-00006B0F0000}"/>
    <cellStyle name="Обычный 6 2 2 2 2 3 2 2 2 2" xfId="18109" xr:uid="{95676608-6CC4-4FEE-B559-D9E0E341E3F0}"/>
    <cellStyle name="Обычный 6 2 2 2 2 3 2 2 3" xfId="13842" xr:uid="{79506219-AD00-499B-A940-AF4EC7620DCD}"/>
    <cellStyle name="Обычный 6 2 2 2 2 3 2 3" xfId="6758" xr:uid="{00000000-0005-0000-0000-00006C0F0000}"/>
    <cellStyle name="Обычный 6 2 2 2 2 3 2 3 2" xfId="15975" xr:uid="{96F6472F-9180-446C-A8BB-045F88B35572}"/>
    <cellStyle name="Обычный 6 2 2 2 2 3 2 4" xfId="11711" xr:uid="{A35499EB-A14E-4B12-A71E-F528BB4B0A54}"/>
    <cellStyle name="Обычный 6 2 2 2 2 3 3" xfId="3653" xr:uid="{00000000-0005-0000-0000-00006D0F0000}"/>
    <cellStyle name="Обычный 6 2 2 2 2 3 3 2" xfId="7944" xr:uid="{00000000-0005-0000-0000-00006E0F0000}"/>
    <cellStyle name="Обычный 6 2 2 2 2 3 3 2 2" xfId="17161" xr:uid="{FF2A1249-5394-4A17-8852-E1584BF29A9E}"/>
    <cellStyle name="Обычный 6 2 2 2 2 3 3 3" xfId="12894" xr:uid="{6D61E032-CCF0-4110-82D2-3A4848AB08C9}"/>
    <cellStyle name="Обычный 6 2 2 2 2 3 4" xfId="5810" xr:uid="{00000000-0005-0000-0000-00006F0F0000}"/>
    <cellStyle name="Обычный 6 2 2 2 2 3 4 2" xfId="15027" xr:uid="{CE3B94BA-E30E-46CD-958E-2E8E69592D18}"/>
    <cellStyle name="Обычный 6 2 2 2 2 3 5" xfId="10763" xr:uid="{F45871D9-77C7-4AC7-9531-E82B864DEA0B}"/>
    <cellStyle name="Обычный 6 2 2 2 2 4" xfId="1858" xr:uid="{00000000-0005-0000-0000-0000700F0000}"/>
    <cellStyle name="Обычный 6 2 2 2 2 4 2" xfId="4131" xr:uid="{00000000-0005-0000-0000-0000710F0000}"/>
    <cellStyle name="Обычный 6 2 2 2 2 4 2 2" xfId="8420" xr:uid="{00000000-0005-0000-0000-0000720F0000}"/>
    <cellStyle name="Обычный 6 2 2 2 2 4 2 2 2" xfId="17637" xr:uid="{7D6F775A-010B-462D-A75C-88C2B4EC5CB5}"/>
    <cellStyle name="Обычный 6 2 2 2 2 4 2 3" xfId="13370" xr:uid="{50C4BB08-2D9A-44A1-855C-9ED6BB543AC3}"/>
    <cellStyle name="Обычный 6 2 2 2 2 4 3" xfId="6286" xr:uid="{00000000-0005-0000-0000-0000730F0000}"/>
    <cellStyle name="Обычный 6 2 2 2 2 4 3 2" xfId="15503" xr:uid="{2F9B0627-9FCB-42BA-B47A-F937F3214159}"/>
    <cellStyle name="Обычный 6 2 2 2 2 4 4" xfId="11239" xr:uid="{94429D06-AF69-4187-A169-1B08CD769F66}"/>
    <cellStyle name="Обычный 6 2 2 2 2 5" xfId="3181" xr:uid="{00000000-0005-0000-0000-0000740F0000}"/>
    <cellStyle name="Обычный 6 2 2 2 2 5 2" xfId="7472" xr:uid="{00000000-0005-0000-0000-0000750F0000}"/>
    <cellStyle name="Обычный 6 2 2 2 2 5 2 2" xfId="16689" xr:uid="{674A7719-6A01-4282-9114-3EE01EEC3343}"/>
    <cellStyle name="Обычный 6 2 2 2 2 5 3" xfId="12422" xr:uid="{501992F8-643C-40E0-8B55-684510E99CB3}"/>
    <cellStyle name="Обычный 6 2 2 2 2 6" xfId="5333" xr:uid="{00000000-0005-0000-0000-0000760F0000}"/>
    <cellStyle name="Обычный 6 2 2 2 2 6 2" xfId="14555" xr:uid="{A3EAF6E1-EE2A-4AB9-953E-C359D5E485EF}"/>
    <cellStyle name="Обычный 6 2 2 2 2 7" xfId="10291" xr:uid="{6A301B82-4FBC-4A7F-9C2C-3A11A71007FF}"/>
    <cellStyle name="Обычный 6 2 2 2 3" xfId="883" xr:uid="{00000000-0005-0000-0000-0000770F0000}"/>
    <cellStyle name="Обычный 6 2 2 2 3 2" xfId="1486" xr:uid="{00000000-0005-0000-0000-0000780F0000}"/>
    <cellStyle name="Обычный 6 2 2 2 3 2 2" xfId="2445" xr:uid="{00000000-0005-0000-0000-0000790F0000}"/>
    <cellStyle name="Обычный 6 2 2 2 3 2 2 2" xfId="4717" xr:uid="{00000000-0005-0000-0000-00007A0F0000}"/>
    <cellStyle name="Обычный 6 2 2 2 3 2 2 2 2" xfId="9006" xr:uid="{00000000-0005-0000-0000-00007B0F0000}"/>
    <cellStyle name="Обычный 6 2 2 2 3 2 2 2 2 2" xfId="18223" xr:uid="{FE4AA185-3F40-4A51-B055-2E46CDBE9D43}"/>
    <cellStyle name="Обычный 6 2 2 2 3 2 2 2 3" xfId="13956" xr:uid="{E0842A4B-F24E-41D1-BB09-DF0DE695E244}"/>
    <cellStyle name="Обычный 6 2 2 2 3 2 2 3" xfId="6872" xr:uid="{00000000-0005-0000-0000-00007C0F0000}"/>
    <cellStyle name="Обычный 6 2 2 2 3 2 2 3 2" xfId="16089" xr:uid="{B748C09E-0213-4599-9D46-69FF6DA8F8EE}"/>
    <cellStyle name="Обычный 6 2 2 2 3 2 2 4" xfId="11825" xr:uid="{4E7E56AF-9134-4015-A7E6-05C61A372134}"/>
    <cellStyle name="Обычный 6 2 2 2 3 2 3" xfId="3767" xr:uid="{00000000-0005-0000-0000-00007D0F0000}"/>
    <cellStyle name="Обычный 6 2 2 2 3 2 3 2" xfId="8058" xr:uid="{00000000-0005-0000-0000-00007E0F0000}"/>
    <cellStyle name="Обычный 6 2 2 2 3 2 3 2 2" xfId="17275" xr:uid="{B491F8A4-8431-43E6-95E3-5474F399B593}"/>
    <cellStyle name="Обычный 6 2 2 2 3 2 3 3" xfId="13008" xr:uid="{522D7BB7-7B4A-4EFD-AD26-0D4D8F61C75C}"/>
    <cellStyle name="Обычный 6 2 2 2 3 2 4" xfId="5924" xr:uid="{00000000-0005-0000-0000-00007F0F0000}"/>
    <cellStyle name="Обычный 6 2 2 2 3 2 4 2" xfId="15141" xr:uid="{926B85C1-2115-4016-A25D-F716BCEDABD2}"/>
    <cellStyle name="Обычный 6 2 2 2 3 2 5" xfId="10877" xr:uid="{BF379790-C6E0-495D-BBE4-56FCC4A8A1D1}"/>
    <cellStyle name="Обычный 6 2 2 2 3 3" xfId="1973" xr:uid="{00000000-0005-0000-0000-0000800F0000}"/>
    <cellStyle name="Обычный 6 2 2 2 3 3 2" xfId="4245" xr:uid="{00000000-0005-0000-0000-0000810F0000}"/>
    <cellStyle name="Обычный 6 2 2 2 3 3 2 2" xfId="8534" xr:uid="{00000000-0005-0000-0000-0000820F0000}"/>
    <cellStyle name="Обычный 6 2 2 2 3 3 2 2 2" xfId="17751" xr:uid="{67C10767-3D2A-4E0A-BB3C-9616A4C7EDA2}"/>
    <cellStyle name="Обычный 6 2 2 2 3 3 2 3" xfId="13484" xr:uid="{33C15D84-51B3-433B-9F1D-3C4FAD543C5D}"/>
    <cellStyle name="Обычный 6 2 2 2 3 3 3" xfId="6400" xr:uid="{00000000-0005-0000-0000-0000830F0000}"/>
    <cellStyle name="Обычный 6 2 2 2 3 3 3 2" xfId="15617" xr:uid="{4A4F764F-620C-471A-85AD-CE3260D08B2B}"/>
    <cellStyle name="Обычный 6 2 2 2 3 3 4" xfId="11353" xr:uid="{EB8290E2-502C-4671-BE7B-2425D1821662}"/>
    <cellStyle name="Обычный 6 2 2 2 3 4" xfId="3295" xr:uid="{00000000-0005-0000-0000-0000840F0000}"/>
    <cellStyle name="Обычный 6 2 2 2 3 4 2" xfId="7586" xr:uid="{00000000-0005-0000-0000-0000850F0000}"/>
    <cellStyle name="Обычный 6 2 2 2 3 4 2 2" xfId="16803" xr:uid="{189BA58D-B1F5-47C5-ADEB-31E2B6219E95}"/>
    <cellStyle name="Обычный 6 2 2 2 3 4 3" xfId="12536" xr:uid="{860D342A-62F4-4B82-AC03-4EAF31686C55}"/>
    <cellStyle name="Обычный 6 2 2 2 3 5" xfId="5449" xr:uid="{00000000-0005-0000-0000-0000860F0000}"/>
    <cellStyle name="Обычный 6 2 2 2 3 5 2" xfId="14669" xr:uid="{E7B2D61F-45D0-4C2A-96C2-C81972342842}"/>
    <cellStyle name="Обычный 6 2 2 2 3 6" xfId="10405" xr:uid="{E71A30EC-E24F-4C52-8CE8-5B6213D8FB16}"/>
    <cellStyle name="Обычный 6 2 2 2 4" xfId="1257" xr:uid="{00000000-0005-0000-0000-0000870F0000}"/>
    <cellStyle name="Обычный 6 2 2 2 4 2" xfId="2217" xr:uid="{00000000-0005-0000-0000-0000880F0000}"/>
    <cellStyle name="Обычный 6 2 2 2 4 2 2" xfId="4489" xr:uid="{00000000-0005-0000-0000-0000890F0000}"/>
    <cellStyle name="Обычный 6 2 2 2 4 2 2 2" xfId="8778" xr:uid="{00000000-0005-0000-0000-00008A0F0000}"/>
    <cellStyle name="Обычный 6 2 2 2 4 2 2 2 2" xfId="17995" xr:uid="{43F083D1-6672-4AF5-AFF0-7EEAFDDB8C72}"/>
    <cellStyle name="Обычный 6 2 2 2 4 2 2 3" xfId="13728" xr:uid="{8F9A8FDF-AAD9-457F-BF83-BB0F48627AAA}"/>
    <cellStyle name="Обычный 6 2 2 2 4 2 3" xfId="6644" xr:uid="{00000000-0005-0000-0000-00008B0F0000}"/>
    <cellStyle name="Обычный 6 2 2 2 4 2 3 2" xfId="15861" xr:uid="{78200894-E8B5-4FAB-B850-523AB795C32F}"/>
    <cellStyle name="Обычный 6 2 2 2 4 2 4" xfId="11597" xr:uid="{0D30A1EC-A379-4CB8-853B-06EDCE9A54CE}"/>
    <cellStyle name="Обычный 6 2 2 2 4 3" xfId="3539" xr:uid="{00000000-0005-0000-0000-00008C0F0000}"/>
    <cellStyle name="Обычный 6 2 2 2 4 3 2" xfId="7830" xr:uid="{00000000-0005-0000-0000-00008D0F0000}"/>
    <cellStyle name="Обычный 6 2 2 2 4 3 2 2" xfId="17047" xr:uid="{D92C970D-A724-4AF0-A2DC-B25E687FF0B5}"/>
    <cellStyle name="Обычный 6 2 2 2 4 3 3" xfId="12780" xr:uid="{633C1852-A2A5-4E9C-A481-FBBA72461601}"/>
    <cellStyle name="Обычный 6 2 2 2 4 4" xfId="5696" xr:uid="{00000000-0005-0000-0000-00008E0F0000}"/>
    <cellStyle name="Обычный 6 2 2 2 4 4 2" xfId="14913" xr:uid="{BA564ED5-9BE7-4C7D-9027-F60580CB1BD3}"/>
    <cellStyle name="Обычный 6 2 2 2 4 5" xfId="10649" xr:uid="{2CB04F0B-8DF5-40E7-B8E3-51B70ACD5021}"/>
    <cellStyle name="Обычный 6 2 2 2 5" xfId="1742" xr:uid="{00000000-0005-0000-0000-00008F0F0000}"/>
    <cellStyle name="Обычный 6 2 2 2 5 2" xfId="4017" xr:uid="{00000000-0005-0000-0000-0000900F0000}"/>
    <cellStyle name="Обычный 6 2 2 2 5 2 2" xfId="8306" xr:uid="{00000000-0005-0000-0000-0000910F0000}"/>
    <cellStyle name="Обычный 6 2 2 2 5 2 2 2" xfId="17523" xr:uid="{E1D9B8B1-6F84-429A-8E74-6116D15B833D}"/>
    <cellStyle name="Обычный 6 2 2 2 5 2 3" xfId="13256" xr:uid="{8C66E6A9-4200-423F-9271-C67D038E3438}"/>
    <cellStyle name="Обычный 6 2 2 2 5 3" xfId="6172" xr:uid="{00000000-0005-0000-0000-0000920F0000}"/>
    <cellStyle name="Обычный 6 2 2 2 5 3 2" xfId="15389" xr:uid="{BB373583-B091-4DD8-97A6-6A486ED46BC8}"/>
    <cellStyle name="Обычный 6 2 2 2 5 4" xfId="11125" xr:uid="{27C7EF3A-8EC9-422B-9682-E6344D6BB1C4}"/>
    <cellStyle name="Обычный 6 2 2 2 6" xfId="2832" xr:uid="{00000000-0005-0000-0000-0000930F0000}"/>
    <cellStyle name="Обычный 6 2 2 2 6 2" xfId="4975" xr:uid="{00000000-0005-0000-0000-0000940F0000}"/>
    <cellStyle name="Обычный 6 2 2 2 6 2 2" xfId="9257" xr:uid="{00000000-0005-0000-0000-0000950F0000}"/>
    <cellStyle name="Обычный 6 2 2 2 6 2 2 2" xfId="18474" xr:uid="{A7210DD5-9C37-457A-B47C-CAD6AA82FC7A}"/>
    <cellStyle name="Обычный 6 2 2 2 6 2 3" xfId="14207" xr:uid="{6348C9B6-D5C4-46E4-9709-5A61EBFE0214}"/>
    <cellStyle name="Обычный 6 2 2 2 6 3" xfId="7125" xr:uid="{00000000-0005-0000-0000-0000960F0000}"/>
    <cellStyle name="Обычный 6 2 2 2 6 3 2" xfId="16342" xr:uid="{69337633-09FD-4F38-8979-F54BC1BE7BDC}"/>
    <cellStyle name="Обычный 6 2 2 2 6 4" xfId="12076" xr:uid="{564BFE26-B101-45ED-B884-8FC2E0E0D63D}"/>
    <cellStyle name="Обычный 6 2 2 2 7" xfId="2953" xr:uid="{00000000-0005-0000-0000-0000970F0000}"/>
    <cellStyle name="Обычный 6 2 2 2 7 2" xfId="7244" xr:uid="{00000000-0005-0000-0000-0000980F0000}"/>
    <cellStyle name="Обычный 6 2 2 2 7 2 2" xfId="16461" xr:uid="{9D514A04-800D-45FC-8CAA-EA0B89BEF2DC}"/>
    <cellStyle name="Обычный 6 2 2 2 7 3" xfId="12194" xr:uid="{1485B95F-6A63-4E5D-8B77-BB994110DECA}"/>
    <cellStyle name="Обычный 6 2 2 2 8" xfId="3067" xr:uid="{00000000-0005-0000-0000-0000990F0000}"/>
    <cellStyle name="Обычный 6 2 2 2 8 2" xfId="7358" xr:uid="{00000000-0005-0000-0000-00009A0F0000}"/>
    <cellStyle name="Обычный 6 2 2 2 8 2 2" xfId="16575" xr:uid="{74616DF3-B4B4-4942-A397-572304748987}"/>
    <cellStyle name="Обычный 6 2 2 2 8 3" xfId="12308" xr:uid="{6096E284-1782-4380-9E1E-DA4D61BB016D}"/>
    <cellStyle name="Обычный 6 2 2 2 9" xfId="5095" xr:uid="{00000000-0005-0000-0000-00009B0F0000}"/>
    <cellStyle name="Обычный 6 2 2 2 9 2" xfId="9376" xr:uid="{00000000-0005-0000-0000-00009C0F0000}"/>
    <cellStyle name="Обычный 6 2 2 2 9 2 2" xfId="18593" xr:uid="{3DB4B55C-8921-47C3-A098-BCBEA300CE76}"/>
    <cellStyle name="Обычный 6 2 2 2 9 3" xfId="14326" xr:uid="{8DC530CD-C73B-49D3-ABAE-B5DB53C1198D}"/>
    <cellStyle name="Обычный 6 2 2 3" xfId="617" xr:uid="{00000000-0005-0000-0000-00009D0F0000}"/>
    <cellStyle name="Обычный 6 2 2 3 2" xfId="941" xr:uid="{00000000-0005-0000-0000-00009E0F0000}"/>
    <cellStyle name="Обычный 6 2 2 3 2 2" xfId="1543" xr:uid="{00000000-0005-0000-0000-00009F0F0000}"/>
    <cellStyle name="Обычный 6 2 2 3 2 2 2" xfId="2502" xr:uid="{00000000-0005-0000-0000-0000A00F0000}"/>
    <cellStyle name="Обычный 6 2 2 3 2 2 2 2" xfId="4774" xr:uid="{00000000-0005-0000-0000-0000A10F0000}"/>
    <cellStyle name="Обычный 6 2 2 3 2 2 2 2 2" xfId="9063" xr:uid="{00000000-0005-0000-0000-0000A20F0000}"/>
    <cellStyle name="Обычный 6 2 2 3 2 2 2 2 2 2" xfId="18280" xr:uid="{47E65838-F9AB-4653-8355-C1A9DFAEA059}"/>
    <cellStyle name="Обычный 6 2 2 3 2 2 2 2 3" xfId="14013" xr:uid="{61950367-95C6-455F-B0A2-E75D10A78A8F}"/>
    <cellStyle name="Обычный 6 2 2 3 2 2 2 3" xfId="6929" xr:uid="{00000000-0005-0000-0000-0000A30F0000}"/>
    <cellStyle name="Обычный 6 2 2 3 2 2 2 3 2" xfId="16146" xr:uid="{C26BC3EA-5A46-4A02-B89B-DCAF9A0D943A}"/>
    <cellStyle name="Обычный 6 2 2 3 2 2 2 4" xfId="11882" xr:uid="{403D803C-8305-4FFC-8DF4-63DD00A4CDD6}"/>
    <cellStyle name="Обычный 6 2 2 3 2 2 3" xfId="3824" xr:uid="{00000000-0005-0000-0000-0000A40F0000}"/>
    <cellStyle name="Обычный 6 2 2 3 2 2 3 2" xfId="8115" xr:uid="{00000000-0005-0000-0000-0000A50F0000}"/>
    <cellStyle name="Обычный 6 2 2 3 2 2 3 2 2" xfId="17332" xr:uid="{2C4F5817-4217-427E-ACE8-56D198A38AD4}"/>
    <cellStyle name="Обычный 6 2 2 3 2 2 3 3" xfId="13065" xr:uid="{40519DB1-B1B3-410D-8067-08EF41FA2279}"/>
    <cellStyle name="Обычный 6 2 2 3 2 2 4" xfId="5981" xr:uid="{00000000-0005-0000-0000-0000A60F0000}"/>
    <cellStyle name="Обычный 6 2 2 3 2 2 4 2" xfId="15198" xr:uid="{65E31A16-3BCE-4D7F-BF2B-A71BC8FA144C}"/>
    <cellStyle name="Обычный 6 2 2 3 2 2 5" xfId="10934" xr:uid="{1F0BBB4B-91B2-4304-BE7C-4EE1C2FF7DAE}"/>
    <cellStyle name="Обычный 6 2 2 3 2 3" xfId="2030" xr:uid="{00000000-0005-0000-0000-0000A70F0000}"/>
    <cellStyle name="Обычный 6 2 2 3 2 3 2" xfId="4302" xr:uid="{00000000-0005-0000-0000-0000A80F0000}"/>
    <cellStyle name="Обычный 6 2 2 3 2 3 2 2" xfId="8591" xr:uid="{00000000-0005-0000-0000-0000A90F0000}"/>
    <cellStyle name="Обычный 6 2 2 3 2 3 2 2 2" xfId="17808" xr:uid="{864EFCF3-67FC-44AD-BF72-59FA7AAF8D26}"/>
    <cellStyle name="Обычный 6 2 2 3 2 3 2 3" xfId="13541" xr:uid="{1ECE7632-2581-4C5E-87B1-43CA850B897D}"/>
    <cellStyle name="Обычный 6 2 2 3 2 3 3" xfId="6457" xr:uid="{00000000-0005-0000-0000-0000AA0F0000}"/>
    <cellStyle name="Обычный 6 2 2 3 2 3 3 2" xfId="15674" xr:uid="{AA5AFC8F-4BDF-492C-ABDB-AD6DD5D1C67A}"/>
    <cellStyle name="Обычный 6 2 2 3 2 3 4" xfId="11410" xr:uid="{CDF0A9AD-8AF3-40C1-B2FD-1722B4D216CA}"/>
    <cellStyle name="Обычный 6 2 2 3 2 4" xfId="3352" xr:uid="{00000000-0005-0000-0000-0000AB0F0000}"/>
    <cellStyle name="Обычный 6 2 2 3 2 4 2" xfId="7643" xr:uid="{00000000-0005-0000-0000-0000AC0F0000}"/>
    <cellStyle name="Обычный 6 2 2 3 2 4 2 2" xfId="16860" xr:uid="{430F8B8B-4872-4ADE-B1CF-4831264F8ED0}"/>
    <cellStyle name="Обычный 6 2 2 3 2 4 3" xfId="12593" xr:uid="{B8A64185-D7AF-4B6D-85B4-1AAA3D3A6E87}"/>
    <cellStyle name="Обычный 6 2 2 3 2 5" xfId="5506" xr:uid="{00000000-0005-0000-0000-0000AD0F0000}"/>
    <cellStyle name="Обычный 6 2 2 3 2 5 2" xfId="14726" xr:uid="{BBAB5981-0465-48FD-A7DB-C598A92DB44F}"/>
    <cellStyle name="Обычный 6 2 2 3 2 6" xfId="10462" xr:uid="{F58C94E7-7616-4FAC-B308-AAFE07676BA3}"/>
    <cellStyle name="Обычный 6 2 2 3 3" xfId="1315" xr:uid="{00000000-0005-0000-0000-0000AE0F0000}"/>
    <cellStyle name="Обычный 6 2 2 3 3 2" xfId="2274" xr:uid="{00000000-0005-0000-0000-0000AF0F0000}"/>
    <cellStyle name="Обычный 6 2 2 3 3 2 2" xfId="4546" xr:uid="{00000000-0005-0000-0000-0000B00F0000}"/>
    <cellStyle name="Обычный 6 2 2 3 3 2 2 2" xfId="8835" xr:uid="{00000000-0005-0000-0000-0000B10F0000}"/>
    <cellStyle name="Обычный 6 2 2 3 3 2 2 2 2" xfId="18052" xr:uid="{EC209868-BFB1-47A9-8864-997068263393}"/>
    <cellStyle name="Обычный 6 2 2 3 3 2 2 3" xfId="13785" xr:uid="{F0B6E070-7839-404B-8107-33E1C921DBA9}"/>
    <cellStyle name="Обычный 6 2 2 3 3 2 3" xfId="6701" xr:uid="{00000000-0005-0000-0000-0000B20F0000}"/>
    <cellStyle name="Обычный 6 2 2 3 3 2 3 2" xfId="15918" xr:uid="{B44752B5-1769-4FE2-8B13-E777C750328D}"/>
    <cellStyle name="Обычный 6 2 2 3 3 2 4" xfId="11654" xr:uid="{33FF7BAB-DB0F-4356-9A0C-1C711EB627AA}"/>
    <cellStyle name="Обычный 6 2 2 3 3 3" xfId="3596" xr:uid="{00000000-0005-0000-0000-0000B30F0000}"/>
    <cellStyle name="Обычный 6 2 2 3 3 3 2" xfId="7887" xr:uid="{00000000-0005-0000-0000-0000B40F0000}"/>
    <cellStyle name="Обычный 6 2 2 3 3 3 2 2" xfId="17104" xr:uid="{4A92BF8F-E53F-4601-9B36-B78555FC8444}"/>
    <cellStyle name="Обычный 6 2 2 3 3 3 3" xfId="12837" xr:uid="{8A54C0B9-3B2D-4FDD-9C47-58DB7BB87EF4}"/>
    <cellStyle name="Обычный 6 2 2 3 3 4" xfId="5753" xr:uid="{00000000-0005-0000-0000-0000B50F0000}"/>
    <cellStyle name="Обычный 6 2 2 3 3 4 2" xfId="14970" xr:uid="{313015D9-7E34-489F-9352-37C99CC25700}"/>
    <cellStyle name="Обычный 6 2 2 3 3 5" xfId="10706" xr:uid="{66FA7774-A302-4439-AE9D-F5DEDF992F0A}"/>
    <cellStyle name="Обычный 6 2 2 3 4" xfId="1801" xr:uid="{00000000-0005-0000-0000-0000B60F0000}"/>
    <cellStyle name="Обычный 6 2 2 3 4 2" xfId="4074" xr:uid="{00000000-0005-0000-0000-0000B70F0000}"/>
    <cellStyle name="Обычный 6 2 2 3 4 2 2" xfId="8363" xr:uid="{00000000-0005-0000-0000-0000B80F0000}"/>
    <cellStyle name="Обычный 6 2 2 3 4 2 2 2" xfId="17580" xr:uid="{E25A83C3-CA50-45A5-9EE7-580E7547FBD3}"/>
    <cellStyle name="Обычный 6 2 2 3 4 2 3" xfId="13313" xr:uid="{108AB829-F7C9-4EC2-8911-26AA05D2BB42}"/>
    <cellStyle name="Обычный 6 2 2 3 4 3" xfId="6229" xr:uid="{00000000-0005-0000-0000-0000B90F0000}"/>
    <cellStyle name="Обычный 6 2 2 3 4 3 2" xfId="15446" xr:uid="{AAAC6A61-BF28-4F88-B107-D7040D0DFCEA}"/>
    <cellStyle name="Обычный 6 2 2 3 4 4" xfId="11182" xr:uid="{B8949BD6-1FDC-4D9C-905E-AD386AEC4C61}"/>
    <cellStyle name="Обычный 6 2 2 3 5" xfId="3124" xr:uid="{00000000-0005-0000-0000-0000BA0F0000}"/>
    <cellStyle name="Обычный 6 2 2 3 5 2" xfId="7415" xr:uid="{00000000-0005-0000-0000-0000BB0F0000}"/>
    <cellStyle name="Обычный 6 2 2 3 5 2 2" xfId="16632" xr:uid="{DA4FCB09-C37C-4611-8E55-75E57E6C7BC0}"/>
    <cellStyle name="Обычный 6 2 2 3 5 3" xfId="12365" xr:uid="{6074D610-959B-4DF5-A5D3-F1FE7B8A6BD1}"/>
    <cellStyle name="Обычный 6 2 2 3 6" xfId="5276" xr:uid="{00000000-0005-0000-0000-0000BC0F0000}"/>
    <cellStyle name="Обычный 6 2 2 3 6 2" xfId="14498" xr:uid="{46A35B1A-F821-4795-9EB1-5FA10780C9E2}"/>
    <cellStyle name="Обычный 6 2 2 3 7" xfId="10234" xr:uid="{E4A6C1A6-2B3C-45A6-9877-10E70FC20BB4}"/>
    <cellStyle name="Обычный 6 2 2 4" xfId="826" xr:uid="{00000000-0005-0000-0000-0000BD0F0000}"/>
    <cellStyle name="Обычный 6 2 2 4 2" xfId="1429" xr:uid="{00000000-0005-0000-0000-0000BE0F0000}"/>
    <cellStyle name="Обычный 6 2 2 4 2 2" xfId="2388" xr:uid="{00000000-0005-0000-0000-0000BF0F0000}"/>
    <cellStyle name="Обычный 6 2 2 4 2 2 2" xfId="4660" xr:uid="{00000000-0005-0000-0000-0000C00F0000}"/>
    <cellStyle name="Обычный 6 2 2 4 2 2 2 2" xfId="8949" xr:uid="{00000000-0005-0000-0000-0000C10F0000}"/>
    <cellStyle name="Обычный 6 2 2 4 2 2 2 2 2" xfId="18166" xr:uid="{C18AEDA1-FEAD-4C47-94B7-C64EA43EAD84}"/>
    <cellStyle name="Обычный 6 2 2 4 2 2 2 3" xfId="13899" xr:uid="{AA454031-264F-4CF5-A294-50632076C5C8}"/>
    <cellStyle name="Обычный 6 2 2 4 2 2 3" xfId="6815" xr:uid="{00000000-0005-0000-0000-0000C20F0000}"/>
    <cellStyle name="Обычный 6 2 2 4 2 2 3 2" xfId="16032" xr:uid="{81AEA795-32C1-49CC-8DAD-795DF2D56432}"/>
    <cellStyle name="Обычный 6 2 2 4 2 2 4" xfId="11768" xr:uid="{646E29F5-93AE-41E9-B5E2-53B4D94E50CE}"/>
    <cellStyle name="Обычный 6 2 2 4 2 3" xfId="3710" xr:uid="{00000000-0005-0000-0000-0000C30F0000}"/>
    <cellStyle name="Обычный 6 2 2 4 2 3 2" xfId="8001" xr:uid="{00000000-0005-0000-0000-0000C40F0000}"/>
    <cellStyle name="Обычный 6 2 2 4 2 3 2 2" xfId="17218" xr:uid="{B89DAE5D-A0EF-4703-A7AE-22F86E16A620}"/>
    <cellStyle name="Обычный 6 2 2 4 2 3 3" xfId="12951" xr:uid="{2E2ACF1B-D59B-43A9-A5BE-697300867F4E}"/>
    <cellStyle name="Обычный 6 2 2 4 2 4" xfId="5867" xr:uid="{00000000-0005-0000-0000-0000C50F0000}"/>
    <cellStyle name="Обычный 6 2 2 4 2 4 2" xfId="15084" xr:uid="{34963617-4658-47B7-95DC-7212BF92DD18}"/>
    <cellStyle name="Обычный 6 2 2 4 2 5" xfId="10820" xr:uid="{0B57674B-B2E0-4446-A6C5-EBC9E30578FF}"/>
    <cellStyle name="Обычный 6 2 2 4 3" xfId="1916" xr:uid="{00000000-0005-0000-0000-0000C60F0000}"/>
    <cellStyle name="Обычный 6 2 2 4 3 2" xfId="4188" xr:uid="{00000000-0005-0000-0000-0000C70F0000}"/>
    <cellStyle name="Обычный 6 2 2 4 3 2 2" xfId="8477" xr:uid="{00000000-0005-0000-0000-0000C80F0000}"/>
    <cellStyle name="Обычный 6 2 2 4 3 2 2 2" xfId="17694" xr:uid="{36FA503F-8156-424B-A133-262323C53BEE}"/>
    <cellStyle name="Обычный 6 2 2 4 3 2 3" xfId="13427" xr:uid="{FEDAC67C-0110-4639-9CAE-51CBBCF3245D}"/>
    <cellStyle name="Обычный 6 2 2 4 3 3" xfId="6343" xr:uid="{00000000-0005-0000-0000-0000C90F0000}"/>
    <cellStyle name="Обычный 6 2 2 4 3 3 2" xfId="15560" xr:uid="{E85D1544-16F7-499D-B1BF-A35C70D8DC14}"/>
    <cellStyle name="Обычный 6 2 2 4 3 4" xfId="11296" xr:uid="{07940549-5F66-4821-A58B-E6BD6268313B}"/>
    <cellStyle name="Обычный 6 2 2 4 4" xfId="3238" xr:uid="{00000000-0005-0000-0000-0000CA0F0000}"/>
    <cellStyle name="Обычный 6 2 2 4 4 2" xfId="7529" xr:uid="{00000000-0005-0000-0000-0000CB0F0000}"/>
    <cellStyle name="Обычный 6 2 2 4 4 2 2" xfId="16746" xr:uid="{A8E5D015-91E7-4AC2-87C0-5DDC62C81E6F}"/>
    <cellStyle name="Обычный 6 2 2 4 4 3" xfId="12479" xr:uid="{9F866096-D063-493A-88DB-A334E13CB2A0}"/>
    <cellStyle name="Обычный 6 2 2 4 5" xfId="5392" xr:uid="{00000000-0005-0000-0000-0000CC0F0000}"/>
    <cellStyle name="Обычный 6 2 2 4 5 2" xfId="14612" xr:uid="{08AC3394-0F48-4D92-B8CD-A74B303DD692}"/>
    <cellStyle name="Обычный 6 2 2 4 6" xfId="10348" xr:uid="{7735F38D-D67C-4E2D-85F5-5CB205079B93}"/>
    <cellStyle name="Обычный 6 2 2 5" xfId="1200" xr:uid="{00000000-0005-0000-0000-0000CD0F0000}"/>
    <cellStyle name="Обычный 6 2 2 5 2" xfId="2160" xr:uid="{00000000-0005-0000-0000-0000CE0F0000}"/>
    <cellStyle name="Обычный 6 2 2 5 2 2" xfId="4432" xr:uid="{00000000-0005-0000-0000-0000CF0F0000}"/>
    <cellStyle name="Обычный 6 2 2 5 2 2 2" xfId="8721" xr:uid="{00000000-0005-0000-0000-0000D00F0000}"/>
    <cellStyle name="Обычный 6 2 2 5 2 2 2 2" xfId="17938" xr:uid="{998CAA8D-B30B-4598-9D5C-7DF7F282E5AD}"/>
    <cellStyle name="Обычный 6 2 2 5 2 2 3" xfId="13671" xr:uid="{4BE6AAF6-F2A4-4A3D-950B-DB00776AE63D}"/>
    <cellStyle name="Обычный 6 2 2 5 2 3" xfId="6587" xr:uid="{00000000-0005-0000-0000-0000D10F0000}"/>
    <cellStyle name="Обычный 6 2 2 5 2 3 2" xfId="15804" xr:uid="{A91375C0-7650-4219-95FC-5FDFE3597149}"/>
    <cellStyle name="Обычный 6 2 2 5 2 4" xfId="11540" xr:uid="{9895874A-E6BF-4E5B-8A62-4E3A388D65C5}"/>
    <cellStyle name="Обычный 6 2 2 5 3" xfId="3482" xr:uid="{00000000-0005-0000-0000-0000D20F0000}"/>
    <cellStyle name="Обычный 6 2 2 5 3 2" xfId="7773" xr:uid="{00000000-0005-0000-0000-0000D30F0000}"/>
    <cellStyle name="Обычный 6 2 2 5 3 2 2" xfId="16990" xr:uid="{877F1874-0104-484D-99A7-418804890E43}"/>
    <cellStyle name="Обычный 6 2 2 5 3 3" xfId="12723" xr:uid="{9A64EB5D-8F96-4C6A-97EC-6BD809F11775}"/>
    <cellStyle name="Обычный 6 2 2 5 4" xfId="5639" xr:uid="{00000000-0005-0000-0000-0000D40F0000}"/>
    <cellStyle name="Обычный 6 2 2 5 4 2" xfId="14856" xr:uid="{40586B74-8D65-45D7-BB9A-1CB5E0BC1CEB}"/>
    <cellStyle name="Обычный 6 2 2 5 5" xfId="10592" xr:uid="{30771046-AED8-445F-9C09-AA768EA53F53}"/>
    <cellStyle name="Обычный 6 2 2 6" xfId="1685" xr:uid="{00000000-0005-0000-0000-0000D50F0000}"/>
    <cellStyle name="Обычный 6 2 2 6 2" xfId="3960" xr:uid="{00000000-0005-0000-0000-0000D60F0000}"/>
    <cellStyle name="Обычный 6 2 2 6 2 2" xfId="8249" xr:uid="{00000000-0005-0000-0000-0000D70F0000}"/>
    <cellStyle name="Обычный 6 2 2 6 2 2 2" xfId="17466" xr:uid="{5C74FBE5-07B0-4E5B-8F81-9292FC53A9BF}"/>
    <cellStyle name="Обычный 6 2 2 6 2 3" xfId="13199" xr:uid="{D84867F7-1F1B-4099-AB67-12F51DFCDFB1}"/>
    <cellStyle name="Обычный 6 2 2 6 3" xfId="6115" xr:uid="{00000000-0005-0000-0000-0000D80F0000}"/>
    <cellStyle name="Обычный 6 2 2 6 3 2" xfId="15332" xr:uid="{72C1451A-D73F-430A-BC85-457635F14E79}"/>
    <cellStyle name="Обычный 6 2 2 6 4" xfId="11068" xr:uid="{08C28410-F83A-4123-A53A-5FAE467F5F4E}"/>
    <cellStyle name="Обычный 6 2 2 7" xfId="2775" xr:uid="{00000000-0005-0000-0000-0000D90F0000}"/>
    <cellStyle name="Обычный 6 2 2 7 2" xfId="4918" xr:uid="{00000000-0005-0000-0000-0000DA0F0000}"/>
    <cellStyle name="Обычный 6 2 2 7 2 2" xfId="9200" xr:uid="{00000000-0005-0000-0000-0000DB0F0000}"/>
    <cellStyle name="Обычный 6 2 2 7 2 2 2" xfId="18417" xr:uid="{AF232A60-E9AA-4FD5-8E34-4530A338D947}"/>
    <cellStyle name="Обычный 6 2 2 7 2 3" xfId="14150" xr:uid="{1023E3BB-54D3-4953-8CAD-547C57331E43}"/>
    <cellStyle name="Обычный 6 2 2 7 3" xfId="7068" xr:uid="{00000000-0005-0000-0000-0000DC0F0000}"/>
    <cellStyle name="Обычный 6 2 2 7 3 2" xfId="16285" xr:uid="{47D1780E-7364-499D-9C27-4D678C0B6E24}"/>
    <cellStyle name="Обычный 6 2 2 7 4" xfId="12019" xr:uid="{D46944EE-10DA-44EE-8E4E-F1A5B5C7AE93}"/>
    <cellStyle name="Обычный 6 2 2 8" xfId="2896" xr:uid="{00000000-0005-0000-0000-0000DD0F0000}"/>
    <cellStyle name="Обычный 6 2 2 8 2" xfId="7187" xr:uid="{00000000-0005-0000-0000-0000DE0F0000}"/>
    <cellStyle name="Обычный 6 2 2 8 2 2" xfId="16404" xr:uid="{802C82B6-DCB0-4430-BF3F-31DE42D40806}"/>
    <cellStyle name="Обычный 6 2 2 8 3" xfId="12137" xr:uid="{5433FA9B-0F81-4CD0-B4E1-6D172CC0DF2B}"/>
    <cellStyle name="Обычный 6 2 2 9" xfId="3010" xr:uid="{00000000-0005-0000-0000-0000DF0F0000}"/>
    <cellStyle name="Обычный 6 2 2 9 2" xfId="7301" xr:uid="{00000000-0005-0000-0000-0000E00F0000}"/>
    <cellStyle name="Обычный 6 2 2 9 2 2" xfId="16518" xr:uid="{5EFF71C1-31B7-4BF0-A930-DC3E5FD20400}"/>
    <cellStyle name="Обычный 6 2 2 9 3" xfId="12251" xr:uid="{D80F2449-FE3D-45AE-92CD-C23200AF8C2E}"/>
    <cellStyle name="Обычный 6 2 20" xfId="19121" xr:uid="{5DB0C6AD-96DF-413B-A0BA-B5417222BA31}"/>
    <cellStyle name="Обычный 6 2 21" xfId="19237" xr:uid="{60E1501A-CB5E-4254-839D-BFEE99AB56C3}"/>
    <cellStyle name="Обычный 6 2 3" xfId="409" xr:uid="{00000000-0005-0000-0000-0000E10F0000}"/>
    <cellStyle name="Обычный 6 2 3 10" xfId="5057" xr:uid="{00000000-0005-0000-0000-0000E20F0000}"/>
    <cellStyle name="Обычный 6 2 3 10 2" xfId="9338" xr:uid="{00000000-0005-0000-0000-0000E30F0000}"/>
    <cellStyle name="Обычный 6 2 3 10 2 2" xfId="18555" xr:uid="{7C38F7DF-D499-45D1-BE87-047A87A13F15}"/>
    <cellStyle name="Обычный 6 2 3 10 3" xfId="14288" xr:uid="{C80837FD-B683-47D2-8AE8-526F7D05F419}"/>
    <cellStyle name="Обычный 6 2 3 11" xfId="5179" xr:uid="{00000000-0005-0000-0000-0000E40F0000}"/>
    <cellStyle name="Обычный 6 2 3 11 2" xfId="14403" xr:uid="{9524F817-3397-4731-848E-70E8ADA26FC0}"/>
    <cellStyle name="Обычный 6 2 3 12" xfId="9679" xr:uid="{00000000-0005-0000-0000-0000E50F0000}"/>
    <cellStyle name="Обычный 6 2 3 12 2" xfId="18699" xr:uid="{D3F95AD9-4A04-4B30-991E-F539FB14D9FC}"/>
    <cellStyle name="Обычный 6 2 3 13" xfId="9793" xr:uid="{D4BFA2F2-C218-41BA-B7E7-FC65A5A649D7}"/>
    <cellStyle name="Обычный 6 2 3 13 2" xfId="18813" xr:uid="{FE4EACE8-86B5-4261-9B05-7436858CBA27}"/>
    <cellStyle name="Обычный 6 2 3 14" xfId="9907" xr:uid="{83F14A9D-3A32-4021-88BE-6271C2527292}"/>
    <cellStyle name="Обычный 6 2 3 14 2" xfId="18927" xr:uid="{8EFCB2A0-5F77-4A03-BBBB-E165321C7924}"/>
    <cellStyle name="Обычный 6 2 3 15" xfId="10021" xr:uid="{5DF64101-D28F-4890-9E54-DC613C1A3948}"/>
    <cellStyle name="Обычный 6 2 3 15 2" xfId="19041" xr:uid="{08DEB46E-3D6E-417F-8922-E2426A2B8F83}"/>
    <cellStyle name="Обычный 6 2 3 16" xfId="10138" xr:uid="{33E0A63A-A3E6-47B5-AD5D-613283DC7A55}"/>
    <cellStyle name="Обычный 6 2 3 17" xfId="19159" xr:uid="{203F4A65-B5C0-4F4C-8537-DE8706A22D21}"/>
    <cellStyle name="Обычный 6 2 3 18" xfId="19275" xr:uid="{453BF3F3-E931-4C64-A96C-C75E7A2BD895}"/>
    <cellStyle name="Обычный 6 2 3 2" xfId="510" xr:uid="{00000000-0005-0000-0000-0000E60F0000}"/>
    <cellStyle name="Обычный 6 2 3 2 10" xfId="5237" xr:uid="{00000000-0005-0000-0000-0000E70F0000}"/>
    <cellStyle name="Обычный 6 2 3 2 10 2" xfId="14460" xr:uid="{3CAE46B8-448C-4441-BBDE-DE326AA5C464}"/>
    <cellStyle name="Обычный 6 2 3 2 11" xfId="9736" xr:uid="{00000000-0005-0000-0000-0000E80F0000}"/>
    <cellStyle name="Обычный 6 2 3 2 11 2" xfId="18756" xr:uid="{DCDE934E-F6AA-4F55-9FE8-EEBE18FEF182}"/>
    <cellStyle name="Обычный 6 2 3 2 12" xfId="9850" xr:uid="{C4C3C9DC-2191-460A-B132-81D7C6654460}"/>
    <cellStyle name="Обычный 6 2 3 2 12 2" xfId="18870" xr:uid="{7FB64719-8956-4714-ADCA-43A81A1AF34E}"/>
    <cellStyle name="Обычный 6 2 3 2 13" xfId="9964" xr:uid="{124E661F-5CE4-4E9A-B5FA-1E192DE6FCA5}"/>
    <cellStyle name="Обычный 6 2 3 2 13 2" xfId="18984" xr:uid="{4229F9B3-0932-48C8-9C85-D7A970FFF521}"/>
    <cellStyle name="Обычный 6 2 3 2 14" xfId="10078" xr:uid="{8BA3A606-DC38-4A4B-AECF-26DC830D7FFE}"/>
    <cellStyle name="Обычный 6 2 3 2 14 2" xfId="19098" xr:uid="{10BB0A96-F99A-454C-BD51-AC1A70BF5E61}"/>
    <cellStyle name="Обычный 6 2 3 2 15" xfId="10195" xr:uid="{52F2A1B0-1125-4462-A6AE-D2171E5BD3D0}"/>
    <cellStyle name="Обычный 6 2 3 2 16" xfId="19216" xr:uid="{C59FDC80-6EA4-4F7E-9ADC-632A638B8771}"/>
    <cellStyle name="Обычный 6 2 3 2 17" xfId="19332" xr:uid="{58155C2F-9710-4EA7-8EFF-5B436708ED57}"/>
    <cellStyle name="Обычный 6 2 3 2 2" xfId="696" xr:uid="{00000000-0005-0000-0000-0000E90F0000}"/>
    <cellStyle name="Обычный 6 2 3 2 2 2" xfId="1017" xr:uid="{00000000-0005-0000-0000-0000EA0F0000}"/>
    <cellStyle name="Обычный 6 2 3 2 2 2 2" xfId="1619" xr:uid="{00000000-0005-0000-0000-0000EB0F0000}"/>
    <cellStyle name="Обычный 6 2 3 2 2 2 2 2" xfId="2578" xr:uid="{00000000-0005-0000-0000-0000EC0F0000}"/>
    <cellStyle name="Обычный 6 2 3 2 2 2 2 2 2" xfId="4850" xr:uid="{00000000-0005-0000-0000-0000ED0F0000}"/>
    <cellStyle name="Обычный 6 2 3 2 2 2 2 2 2 2" xfId="9139" xr:uid="{00000000-0005-0000-0000-0000EE0F0000}"/>
    <cellStyle name="Обычный 6 2 3 2 2 2 2 2 2 2 2" xfId="18356" xr:uid="{F82C3D8C-075D-470F-9918-4B6CEFA9C5C9}"/>
    <cellStyle name="Обычный 6 2 3 2 2 2 2 2 2 3" xfId="14089" xr:uid="{13DD741E-6DD4-4660-9659-7962AEE6B704}"/>
    <cellStyle name="Обычный 6 2 3 2 2 2 2 2 3" xfId="7005" xr:uid="{00000000-0005-0000-0000-0000EF0F0000}"/>
    <cellStyle name="Обычный 6 2 3 2 2 2 2 2 3 2" xfId="16222" xr:uid="{F00F222E-6194-482F-B889-470AB5A9624A}"/>
    <cellStyle name="Обычный 6 2 3 2 2 2 2 2 4" xfId="11958" xr:uid="{0267382F-A396-45C5-9ED7-D248BBF2F5D3}"/>
    <cellStyle name="Обычный 6 2 3 2 2 2 2 3" xfId="3900" xr:uid="{00000000-0005-0000-0000-0000F00F0000}"/>
    <cellStyle name="Обычный 6 2 3 2 2 2 2 3 2" xfId="8191" xr:uid="{00000000-0005-0000-0000-0000F10F0000}"/>
    <cellStyle name="Обычный 6 2 3 2 2 2 2 3 2 2" xfId="17408" xr:uid="{9CAB3B12-4953-4DBB-BDF2-E85AAC60EAA5}"/>
    <cellStyle name="Обычный 6 2 3 2 2 2 2 3 3" xfId="13141" xr:uid="{65816296-29CA-4A14-8BC8-3DAD97E2F9A5}"/>
    <cellStyle name="Обычный 6 2 3 2 2 2 2 4" xfId="6057" xr:uid="{00000000-0005-0000-0000-0000F20F0000}"/>
    <cellStyle name="Обычный 6 2 3 2 2 2 2 4 2" xfId="15274" xr:uid="{BAC23CCE-340D-4FD1-A145-BF397A4D38DB}"/>
    <cellStyle name="Обычный 6 2 3 2 2 2 2 5" xfId="11010" xr:uid="{5CA6D4ED-4A31-464C-AF7D-6806DF074614}"/>
    <cellStyle name="Обычный 6 2 3 2 2 2 3" xfId="2106" xr:uid="{00000000-0005-0000-0000-0000F30F0000}"/>
    <cellStyle name="Обычный 6 2 3 2 2 2 3 2" xfId="4378" xr:uid="{00000000-0005-0000-0000-0000F40F0000}"/>
    <cellStyle name="Обычный 6 2 3 2 2 2 3 2 2" xfId="8667" xr:uid="{00000000-0005-0000-0000-0000F50F0000}"/>
    <cellStyle name="Обычный 6 2 3 2 2 2 3 2 2 2" xfId="17884" xr:uid="{5DC7974A-B358-4FFF-B48F-8E61B2D10AB5}"/>
    <cellStyle name="Обычный 6 2 3 2 2 2 3 2 3" xfId="13617" xr:uid="{75601E20-3E91-4F8C-A907-8ADDBEA9B712}"/>
    <cellStyle name="Обычный 6 2 3 2 2 2 3 3" xfId="6533" xr:uid="{00000000-0005-0000-0000-0000F60F0000}"/>
    <cellStyle name="Обычный 6 2 3 2 2 2 3 3 2" xfId="15750" xr:uid="{7B1640EC-FC0B-449B-9B01-98EE91D821BC}"/>
    <cellStyle name="Обычный 6 2 3 2 2 2 3 4" xfId="11486" xr:uid="{A8660918-B226-42DB-9770-48F93985B691}"/>
    <cellStyle name="Обычный 6 2 3 2 2 2 4" xfId="3428" xr:uid="{00000000-0005-0000-0000-0000F70F0000}"/>
    <cellStyle name="Обычный 6 2 3 2 2 2 4 2" xfId="7719" xr:uid="{00000000-0005-0000-0000-0000F80F0000}"/>
    <cellStyle name="Обычный 6 2 3 2 2 2 4 2 2" xfId="16936" xr:uid="{81307F74-E41C-4515-AADF-816883BD82B6}"/>
    <cellStyle name="Обычный 6 2 3 2 2 2 4 3" xfId="12669" xr:uid="{63EA8325-5BD5-40D3-97CC-13889106AE40}"/>
    <cellStyle name="Обычный 6 2 3 2 2 2 5" xfId="5582" xr:uid="{00000000-0005-0000-0000-0000F90F0000}"/>
    <cellStyle name="Обычный 6 2 3 2 2 2 5 2" xfId="14802" xr:uid="{ADC75803-DD1F-42EC-9344-EE84D43E6B78}"/>
    <cellStyle name="Обычный 6 2 3 2 2 2 6" xfId="10538" xr:uid="{773C0996-4160-42C0-BA7D-3320DC36728F}"/>
    <cellStyle name="Обычный 6 2 3 2 2 3" xfId="1391" xr:uid="{00000000-0005-0000-0000-0000FA0F0000}"/>
    <cellStyle name="Обычный 6 2 3 2 2 3 2" xfId="2350" xr:uid="{00000000-0005-0000-0000-0000FB0F0000}"/>
    <cellStyle name="Обычный 6 2 3 2 2 3 2 2" xfId="4622" xr:uid="{00000000-0005-0000-0000-0000FC0F0000}"/>
    <cellStyle name="Обычный 6 2 3 2 2 3 2 2 2" xfId="8911" xr:uid="{00000000-0005-0000-0000-0000FD0F0000}"/>
    <cellStyle name="Обычный 6 2 3 2 2 3 2 2 2 2" xfId="18128" xr:uid="{C33AA5FC-5226-4730-8367-FA08BA272C5B}"/>
    <cellStyle name="Обычный 6 2 3 2 2 3 2 2 3" xfId="13861" xr:uid="{44BBDDE1-1D74-4567-84D3-EC30EEE481DA}"/>
    <cellStyle name="Обычный 6 2 3 2 2 3 2 3" xfId="6777" xr:uid="{00000000-0005-0000-0000-0000FE0F0000}"/>
    <cellStyle name="Обычный 6 2 3 2 2 3 2 3 2" xfId="15994" xr:uid="{9F762299-61F1-4DE7-8AD3-7D56743E9824}"/>
    <cellStyle name="Обычный 6 2 3 2 2 3 2 4" xfId="11730" xr:uid="{42160BFB-513E-4945-939F-B8B7DEAC8E1F}"/>
    <cellStyle name="Обычный 6 2 3 2 2 3 3" xfId="3672" xr:uid="{00000000-0005-0000-0000-0000FF0F0000}"/>
    <cellStyle name="Обычный 6 2 3 2 2 3 3 2" xfId="7963" xr:uid="{00000000-0005-0000-0000-000000100000}"/>
    <cellStyle name="Обычный 6 2 3 2 2 3 3 2 2" xfId="17180" xr:uid="{40F00324-BAE9-47F8-B93D-D50876ECFF6A}"/>
    <cellStyle name="Обычный 6 2 3 2 2 3 3 3" xfId="12913" xr:uid="{61264A83-83DC-453D-9A28-3715E3830602}"/>
    <cellStyle name="Обычный 6 2 3 2 2 3 4" xfId="5829" xr:uid="{00000000-0005-0000-0000-000001100000}"/>
    <cellStyle name="Обычный 6 2 3 2 2 3 4 2" xfId="15046" xr:uid="{E762094B-E64F-49C9-A361-705D04D3A87F}"/>
    <cellStyle name="Обычный 6 2 3 2 2 3 5" xfId="10782" xr:uid="{812D63B3-812B-4031-8B26-CDC918962E5B}"/>
    <cellStyle name="Обычный 6 2 3 2 2 4" xfId="1877" xr:uid="{00000000-0005-0000-0000-000002100000}"/>
    <cellStyle name="Обычный 6 2 3 2 2 4 2" xfId="4150" xr:uid="{00000000-0005-0000-0000-000003100000}"/>
    <cellStyle name="Обычный 6 2 3 2 2 4 2 2" xfId="8439" xr:uid="{00000000-0005-0000-0000-000004100000}"/>
    <cellStyle name="Обычный 6 2 3 2 2 4 2 2 2" xfId="17656" xr:uid="{3FBA5501-0A9D-4853-A72A-6CA9795E8806}"/>
    <cellStyle name="Обычный 6 2 3 2 2 4 2 3" xfId="13389" xr:uid="{4E4B7EF8-ED96-48BF-8866-880D397F24F3}"/>
    <cellStyle name="Обычный 6 2 3 2 2 4 3" xfId="6305" xr:uid="{00000000-0005-0000-0000-000005100000}"/>
    <cellStyle name="Обычный 6 2 3 2 2 4 3 2" xfId="15522" xr:uid="{3EFC508E-5331-483B-90FF-B209E88FE61B}"/>
    <cellStyle name="Обычный 6 2 3 2 2 4 4" xfId="11258" xr:uid="{DE45E92D-3E8E-44EA-B6F7-7723D0E41043}"/>
    <cellStyle name="Обычный 6 2 3 2 2 5" xfId="3200" xr:uid="{00000000-0005-0000-0000-000006100000}"/>
    <cellStyle name="Обычный 6 2 3 2 2 5 2" xfId="7491" xr:uid="{00000000-0005-0000-0000-000007100000}"/>
    <cellStyle name="Обычный 6 2 3 2 2 5 2 2" xfId="16708" xr:uid="{6378FF10-E37B-4873-ACEF-4908FC55E21A}"/>
    <cellStyle name="Обычный 6 2 3 2 2 5 3" xfId="12441" xr:uid="{A84EF27D-D424-438E-86A9-584E7BF2A51E}"/>
    <cellStyle name="Обычный 6 2 3 2 2 6" xfId="5352" xr:uid="{00000000-0005-0000-0000-000008100000}"/>
    <cellStyle name="Обычный 6 2 3 2 2 6 2" xfId="14574" xr:uid="{C2FBD69F-C2C4-4B7F-A7A2-F33885E67A6C}"/>
    <cellStyle name="Обычный 6 2 3 2 2 7" xfId="10310" xr:uid="{5651D6A3-FC4E-48D1-8575-247284C2A6CC}"/>
    <cellStyle name="Обычный 6 2 3 2 3" xfId="902" xr:uid="{00000000-0005-0000-0000-000009100000}"/>
    <cellStyle name="Обычный 6 2 3 2 3 2" xfId="1505" xr:uid="{00000000-0005-0000-0000-00000A100000}"/>
    <cellStyle name="Обычный 6 2 3 2 3 2 2" xfId="2464" xr:uid="{00000000-0005-0000-0000-00000B100000}"/>
    <cellStyle name="Обычный 6 2 3 2 3 2 2 2" xfId="4736" xr:uid="{00000000-0005-0000-0000-00000C100000}"/>
    <cellStyle name="Обычный 6 2 3 2 3 2 2 2 2" xfId="9025" xr:uid="{00000000-0005-0000-0000-00000D100000}"/>
    <cellStyle name="Обычный 6 2 3 2 3 2 2 2 2 2" xfId="18242" xr:uid="{16130925-CF8D-407D-BBB6-F5C2600F8BEF}"/>
    <cellStyle name="Обычный 6 2 3 2 3 2 2 2 3" xfId="13975" xr:uid="{D4A49CB5-F769-4F24-8310-6DAE19B830B6}"/>
    <cellStyle name="Обычный 6 2 3 2 3 2 2 3" xfId="6891" xr:uid="{00000000-0005-0000-0000-00000E100000}"/>
    <cellStyle name="Обычный 6 2 3 2 3 2 2 3 2" xfId="16108" xr:uid="{92277954-1C4A-4024-926E-66EDB51D61DA}"/>
    <cellStyle name="Обычный 6 2 3 2 3 2 2 4" xfId="11844" xr:uid="{DF204BEC-5C0B-490F-B703-EE292FB0EF52}"/>
    <cellStyle name="Обычный 6 2 3 2 3 2 3" xfId="3786" xr:uid="{00000000-0005-0000-0000-00000F100000}"/>
    <cellStyle name="Обычный 6 2 3 2 3 2 3 2" xfId="8077" xr:uid="{00000000-0005-0000-0000-000010100000}"/>
    <cellStyle name="Обычный 6 2 3 2 3 2 3 2 2" xfId="17294" xr:uid="{F55B9A34-3ABC-4AA6-8F0A-B68E22129216}"/>
    <cellStyle name="Обычный 6 2 3 2 3 2 3 3" xfId="13027" xr:uid="{BD2E78DA-10E7-481F-9811-497CF74AA01B}"/>
    <cellStyle name="Обычный 6 2 3 2 3 2 4" xfId="5943" xr:uid="{00000000-0005-0000-0000-000011100000}"/>
    <cellStyle name="Обычный 6 2 3 2 3 2 4 2" xfId="15160" xr:uid="{D977DBF6-F997-4AEF-911E-DFCAE2AED4C8}"/>
    <cellStyle name="Обычный 6 2 3 2 3 2 5" xfId="10896" xr:uid="{DDF25874-C316-4891-A0E6-8266A0C09F85}"/>
    <cellStyle name="Обычный 6 2 3 2 3 3" xfId="1992" xr:uid="{00000000-0005-0000-0000-000012100000}"/>
    <cellStyle name="Обычный 6 2 3 2 3 3 2" xfId="4264" xr:uid="{00000000-0005-0000-0000-000013100000}"/>
    <cellStyle name="Обычный 6 2 3 2 3 3 2 2" xfId="8553" xr:uid="{00000000-0005-0000-0000-000014100000}"/>
    <cellStyle name="Обычный 6 2 3 2 3 3 2 2 2" xfId="17770" xr:uid="{FE9E1DBB-B70D-4295-B308-96C508FD297A}"/>
    <cellStyle name="Обычный 6 2 3 2 3 3 2 3" xfId="13503" xr:uid="{F2606944-6AD0-46E4-BA99-580C3C828CB0}"/>
    <cellStyle name="Обычный 6 2 3 2 3 3 3" xfId="6419" xr:uid="{00000000-0005-0000-0000-000015100000}"/>
    <cellStyle name="Обычный 6 2 3 2 3 3 3 2" xfId="15636" xr:uid="{4FAD0250-D971-46C6-80AB-A3734C5DC6F9}"/>
    <cellStyle name="Обычный 6 2 3 2 3 3 4" xfId="11372" xr:uid="{40B18147-E7FE-41EF-B44A-AD95F9646DD6}"/>
    <cellStyle name="Обычный 6 2 3 2 3 4" xfId="3314" xr:uid="{00000000-0005-0000-0000-000016100000}"/>
    <cellStyle name="Обычный 6 2 3 2 3 4 2" xfId="7605" xr:uid="{00000000-0005-0000-0000-000017100000}"/>
    <cellStyle name="Обычный 6 2 3 2 3 4 2 2" xfId="16822" xr:uid="{17B481FC-C6C6-408D-BD4D-68A18FFAC4B3}"/>
    <cellStyle name="Обычный 6 2 3 2 3 4 3" xfId="12555" xr:uid="{0E0BB269-DBFC-4E8B-B19B-CF4779831B6A}"/>
    <cellStyle name="Обычный 6 2 3 2 3 5" xfId="5468" xr:uid="{00000000-0005-0000-0000-000018100000}"/>
    <cellStyle name="Обычный 6 2 3 2 3 5 2" xfId="14688" xr:uid="{EFDCDE2C-9FFE-4A74-AD3C-37B4D3E2354C}"/>
    <cellStyle name="Обычный 6 2 3 2 3 6" xfId="10424" xr:uid="{D96A7F45-97A1-49E8-BDFB-30F6C6E290E5}"/>
    <cellStyle name="Обычный 6 2 3 2 4" xfId="1276" xr:uid="{00000000-0005-0000-0000-000019100000}"/>
    <cellStyle name="Обычный 6 2 3 2 4 2" xfId="2236" xr:uid="{00000000-0005-0000-0000-00001A100000}"/>
    <cellStyle name="Обычный 6 2 3 2 4 2 2" xfId="4508" xr:uid="{00000000-0005-0000-0000-00001B100000}"/>
    <cellStyle name="Обычный 6 2 3 2 4 2 2 2" xfId="8797" xr:uid="{00000000-0005-0000-0000-00001C100000}"/>
    <cellStyle name="Обычный 6 2 3 2 4 2 2 2 2" xfId="18014" xr:uid="{C53CA61F-9A07-467A-BED3-A51A4D7962EC}"/>
    <cellStyle name="Обычный 6 2 3 2 4 2 2 3" xfId="13747" xr:uid="{919CA08F-B7AD-43D1-B660-AA51075D0A93}"/>
    <cellStyle name="Обычный 6 2 3 2 4 2 3" xfId="6663" xr:uid="{00000000-0005-0000-0000-00001D100000}"/>
    <cellStyle name="Обычный 6 2 3 2 4 2 3 2" xfId="15880" xr:uid="{8AE99AC9-89A1-45CD-BD09-0C4FB10B7202}"/>
    <cellStyle name="Обычный 6 2 3 2 4 2 4" xfId="11616" xr:uid="{41584AE7-E9A5-45A9-8636-F98C2ECD882D}"/>
    <cellStyle name="Обычный 6 2 3 2 4 3" xfId="3558" xr:uid="{00000000-0005-0000-0000-00001E100000}"/>
    <cellStyle name="Обычный 6 2 3 2 4 3 2" xfId="7849" xr:uid="{00000000-0005-0000-0000-00001F100000}"/>
    <cellStyle name="Обычный 6 2 3 2 4 3 2 2" xfId="17066" xr:uid="{6E9A95ED-FA9E-4B11-8DA2-6A2B00C7F49F}"/>
    <cellStyle name="Обычный 6 2 3 2 4 3 3" xfId="12799" xr:uid="{429C44D5-F03C-4FBD-AFCF-5F3839E3B34E}"/>
    <cellStyle name="Обычный 6 2 3 2 4 4" xfId="5715" xr:uid="{00000000-0005-0000-0000-000020100000}"/>
    <cellStyle name="Обычный 6 2 3 2 4 4 2" xfId="14932" xr:uid="{7BC20947-3406-4D02-9BF2-DDDFD6D7F3CE}"/>
    <cellStyle name="Обычный 6 2 3 2 4 5" xfId="10668" xr:uid="{F003E389-E0D2-4AD6-95EC-2FF2FC4FEC8C}"/>
    <cellStyle name="Обычный 6 2 3 2 5" xfId="1761" xr:uid="{00000000-0005-0000-0000-000021100000}"/>
    <cellStyle name="Обычный 6 2 3 2 5 2" xfId="4036" xr:uid="{00000000-0005-0000-0000-000022100000}"/>
    <cellStyle name="Обычный 6 2 3 2 5 2 2" xfId="8325" xr:uid="{00000000-0005-0000-0000-000023100000}"/>
    <cellStyle name="Обычный 6 2 3 2 5 2 2 2" xfId="17542" xr:uid="{0E9608E5-2C5E-4716-9B7B-1726F9B2E01C}"/>
    <cellStyle name="Обычный 6 2 3 2 5 2 3" xfId="13275" xr:uid="{23F440D2-CA28-45D2-A1E7-3EFA5B063AE9}"/>
    <cellStyle name="Обычный 6 2 3 2 5 3" xfId="6191" xr:uid="{00000000-0005-0000-0000-000024100000}"/>
    <cellStyle name="Обычный 6 2 3 2 5 3 2" xfId="15408" xr:uid="{227E7A0B-718E-46CB-AE36-2F05530014CE}"/>
    <cellStyle name="Обычный 6 2 3 2 5 4" xfId="11144" xr:uid="{7342221B-3911-423C-9EB8-8EA0DFB8E595}"/>
    <cellStyle name="Обычный 6 2 3 2 6" xfId="2851" xr:uid="{00000000-0005-0000-0000-000025100000}"/>
    <cellStyle name="Обычный 6 2 3 2 6 2" xfId="4994" xr:uid="{00000000-0005-0000-0000-000026100000}"/>
    <cellStyle name="Обычный 6 2 3 2 6 2 2" xfId="9276" xr:uid="{00000000-0005-0000-0000-000027100000}"/>
    <cellStyle name="Обычный 6 2 3 2 6 2 2 2" xfId="18493" xr:uid="{A12C7FFB-EB81-474B-9800-AE75F79DFAC4}"/>
    <cellStyle name="Обычный 6 2 3 2 6 2 3" xfId="14226" xr:uid="{15912C5E-7FEE-416E-8BD9-02AFC57E95D0}"/>
    <cellStyle name="Обычный 6 2 3 2 6 3" xfId="7144" xr:uid="{00000000-0005-0000-0000-000028100000}"/>
    <cellStyle name="Обычный 6 2 3 2 6 3 2" xfId="16361" xr:uid="{35A60ABC-A27A-4D72-9A01-75B2BF56C09F}"/>
    <cellStyle name="Обычный 6 2 3 2 6 4" xfId="12095" xr:uid="{F687B10D-EF3F-461B-9901-CFAA78CB0298}"/>
    <cellStyle name="Обычный 6 2 3 2 7" xfId="2972" xr:uid="{00000000-0005-0000-0000-000029100000}"/>
    <cellStyle name="Обычный 6 2 3 2 7 2" xfId="7263" xr:uid="{00000000-0005-0000-0000-00002A100000}"/>
    <cellStyle name="Обычный 6 2 3 2 7 2 2" xfId="16480" xr:uid="{4AF12A0F-E23E-4B06-86AF-5182987F87F9}"/>
    <cellStyle name="Обычный 6 2 3 2 7 3" xfId="12213" xr:uid="{7A79A5A7-E2A7-4A50-9685-503F912524D5}"/>
    <cellStyle name="Обычный 6 2 3 2 8" xfId="3086" xr:uid="{00000000-0005-0000-0000-00002B100000}"/>
    <cellStyle name="Обычный 6 2 3 2 8 2" xfId="7377" xr:uid="{00000000-0005-0000-0000-00002C100000}"/>
    <cellStyle name="Обычный 6 2 3 2 8 2 2" xfId="16594" xr:uid="{1D2BE9E3-78F2-477B-B12E-86071C1D95AB}"/>
    <cellStyle name="Обычный 6 2 3 2 8 3" xfId="12327" xr:uid="{75A0D9A3-7D72-4008-A5FB-FE311500BCE6}"/>
    <cellStyle name="Обычный 6 2 3 2 9" xfId="5114" xr:uid="{00000000-0005-0000-0000-00002D100000}"/>
    <cellStyle name="Обычный 6 2 3 2 9 2" xfId="9395" xr:uid="{00000000-0005-0000-0000-00002E100000}"/>
    <cellStyle name="Обычный 6 2 3 2 9 2 2" xfId="18612" xr:uid="{744F3EDB-3152-4A40-B882-515A13D06534}"/>
    <cellStyle name="Обычный 6 2 3 2 9 3" xfId="14345" xr:uid="{0A4C09F8-25C2-4DDB-9B50-8CAEDE822274}"/>
    <cellStyle name="Обычный 6 2 3 3" xfId="637" xr:uid="{00000000-0005-0000-0000-00002F100000}"/>
    <cellStyle name="Обычный 6 2 3 3 2" xfId="960" xr:uid="{00000000-0005-0000-0000-000030100000}"/>
    <cellStyle name="Обычный 6 2 3 3 2 2" xfId="1562" xr:uid="{00000000-0005-0000-0000-000031100000}"/>
    <cellStyle name="Обычный 6 2 3 3 2 2 2" xfId="2521" xr:uid="{00000000-0005-0000-0000-000032100000}"/>
    <cellStyle name="Обычный 6 2 3 3 2 2 2 2" xfId="4793" xr:uid="{00000000-0005-0000-0000-000033100000}"/>
    <cellStyle name="Обычный 6 2 3 3 2 2 2 2 2" xfId="9082" xr:uid="{00000000-0005-0000-0000-000034100000}"/>
    <cellStyle name="Обычный 6 2 3 3 2 2 2 2 2 2" xfId="18299" xr:uid="{67AC996B-F347-4171-AB0B-40EF7A626402}"/>
    <cellStyle name="Обычный 6 2 3 3 2 2 2 2 3" xfId="14032" xr:uid="{D9AC89C6-D16A-46A1-938C-7DEB7EBB4C58}"/>
    <cellStyle name="Обычный 6 2 3 3 2 2 2 3" xfId="6948" xr:uid="{00000000-0005-0000-0000-000035100000}"/>
    <cellStyle name="Обычный 6 2 3 3 2 2 2 3 2" xfId="16165" xr:uid="{A86350AE-EA97-4C9D-9AE3-5DB26D3C91D5}"/>
    <cellStyle name="Обычный 6 2 3 3 2 2 2 4" xfId="11901" xr:uid="{8559D332-A9B7-41D2-BF99-ADE4979C6AC8}"/>
    <cellStyle name="Обычный 6 2 3 3 2 2 3" xfId="3843" xr:uid="{00000000-0005-0000-0000-000036100000}"/>
    <cellStyle name="Обычный 6 2 3 3 2 2 3 2" xfId="8134" xr:uid="{00000000-0005-0000-0000-000037100000}"/>
    <cellStyle name="Обычный 6 2 3 3 2 2 3 2 2" xfId="17351" xr:uid="{0E307D73-74C1-4823-B9F4-01A10FB2E724}"/>
    <cellStyle name="Обычный 6 2 3 3 2 2 3 3" xfId="13084" xr:uid="{A65CBE1B-031B-4E7B-B2AB-929DEC264B25}"/>
    <cellStyle name="Обычный 6 2 3 3 2 2 4" xfId="6000" xr:uid="{00000000-0005-0000-0000-000038100000}"/>
    <cellStyle name="Обычный 6 2 3 3 2 2 4 2" xfId="15217" xr:uid="{5F187D4D-6D38-4887-BA04-58A3A71C52A4}"/>
    <cellStyle name="Обычный 6 2 3 3 2 2 5" xfId="10953" xr:uid="{309B91C4-61DB-4CDE-9336-4E5B3F940A22}"/>
    <cellStyle name="Обычный 6 2 3 3 2 3" xfId="2049" xr:uid="{00000000-0005-0000-0000-000039100000}"/>
    <cellStyle name="Обычный 6 2 3 3 2 3 2" xfId="4321" xr:uid="{00000000-0005-0000-0000-00003A100000}"/>
    <cellStyle name="Обычный 6 2 3 3 2 3 2 2" xfId="8610" xr:uid="{00000000-0005-0000-0000-00003B100000}"/>
    <cellStyle name="Обычный 6 2 3 3 2 3 2 2 2" xfId="17827" xr:uid="{CC411AD5-C721-48C6-956B-DA99999CF242}"/>
    <cellStyle name="Обычный 6 2 3 3 2 3 2 3" xfId="13560" xr:uid="{1E7DA457-121F-4ECA-BA39-C0CF224B5153}"/>
    <cellStyle name="Обычный 6 2 3 3 2 3 3" xfId="6476" xr:uid="{00000000-0005-0000-0000-00003C100000}"/>
    <cellStyle name="Обычный 6 2 3 3 2 3 3 2" xfId="15693" xr:uid="{37867F42-9B09-46FD-B057-2409DAFC4C62}"/>
    <cellStyle name="Обычный 6 2 3 3 2 3 4" xfId="11429" xr:uid="{6B07594B-5897-482D-B2B1-1A8C556AD451}"/>
    <cellStyle name="Обычный 6 2 3 3 2 4" xfId="3371" xr:uid="{00000000-0005-0000-0000-00003D100000}"/>
    <cellStyle name="Обычный 6 2 3 3 2 4 2" xfId="7662" xr:uid="{00000000-0005-0000-0000-00003E100000}"/>
    <cellStyle name="Обычный 6 2 3 3 2 4 2 2" xfId="16879" xr:uid="{948C86B4-78E9-4526-8505-3321B6BD19F1}"/>
    <cellStyle name="Обычный 6 2 3 3 2 4 3" xfId="12612" xr:uid="{C64B6F7D-E494-47FF-B494-5F5AA6CF6D00}"/>
    <cellStyle name="Обычный 6 2 3 3 2 5" xfId="5525" xr:uid="{00000000-0005-0000-0000-00003F100000}"/>
    <cellStyle name="Обычный 6 2 3 3 2 5 2" xfId="14745" xr:uid="{9461F1E1-A4A1-411F-875C-7E95ABE8AD74}"/>
    <cellStyle name="Обычный 6 2 3 3 2 6" xfId="10481" xr:uid="{7C6FE086-9B36-4790-9233-EE0580CB7EAF}"/>
    <cellStyle name="Обычный 6 2 3 3 3" xfId="1334" xr:uid="{00000000-0005-0000-0000-000040100000}"/>
    <cellStyle name="Обычный 6 2 3 3 3 2" xfId="2293" xr:uid="{00000000-0005-0000-0000-000041100000}"/>
    <cellStyle name="Обычный 6 2 3 3 3 2 2" xfId="4565" xr:uid="{00000000-0005-0000-0000-000042100000}"/>
    <cellStyle name="Обычный 6 2 3 3 3 2 2 2" xfId="8854" xr:uid="{00000000-0005-0000-0000-000043100000}"/>
    <cellStyle name="Обычный 6 2 3 3 3 2 2 2 2" xfId="18071" xr:uid="{69957E42-190A-4017-8C79-FCB950073CCF}"/>
    <cellStyle name="Обычный 6 2 3 3 3 2 2 3" xfId="13804" xr:uid="{5485D885-1FC9-472D-8EBB-D54BE9B90028}"/>
    <cellStyle name="Обычный 6 2 3 3 3 2 3" xfId="6720" xr:uid="{00000000-0005-0000-0000-000044100000}"/>
    <cellStyle name="Обычный 6 2 3 3 3 2 3 2" xfId="15937" xr:uid="{178CCBD5-A616-4A71-AB8C-BBFBB9B3E431}"/>
    <cellStyle name="Обычный 6 2 3 3 3 2 4" xfId="11673" xr:uid="{B7AD5DB6-2623-424B-96C9-EF1593892BE6}"/>
    <cellStyle name="Обычный 6 2 3 3 3 3" xfId="3615" xr:uid="{00000000-0005-0000-0000-000045100000}"/>
    <cellStyle name="Обычный 6 2 3 3 3 3 2" xfId="7906" xr:uid="{00000000-0005-0000-0000-000046100000}"/>
    <cellStyle name="Обычный 6 2 3 3 3 3 2 2" xfId="17123" xr:uid="{F7D08D60-7A1E-4687-81A8-2769B51126E0}"/>
    <cellStyle name="Обычный 6 2 3 3 3 3 3" xfId="12856" xr:uid="{88952642-8C9F-4823-86EE-C6FE6B5455CF}"/>
    <cellStyle name="Обычный 6 2 3 3 3 4" xfId="5772" xr:uid="{00000000-0005-0000-0000-000047100000}"/>
    <cellStyle name="Обычный 6 2 3 3 3 4 2" xfId="14989" xr:uid="{14D1B337-D9E1-4E1E-A7A4-6CE7250CD748}"/>
    <cellStyle name="Обычный 6 2 3 3 3 5" xfId="10725" xr:uid="{9002463E-7656-4AE7-B594-6D276178E644}"/>
    <cellStyle name="Обычный 6 2 3 3 4" xfId="1820" xr:uid="{00000000-0005-0000-0000-000048100000}"/>
    <cellStyle name="Обычный 6 2 3 3 4 2" xfId="4093" xr:uid="{00000000-0005-0000-0000-000049100000}"/>
    <cellStyle name="Обычный 6 2 3 3 4 2 2" xfId="8382" xr:uid="{00000000-0005-0000-0000-00004A100000}"/>
    <cellStyle name="Обычный 6 2 3 3 4 2 2 2" xfId="17599" xr:uid="{C0904B62-CB67-47FB-A2A8-76AE01AFB342}"/>
    <cellStyle name="Обычный 6 2 3 3 4 2 3" xfId="13332" xr:uid="{C30E705E-75D3-4876-BC1F-B4716A114A3B}"/>
    <cellStyle name="Обычный 6 2 3 3 4 3" xfId="6248" xr:uid="{00000000-0005-0000-0000-00004B100000}"/>
    <cellStyle name="Обычный 6 2 3 3 4 3 2" xfId="15465" xr:uid="{59D5CFEE-62B6-4609-B155-F5F0DE17EAED}"/>
    <cellStyle name="Обычный 6 2 3 3 4 4" xfId="11201" xr:uid="{77A8CA48-600A-4706-ABDA-052F380E1D03}"/>
    <cellStyle name="Обычный 6 2 3 3 5" xfId="3143" xr:uid="{00000000-0005-0000-0000-00004C100000}"/>
    <cellStyle name="Обычный 6 2 3 3 5 2" xfId="7434" xr:uid="{00000000-0005-0000-0000-00004D100000}"/>
    <cellStyle name="Обычный 6 2 3 3 5 2 2" xfId="16651" xr:uid="{BDE504A0-BCAB-4D96-BDE5-8C65C995768C}"/>
    <cellStyle name="Обычный 6 2 3 3 5 3" xfId="12384" xr:uid="{B4A99B1E-8193-49ED-A15B-1E58F2A244C0}"/>
    <cellStyle name="Обычный 6 2 3 3 6" xfId="5295" xr:uid="{00000000-0005-0000-0000-00004E100000}"/>
    <cellStyle name="Обычный 6 2 3 3 6 2" xfId="14517" xr:uid="{71183024-00A9-4FC0-96A0-F22BE3D41C8B}"/>
    <cellStyle name="Обычный 6 2 3 3 7" xfId="10253" xr:uid="{DA2A86FC-1BDD-4ED7-B288-79CD586642E9}"/>
    <cellStyle name="Обычный 6 2 3 4" xfId="845" xr:uid="{00000000-0005-0000-0000-00004F100000}"/>
    <cellStyle name="Обычный 6 2 3 4 2" xfId="1448" xr:uid="{00000000-0005-0000-0000-000050100000}"/>
    <cellStyle name="Обычный 6 2 3 4 2 2" xfId="2407" xr:uid="{00000000-0005-0000-0000-000051100000}"/>
    <cellStyle name="Обычный 6 2 3 4 2 2 2" xfId="4679" xr:uid="{00000000-0005-0000-0000-000052100000}"/>
    <cellStyle name="Обычный 6 2 3 4 2 2 2 2" xfId="8968" xr:uid="{00000000-0005-0000-0000-000053100000}"/>
    <cellStyle name="Обычный 6 2 3 4 2 2 2 2 2" xfId="18185" xr:uid="{68B4D559-08F9-4012-A120-EB47F2568AE5}"/>
    <cellStyle name="Обычный 6 2 3 4 2 2 2 3" xfId="13918" xr:uid="{F1623FFA-0940-4494-AC1A-A94A34F99102}"/>
    <cellStyle name="Обычный 6 2 3 4 2 2 3" xfId="6834" xr:uid="{00000000-0005-0000-0000-000054100000}"/>
    <cellStyle name="Обычный 6 2 3 4 2 2 3 2" xfId="16051" xr:uid="{5C036B2C-F451-4870-9E84-7C858620E5C8}"/>
    <cellStyle name="Обычный 6 2 3 4 2 2 4" xfId="11787" xr:uid="{CE6BA661-5D07-4A62-9602-9A7E7451B9A0}"/>
    <cellStyle name="Обычный 6 2 3 4 2 3" xfId="3729" xr:uid="{00000000-0005-0000-0000-000055100000}"/>
    <cellStyle name="Обычный 6 2 3 4 2 3 2" xfId="8020" xr:uid="{00000000-0005-0000-0000-000056100000}"/>
    <cellStyle name="Обычный 6 2 3 4 2 3 2 2" xfId="17237" xr:uid="{2F2979B9-7C92-4DD8-8560-FCA0F708D074}"/>
    <cellStyle name="Обычный 6 2 3 4 2 3 3" xfId="12970" xr:uid="{88A773C4-85A3-42C3-B85B-A9BC5DD0D568}"/>
    <cellStyle name="Обычный 6 2 3 4 2 4" xfId="5886" xr:uid="{00000000-0005-0000-0000-000057100000}"/>
    <cellStyle name="Обычный 6 2 3 4 2 4 2" xfId="15103" xr:uid="{01B8C487-A067-42AB-A3CA-A5084416FE68}"/>
    <cellStyle name="Обычный 6 2 3 4 2 5" xfId="10839" xr:uid="{8F7F62BC-B287-4310-AB8C-87903FEBE6A7}"/>
    <cellStyle name="Обычный 6 2 3 4 3" xfId="1935" xr:uid="{00000000-0005-0000-0000-000058100000}"/>
    <cellStyle name="Обычный 6 2 3 4 3 2" xfId="4207" xr:uid="{00000000-0005-0000-0000-000059100000}"/>
    <cellStyle name="Обычный 6 2 3 4 3 2 2" xfId="8496" xr:uid="{00000000-0005-0000-0000-00005A100000}"/>
    <cellStyle name="Обычный 6 2 3 4 3 2 2 2" xfId="17713" xr:uid="{16C62EEC-ACD1-4340-953B-2B065894000F}"/>
    <cellStyle name="Обычный 6 2 3 4 3 2 3" xfId="13446" xr:uid="{8FEE5FD3-2397-4534-A856-1AECD82C8BAA}"/>
    <cellStyle name="Обычный 6 2 3 4 3 3" xfId="6362" xr:uid="{00000000-0005-0000-0000-00005B100000}"/>
    <cellStyle name="Обычный 6 2 3 4 3 3 2" xfId="15579" xr:uid="{128BB438-AEB2-4D6E-9F46-F4692E72B3F4}"/>
    <cellStyle name="Обычный 6 2 3 4 3 4" xfId="11315" xr:uid="{6AFBA9CE-BEF9-4E86-9CEA-8DF6F16C0FE8}"/>
    <cellStyle name="Обычный 6 2 3 4 4" xfId="3257" xr:uid="{00000000-0005-0000-0000-00005C100000}"/>
    <cellStyle name="Обычный 6 2 3 4 4 2" xfId="7548" xr:uid="{00000000-0005-0000-0000-00005D100000}"/>
    <cellStyle name="Обычный 6 2 3 4 4 2 2" xfId="16765" xr:uid="{53B4CD06-1142-4AC7-B2D5-6C34F72BBDD8}"/>
    <cellStyle name="Обычный 6 2 3 4 4 3" xfId="12498" xr:uid="{69A34E8F-0667-469A-B1E0-046DFCC8B5EC}"/>
    <cellStyle name="Обычный 6 2 3 4 5" xfId="5411" xr:uid="{00000000-0005-0000-0000-00005E100000}"/>
    <cellStyle name="Обычный 6 2 3 4 5 2" xfId="14631" xr:uid="{A4D637A6-047A-4F5E-925C-9EF7D6E9F22D}"/>
    <cellStyle name="Обычный 6 2 3 4 6" xfId="10367" xr:uid="{1755E0AC-0089-4A33-9A22-6D0AE5ABC1B4}"/>
    <cellStyle name="Обычный 6 2 3 5" xfId="1219" xr:uid="{00000000-0005-0000-0000-00005F100000}"/>
    <cellStyle name="Обычный 6 2 3 5 2" xfId="2179" xr:uid="{00000000-0005-0000-0000-000060100000}"/>
    <cellStyle name="Обычный 6 2 3 5 2 2" xfId="4451" xr:uid="{00000000-0005-0000-0000-000061100000}"/>
    <cellStyle name="Обычный 6 2 3 5 2 2 2" xfId="8740" xr:uid="{00000000-0005-0000-0000-000062100000}"/>
    <cellStyle name="Обычный 6 2 3 5 2 2 2 2" xfId="17957" xr:uid="{FC72DB48-1C40-4EDD-B423-6FAC954FA772}"/>
    <cellStyle name="Обычный 6 2 3 5 2 2 3" xfId="13690" xr:uid="{D97022A1-0C62-426A-A6D1-FC2F90CCE67F}"/>
    <cellStyle name="Обычный 6 2 3 5 2 3" xfId="6606" xr:uid="{00000000-0005-0000-0000-000063100000}"/>
    <cellStyle name="Обычный 6 2 3 5 2 3 2" xfId="15823" xr:uid="{99F557F8-5303-488D-BFFD-E2B32C65015E}"/>
    <cellStyle name="Обычный 6 2 3 5 2 4" xfId="11559" xr:uid="{24A848FB-E360-4981-9894-2BA5F79F480A}"/>
    <cellStyle name="Обычный 6 2 3 5 3" xfId="3501" xr:uid="{00000000-0005-0000-0000-000064100000}"/>
    <cellStyle name="Обычный 6 2 3 5 3 2" xfId="7792" xr:uid="{00000000-0005-0000-0000-000065100000}"/>
    <cellStyle name="Обычный 6 2 3 5 3 2 2" xfId="17009" xr:uid="{70772F24-F6F8-4123-8AAD-20FD6C1B6D2F}"/>
    <cellStyle name="Обычный 6 2 3 5 3 3" xfId="12742" xr:uid="{31AD1075-D753-4E95-A4FA-29F031CE4485}"/>
    <cellStyle name="Обычный 6 2 3 5 4" xfId="5658" xr:uid="{00000000-0005-0000-0000-000066100000}"/>
    <cellStyle name="Обычный 6 2 3 5 4 2" xfId="14875" xr:uid="{1CA4DC8B-42AB-497C-8145-1B0B98BBEE3E}"/>
    <cellStyle name="Обычный 6 2 3 5 5" xfId="10611" xr:uid="{64FDCB6F-D794-4932-BA38-061F01EDD6FA}"/>
    <cellStyle name="Обычный 6 2 3 6" xfId="1704" xr:uid="{00000000-0005-0000-0000-000067100000}"/>
    <cellStyle name="Обычный 6 2 3 6 2" xfId="3979" xr:uid="{00000000-0005-0000-0000-000068100000}"/>
    <cellStyle name="Обычный 6 2 3 6 2 2" xfId="8268" xr:uid="{00000000-0005-0000-0000-000069100000}"/>
    <cellStyle name="Обычный 6 2 3 6 2 2 2" xfId="17485" xr:uid="{01B5C321-A4C7-4139-B73B-BF79BA56B8BA}"/>
    <cellStyle name="Обычный 6 2 3 6 2 3" xfId="13218" xr:uid="{B9E206A3-18AA-4913-BC8C-1DB7E4BB3166}"/>
    <cellStyle name="Обычный 6 2 3 6 3" xfId="6134" xr:uid="{00000000-0005-0000-0000-00006A100000}"/>
    <cellStyle name="Обычный 6 2 3 6 3 2" xfId="15351" xr:uid="{6A3C508B-279F-45F5-B43B-BD980CE3A5B0}"/>
    <cellStyle name="Обычный 6 2 3 6 4" xfId="11087" xr:uid="{C617B8E9-4B3E-4F9B-9FE9-D5A027B8FEF1}"/>
    <cellStyle name="Обычный 6 2 3 7" xfId="2794" xr:uid="{00000000-0005-0000-0000-00006B100000}"/>
    <cellStyle name="Обычный 6 2 3 7 2" xfId="4937" xr:uid="{00000000-0005-0000-0000-00006C100000}"/>
    <cellStyle name="Обычный 6 2 3 7 2 2" xfId="9219" xr:uid="{00000000-0005-0000-0000-00006D100000}"/>
    <cellStyle name="Обычный 6 2 3 7 2 2 2" xfId="18436" xr:uid="{7B7EFCB3-3E85-4333-B235-87A465532B9C}"/>
    <cellStyle name="Обычный 6 2 3 7 2 3" xfId="14169" xr:uid="{6B622015-4BA4-457C-A083-155B85898321}"/>
    <cellStyle name="Обычный 6 2 3 7 3" xfId="7087" xr:uid="{00000000-0005-0000-0000-00006E100000}"/>
    <cellStyle name="Обычный 6 2 3 7 3 2" xfId="16304" xr:uid="{D6655642-97B3-42F5-B411-59E9F5D4C88A}"/>
    <cellStyle name="Обычный 6 2 3 7 4" xfId="12038" xr:uid="{64F75E89-D4F1-4A1D-92A5-D60BB0AFFA25}"/>
    <cellStyle name="Обычный 6 2 3 8" xfId="2915" xr:uid="{00000000-0005-0000-0000-00006F100000}"/>
    <cellStyle name="Обычный 6 2 3 8 2" xfId="7206" xr:uid="{00000000-0005-0000-0000-000070100000}"/>
    <cellStyle name="Обычный 6 2 3 8 2 2" xfId="16423" xr:uid="{52C0FC22-A804-45A2-A827-FBB67649F86A}"/>
    <cellStyle name="Обычный 6 2 3 8 3" xfId="12156" xr:uid="{A9AF6875-D02C-4DA4-807A-79B42C0F1EF6}"/>
    <cellStyle name="Обычный 6 2 3 9" xfId="3029" xr:uid="{00000000-0005-0000-0000-000071100000}"/>
    <cellStyle name="Обычный 6 2 3 9 2" xfId="7320" xr:uid="{00000000-0005-0000-0000-000072100000}"/>
    <cellStyle name="Обычный 6 2 3 9 2 2" xfId="16537" xr:uid="{408527C2-167E-446B-87FE-4D90DD086B4D}"/>
    <cellStyle name="Обычный 6 2 3 9 3" xfId="12270" xr:uid="{83D87760-11CD-4E9F-BEB4-C5A18E3CF88E}"/>
    <cellStyle name="Обычный 6 2 4" xfId="472" xr:uid="{00000000-0005-0000-0000-000073100000}"/>
    <cellStyle name="Обычный 6 2 4 10" xfId="5199" xr:uid="{00000000-0005-0000-0000-000074100000}"/>
    <cellStyle name="Обычный 6 2 4 10 2" xfId="14422" xr:uid="{C1E3E841-6E8F-4057-B1FC-3ABD478AD2D5}"/>
    <cellStyle name="Обычный 6 2 4 11" xfId="9698" xr:uid="{00000000-0005-0000-0000-000075100000}"/>
    <cellStyle name="Обычный 6 2 4 11 2" xfId="18718" xr:uid="{9E8EEEAB-935E-4B26-A281-E32711ECEECB}"/>
    <cellStyle name="Обычный 6 2 4 12" xfId="9812" xr:uid="{9182AA29-C3EA-4768-A118-DC2E633D8872}"/>
    <cellStyle name="Обычный 6 2 4 12 2" xfId="18832" xr:uid="{8CF54721-DBD3-4ACC-B21A-9B501482EBA4}"/>
    <cellStyle name="Обычный 6 2 4 13" xfId="9926" xr:uid="{2B1842BF-58BC-4561-87F6-01C4FC3C371C}"/>
    <cellStyle name="Обычный 6 2 4 13 2" xfId="18946" xr:uid="{4F1A46D9-40AE-4420-99F8-02819F8825D8}"/>
    <cellStyle name="Обычный 6 2 4 14" xfId="10040" xr:uid="{0933ADAA-8337-4959-B308-424429ED8489}"/>
    <cellStyle name="Обычный 6 2 4 14 2" xfId="19060" xr:uid="{00E993E6-0CF7-447D-90E4-54606B44F18D}"/>
    <cellStyle name="Обычный 6 2 4 15" xfId="10157" xr:uid="{6E8555E9-5939-4F2A-BDEE-789227A805AC}"/>
    <cellStyle name="Обычный 6 2 4 16" xfId="19178" xr:uid="{F4436DDC-D293-404F-A329-5DA97EFB29CE}"/>
    <cellStyle name="Обычный 6 2 4 17" xfId="19294" xr:uid="{30CD0016-4E61-4647-A349-406859B872D6}"/>
    <cellStyle name="Обычный 6 2 4 2" xfId="658" xr:uid="{00000000-0005-0000-0000-000076100000}"/>
    <cellStyle name="Обычный 6 2 4 2 2" xfId="979" xr:uid="{00000000-0005-0000-0000-000077100000}"/>
    <cellStyle name="Обычный 6 2 4 2 2 2" xfId="1581" xr:uid="{00000000-0005-0000-0000-000078100000}"/>
    <cellStyle name="Обычный 6 2 4 2 2 2 2" xfId="2540" xr:uid="{00000000-0005-0000-0000-000079100000}"/>
    <cellStyle name="Обычный 6 2 4 2 2 2 2 2" xfId="4812" xr:uid="{00000000-0005-0000-0000-00007A100000}"/>
    <cellStyle name="Обычный 6 2 4 2 2 2 2 2 2" xfId="9101" xr:uid="{00000000-0005-0000-0000-00007B100000}"/>
    <cellStyle name="Обычный 6 2 4 2 2 2 2 2 2 2" xfId="18318" xr:uid="{22E71E89-2984-4DF9-A6B6-17E3107EEF7C}"/>
    <cellStyle name="Обычный 6 2 4 2 2 2 2 2 3" xfId="14051" xr:uid="{10304CDD-7486-4FC3-A8EE-27080B2AEBBC}"/>
    <cellStyle name="Обычный 6 2 4 2 2 2 2 3" xfId="6967" xr:uid="{00000000-0005-0000-0000-00007C100000}"/>
    <cellStyle name="Обычный 6 2 4 2 2 2 2 3 2" xfId="16184" xr:uid="{3EC1FE2E-BCE8-4CF1-94BD-98BBB38C906B}"/>
    <cellStyle name="Обычный 6 2 4 2 2 2 2 4" xfId="11920" xr:uid="{587BFD78-6176-45BB-9590-F249D4EE4F62}"/>
    <cellStyle name="Обычный 6 2 4 2 2 2 3" xfId="3862" xr:uid="{00000000-0005-0000-0000-00007D100000}"/>
    <cellStyle name="Обычный 6 2 4 2 2 2 3 2" xfId="8153" xr:uid="{00000000-0005-0000-0000-00007E100000}"/>
    <cellStyle name="Обычный 6 2 4 2 2 2 3 2 2" xfId="17370" xr:uid="{F26A3512-1D7E-4B81-9FEB-04BD1D0F6B2A}"/>
    <cellStyle name="Обычный 6 2 4 2 2 2 3 3" xfId="13103" xr:uid="{4598D932-9F25-40B9-8D0C-5A12BDBED911}"/>
    <cellStyle name="Обычный 6 2 4 2 2 2 4" xfId="6019" xr:uid="{00000000-0005-0000-0000-00007F100000}"/>
    <cellStyle name="Обычный 6 2 4 2 2 2 4 2" xfId="15236" xr:uid="{266326A7-F31E-4BFC-B1E8-069FCBEF30C7}"/>
    <cellStyle name="Обычный 6 2 4 2 2 2 5" xfId="10972" xr:uid="{F44E723A-AC2A-4FF6-AC22-4630DBDACAF1}"/>
    <cellStyle name="Обычный 6 2 4 2 2 3" xfId="2068" xr:uid="{00000000-0005-0000-0000-000080100000}"/>
    <cellStyle name="Обычный 6 2 4 2 2 3 2" xfId="4340" xr:uid="{00000000-0005-0000-0000-000081100000}"/>
    <cellStyle name="Обычный 6 2 4 2 2 3 2 2" xfId="8629" xr:uid="{00000000-0005-0000-0000-000082100000}"/>
    <cellStyle name="Обычный 6 2 4 2 2 3 2 2 2" xfId="17846" xr:uid="{75445879-9BB3-4F5A-8FD9-FF67C49FC300}"/>
    <cellStyle name="Обычный 6 2 4 2 2 3 2 3" xfId="13579" xr:uid="{DDAB768C-D275-4FAF-B084-8114DD67E66A}"/>
    <cellStyle name="Обычный 6 2 4 2 2 3 3" xfId="6495" xr:uid="{00000000-0005-0000-0000-000083100000}"/>
    <cellStyle name="Обычный 6 2 4 2 2 3 3 2" xfId="15712" xr:uid="{6C843D95-71E0-469A-961D-5A1F255AC9F3}"/>
    <cellStyle name="Обычный 6 2 4 2 2 3 4" xfId="11448" xr:uid="{48E86A8F-98E9-46AF-8327-E1EA2BDA500D}"/>
    <cellStyle name="Обычный 6 2 4 2 2 4" xfId="3390" xr:uid="{00000000-0005-0000-0000-000084100000}"/>
    <cellStyle name="Обычный 6 2 4 2 2 4 2" xfId="7681" xr:uid="{00000000-0005-0000-0000-000085100000}"/>
    <cellStyle name="Обычный 6 2 4 2 2 4 2 2" xfId="16898" xr:uid="{FCED9159-87D1-4DDA-927E-665589AD975B}"/>
    <cellStyle name="Обычный 6 2 4 2 2 4 3" xfId="12631" xr:uid="{310F6146-AE98-4653-94C9-50BBFFCB3C58}"/>
    <cellStyle name="Обычный 6 2 4 2 2 5" xfId="5544" xr:uid="{00000000-0005-0000-0000-000086100000}"/>
    <cellStyle name="Обычный 6 2 4 2 2 5 2" xfId="14764" xr:uid="{236F622F-F4C3-43A6-A36B-455E3F974098}"/>
    <cellStyle name="Обычный 6 2 4 2 2 6" xfId="10500" xr:uid="{86E0ED55-DE10-435D-9EF5-A4E5034D05E1}"/>
    <cellStyle name="Обычный 6 2 4 2 3" xfId="1353" xr:uid="{00000000-0005-0000-0000-000087100000}"/>
    <cellStyle name="Обычный 6 2 4 2 3 2" xfId="2312" xr:uid="{00000000-0005-0000-0000-000088100000}"/>
    <cellStyle name="Обычный 6 2 4 2 3 2 2" xfId="4584" xr:uid="{00000000-0005-0000-0000-000089100000}"/>
    <cellStyle name="Обычный 6 2 4 2 3 2 2 2" xfId="8873" xr:uid="{00000000-0005-0000-0000-00008A100000}"/>
    <cellStyle name="Обычный 6 2 4 2 3 2 2 2 2" xfId="18090" xr:uid="{A8E0AC9E-4F50-4EBA-8F3A-511D15958C4B}"/>
    <cellStyle name="Обычный 6 2 4 2 3 2 2 3" xfId="13823" xr:uid="{4750295E-425C-411D-B0F4-E7DFA03E38BA}"/>
    <cellStyle name="Обычный 6 2 4 2 3 2 3" xfId="6739" xr:uid="{00000000-0005-0000-0000-00008B100000}"/>
    <cellStyle name="Обычный 6 2 4 2 3 2 3 2" xfId="15956" xr:uid="{C86F262F-0B99-479A-A8CC-FB41EFBBC9AF}"/>
    <cellStyle name="Обычный 6 2 4 2 3 2 4" xfId="11692" xr:uid="{234135D8-84EF-43BF-98BE-2F489FD27BAA}"/>
    <cellStyle name="Обычный 6 2 4 2 3 3" xfId="3634" xr:uid="{00000000-0005-0000-0000-00008C100000}"/>
    <cellStyle name="Обычный 6 2 4 2 3 3 2" xfId="7925" xr:uid="{00000000-0005-0000-0000-00008D100000}"/>
    <cellStyle name="Обычный 6 2 4 2 3 3 2 2" xfId="17142" xr:uid="{C9BC6D8D-1034-488F-A5A7-C81E35FB4598}"/>
    <cellStyle name="Обычный 6 2 4 2 3 3 3" xfId="12875" xr:uid="{D35475A3-34AB-471C-8D1C-FB4C03D336AF}"/>
    <cellStyle name="Обычный 6 2 4 2 3 4" xfId="5791" xr:uid="{00000000-0005-0000-0000-00008E100000}"/>
    <cellStyle name="Обычный 6 2 4 2 3 4 2" xfId="15008" xr:uid="{CBE36A6A-75B7-47CF-BFAB-82E044F85C0F}"/>
    <cellStyle name="Обычный 6 2 4 2 3 5" xfId="10744" xr:uid="{264169AF-3AC4-4F01-8BE4-D8A3C92B9C1D}"/>
    <cellStyle name="Обычный 6 2 4 2 4" xfId="1839" xr:uid="{00000000-0005-0000-0000-00008F100000}"/>
    <cellStyle name="Обычный 6 2 4 2 4 2" xfId="4112" xr:uid="{00000000-0005-0000-0000-000090100000}"/>
    <cellStyle name="Обычный 6 2 4 2 4 2 2" xfId="8401" xr:uid="{00000000-0005-0000-0000-000091100000}"/>
    <cellStyle name="Обычный 6 2 4 2 4 2 2 2" xfId="17618" xr:uid="{5DAD4174-B777-4941-B8FF-2EBA138DC1F1}"/>
    <cellStyle name="Обычный 6 2 4 2 4 2 3" xfId="13351" xr:uid="{67708763-7380-4D1A-9B68-4A69FD9F056D}"/>
    <cellStyle name="Обычный 6 2 4 2 4 3" xfId="6267" xr:uid="{00000000-0005-0000-0000-000092100000}"/>
    <cellStyle name="Обычный 6 2 4 2 4 3 2" xfId="15484" xr:uid="{4F8DBA7A-E68D-43CF-AAF4-7FB9CEB03482}"/>
    <cellStyle name="Обычный 6 2 4 2 4 4" xfId="11220" xr:uid="{0D4562D9-15BF-4ED8-A1A6-174EF76ED037}"/>
    <cellStyle name="Обычный 6 2 4 2 5" xfId="3162" xr:uid="{00000000-0005-0000-0000-000093100000}"/>
    <cellStyle name="Обычный 6 2 4 2 5 2" xfId="7453" xr:uid="{00000000-0005-0000-0000-000094100000}"/>
    <cellStyle name="Обычный 6 2 4 2 5 2 2" xfId="16670" xr:uid="{24CD2641-9D78-45C9-BBD6-9D4E707F3DE2}"/>
    <cellStyle name="Обычный 6 2 4 2 5 3" xfId="12403" xr:uid="{E9FB6242-309D-46F5-A093-5D897900E8F6}"/>
    <cellStyle name="Обычный 6 2 4 2 6" xfId="5314" xr:uid="{00000000-0005-0000-0000-000095100000}"/>
    <cellStyle name="Обычный 6 2 4 2 6 2" xfId="14536" xr:uid="{92DBC4CB-889D-4C01-923F-638CCE8734BC}"/>
    <cellStyle name="Обычный 6 2 4 2 7" xfId="10272" xr:uid="{CC7E0A21-9CA4-41FC-BD17-D51111C94973}"/>
    <cellStyle name="Обычный 6 2 4 3" xfId="864" xr:uid="{00000000-0005-0000-0000-000096100000}"/>
    <cellStyle name="Обычный 6 2 4 3 2" xfId="1467" xr:uid="{00000000-0005-0000-0000-000097100000}"/>
    <cellStyle name="Обычный 6 2 4 3 2 2" xfId="2426" xr:uid="{00000000-0005-0000-0000-000098100000}"/>
    <cellStyle name="Обычный 6 2 4 3 2 2 2" xfId="4698" xr:uid="{00000000-0005-0000-0000-000099100000}"/>
    <cellStyle name="Обычный 6 2 4 3 2 2 2 2" xfId="8987" xr:uid="{00000000-0005-0000-0000-00009A100000}"/>
    <cellStyle name="Обычный 6 2 4 3 2 2 2 2 2" xfId="18204" xr:uid="{297DC40B-CCA3-482D-9295-082931731939}"/>
    <cellStyle name="Обычный 6 2 4 3 2 2 2 3" xfId="13937" xr:uid="{07E7F1FD-910C-4C7E-8D8A-7B8E7B9B5FDE}"/>
    <cellStyle name="Обычный 6 2 4 3 2 2 3" xfId="6853" xr:uid="{00000000-0005-0000-0000-00009B100000}"/>
    <cellStyle name="Обычный 6 2 4 3 2 2 3 2" xfId="16070" xr:uid="{96B4C915-8901-452A-B612-A4AAF14715A9}"/>
    <cellStyle name="Обычный 6 2 4 3 2 2 4" xfId="11806" xr:uid="{12CC461A-D53C-40BD-9E79-9610ECBBE1E0}"/>
    <cellStyle name="Обычный 6 2 4 3 2 3" xfId="3748" xr:uid="{00000000-0005-0000-0000-00009C100000}"/>
    <cellStyle name="Обычный 6 2 4 3 2 3 2" xfId="8039" xr:uid="{00000000-0005-0000-0000-00009D100000}"/>
    <cellStyle name="Обычный 6 2 4 3 2 3 2 2" xfId="17256" xr:uid="{D0823534-77C4-48BF-8147-BD5D0E7CC247}"/>
    <cellStyle name="Обычный 6 2 4 3 2 3 3" xfId="12989" xr:uid="{2AF19418-5812-4C29-8777-70C81F2799E0}"/>
    <cellStyle name="Обычный 6 2 4 3 2 4" xfId="5905" xr:uid="{00000000-0005-0000-0000-00009E100000}"/>
    <cellStyle name="Обычный 6 2 4 3 2 4 2" xfId="15122" xr:uid="{4CECEB12-DC15-418A-AAAD-4871C6ED295F}"/>
    <cellStyle name="Обычный 6 2 4 3 2 5" xfId="10858" xr:uid="{2A3E5072-5CB3-4997-9D76-ECA4A69B695C}"/>
    <cellStyle name="Обычный 6 2 4 3 3" xfId="1954" xr:uid="{00000000-0005-0000-0000-00009F100000}"/>
    <cellStyle name="Обычный 6 2 4 3 3 2" xfId="4226" xr:uid="{00000000-0005-0000-0000-0000A0100000}"/>
    <cellStyle name="Обычный 6 2 4 3 3 2 2" xfId="8515" xr:uid="{00000000-0005-0000-0000-0000A1100000}"/>
    <cellStyle name="Обычный 6 2 4 3 3 2 2 2" xfId="17732" xr:uid="{C1A396A7-735A-49D7-860D-1879AB7CCDB1}"/>
    <cellStyle name="Обычный 6 2 4 3 3 2 3" xfId="13465" xr:uid="{59FC1100-FA04-4D53-8046-C9E2456BE48C}"/>
    <cellStyle name="Обычный 6 2 4 3 3 3" xfId="6381" xr:uid="{00000000-0005-0000-0000-0000A2100000}"/>
    <cellStyle name="Обычный 6 2 4 3 3 3 2" xfId="15598" xr:uid="{99873034-3A49-4483-82E5-490374B138A8}"/>
    <cellStyle name="Обычный 6 2 4 3 3 4" xfId="11334" xr:uid="{9C94EBDA-A184-458D-A81F-E209CF83CF18}"/>
    <cellStyle name="Обычный 6 2 4 3 4" xfId="3276" xr:uid="{00000000-0005-0000-0000-0000A3100000}"/>
    <cellStyle name="Обычный 6 2 4 3 4 2" xfId="7567" xr:uid="{00000000-0005-0000-0000-0000A4100000}"/>
    <cellStyle name="Обычный 6 2 4 3 4 2 2" xfId="16784" xr:uid="{C5BCBA5F-C2FC-41B3-BBA1-5F4DA4DB5EE8}"/>
    <cellStyle name="Обычный 6 2 4 3 4 3" xfId="12517" xr:uid="{A486C018-0054-45AC-B832-AE1A617F857E}"/>
    <cellStyle name="Обычный 6 2 4 3 5" xfId="5430" xr:uid="{00000000-0005-0000-0000-0000A5100000}"/>
    <cellStyle name="Обычный 6 2 4 3 5 2" xfId="14650" xr:uid="{D439DB9B-161C-4317-812C-2D09859E4CEC}"/>
    <cellStyle name="Обычный 6 2 4 3 6" xfId="10386" xr:uid="{E4AA1B98-C15D-4E8C-9036-05527C5332DC}"/>
    <cellStyle name="Обычный 6 2 4 4" xfId="1238" xr:uid="{00000000-0005-0000-0000-0000A6100000}"/>
    <cellStyle name="Обычный 6 2 4 4 2" xfId="2198" xr:uid="{00000000-0005-0000-0000-0000A7100000}"/>
    <cellStyle name="Обычный 6 2 4 4 2 2" xfId="4470" xr:uid="{00000000-0005-0000-0000-0000A8100000}"/>
    <cellStyle name="Обычный 6 2 4 4 2 2 2" xfId="8759" xr:uid="{00000000-0005-0000-0000-0000A9100000}"/>
    <cellStyle name="Обычный 6 2 4 4 2 2 2 2" xfId="17976" xr:uid="{8691079C-E79B-4356-8687-7EE63FE03E5C}"/>
    <cellStyle name="Обычный 6 2 4 4 2 2 3" xfId="13709" xr:uid="{03749247-AA29-4E8A-A98A-5A8D8CD56ABF}"/>
    <cellStyle name="Обычный 6 2 4 4 2 3" xfId="6625" xr:uid="{00000000-0005-0000-0000-0000AA100000}"/>
    <cellStyle name="Обычный 6 2 4 4 2 3 2" xfId="15842" xr:uid="{B6584175-77B1-4FC8-8F68-E28A0D51D59B}"/>
    <cellStyle name="Обычный 6 2 4 4 2 4" xfId="11578" xr:uid="{6CF81EB6-17F9-46B6-8FEF-01A6B637E17E}"/>
    <cellStyle name="Обычный 6 2 4 4 3" xfId="3520" xr:uid="{00000000-0005-0000-0000-0000AB100000}"/>
    <cellStyle name="Обычный 6 2 4 4 3 2" xfId="7811" xr:uid="{00000000-0005-0000-0000-0000AC100000}"/>
    <cellStyle name="Обычный 6 2 4 4 3 2 2" xfId="17028" xr:uid="{AD55201F-1941-4DDA-AB73-E8D2054A85FC}"/>
    <cellStyle name="Обычный 6 2 4 4 3 3" xfId="12761" xr:uid="{1AADD73B-C603-4F65-9552-D8BB2DAE0810}"/>
    <cellStyle name="Обычный 6 2 4 4 4" xfId="5677" xr:uid="{00000000-0005-0000-0000-0000AD100000}"/>
    <cellStyle name="Обычный 6 2 4 4 4 2" xfId="14894" xr:uid="{B3C7ACAC-B1E2-4DA0-9729-463A679E48E9}"/>
    <cellStyle name="Обычный 6 2 4 4 5" xfId="10630" xr:uid="{01D1A991-FF00-4D78-AE5D-F27F3590889E}"/>
    <cellStyle name="Обычный 6 2 4 5" xfId="1723" xr:uid="{00000000-0005-0000-0000-0000AE100000}"/>
    <cellStyle name="Обычный 6 2 4 5 2" xfId="3998" xr:uid="{00000000-0005-0000-0000-0000AF100000}"/>
    <cellStyle name="Обычный 6 2 4 5 2 2" xfId="8287" xr:uid="{00000000-0005-0000-0000-0000B0100000}"/>
    <cellStyle name="Обычный 6 2 4 5 2 2 2" xfId="17504" xr:uid="{00F3E574-F075-4509-90A3-D5D5802742E2}"/>
    <cellStyle name="Обычный 6 2 4 5 2 3" xfId="13237" xr:uid="{136078B6-F0EA-4A78-830D-0C3129E7548A}"/>
    <cellStyle name="Обычный 6 2 4 5 3" xfId="6153" xr:uid="{00000000-0005-0000-0000-0000B1100000}"/>
    <cellStyle name="Обычный 6 2 4 5 3 2" xfId="15370" xr:uid="{268C4BE1-C6E1-4FBC-A494-D5B9E620350F}"/>
    <cellStyle name="Обычный 6 2 4 5 4" xfId="11106" xr:uid="{E5753222-4FAC-46C9-9884-FC499453AD20}"/>
    <cellStyle name="Обычный 6 2 4 6" xfId="2813" xr:uid="{00000000-0005-0000-0000-0000B2100000}"/>
    <cellStyle name="Обычный 6 2 4 6 2" xfId="4956" xr:uid="{00000000-0005-0000-0000-0000B3100000}"/>
    <cellStyle name="Обычный 6 2 4 6 2 2" xfId="9238" xr:uid="{00000000-0005-0000-0000-0000B4100000}"/>
    <cellStyle name="Обычный 6 2 4 6 2 2 2" xfId="18455" xr:uid="{A62CE454-46D2-463B-83FB-07C1DB0AE8E5}"/>
    <cellStyle name="Обычный 6 2 4 6 2 3" xfId="14188" xr:uid="{307B87CE-34AF-4100-9426-C8EBB220F075}"/>
    <cellStyle name="Обычный 6 2 4 6 3" xfId="7106" xr:uid="{00000000-0005-0000-0000-0000B5100000}"/>
    <cellStyle name="Обычный 6 2 4 6 3 2" xfId="16323" xr:uid="{16B5F0B1-7400-4601-B3C3-3768C0484D9B}"/>
    <cellStyle name="Обычный 6 2 4 6 4" xfId="12057" xr:uid="{E62129FA-DE76-43FB-812C-B6A3B78E8119}"/>
    <cellStyle name="Обычный 6 2 4 7" xfId="2934" xr:uid="{00000000-0005-0000-0000-0000B6100000}"/>
    <cellStyle name="Обычный 6 2 4 7 2" xfId="7225" xr:uid="{00000000-0005-0000-0000-0000B7100000}"/>
    <cellStyle name="Обычный 6 2 4 7 2 2" xfId="16442" xr:uid="{F4523EBD-DF85-4A54-98F3-24A3AE9D279F}"/>
    <cellStyle name="Обычный 6 2 4 7 3" xfId="12175" xr:uid="{962A8344-D2F5-4CC8-96AD-63C59F5FDC83}"/>
    <cellStyle name="Обычный 6 2 4 8" xfId="3048" xr:uid="{00000000-0005-0000-0000-0000B8100000}"/>
    <cellStyle name="Обычный 6 2 4 8 2" xfId="7339" xr:uid="{00000000-0005-0000-0000-0000B9100000}"/>
    <cellStyle name="Обычный 6 2 4 8 2 2" xfId="16556" xr:uid="{487994A4-38A4-4C56-AD05-711064FB5E32}"/>
    <cellStyle name="Обычный 6 2 4 8 3" xfId="12289" xr:uid="{949BA970-DAF2-4B33-93FC-E5F81328ADD2}"/>
    <cellStyle name="Обычный 6 2 4 9" xfId="5076" xr:uid="{00000000-0005-0000-0000-0000BA100000}"/>
    <cellStyle name="Обычный 6 2 4 9 2" xfId="9357" xr:uid="{00000000-0005-0000-0000-0000BB100000}"/>
    <cellStyle name="Обычный 6 2 4 9 2 2" xfId="18574" xr:uid="{1A016981-09ED-4C8F-BF49-39C8400F9D94}"/>
    <cellStyle name="Обычный 6 2 4 9 3" xfId="14307" xr:uid="{01FA6964-EACC-4BD4-A0A5-917F52C6ECA5}"/>
    <cellStyle name="Обычный 6 2 5" xfId="591" xr:uid="{00000000-0005-0000-0000-0000BC100000}"/>
    <cellStyle name="Обычный 6 2 5 2" xfId="922" xr:uid="{00000000-0005-0000-0000-0000BD100000}"/>
    <cellStyle name="Обычный 6 2 5 2 2" xfId="1524" xr:uid="{00000000-0005-0000-0000-0000BE100000}"/>
    <cellStyle name="Обычный 6 2 5 2 2 2" xfId="2483" xr:uid="{00000000-0005-0000-0000-0000BF100000}"/>
    <cellStyle name="Обычный 6 2 5 2 2 2 2" xfId="4755" xr:uid="{00000000-0005-0000-0000-0000C0100000}"/>
    <cellStyle name="Обычный 6 2 5 2 2 2 2 2" xfId="9044" xr:uid="{00000000-0005-0000-0000-0000C1100000}"/>
    <cellStyle name="Обычный 6 2 5 2 2 2 2 2 2" xfId="18261" xr:uid="{4FE20333-4F72-4100-A4C3-0CE367EB7716}"/>
    <cellStyle name="Обычный 6 2 5 2 2 2 2 3" xfId="13994" xr:uid="{D715E112-2ED7-4F74-BE65-7EF8DB7C714F}"/>
    <cellStyle name="Обычный 6 2 5 2 2 2 3" xfId="6910" xr:uid="{00000000-0005-0000-0000-0000C2100000}"/>
    <cellStyle name="Обычный 6 2 5 2 2 2 3 2" xfId="16127" xr:uid="{1309A9EF-F37D-406C-8B1C-17BF30950D51}"/>
    <cellStyle name="Обычный 6 2 5 2 2 2 4" xfId="11863" xr:uid="{3A9E5C6A-C0D1-4361-BB0A-8DB3439A0C5A}"/>
    <cellStyle name="Обычный 6 2 5 2 2 3" xfId="3805" xr:uid="{00000000-0005-0000-0000-0000C3100000}"/>
    <cellStyle name="Обычный 6 2 5 2 2 3 2" xfId="8096" xr:uid="{00000000-0005-0000-0000-0000C4100000}"/>
    <cellStyle name="Обычный 6 2 5 2 2 3 2 2" xfId="17313" xr:uid="{F85DB341-F5D2-4DD3-964C-78D24C7000E8}"/>
    <cellStyle name="Обычный 6 2 5 2 2 3 3" xfId="13046" xr:uid="{983B668A-6788-4300-9C39-2A920A45CDE7}"/>
    <cellStyle name="Обычный 6 2 5 2 2 4" xfId="5962" xr:uid="{00000000-0005-0000-0000-0000C5100000}"/>
    <cellStyle name="Обычный 6 2 5 2 2 4 2" xfId="15179" xr:uid="{ABC70AE3-11F2-4775-93A3-D504F991A03A}"/>
    <cellStyle name="Обычный 6 2 5 2 2 5" xfId="10915" xr:uid="{1BBD9CC0-ECD8-40BE-B7D5-63E0F3DC6502}"/>
    <cellStyle name="Обычный 6 2 5 2 3" xfId="2011" xr:uid="{00000000-0005-0000-0000-0000C6100000}"/>
    <cellStyle name="Обычный 6 2 5 2 3 2" xfId="4283" xr:uid="{00000000-0005-0000-0000-0000C7100000}"/>
    <cellStyle name="Обычный 6 2 5 2 3 2 2" xfId="8572" xr:uid="{00000000-0005-0000-0000-0000C8100000}"/>
    <cellStyle name="Обычный 6 2 5 2 3 2 2 2" xfId="17789" xr:uid="{18F7CD70-A60A-4512-9DC1-0292F8C6EA41}"/>
    <cellStyle name="Обычный 6 2 5 2 3 2 3" xfId="13522" xr:uid="{59953B8F-22DD-4FB3-B94C-4A0D08579294}"/>
    <cellStyle name="Обычный 6 2 5 2 3 3" xfId="6438" xr:uid="{00000000-0005-0000-0000-0000C9100000}"/>
    <cellStyle name="Обычный 6 2 5 2 3 3 2" xfId="15655" xr:uid="{F69A8A27-52F1-444E-99FD-756E232C4863}"/>
    <cellStyle name="Обычный 6 2 5 2 3 4" xfId="11391" xr:uid="{BC6BB6D6-785F-47EF-8B24-37126450923A}"/>
    <cellStyle name="Обычный 6 2 5 2 4" xfId="3333" xr:uid="{00000000-0005-0000-0000-0000CA100000}"/>
    <cellStyle name="Обычный 6 2 5 2 4 2" xfId="7624" xr:uid="{00000000-0005-0000-0000-0000CB100000}"/>
    <cellStyle name="Обычный 6 2 5 2 4 2 2" xfId="16841" xr:uid="{06DFDEF5-7BF5-4561-81A7-0097D3560AC3}"/>
    <cellStyle name="Обычный 6 2 5 2 4 3" xfId="12574" xr:uid="{F34CB18F-34EA-493D-8366-B5B8E82D1686}"/>
    <cellStyle name="Обычный 6 2 5 2 5" xfId="5487" xr:uid="{00000000-0005-0000-0000-0000CC100000}"/>
    <cellStyle name="Обычный 6 2 5 2 5 2" xfId="14707" xr:uid="{9627D3F3-CA4D-4603-9438-BD377BA76FC1}"/>
    <cellStyle name="Обычный 6 2 5 2 6" xfId="10443" xr:uid="{0F07D6C9-1B46-4B49-82CC-71B0089D3EDE}"/>
    <cellStyle name="Обычный 6 2 5 3" xfId="1296" xr:uid="{00000000-0005-0000-0000-0000CD100000}"/>
    <cellStyle name="Обычный 6 2 5 3 2" xfId="2255" xr:uid="{00000000-0005-0000-0000-0000CE100000}"/>
    <cellStyle name="Обычный 6 2 5 3 2 2" xfId="4527" xr:uid="{00000000-0005-0000-0000-0000CF100000}"/>
    <cellStyle name="Обычный 6 2 5 3 2 2 2" xfId="8816" xr:uid="{00000000-0005-0000-0000-0000D0100000}"/>
    <cellStyle name="Обычный 6 2 5 3 2 2 2 2" xfId="18033" xr:uid="{11322E94-B03D-4DC9-B0FF-0EA646CF97B6}"/>
    <cellStyle name="Обычный 6 2 5 3 2 2 3" xfId="13766" xr:uid="{15DE9A7A-5886-4B97-80F2-EEDEAF8A6B63}"/>
    <cellStyle name="Обычный 6 2 5 3 2 3" xfId="6682" xr:uid="{00000000-0005-0000-0000-0000D1100000}"/>
    <cellStyle name="Обычный 6 2 5 3 2 3 2" xfId="15899" xr:uid="{49F97C88-1E5F-4440-847D-F3F3C3C3537F}"/>
    <cellStyle name="Обычный 6 2 5 3 2 4" xfId="11635" xr:uid="{02E8C988-880B-47CB-B269-414F4AEB84B1}"/>
    <cellStyle name="Обычный 6 2 5 3 3" xfId="3577" xr:uid="{00000000-0005-0000-0000-0000D2100000}"/>
    <cellStyle name="Обычный 6 2 5 3 3 2" xfId="7868" xr:uid="{00000000-0005-0000-0000-0000D3100000}"/>
    <cellStyle name="Обычный 6 2 5 3 3 2 2" xfId="17085" xr:uid="{17C31ADA-83B6-47F2-B2DF-D781B62F8650}"/>
    <cellStyle name="Обычный 6 2 5 3 3 3" xfId="12818" xr:uid="{B5622D7D-1F70-4DED-945C-0E5C415B240C}"/>
    <cellStyle name="Обычный 6 2 5 3 4" xfId="5734" xr:uid="{00000000-0005-0000-0000-0000D4100000}"/>
    <cellStyle name="Обычный 6 2 5 3 4 2" xfId="14951" xr:uid="{676FAD73-8E5A-4E99-8412-90EFEB5B797F}"/>
    <cellStyle name="Обычный 6 2 5 3 5" xfId="10687" xr:uid="{73B4A0E5-55F4-4435-A8B4-240D637B2D97}"/>
    <cellStyle name="Обычный 6 2 5 4" xfId="1782" xr:uid="{00000000-0005-0000-0000-0000D5100000}"/>
    <cellStyle name="Обычный 6 2 5 4 2" xfId="4055" xr:uid="{00000000-0005-0000-0000-0000D6100000}"/>
    <cellStyle name="Обычный 6 2 5 4 2 2" xfId="8344" xr:uid="{00000000-0005-0000-0000-0000D7100000}"/>
    <cellStyle name="Обычный 6 2 5 4 2 2 2" xfId="17561" xr:uid="{5E8E24DC-15C8-4E97-900C-044D7E820D96}"/>
    <cellStyle name="Обычный 6 2 5 4 2 3" xfId="13294" xr:uid="{EFD94E37-59D2-4CB5-9A63-A9FF3A963A41}"/>
    <cellStyle name="Обычный 6 2 5 4 3" xfId="6210" xr:uid="{00000000-0005-0000-0000-0000D8100000}"/>
    <cellStyle name="Обычный 6 2 5 4 3 2" xfId="15427" xr:uid="{21F0C939-687B-4681-8CB5-75DFD82E6CB6}"/>
    <cellStyle name="Обычный 6 2 5 4 4" xfId="11163" xr:uid="{B5FDE413-8821-498E-875F-93A379EE5A96}"/>
    <cellStyle name="Обычный 6 2 5 5" xfId="3105" xr:uid="{00000000-0005-0000-0000-0000D9100000}"/>
    <cellStyle name="Обычный 6 2 5 5 2" xfId="7396" xr:uid="{00000000-0005-0000-0000-0000DA100000}"/>
    <cellStyle name="Обычный 6 2 5 5 2 2" xfId="16613" xr:uid="{7AEC5C8D-ECC2-4087-8D0A-7FC1E897DD8D}"/>
    <cellStyle name="Обычный 6 2 5 5 3" xfId="12346" xr:uid="{0437C5C9-6096-444A-B26F-C56CC64C0959}"/>
    <cellStyle name="Обычный 6 2 5 6" xfId="5257" xr:uid="{00000000-0005-0000-0000-0000DB100000}"/>
    <cellStyle name="Обычный 6 2 5 6 2" xfId="14479" xr:uid="{722B05D0-B27D-4D1E-83A2-07EDAA605034}"/>
    <cellStyle name="Обычный 6 2 5 7" xfId="10215" xr:uid="{0FF793E7-6535-481D-B514-9AD604C4D2C7}"/>
    <cellStyle name="Обычный 6 2 6" xfId="807" xr:uid="{00000000-0005-0000-0000-0000DC100000}"/>
    <cellStyle name="Обычный 6 2 6 2" xfId="1410" xr:uid="{00000000-0005-0000-0000-0000DD100000}"/>
    <cellStyle name="Обычный 6 2 6 2 2" xfId="2369" xr:uid="{00000000-0005-0000-0000-0000DE100000}"/>
    <cellStyle name="Обычный 6 2 6 2 2 2" xfId="4641" xr:uid="{00000000-0005-0000-0000-0000DF100000}"/>
    <cellStyle name="Обычный 6 2 6 2 2 2 2" xfId="8930" xr:uid="{00000000-0005-0000-0000-0000E0100000}"/>
    <cellStyle name="Обычный 6 2 6 2 2 2 2 2" xfId="18147" xr:uid="{BF5EB8E9-B756-4334-9AA4-15225189E0C6}"/>
    <cellStyle name="Обычный 6 2 6 2 2 2 3" xfId="13880" xr:uid="{8070FE32-E9ED-4962-B6C1-CADFB6BF036A}"/>
    <cellStyle name="Обычный 6 2 6 2 2 3" xfId="6796" xr:uid="{00000000-0005-0000-0000-0000E1100000}"/>
    <cellStyle name="Обычный 6 2 6 2 2 3 2" xfId="16013" xr:uid="{90B73527-E335-4BD6-9EBB-C0C52D7649A2}"/>
    <cellStyle name="Обычный 6 2 6 2 2 4" xfId="11749" xr:uid="{598D02A9-F13D-427C-9B95-550304BD01E8}"/>
    <cellStyle name="Обычный 6 2 6 2 3" xfId="3691" xr:uid="{00000000-0005-0000-0000-0000E2100000}"/>
    <cellStyle name="Обычный 6 2 6 2 3 2" xfId="7982" xr:uid="{00000000-0005-0000-0000-0000E3100000}"/>
    <cellStyle name="Обычный 6 2 6 2 3 2 2" xfId="17199" xr:uid="{4FF0D969-647A-4E9A-B433-39E72D683252}"/>
    <cellStyle name="Обычный 6 2 6 2 3 3" xfId="12932" xr:uid="{2BB40692-08D5-472A-879E-AA8BF616969B}"/>
    <cellStyle name="Обычный 6 2 6 2 4" xfId="5848" xr:uid="{00000000-0005-0000-0000-0000E4100000}"/>
    <cellStyle name="Обычный 6 2 6 2 4 2" xfId="15065" xr:uid="{E33F6B37-EC19-4D3E-9E89-584D6EE5733D}"/>
    <cellStyle name="Обычный 6 2 6 2 5" xfId="10801" xr:uid="{0FD6D060-4A2C-451B-B87E-5CD4F32385E8}"/>
    <cellStyle name="Обычный 6 2 6 3" xfId="1897" xr:uid="{00000000-0005-0000-0000-0000E5100000}"/>
    <cellStyle name="Обычный 6 2 6 3 2" xfId="4169" xr:uid="{00000000-0005-0000-0000-0000E6100000}"/>
    <cellStyle name="Обычный 6 2 6 3 2 2" xfId="8458" xr:uid="{00000000-0005-0000-0000-0000E7100000}"/>
    <cellStyle name="Обычный 6 2 6 3 2 2 2" xfId="17675" xr:uid="{66FDC742-0467-4F53-BC05-D8B6C987DDD4}"/>
    <cellStyle name="Обычный 6 2 6 3 2 3" xfId="13408" xr:uid="{AB02116C-4B7F-4650-A0E5-047CAE2ED3EF}"/>
    <cellStyle name="Обычный 6 2 6 3 3" xfId="6324" xr:uid="{00000000-0005-0000-0000-0000E8100000}"/>
    <cellStyle name="Обычный 6 2 6 3 3 2" xfId="15541" xr:uid="{B221E63A-9E29-45A0-9006-7AF37CD7CEC5}"/>
    <cellStyle name="Обычный 6 2 6 3 4" xfId="11277" xr:uid="{4DA946D1-6EF6-4603-8EF4-18EABF2D9296}"/>
    <cellStyle name="Обычный 6 2 6 4" xfId="3219" xr:uid="{00000000-0005-0000-0000-0000E9100000}"/>
    <cellStyle name="Обычный 6 2 6 4 2" xfId="7510" xr:uid="{00000000-0005-0000-0000-0000EA100000}"/>
    <cellStyle name="Обычный 6 2 6 4 2 2" xfId="16727" xr:uid="{569F4A28-B3FC-4173-B7CC-3DF33EE5B481}"/>
    <cellStyle name="Обычный 6 2 6 4 3" xfId="12460" xr:uid="{0B6C3510-C9E6-4A62-9390-11CFCC244E12}"/>
    <cellStyle name="Обычный 6 2 6 5" xfId="5373" xr:uid="{00000000-0005-0000-0000-0000EB100000}"/>
    <cellStyle name="Обычный 6 2 6 5 2" xfId="14593" xr:uid="{49EB23AC-ED57-4A0F-A7DB-FB65548F2054}"/>
    <cellStyle name="Обычный 6 2 6 6" xfId="10329" xr:uid="{D34D9F70-0007-4F71-944F-5D4A8782A480}"/>
    <cellStyle name="Обычный 6 2 7" xfId="1181" xr:uid="{00000000-0005-0000-0000-0000EC100000}"/>
    <cellStyle name="Обычный 6 2 7 2" xfId="2141" xr:uid="{00000000-0005-0000-0000-0000ED100000}"/>
    <cellStyle name="Обычный 6 2 7 2 2" xfId="4413" xr:uid="{00000000-0005-0000-0000-0000EE100000}"/>
    <cellStyle name="Обычный 6 2 7 2 2 2" xfId="8702" xr:uid="{00000000-0005-0000-0000-0000EF100000}"/>
    <cellStyle name="Обычный 6 2 7 2 2 2 2" xfId="17919" xr:uid="{108B59ED-A256-49C4-AD75-CD34B2472F22}"/>
    <cellStyle name="Обычный 6 2 7 2 2 3" xfId="13652" xr:uid="{5535F7AC-1429-4A63-96FD-3B1C8D41AA0B}"/>
    <cellStyle name="Обычный 6 2 7 2 3" xfId="6568" xr:uid="{00000000-0005-0000-0000-0000F0100000}"/>
    <cellStyle name="Обычный 6 2 7 2 3 2" xfId="15785" xr:uid="{DDD7D4E9-5FF5-4BAE-BA2F-6268C81973B8}"/>
    <cellStyle name="Обычный 6 2 7 2 4" xfId="11521" xr:uid="{1720AF69-EBD4-4E79-9D25-2AA8FE35253E}"/>
    <cellStyle name="Обычный 6 2 7 3" xfId="3463" xr:uid="{00000000-0005-0000-0000-0000F1100000}"/>
    <cellStyle name="Обычный 6 2 7 3 2" xfId="7754" xr:uid="{00000000-0005-0000-0000-0000F2100000}"/>
    <cellStyle name="Обычный 6 2 7 3 2 2" xfId="16971" xr:uid="{40321F9C-091E-4903-91AD-0F6DA601140B}"/>
    <cellStyle name="Обычный 6 2 7 3 3" xfId="12704" xr:uid="{2E474A10-54DF-4992-8A49-579AF78DFC26}"/>
    <cellStyle name="Обычный 6 2 7 4" xfId="5620" xr:uid="{00000000-0005-0000-0000-0000F3100000}"/>
    <cellStyle name="Обычный 6 2 7 4 2" xfId="14837" xr:uid="{8F5D6471-8309-49B1-8EF4-9632CACED400}"/>
    <cellStyle name="Обычный 6 2 7 5" xfId="10573" xr:uid="{86C00978-E7F1-48B8-BE37-CD0E547590F9}"/>
    <cellStyle name="Обычный 6 2 8" xfId="1665" xr:uid="{00000000-0005-0000-0000-0000F4100000}"/>
    <cellStyle name="Обычный 6 2 8 2" xfId="3941" xr:uid="{00000000-0005-0000-0000-0000F5100000}"/>
    <cellStyle name="Обычный 6 2 8 2 2" xfId="8230" xr:uid="{00000000-0005-0000-0000-0000F6100000}"/>
    <cellStyle name="Обычный 6 2 8 2 2 2" xfId="17447" xr:uid="{EB3B913B-E26A-4382-B583-71E6DE9414BF}"/>
    <cellStyle name="Обычный 6 2 8 2 3" xfId="13180" xr:uid="{49E26484-69F2-4E4F-AED9-1B1AC67C32C3}"/>
    <cellStyle name="Обычный 6 2 8 3" xfId="6096" xr:uid="{00000000-0005-0000-0000-0000F7100000}"/>
    <cellStyle name="Обычный 6 2 8 3 2" xfId="15313" xr:uid="{EECB2115-BD3C-4E6D-8C1D-B4A447A4E4F3}"/>
    <cellStyle name="Обычный 6 2 8 4" xfId="11049" xr:uid="{2EC85507-627A-44E7-A263-E0B6A5D51A43}"/>
    <cellStyle name="Обычный 6 2 9" xfId="2756" xr:uid="{00000000-0005-0000-0000-0000F8100000}"/>
    <cellStyle name="Обычный 6 2 9 2" xfId="4899" xr:uid="{00000000-0005-0000-0000-0000F9100000}"/>
    <cellStyle name="Обычный 6 2 9 2 2" xfId="9181" xr:uid="{00000000-0005-0000-0000-0000FA100000}"/>
    <cellStyle name="Обычный 6 2 9 2 2 2" xfId="18398" xr:uid="{669108F0-A513-4F0B-A85F-1DEA0EFBD9A7}"/>
    <cellStyle name="Обычный 6 2 9 2 3" xfId="14131" xr:uid="{6B5A8373-009E-4634-A55B-6D682B54D122}"/>
    <cellStyle name="Обычный 6 2 9 3" xfId="7049" xr:uid="{00000000-0005-0000-0000-0000FB100000}"/>
    <cellStyle name="Обычный 6 2 9 3 2" xfId="16266" xr:uid="{0CB1D0C3-E5F2-45C9-81ED-D829F7865B4F}"/>
    <cellStyle name="Обычный 6 2 9 4" xfId="12000" xr:uid="{215C6F1B-38F6-43AB-81C8-7301BB2100C1}"/>
    <cellStyle name="Обычный 6 20" xfId="19111" xr:uid="{933F2535-5870-4042-A5DA-DD31AC858DED}"/>
    <cellStyle name="Обычный 6 21" xfId="19227" xr:uid="{218D4542-1C29-46A0-AD34-5F504604B5D6}"/>
    <cellStyle name="Обычный 6 3" xfId="371" xr:uid="{00000000-0005-0000-0000-0000FC100000}"/>
    <cellStyle name="Обычный 6 3 10" xfId="5028" xr:uid="{00000000-0005-0000-0000-0000FD100000}"/>
    <cellStyle name="Обычный 6 3 10 2" xfId="9309" xr:uid="{00000000-0005-0000-0000-0000FE100000}"/>
    <cellStyle name="Обычный 6 3 10 2 2" xfId="18526" xr:uid="{9CE58997-4719-492D-80BB-437EDEA633D8}"/>
    <cellStyle name="Обычный 6 3 10 3" xfId="14259" xr:uid="{F724B324-1BB1-4FA0-A7FB-C7DB3F61DFEE}"/>
    <cellStyle name="Обычный 6 3 11" xfId="5150" xr:uid="{00000000-0005-0000-0000-0000FF100000}"/>
    <cellStyle name="Обычный 6 3 11 2" xfId="14374" xr:uid="{4CDB2B7E-2988-426B-A486-DE4D75FB9ED5}"/>
    <cellStyle name="Обычный 6 3 12" xfId="9541" xr:uid="{00000000-0005-0000-0000-000000110000}"/>
    <cellStyle name="Обычный 6 3 13" xfId="9650" xr:uid="{00000000-0005-0000-0000-000001110000}"/>
    <cellStyle name="Обычный 6 3 13 2" xfId="18670" xr:uid="{52DD3400-AE74-4276-AC9D-21DFE868A4F2}"/>
    <cellStyle name="Обычный 6 3 14" xfId="9764" xr:uid="{9139FC39-EE4F-4A25-9713-D5CB794B4F1F}"/>
    <cellStyle name="Обычный 6 3 14 2" xfId="18784" xr:uid="{8AA9CF9D-1249-444B-ADF4-5F3CC7190A69}"/>
    <cellStyle name="Обычный 6 3 15" xfId="9878" xr:uid="{48F6ED62-1CAA-4B0A-B619-B66E685744EE}"/>
    <cellStyle name="Обычный 6 3 15 2" xfId="18898" xr:uid="{D8DE100D-CA24-4239-B2D7-AE7C8EA4AA4C}"/>
    <cellStyle name="Обычный 6 3 16" xfId="9992" xr:uid="{F9BB8695-910D-4BC5-A98D-51C0A04544FE}"/>
    <cellStyle name="Обычный 6 3 16 2" xfId="19012" xr:uid="{03A0093E-561C-47DD-8259-A5A6C72AEC7F}"/>
    <cellStyle name="Обычный 6 3 17" xfId="10109" xr:uid="{75B7D367-64EA-4AF8-836D-FB2268F71C33}"/>
    <cellStyle name="Обычный 6 3 18" xfId="19130" xr:uid="{815272E9-18B0-49E7-AF05-1568BDF21ECA}"/>
    <cellStyle name="Обычный 6 3 19" xfId="19246" xr:uid="{7B037AC6-90D2-48F1-A3F7-76325FC57692}"/>
    <cellStyle name="Обычный 6 3 2" xfId="481" xr:uid="{00000000-0005-0000-0000-000002110000}"/>
    <cellStyle name="Обычный 6 3 2 10" xfId="5208" xr:uid="{00000000-0005-0000-0000-000003110000}"/>
    <cellStyle name="Обычный 6 3 2 10 2" xfId="14431" xr:uid="{24B4A527-7892-4730-BCF4-C35B336D3B3D}"/>
    <cellStyle name="Обычный 6 3 2 11" xfId="9707" xr:uid="{00000000-0005-0000-0000-000004110000}"/>
    <cellStyle name="Обычный 6 3 2 11 2" xfId="18727" xr:uid="{42E332FC-392A-4919-8F3C-C15FE191A439}"/>
    <cellStyle name="Обычный 6 3 2 12" xfId="9821" xr:uid="{8B811BBA-6009-4D75-AEA3-EECDA3E93B78}"/>
    <cellStyle name="Обычный 6 3 2 12 2" xfId="18841" xr:uid="{0606A5C8-72B2-47B1-9697-6EB1D908BA88}"/>
    <cellStyle name="Обычный 6 3 2 13" xfId="9935" xr:uid="{778A7C7E-88DF-464F-AD5E-B3D6B3413DE6}"/>
    <cellStyle name="Обычный 6 3 2 13 2" xfId="18955" xr:uid="{AEDF0D50-B72E-487A-A0C2-6666CA838E2F}"/>
    <cellStyle name="Обычный 6 3 2 14" xfId="10049" xr:uid="{40CA61A1-4A70-413B-974E-AE1B5BCFD975}"/>
    <cellStyle name="Обычный 6 3 2 14 2" xfId="19069" xr:uid="{98B038B3-3137-466F-BA21-C4A233C41888}"/>
    <cellStyle name="Обычный 6 3 2 15" xfId="10166" xr:uid="{F6FBF6C3-B769-4852-B014-7E37A138549D}"/>
    <cellStyle name="Обычный 6 3 2 16" xfId="19187" xr:uid="{82A2DDDC-103F-4316-8646-4ED2E94DF9E6}"/>
    <cellStyle name="Обычный 6 3 2 17" xfId="19303" xr:uid="{D8D4A9EE-F40E-4F92-91AB-C6FCE5A65C4E}"/>
    <cellStyle name="Обычный 6 3 2 2" xfId="667" xr:uid="{00000000-0005-0000-0000-000005110000}"/>
    <cellStyle name="Обычный 6 3 2 2 2" xfId="988" xr:uid="{00000000-0005-0000-0000-000006110000}"/>
    <cellStyle name="Обычный 6 3 2 2 2 2" xfId="1590" xr:uid="{00000000-0005-0000-0000-000007110000}"/>
    <cellStyle name="Обычный 6 3 2 2 2 2 2" xfId="2549" xr:uid="{00000000-0005-0000-0000-000008110000}"/>
    <cellStyle name="Обычный 6 3 2 2 2 2 2 2" xfId="4821" xr:uid="{00000000-0005-0000-0000-000009110000}"/>
    <cellStyle name="Обычный 6 3 2 2 2 2 2 2 2" xfId="9110" xr:uid="{00000000-0005-0000-0000-00000A110000}"/>
    <cellStyle name="Обычный 6 3 2 2 2 2 2 2 2 2" xfId="18327" xr:uid="{20D23951-7B61-45E4-BDAB-D1EEEEF26802}"/>
    <cellStyle name="Обычный 6 3 2 2 2 2 2 2 3" xfId="14060" xr:uid="{256582DB-66C5-4E6A-9BEA-5D5F82B7B802}"/>
    <cellStyle name="Обычный 6 3 2 2 2 2 2 3" xfId="6976" xr:uid="{00000000-0005-0000-0000-00000B110000}"/>
    <cellStyle name="Обычный 6 3 2 2 2 2 2 3 2" xfId="16193" xr:uid="{0A09A6F6-2720-455F-B24E-7CB58AA8BC4C}"/>
    <cellStyle name="Обычный 6 3 2 2 2 2 2 4" xfId="11929" xr:uid="{49DCFA4C-17FA-4E7F-909F-E90B802A1B12}"/>
    <cellStyle name="Обычный 6 3 2 2 2 2 3" xfId="3871" xr:uid="{00000000-0005-0000-0000-00000C110000}"/>
    <cellStyle name="Обычный 6 3 2 2 2 2 3 2" xfId="8162" xr:uid="{00000000-0005-0000-0000-00000D110000}"/>
    <cellStyle name="Обычный 6 3 2 2 2 2 3 2 2" xfId="17379" xr:uid="{CC80D9D2-B7AF-4410-8305-17104700D997}"/>
    <cellStyle name="Обычный 6 3 2 2 2 2 3 3" xfId="13112" xr:uid="{66EC9CE2-D7D3-4A5D-9289-ECB972742476}"/>
    <cellStyle name="Обычный 6 3 2 2 2 2 4" xfId="6028" xr:uid="{00000000-0005-0000-0000-00000E110000}"/>
    <cellStyle name="Обычный 6 3 2 2 2 2 4 2" xfId="15245" xr:uid="{204CBD39-E053-4AE0-9471-E65CF9E244B4}"/>
    <cellStyle name="Обычный 6 3 2 2 2 2 5" xfId="10981" xr:uid="{D95FAC6C-38F6-4746-8209-B8D0CD506857}"/>
    <cellStyle name="Обычный 6 3 2 2 2 3" xfId="2077" xr:uid="{00000000-0005-0000-0000-00000F110000}"/>
    <cellStyle name="Обычный 6 3 2 2 2 3 2" xfId="4349" xr:uid="{00000000-0005-0000-0000-000010110000}"/>
    <cellStyle name="Обычный 6 3 2 2 2 3 2 2" xfId="8638" xr:uid="{00000000-0005-0000-0000-000011110000}"/>
    <cellStyle name="Обычный 6 3 2 2 2 3 2 2 2" xfId="17855" xr:uid="{0B245A23-02AF-4F96-BA65-EB022D5B650D}"/>
    <cellStyle name="Обычный 6 3 2 2 2 3 2 3" xfId="13588" xr:uid="{75C60C7E-33F0-4B37-BEA5-6B5D35E5C312}"/>
    <cellStyle name="Обычный 6 3 2 2 2 3 3" xfId="6504" xr:uid="{00000000-0005-0000-0000-000012110000}"/>
    <cellStyle name="Обычный 6 3 2 2 2 3 3 2" xfId="15721" xr:uid="{5C6151CD-1588-40E7-86FD-2D9C2DD632C4}"/>
    <cellStyle name="Обычный 6 3 2 2 2 3 4" xfId="11457" xr:uid="{38365ED9-C153-499B-8937-0166EAF0C549}"/>
    <cellStyle name="Обычный 6 3 2 2 2 4" xfId="3399" xr:uid="{00000000-0005-0000-0000-000013110000}"/>
    <cellStyle name="Обычный 6 3 2 2 2 4 2" xfId="7690" xr:uid="{00000000-0005-0000-0000-000014110000}"/>
    <cellStyle name="Обычный 6 3 2 2 2 4 2 2" xfId="16907" xr:uid="{2A612C8D-5703-4DA3-8299-078359176967}"/>
    <cellStyle name="Обычный 6 3 2 2 2 4 3" xfId="12640" xr:uid="{5849E3F2-FAF4-4555-9448-F789755ECEFC}"/>
    <cellStyle name="Обычный 6 3 2 2 2 5" xfId="5553" xr:uid="{00000000-0005-0000-0000-000015110000}"/>
    <cellStyle name="Обычный 6 3 2 2 2 5 2" xfId="14773" xr:uid="{3BCA2703-FB28-4BBD-B789-C34DC4BF9F7C}"/>
    <cellStyle name="Обычный 6 3 2 2 2 6" xfId="10509" xr:uid="{EF7206A5-543A-469C-A041-95B6CB2BCBF8}"/>
    <cellStyle name="Обычный 6 3 2 2 3" xfId="1362" xr:uid="{00000000-0005-0000-0000-000016110000}"/>
    <cellStyle name="Обычный 6 3 2 2 3 2" xfId="2321" xr:uid="{00000000-0005-0000-0000-000017110000}"/>
    <cellStyle name="Обычный 6 3 2 2 3 2 2" xfId="4593" xr:uid="{00000000-0005-0000-0000-000018110000}"/>
    <cellStyle name="Обычный 6 3 2 2 3 2 2 2" xfId="8882" xr:uid="{00000000-0005-0000-0000-000019110000}"/>
    <cellStyle name="Обычный 6 3 2 2 3 2 2 2 2" xfId="18099" xr:uid="{A0BE47DD-310D-4DE0-B63C-1FB4D0C0750D}"/>
    <cellStyle name="Обычный 6 3 2 2 3 2 2 3" xfId="13832" xr:uid="{E13F4313-9F59-4EC6-9D5A-BB01FA72349C}"/>
    <cellStyle name="Обычный 6 3 2 2 3 2 3" xfId="6748" xr:uid="{00000000-0005-0000-0000-00001A110000}"/>
    <cellStyle name="Обычный 6 3 2 2 3 2 3 2" xfId="15965" xr:uid="{8E251E73-4A07-4DE2-98A0-75E6911BC504}"/>
    <cellStyle name="Обычный 6 3 2 2 3 2 4" xfId="11701" xr:uid="{A8A2B13C-A24C-4975-8226-CD2732CD49C2}"/>
    <cellStyle name="Обычный 6 3 2 2 3 3" xfId="3643" xr:uid="{00000000-0005-0000-0000-00001B110000}"/>
    <cellStyle name="Обычный 6 3 2 2 3 3 2" xfId="7934" xr:uid="{00000000-0005-0000-0000-00001C110000}"/>
    <cellStyle name="Обычный 6 3 2 2 3 3 2 2" xfId="17151" xr:uid="{9385F544-5947-41F9-9B77-D82F65A1458E}"/>
    <cellStyle name="Обычный 6 3 2 2 3 3 3" xfId="12884" xr:uid="{FFC1081F-5A6D-4D13-85D2-BFCC12FE7AFE}"/>
    <cellStyle name="Обычный 6 3 2 2 3 4" xfId="5800" xr:uid="{00000000-0005-0000-0000-00001D110000}"/>
    <cellStyle name="Обычный 6 3 2 2 3 4 2" xfId="15017" xr:uid="{E86B4940-06E8-40E1-BCEC-01BD834F98C9}"/>
    <cellStyle name="Обычный 6 3 2 2 3 5" xfId="10753" xr:uid="{15FC9C6C-37B1-4C64-A93F-3259DF891BE8}"/>
    <cellStyle name="Обычный 6 3 2 2 4" xfId="1848" xr:uid="{00000000-0005-0000-0000-00001E110000}"/>
    <cellStyle name="Обычный 6 3 2 2 4 2" xfId="4121" xr:uid="{00000000-0005-0000-0000-00001F110000}"/>
    <cellStyle name="Обычный 6 3 2 2 4 2 2" xfId="8410" xr:uid="{00000000-0005-0000-0000-000020110000}"/>
    <cellStyle name="Обычный 6 3 2 2 4 2 2 2" xfId="17627" xr:uid="{F72E6ECD-EF8A-4F83-B026-DC9219EA5BEF}"/>
    <cellStyle name="Обычный 6 3 2 2 4 2 3" xfId="13360" xr:uid="{53374407-BA69-41B0-9FAE-D5D0693EDA87}"/>
    <cellStyle name="Обычный 6 3 2 2 4 3" xfId="6276" xr:uid="{00000000-0005-0000-0000-000021110000}"/>
    <cellStyle name="Обычный 6 3 2 2 4 3 2" xfId="15493" xr:uid="{54779C06-F253-492E-945E-E3306F5657C0}"/>
    <cellStyle name="Обычный 6 3 2 2 4 4" xfId="11229" xr:uid="{F27CCC94-C928-4E9B-B657-6A9EE3FE91B6}"/>
    <cellStyle name="Обычный 6 3 2 2 5" xfId="3171" xr:uid="{00000000-0005-0000-0000-000022110000}"/>
    <cellStyle name="Обычный 6 3 2 2 5 2" xfId="7462" xr:uid="{00000000-0005-0000-0000-000023110000}"/>
    <cellStyle name="Обычный 6 3 2 2 5 2 2" xfId="16679" xr:uid="{E609C60B-584E-4823-96F6-C2FCF4E82B99}"/>
    <cellStyle name="Обычный 6 3 2 2 5 3" xfId="12412" xr:uid="{A7742E7B-7475-4C7B-BE89-B6CA7FCE3A60}"/>
    <cellStyle name="Обычный 6 3 2 2 6" xfId="5323" xr:uid="{00000000-0005-0000-0000-000024110000}"/>
    <cellStyle name="Обычный 6 3 2 2 6 2" xfId="14545" xr:uid="{2311A6B7-75BC-48FB-986A-E044F7DFBBB9}"/>
    <cellStyle name="Обычный 6 3 2 2 7" xfId="10281" xr:uid="{986E2974-4D57-4CDC-96B0-4854AA3CE8B2}"/>
    <cellStyle name="Обычный 6 3 2 3" xfId="873" xr:uid="{00000000-0005-0000-0000-000025110000}"/>
    <cellStyle name="Обычный 6 3 2 3 2" xfId="1476" xr:uid="{00000000-0005-0000-0000-000026110000}"/>
    <cellStyle name="Обычный 6 3 2 3 2 2" xfId="2435" xr:uid="{00000000-0005-0000-0000-000027110000}"/>
    <cellStyle name="Обычный 6 3 2 3 2 2 2" xfId="4707" xr:uid="{00000000-0005-0000-0000-000028110000}"/>
    <cellStyle name="Обычный 6 3 2 3 2 2 2 2" xfId="8996" xr:uid="{00000000-0005-0000-0000-000029110000}"/>
    <cellStyle name="Обычный 6 3 2 3 2 2 2 2 2" xfId="18213" xr:uid="{349043CF-CACF-4AF5-AB65-3C37B081E96B}"/>
    <cellStyle name="Обычный 6 3 2 3 2 2 2 3" xfId="13946" xr:uid="{DB562C58-C182-4E02-9564-E9D53E3EC003}"/>
    <cellStyle name="Обычный 6 3 2 3 2 2 3" xfId="6862" xr:uid="{00000000-0005-0000-0000-00002A110000}"/>
    <cellStyle name="Обычный 6 3 2 3 2 2 3 2" xfId="16079" xr:uid="{54450BB2-90D1-497C-93A7-91EFFA2E3EA6}"/>
    <cellStyle name="Обычный 6 3 2 3 2 2 4" xfId="11815" xr:uid="{546532F2-A92E-45A1-872B-FED6CA30F008}"/>
    <cellStyle name="Обычный 6 3 2 3 2 3" xfId="3757" xr:uid="{00000000-0005-0000-0000-00002B110000}"/>
    <cellStyle name="Обычный 6 3 2 3 2 3 2" xfId="8048" xr:uid="{00000000-0005-0000-0000-00002C110000}"/>
    <cellStyle name="Обычный 6 3 2 3 2 3 2 2" xfId="17265" xr:uid="{7197BDA0-0A52-40B3-A972-D106ECD64238}"/>
    <cellStyle name="Обычный 6 3 2 3 2 3 3" xfId="12998" xr:uid="{11E9B81E-784D-4916-AFF7-6375B6993392}"/>
    <cellStyle name="Обычный 6 3 2 3 2 4" xfId="5914" xr:uid="{00000000-0005-0000-0000-00002D110000}"/>
    <cellStyle name="Обычный 6 3 2 3 2 4 2" xfId="15131" xr:uid="{882E28D2-0DE1-446D-AA28-D8D2684B2FF4}"/>
    <cellStyle name="Обычный 6 3 2 3 2 5" xfId="10867" xr:uid="{88928BCA-D9F2-4026-87F0-86BB86A838A4}"/>
    <cellStyle name="Обычный 6 3 2 3 3" xfId="1963" xr:uid="{00000000-0005-0000-0000-00002E110000}"/>
    <cellStyle name="Обычный 6 3 2 3 3 2" xfId="4235" xr:uid="{00000000-0005-0000-0000-00002F110000}"/>
    <cellStyle name="Обычный 6 3 2 3 3 2 2" xfId="8524" xr:uid="{00000000-0005-0000-0000-000030110000}"/>
    <cellStyle name="Обычный 6 3 2 3 3 2 2 2" xfId="17741" xr:uid="{0DCE6FB0-FDD1-4D09-8231-DF8DBD50E42B}"/>
    <cellStyle name="Обычный 6 3 2 3 3 2 3" xfId="13474" xr:uid="{C16873E5-32F9-4DD7-BB8C-0FE6F78CC47B}"/>
    <cellStyle name="Обычный 6 3 2 3 3 3" xfId="6390" xr:uid="{00000000-0005-0000-0000-000031110000}"/>
    <cellStyle name="Обычный 6 3 2 3 3 3 2" xfId="15607" xr:uid="{13985D48-2094-4658-B770-53DEAC7FCFF9}"/>
    <cellStyle name="Обычный 6 3 2 3 3 4" xfId="11343" xr:uid="{108BCD6A-3E7D-4942-9ACC-362BCC8E31FA}"/>
    <cellStyle name="Обычный 6 3 2 3 4" xfId="3285" xr:uid="{00000000-0005-0000-0000-000032110000}"/>
    <cellStyle name="Обычный 6 3 2 3 4 2" xfId="7576" xr:uid="{00000000-0005-0000-0000-000033110000}"/>
    <cellStyle name="Обычный 6 3 2 3 4 2 2" xfId="16793" xr:uid="{605BDD04-4D1B-464B-8F10-6816761CBE9C}"/>
    <cellStyle name="Обычный 6 3 2 3 4 3" xfId="12526" xr:uid="{2773A694-2406-4973-B8BE-BC2DC7B810B3}"/>
    <cellStyle name="Обычный 6 3 2 3 5" xfId="5439" xr:uid="{00000000-0005-0000-0000-000034110000}"/>
    <cellStyle name="Обычный 6 3 2 3 5 2" xfId="14659" xr:uid="{02699C07-2A78-42DF-9176-68D4016676A2}"/>
    <cellStyle name="Обычный 6 3 2 3 6" xfId="10395" xr:uid="{76E5057A-FB75-4D5A-821E-9338DE291E96}"/>
    <cellStyle name="Обычный 6 3 2 4" xfId="1247" xr:uid="{00000000-0005-0000-0000-000035110000}"/>
    <cellStyle name="Обычный 6 3 2 4 2" xfId="2207" xr:uid="{00000000-0005-0000-0000-000036110000}"/>
    <cellStyle name="Обычный 6 3 2 4 2 2" xfId="4479" xr:uid="{00000000-0005-0000-0000-000037110000}"/>
    <cellStyle name="Обычный 6 3 2 4 2 2 2" xfId="8768" xr:uid="{00000000-0005-0000-0000-000038110000}"/>
    <cellStyle name="Обычный 6 3 2 4 2 2 2 2" xfId="17985" xr:uid="{0369A323-74EE-4AA9-A723-D0AE07154F33}"/>
    <cellStyle name="Обычный 6 3 2 4 2 2 3" xfId="13718" xr:uid="{4941E39D-336F-4C2D-8714-9955F4128C58}"/>
    <cellStyle name="Обычный 6 3 2 4 2 3" xfId="6634" xr:uid="{00000000-0005-0000-0000-000039110000}"/>
    <cellStyle name="Обычный 6 3 2 4 2 3 2" xfId="15851" xr:uid="{4564F9F5-5982-4D49-B8A3-274B90C18AF7}"/>
    <cellStyle name="Обычный 6 3 2 4 2 4" xfId="11587" xr:uid="{EECA3912-1753-49C0-8924-E5C5AA9F3D4E}"/>
    <cellStyle name="Обычный 6 3 2 4 3" xfId="3529" xr:uid="{00000000-0005-0000-0000-00003A110000}"/>
    <cellStyle name="Обычный 6 3 2 4 3 2" xfId="7820" xr:uid="{00000000-0005-0000-0000-00003B110000}"/>
    <cellStyle name="Обычный 6 3 2 4 3 2 2" xfId="17037" xr:uid="{05520ED7-910C-4376-B459-775576E3567F}"/>
    <cellStyle name="Обычный 6 3 2 4 3 3" xfId="12770" xr:uid="{DC63A7EF-A836-47BF-806A-F1EC0601E0DD}"/>
    <cellStyle name="Обычный 6 3 2 4 4" xfId="5686" xr:uid="{00000000-0005-0000-0000-00003C110000}"/>
    <cellStyle name="Обычный 6 3 2 4 4 2" xfId="14903" xr:uid="{55545FD6-066C-409F-B68E-7CDFAAA0A909}"/>
    <cellStyle name="Обычный 6 3 2 4 5" xfId="10639" xr:uid="{2CA1F3E6-63B4-44EB-AEB6-D4EA9BE410D1}"/>
    <cellStyle name="Обычный 6 3 2 5" xfId="1732" xr:uid="{00000000-0005-0000-0000-00003D110000}"/>
    <cellStyle name="Обычный 6 3 2 5 2" xfId="4007" xr:uid="{00000000-0005-0000-0000-00003E110000}"/>
    <cellStyle name="Обычный 6 3 2 5 2 2" xfId="8296" xr:uid="{00000000-0005-0000-0000-00003F110000}"/>
    <cellStyle name="Обычный 6 3 2 5 2 2 2" xfId="17513" xr:uid="{87B7F89C-BE36-4ED2-9964-8B2F39BAC314}"/>
    <cellStyle name="Обычный 6 3 2 5 2 3" xfId="13246" xr:uid="{19EE15B0-9C1E-4C35-B57F-2BA93D1B2EC2}"/>
    <cellStyle name="Обычный 6 3 2 5 3" xfId="6162" xr:uid="{00000000-0005-0000-0000-000040110000}"/>
    <cellStyle name="Обычный 6 3 2 5 3 2" xfId="15379" xr:uid="{00519B9A-D734-4BA4-8A7E-7A8FBFD993AB}"/>
    <cellStyle name="Обычный 6 3 2 5 4" xfId="11115" xr:uid="{7F7B54CA-B6FC-4C8C-8746-304F8CA4CE7F}"/>
    <cellStyle name="Обычный 6 3 2 6" xfId="2822" xr:uid="{00000000-0005-0000-0000-000041110000}"/>
    <cellStyle name="Обычный 6 3 2 6 2" xfId="4965" xr:uid="{00000000-0005-0000-0000-000042110000}"/>
    <cellStyle name="Обычный 6 3 2 6 2 2" xfId="9247" xr:uid="{00000000-0005-0000-0000-000043110000}"/>
    <cellStyle name="Обычный 6 3 2 6 2 2 2" xfId="18464" xr:uid="{C73FF7CB-23BA-4571-9195-58333DD98326}"/>
    <cellStyle name="Обычный 6 3 2 6 2 3" xfId="14197" xr:uid="{25D8522B-C5D5-467B-B62B-5697FBDAF461}"/>
    <cellStyle name="Обычный 6 3 2 6 3" xfId="7115" xr:uid="{00000000-0005-0000-0000-000044110000}"/>
    <cellStyle name="Обычный 6 3 2 6 3 2" xfId="16332" xr:uid="{390FB760-7B71-475F-8B90-81E1840E9D02}"/>
    <cellStyle name="Обычный 6 3 2 6 4" xfId="12066" xr:uid="{6DDAB7DE-EB11-46A5-A594-EDD73DBCB011}"/>
    <cellStyle name="Обычный 6 3 2 7" xfId="2943" xr:uid="{00000000-0005-0000-0000-000045110000}"/>
    <cellStyle name="Обычный 6 3 2 7 2" xfId="7234" xr:uid="{00000000-0005-0000-0000-000046110000}"/>
    <cellStyle name="Обычный 6 3 2 7 2 2" xfId="16451" xr:uid="{4496DCD6-3BBD-4287-9F40-5D4F5472A051}"/>
    <cellStyle name="Обычный 6 3 2 7 3" xfId="12184" xr:uid="{723FC4BA-1D0B-466E-875D-949262D83415}"/>
    <cellStyle name="Обычный 6 3 2 8" xfId="3057" xr:uid="{00000000-0005-0000-0000-000047110000}"/>
    <cellStyle name="Обычный 6 3 2 8 2" xfId="7348" xr:uid="{00000000-0005-0000-0000-000048110000}"/>
    <cellStyle name="Обычный 6 3 2 8 2 2" xfId="16565" xr:uid="{5D8DCB54-2CE1-4970-9572-4A5ED60B4F82}"/>
    <cellStyle name="Обычный 6 3 2 8 3" xfId="12298" xr:uid="{EC7BA198-6059-4CD8-9E92-308E4B4EDA63}"/>
    <cellStyle name="Обычный 6 3 2 9" xfId="5085" xr:uid="{00000000-0005-0000-0000-000049110000}"/>
    <cellStyle name="Обычный 6 3 2 9 2" xfId="9366" xr:uid="{00000000-0005-0000-0000-00004A110000}"/>
    <cellStyle name="Обычный 6 3 2 9 2 2" xfId="18583" xr:uid="{3C326FFA-04DB-48E7-8099-16CF0C5C6EBA}"/>
    <cellStyle name="Обычный 6 3 2 9 3" xfId="14316" xr:uid="{9AF7A2E1-D1B0-4390-A33B-97E3F2A591FC}"/>
    <cellStyle name="Обычный 6 3 3" xfId="607" xr:uid="{00000000-0005-0000-0000-00004B110000}"/>
    <cellStyle name="Обычный 6 3 3 2" xfId="931" xr:uid="{00000000-0005-0000-0000-00004C110000}"/>
    <cellStyle name="Обычный 6 3 3 2 2" xfId="1533" xr:uid="{00000000-0005-0000-0000-00004D110000}"/>
    <cellStyle name="Обычный 6 3 3 2 2 2" xfId="2492" xr:uid="{00000000-0005-0000-0000-00004E110000}"/>
    <cellStyle name="Обычный 6 3 3 2 2 2 2" xfId="4764" xr:uid="{00000000-0005-0000-0000-00004F110000}"/>
    <cellStyle name="Обычный 6 3 3 2 2 2 2 2" xfId="9053" xr:uid="{00000000-0005-0000-0000-000050110000}"/>
    <cellStyle name="Обычный 6 3 3 2 2 2 2 2 2" xfId="18270" xr:uid="{CF92274F-1495-4410-B78C-0ED8FA841C79}"/>
    <cellStyle name="Обычный 6 3 3 2 2 2 2 3" xfId="14003" xr:uid="{F5E8E0A2-3589-4560-92E0-6C7D1875AD61}"/>
    <cellStyle name="Обычный 6 3 3 2 2 2 3" xfId="6919" xr:uid="{00000000-0005-0000-0000-000051110000}"/>
    <cellStyle name="Обычный 6 3 3 2 2 2 3 2" xfId="16136" xr:uid="{CE3CCA1F-D847-4516-B86D-AA224BB1CF7F}"/>
    <cellStyle name="Обычный 6 3 3 2 2 2 4" xfId="11872" xr:uid="{E304A330-2FB7-4F85-AA05-7741168C83D4}"/>
    <cellStyle name="Обычный 6 3 3 2 2 3" xfId="3814" xr:uid="{00000000-0005-0000-0000-000052110000}"/>
    <cellStyle name="Обычный 6 3 3 2 2 3 2" xfId="8105" xr:uid="{00000000-0005-0000-0000-000053110000}"/>
    <cellStyle name="Обычный 6 3 3 2 2 3 2 2" xfId="17322" xr:uid="{6DB4AE48-B2B9-420F-AA0C-849C8F83078D}"/>
    <cellStyle name="Обычный 6 3 3 2 2 3 3" xfId="13055" xr:uid="{0BB8F3D0-C0A6-48A5-B857-2D156A85B0F9}"/>
    <cellStyle name="Обычный 6 3 3 2 2 4" xfId="5971" xr:uid="{00000000-0005-0000-0000-000054110000}"/>
    <cellStyle name="Обычный 6 3 3 2 2 4 2" xfId="15188" xr:uid="{AA51AA22-C61E-43C7-92BD-225CEE7A96A1}"/>
    <cellStyle name="Обычный 6 3 3 2 2 5" xfId="10924" xr:uid="{E6D8AA89-F24B-4870-86ED-1750C5C42D42}"/>
    <cellStyle name="Обычный 6 3 3 2 3" xfId="2020" xr:uid="{00000000-0005-0000-0000-000055110000}"/>
    <cellStyle name="Обычный 6 3 3 2 3 2" xfId="4292" xr:uid="{00000000-0005-0000-0000-000056110000}"/>
    <cellStyle name="Обычный 6 3 3 2 3 2 2" xfId="8581" xr:uid="{00000000-0005-0000-0000-000057110000}"/>
    <cellStyle name="Обычный 6 3 3 2 3 2 2 2" xfId="17798" xr:uid="{94827B49-FD6B-4B47-A02E-43FCED4443D6}"/>
    <cellStyle name="Обычный 6 3 3 2 3 2 3" xfId="13531" xr:uid="{9EDC0138-54EC-482F-88F0-BE3E6A19300C}"/>
    <cellStyle name="Обычный 6 3 3 2 3 3" xfId="6447" xr:uid="{00000000-0005-0000-0000-000058110000}"/>
    <cellStyle name="Обычный 6 3 3 2 3 3 2" xfId="15664" xr:uid="{28E0E719-B5AD-4C7F-B88E-8A0AA6780111}"/>
    <cellStyle name="Обычный 6 3 3 2 3 4" xfId="11400" xr:uid="{B9756C95-5C78-4884-A7ED-89A1B4B20CE2}"/>
    <cellStyle name="Обычный 6 3 3 2 4" xfId="3342" xr:uid="{00000000-0005-0000-0000-000059110000}"/>
    <cellStyle name="Обычный 6 3 3 2 4 2" xfId="7633" xr:uid="{00000000-0005-0000-0000-00005A110000}"/>
    <cellStyle name="Обычный 6 3 3 2 4 2 2" xfId="16850" xr:uid="{0CA46F96-D9D9-45F1-BEE8-1C4026398616}"/>
    <cellStyle name="Обычный 6 3 3 2 4 3" xfId="12583" xr:uid="{F31EE58C-257E-48C7-A8DD-04C7B541D418}"/>
    <cellStyle name="Обычный 6 3 3 2 5" xfId="5496" xr:uid="{00000000-0005-0000-0000-00005B110000}"/>
    <cellStyle name="Обычный 6 3 3 2 5 2" xfId="14716" xr:uid="{936F52BB-A117-44F1-A9AE-3B46FAEAEA13}"/>
    <cellStyle name="Обычный 6 3 3 2 6" xfId="10452" xr:uid="{9B34BC3D-C3CD-44A5-9C6D-B1BF9A7E727A}"/>
    <cellStyle name="Обычный 6 3 3 3" xfId="1305" xr:uid="{00000000-0005-0000-0000-00005C110000}"/>
    <cellStyle name="Обычный 6 3 3 3 2" xfId="2264" xr:uid="{00000000-0005-0000-0000-00005D110000}"/>
    <cellStyle name="Обычный 6 3 3 3 2 2" xfId="4536" xr:uid="{00000000-0005-0000-0000-00005E110000}"/>
    <cellStyle name="Обычный 6 3 3 3 2 2 2" xfId="8825" xr:uid="{00000000-0005-0000-0000-00005F110000}"/>
    <cellStyle name="Обычный 6 3 3 3 2 2 2 2" xfId="18042" xr:uid="{8D2D6459-FFEF-4CC1-BF89-D1E92382B42D}"/>
    <cellStyle name="Обычный 6 3 3 3 2 2 3" xfId="13775" xr:uid="{0DDB9738-64C4-4406-A86B-8B80D9D1E273}"/>
    <cellStyle name="Обычный 6 3 3 3 2 3" xfId="6691" xr:uid="{00000000-0005-0000-0000-000060110000}"/>
    <cellStyle name="Обычный 6 3 3 3 2 3 2" xfId="15908" xr:uid="{D0C9B7F1-DC56-4041-86AC-FA0E44FBB91C}"/>
    <cellStyle name="Обычный 6 3 3 3 2 4" xfId="11644" xr:uid="{E96E3DE9-C6C3-4049-95C7-1D7AF8095DE2}"/>
    <cellStyle name="Обычный 6 3 3 3 3" xfId="3586" xr:uid="{00000000-0005-0000-0000-000061110000}"/>
    <cellStyle name="Обычный 6 3 3 3 3 2" xfId="7877" xr:uid="{00000000-0005-0000-0000-000062110000}"/>
    <cellStyle name="Обычный 6 3 3 3 3 2 2" xfId="17094" xr:uid="{4E3A6030-A013-4679-BD64-722B85A9CBB2}"/>
    <cellStyle name="Обычный 6 3 3 3 3 3" xfId="12827" xr:uid="{6E54F09F-BAC2-4BA3-BD38-E9DB0E98E309}"/>
    <cellStyle name="Обычный 6 3 3 3 4" xfId="5743" xr:uid="{00000000-0005-0000-0000-000063110000}"/>
    <cellStyle name="Обычный 6 3 3 3 4 2" xfId="14960" xr:uid="{5A31C877-A62F-434D-981C-5A6235834D98}"/>
    <cellStyle name="Обычный 6 3 3 3 5" xfId="10696" xr:uid="{E4100CB3-594A-4DA0-97A1-61D204480BDE}"/>
    <cellStyle name="Обычный 6 3 3 4" xfId="1791" xr:uid="{00000000-0005-0000-0000-000064110000}"/>
    <cellStyle name="Обычный 6 3 3 4 2" xfId="4064" xr:uid="{00000000-0005-0000-0000-000065110000}"/>
    <cellStyle name="Обычный 6 3 3 4 2 2" xfId="8353" xr:uid="{00000000-0005-0000-0000-000066110000}"/>
    <cellStyle name="Обычный 6 3 3 4 2 2 2" xfId="17570" xr:uid="{3E09F8F1-F004-4680-9BBA-3041F753E56E}"/>
    <cellStyle name="Обычный 6 3 3 4 2 3" xfId="13303" xr:uid="{532A0029-2F50-4FD8-8C9F-C4E13B782832}"/>
    <cellStyle name="Обычный 6 3 3 4 3" xfId="6219" xr:uid="{00000000-0005-0000-0000-000067110000}"/>
    <cellStyle name="Обычный 6 3 3 4 3 2" xfId="15436" xr:uid="{46120566-F58A-43C6-A9CB-FC323D3CE4AB}"/>
    <cellStyle name="Обычный 6 3 3 4 4" xfId="11172" xr:uid="{9817CD2A-C979-4BFC-9EF4-94677FEA121F}"/>
    <cellStyle name="Обычный 6 3 3 5" xfId="3114" xr:uid="{00000000-0005-0000-0000-000068110000}"/>
    <cellStyle name="Обычный 6 3 3 5 2" xfId="7405" xr:uid="{00000000-0005-0000-0000-000069110000}"/>
    <cellStyle name="Обычный 6 3 3 5 2 2" xfId="16622" xr:uid="{F57AB9E1-501D-45F1-8AD7-7AE18364CDFE}"/>
    <cellStyle name="Обычный 6 3 3 5 3" xfId="12355" xr:uid="{38404588-B371-485B-A407-4CFC9B6FD156}"/>
    <cellStyle name="Обычный 6 3 3 6" xfId="5266" xr:uid="{00000000-0005-0000-0000-00006A110000}"/>
    <cellStyle name="Обычный 6 3 3 6 2" xfId="14488" xr:uid="{C150B5F7-26C2-4DB9-9AD3-F812E650E69B}"/>
    <cellStyle name="Обычный 6 3 3 7" xfId="10224" xr:uid="{0D098455-3D33-4EBE-804D-D1A483540D6F}"/>
    <cellStyle name="Обычный 6 3 4" xfId="816" xr:uid="{00000000-0005-0000-0000-00006B110000}"/>
    <cellStyle name="Обычный 6 3 4 2" xfId="1419" xr:uid="{00000000-0005-0000-0000-00006C110000}"/>
    <cellStyle name="Обычный 6 3 4 2 2" xfId="2378" xr:uid="{00000000-0005-0000-0000-00006D110000}"/>
    <cellStyle name="Обычный 6 3 4 2 2 2" xfId="4650" xr:uid="{00000000-0005-0000-0000-00006E110000}"/>
    <cellStyle name="Обычный 6 3 4 2 2 2 2" xfId="8939" xr:uid="{00000000-0005-0000-0000-00006F110000}"/>
    <cellStyle name="Обычный 6 3 4 2 2 2 2 2" xfId="18156" xr:uid="{904C5738-8234-40B7-919C-804D3800A42D}"/>
    <cellStyle name="Обычный 6 3 4 2 2 2 3" xfId="13889" xr:uid="{F1EFEA02-A11F-42E3-AE2B-7FEDD9E25EDC}"/>
    <cellStyle name="Обычный 6 3 4 2 2 3" xfId="6805" xr:uid="{00000000-0005-0000-0000-000070110000}"/>
    <cellStyle name="Обычный 6 3 4 2 2 3 2" xfId="16022" xr:uid="{DABBAFAD-914B-42E9-A13A-964ECC47E394}"/>
    <cellStyle name="Обычный 6 3 4 2 2 4" xfId="11758" xr:uid="{3A714350-C58B-4731-9598-AFE91DDAA321}"/>
    <cellStyle name="Обычный 6 3 4 2 3" xfId="3700" xr:uid="{00000000-0005-0000-0000-000071110000}"/>
    <cellStyle name="Обычный 6 3 4 2 3 2" xfId="7991" xr:uid="{00000000-0005-0000-0000-000072110000}"/>
    <cellStyle name="Обычный 6 3 4 2 3 2 2" xfId="17208" xr:uid="{E9CA614E-DDE6-484E-B3C8-84EDA245F7D0}"/>
    <cellStyle name="Обычный 6 3 4 2 3 3" xfId="12941" xr:uid="{BC1DB05A-872E-4E63-B7FB-76178D2F2A25}"/>
    <cellStyle name="Обычный 6 3 4 2 4" xfId="5857" xr:uid="{00000000-0005-0000-0000-000073110000}"/>
    <cellStyle name="Обычный 6 3 4 2 4 2" xfId="15074" xr:uid="{F79E196A-02CF-4C98-88C6-675D3424BE34}"/>
    <cellStyle name="Обычный 6 3 4 2 5" xfId="10810" xr:uid="{90B93026-8466-4960-BDAF-2D645D2106C0}"/>
    <cellStyle name="Обычный 6 3 4 3" xfId="1906" xr:uid="{00000000-0005-0000-0000-000074110000}"/>
    <cellStyle name="Обычный 6 3 4 3 2" xfId="4178" xr:uid="{00000000-0005-0000-0000-000075110000}"/>
    <cellStyle name="Обычный 6 3 4 3 2 2" xfId="8467" xr:uid="{00000000-0005-0000-0000-000076110000}"/>
    <cellStyle name="Обычный 6 3 4 3 2 2 2" xfId="17684" xr:uid="{02C4D3D5-F915-4852-9C1B-B51779AC7FD1}"/>
    <cellStyle name="Обычный 6 3 4 3 2 3" xfId="13417" xr:uid="{2133D88C-E234-4FF1-9BD7-2A827DEBD639}"/>
    <cellStyle name="Обычный 6 3 4 3 3" xfId="6333" xr:uid="{00000000-0005-0000-0000-000077110000}"/>
    <cellStyle name="Обычный 6 3 4 3 3 2" xfId="15550" xr:uid="{6FC56B54-8431-451D-983C-A82821B2090E}"/>
    <cellStyle name="Обычный 6 3 4 3 4" xfId="11286" xr:uid="{2653FBD9-3FF2-4654-94BE-8A22778AAD77}"/>
    <cellStyle name="Обычный 6 3 4 4" xfId="3228" xr:uid="{00000000-0005-0000-0000-000078110000}"/>
    <cellStyle name="Обычный 6 3 4 4 2" xfId="7519" xr:uid="{00000000-0005-0000-0000-000079110000}"/>
    <cellStyle name="Обычный 6 3 4 4 2 2" xfId="16736" xr:uid="{D4180D4B-13C9-4482-9583-6EE7B3691DCB}"/>
    <cellStyle name="Обычный 6 3 4 4 3" xfId="12469" xr:uid="{127507D6-2C27-4C1B-B4E5-4A3A24FDE5BF}"/>
    <cellStyle name="Обычный 6 3 4 5" xfId="5382" xr:uid="{00000000-0005-0000-0000-00007A110000}"/>
    <cellStyle name="Обычный 6 3 4 5 2" xfId="14602" xr:uid="{A391FE35-3CB1-4920-BC22-3E6BCC736D08}"/>
    <cellStyle name="Обычный 6 3 4 6" xfId="10338" xr:uid="{224B70BC-20D5-4BF9-8D67-41BA45505803}"/>
    <cellStyle name="Обычный 6 3 5" xfId="1190" xr:uid="{00000000-0005-0000-0000-00007B110000}"/>
    <cellStyle name="Обычный 6 3 5 2" xfId="2150" xr:uid="{00000000-0005-0000-0000-00007C110000}"/>
    <cellStyle name="Обычный 6 3 5 2 2" xfId="4422" xr:uid="{00000000-0005-0000-0000-00007D110000}"/>
    <cellStyle name="Обычный 6 3 5 2 2 2" xfId="8711" xr:uid="{00000000-0005-0000-0000-00007E110000}"/>
    <cellStyle name="Обычный 6 3 5 2 2 2 2" xfId="17928" xr:uid="{173278FE-21C9-4819-BE4C-18A88DE5CF67}"/>
    <cellStyle name="Обычный 6 3 5 2 2 3" xfId="13661" xr:uid="{CD8FDCEA-0A75-4BEB-9824-86D1BD6C9873}"/>
    <cellStyle name="Обычный 6 3 5 2 3" xfId="6577" xr:uid="{00000000-0005-0000-0000-00007F110000}"/>
    <cellStyle name="Обычный 6 3 5 2 3 2" xfId="15794" xr:uid="{14E65AA4-D2EC-480A-8A7B-DC847FD96889}"/>
    <cellStyle name="Обычный 6 3 5 2 4" xfId="11530" xr:uid="{92C07522-41B5-4F48-8A67-037A0ADC7FA6}"/>
    <cellStyle name="Обычный 6 3 5 3" xfId="3472" xr:uid="{00000000-0005-0000-0000-000080110000}"/>
    <cellStyle name="Обычный 6 3 5 3 2" xfId="7763" xr:uid="{00000000-0005-0000-0000-000081110000}"/>
    <cellStyle name="Обычный 6 3 5 3 2 2" xfId="16980" xr:uid="{DD8E8F9B-D01E-48A4-A038-6C2FCD22C123}"/>
    <cellStyle name="Обычный 6 3 5 3 3" xfId="12713" xr:uid="{AB539052-C688-4EF6-8137-34C760EA9A20}"/>
    <cellStyle name="Обычный 6 3 5 4" xfId="5629" xr:uid="{00000000-0005-0000-0000-000082110000}"/>
    <cellStyle name="Обычный 6 3 5 4 2" xfId="14846" xr:uid="{0D3FA69A-823A-43B8-8385-0B22DDFBADE5}"/>
    <cellStyle name="Обычный 6 3 5 5" xfId="10582" xr:uid="{604743E9-41E9-4E8B-A0A6-C54F918B307E}"/>
    <cellStyle name="Обычный 6 3 6" xfId="1675" xr:uid="{00000000-0005-0000-0000-000083110000}"/>
    <cellStyle name="Обычный 6 3 6 2" xfId="3950" xr:uid="{00000000-0005-0000-0000-000084110000}"/>
    <cellStyle name="Обычный 6 3 6 2 2" xfId="8239" xr:uid="{00000000-0005-0000-0000-000085110000}"/>
    <cellStyle name="Обычный 6 3 6 2 2 2" xfId="17456" xr:uid="{8EBCA492-9B85-46BC-B8F6-56F26D3C096F}"/>
    <cellStyle name="Обычный 6 3 6 2 3" xfId="13189" xr:uid="{8A8159F3-F88E-48A6-8B13-9C7C9B859ED8}"/>
    <cellStyle name="Обычный 6 3 6 3" xfId="6105" xr:uid="{00000000-0005-0000-0000-000086110000}"/>
    <cellStyle name="Обычный 6 3 6 3 2" xfId="15322" xr:uid="{BE451D22-8F3C-4A33-98D3-215AF09830F3}"/>
    <cellStyle name="Обычный 6 3 6 4" xfId="11058" xr:uid="{09B803C0-2C5F-49D3-91AF-C6B3B1F7B5E8}"/>
    <cellStyle name="Обычный 6 3 7" xfId="2765" xr:uid="{00000000-0005-0000-0000-000087110000}"/>
    <cellStyle name="Обычный 6 3 7 2" xfId="4908" xr:uid="{00000000-0005-0000-0000-000088110000}"/>
    <cellStyle name="Обычный 6 3 7 2 2" xfId="9190" xr:uid="{00000000-0005-0000-0000-000089110000}"/>
    <cellStyle name="Обычный 6 3 7 2 2 2" xfId="18407" xr:uid="{1BF1DF1A-A3AC-426B-8B89-452F0A84B385}"/>
    <cellStyle name="Обычный 6 3 7 2 3" xfId="14140" xr:uid="{119FED63-A035-429A-AEBF-5F46F29B32AF}"/>
    <cellStyle name="Обычный 6 3 7 3" xfId="7058" xr:uid="{00000000-0005-0000-0000-00008A110000}"/>
    <cellStyle name="Обычный 6 3 7 3 2" xfId="16275" xr:uid="{ADD6AE04-F290-4227-91D5-CC4781FFE84E}"/>
    <cellStyle name="Обычный 6 3 7 4" xfId="12009" xr:uid="{E27AFA19-0BC8-44B1-8B18-677EEED30874}"/>
    <cellStyle name="Обычный 6 3 8" xfId="2886" xr:uid="{00000000-0005-0000-0000-00008B110000}"/>
    <cellStyle name="Обычный 6 3 8 2" xfId="7177" xr:uid="{00000000-0005-0000-0000-00008C110000}"/>
    <cellStyle name="Обычный 6 3 8 2 2" xfId="16394" xr:uid="{383EAA8E-CAE2-4CAF-A2C0-89944DBD1BE9}"/>
    <cellStyle name="Обычный 6 3 8 3" xfId="12127" xr:uid="{859B17F1-EFCE-4F4A-B0A7-876656177392}"/>
    <cellStyle name="Обычный 6 3 9" xfId="3000" xr:uid="{00000000-0005-0000-0000-00008D110000}"/>
    <cellStyle name="Обычный 6 3 9 2" xfId="7291" xr:uid="{00000000-0005-0000-0000-00008E110000}"/>
    <cellStyle name="Обычный 6 3 9 2 2" xfId="16508" xr:uid="{62B1AA10-D06B-4A9B-8DFD-554CD0526D61}"/>
    <cellStyle name="Обычный 6 3 9 3" xfId="12241" xr:uid="{0BE29836-B135-420B-B41C-F352726873EC}"/>
    <cellStyle name="Обычный 6 4" xfId="399" xr:uid="{00000000-0005-0000-0000-00008F110000}"/>
    <cellStyle name="Обычный 6 4 10" xfId="5047" xr:uid="{00000000-0005-0000-0000-000090110000}"/>
    <cellStyle name="Обычный 6 4 10 2" xfId="9328" xr:uid="{00000000-0005-0000-0000-000091110000}"/>
    <cellStyle name="Обычный 6 4 10 2 2" xfId="18545" xr:uid="{A518761B-8A23-4EB4-A1C8-24694D328D74}"/>
    <cellStyle name="Обычный 6 4 10 3" xfId="14278" xr:uid="{CCBBDE94-8ADB-4EDD-9A59-0294A4F6D0DC}"/>
    <cellStyle name="Обычный 6 4 11" xfId="5169" xr:uid="{00000000-0005-0000-0000-000092110000}"/>
    <cellStyle name="Обычный 6 4 11 2" xfId="14393" xr:uid="{9B8F3EBD-B623-47C9-961F-46C54CF89A44}"/>
    <cellStyle name="Обычный 6 4 12" xfId="9568" xr:uid="{00000000-0005-0000-0000-000093110000}"/>
    <cellStyle name="Обычный 6 4 13" xfId="9669" xr:uid="{00000000-0005-0000-0000-000094110000}"/>
    <cellStyle name="Обычный 6 4 13 2" xfId="18689" xr:uid="{23219156-8100-4750-84ED-62CFF11D75D3}"/>
    <cellStyle name="Обычный 6 4 14" xfId="9783" xr:uid="{018652CC-3A8C-4D2D-A992-8DF8F32DD338}"/>
    <cellStyle name="Обычный 6 4 14 2" xfId="18803" xr:uid="{FB88049C-DDD4-47E3-A1EE-85E63FD6DC47}"/>
    <cellStyle name="Обычный 6 4 15" xfId="9897" xr:uid="{43CB4482-BE97-4CE7-93A0-473757C8B728}"/>
    <cellStyle name="Обычный 6 4 15 2" xfId="18917" xr:uid="{DB0D738D-92E2-40F2-9AA0-9EE69C14CAC1}"/>
    <cellStyle name="Обычный 6 4 16" xfId="10011" xr:uid="{A29485F4-A4D9-462A-A8AF-F8C71C752A01}"/>
    <cellStyle name="Обычный 6 4 16 2" xfId="19031" xr:uid="{35159908-7DBD-4AF3-B91F-E4F898F55453}"/>
    <cellStyle name="Обычный 6 4 17" xfId="10128" xr:uid="{18B41DCD-44A0-4967-A20A-EE45E0BEE19D}"/>
    <cellStyle name="Обычный 6 4 18" xfId="19149" xr:uid="{DF380184-B1FB-480C-9AC5-A0BEB487F9E9}"/>
    <cellStyle name="Обычный 6 4 19" xfId="19265" xr:uid="{FE2DBDD4-DD33-4015-8255-B4BF315D31DF}"/>
    <cellStyle name="Обычный 6 4 2" xfId="500" xr:uid="{00000000-0005-0000-0000-000095110000}"/>
    <cellStyle name="Обычный 6 4 2 10" xfId="5227" xr:uid="{00000000-0005-0000-0000-000096110000}"/>
    <cellStyle name="Обычный 6 4 2 10 2" xfId="14450" xr:uid="{C349C506-94B0-4EB9-B825-8D7C6B7D0B2D}"/>
    <cellStyle name="Обычный 6 4 2 11" xfId="9726" xr:uid="{00000000-0005-0000-0000-000097110000}"/>
    <cellStyle name="Обычный 6 4 2 11 2" xfId="18746" xr:uid="{D001A81B-FAE1-4933-90DD-F6967DE3D5B4}"/>
    <cellStyle name="Обычный 6 4 2 12" xfId="9840" xr:uid="{7A1ED9F4-31C1-4A4D-9E2B-DA5B5C52F296}"/>
    <cellStyle name="Обычный 6 4 2 12 2" xfId="18860" xr:uid="{A03F6AA6-2E71-44B4-8BB7-95F8485041C7}"/>
    <cellStyle name="Обычный 6 4 2 13" xfId="9954" xr:uid="{00F79CC8-4C56-4A23-9D2F-893A2E634843}"/>
    <cellStyle name="Обычный 6 4 2 13 2" xfId="18974" xr:uid="{817106CB-AC0B-4E50-A8DC-8ACE033E11E4}"/>
    <cellStyle name="Обычный 6 4 2 14" xfId="10068" xr:uid="{964D762D-B5AB-46FE-97D2-50542C4E4914}"/>
    <cellStyle name="Обычный 6 4 2 14 2" xfId="19088" xr:uid="{65F256E8-944C-40AF-8866-56A29014B34C}"/>
    <cellStyle name="Обычный 6 4 2 15" xfId="10185" xr:uid="{767225D1-E33C-431D-A4F6-402E5C19AD2A}"/>
    <cellStyle name="Обычный 6 4 2 16" xfId="19206" xr:uid="{BF557195-2CA2-49FE-B3CC-F1468515BB47}"/>
    <cellStyle name="Обычный 6 4 2 17" xfId="19322" xr:uid="{78EAF201-94EC-4066-9474-E0471FD8C6D0}"/>
    <cellStyle name="Обычный 6 4 2 2" xfId="686" xr:uid="{00000000-0005-0000-0000-000098110000}"/>
    <cellStyle name="Обычный 6 4 2 2 2" xfId="1007" xr:uid="{00000000-0005-0000-0000-000099110000}"/>
    <cellStyle name="Обычный 6 4 2 2 2 2" xfId="1609" xr:uid="{00000000-0005-0000-0000-00009A110000}"/>
    <cellStyle name="Обычный 6 4 2 2 2 2 2" xfId="2568" xr:uid="{00000000-0005-0000-0000-00009B110000}"/>
    <cellStyle name="Обычный 6 4 2 2 2 2 2 2" xfId="4840" xr:uid="{00000000-0005-0000-0000-00009C110000}"/>
    <cellStyle name="Обычный 6 4 2 2 2 2 2 2 2" xfId="9129" xr:uid="{00000000-0005-0000-0000-00009D110000}"/>
    <cellStyle name="Обычный 6 4 2 2 2 2 2 2 2 2" xfId="18346" xr:uid="{4C9D0504-B6F6-492A-895A-76116C8DFF80}"/>
    <cellStyle name="Обычный 6 4 2 2 2 2 2 2 3" xfId="14079" xr:uid="{498666D8-1AE8-47B9-843F-8523AC79F0F9}"/>
    <cellStyle name="Обычный 6 4 2 2 2 2 2 3" xfId="6995" xr:uid="{00000000-0005-0000-0000-00009E110000}"/>
    <cellStyle name="Обычный 6 4 2 2 2 2 2 3 2" xfId="16212" xr:uid="{096100E8-5CB4-4C97-B7C8-7177D3659D5B}"/>
    <cellStyle name="Обычный 6 4 2 2 2 2 2 4" xfId="11948" xr:uid="{8534187C-81ED-4538-B3B5-75F5C0EE3919}"/>
    <cellStyle name="Обычный 6 4 2 2 2 2 3" xfId="3890" xr:uid="{00000000-0005-0000-0000-00009F110000}"/>
    <cellStyle name="Обычный 6 4 2 2 2 2 3 2" xfId="8181" xr:uid="{00000000-0005-0000-0000-0000A0110000}"/>
    <cellStyle name="Обычный 6 4 2 2 2 2 3 2 2" xfId="17398" xr:uid="{27FD632A-F2F5-4178-9C8D-65396206567C}"/>
    <cellStyle name="Обычный 6 4 2 2 2 2 3 3" xfId="13131" xr:uid="{C1FAEE86-1E4E-4B51-A85F-126394CD5D2B}"/>
    <cellStyle name="Обычный 6 4 2 2 2 2 4" xfId="6047" xr:uid="{00000000-0005-0000-0000-0000A1110000}"/>
    <cellStyle name="Обычный 6 4 2 2 2 2 4 2" xfId="15264" xr:uid="{D7BD7E05-01D6-4E70-B716-392C80D760F6}"/>
    <cellStyle name="Обычный 6 4 2 2 2 2 5" xfId="11000" xr:uid="{0BF0DAC6-8B2C-49F7-81D1-0293540A30B2}"/>
    <cellStyle name="Обычный 6 4 2 2 2 3" xfId="2096" xr:uid="{00000000-0005-0000-0000-0000A2110000}"/>
    <cellStyle name="Обычный 6 4 2 2 2 3 2" xfId="4368" xr:uid="{00000000-0005-0000-0000-0000A3110000}"/>
    <cellStyle name="Обычный 6 4 2 2 2 3 2 2" xfId="8657" xr:uid="{00000000-0005-0000-0000-0000A4110000}"/>
    <cellStyle name="Обычный 6 4 2 2 2 3 2 2 2" xfId="17874" xr:uid="{8B57E35D-E70C-4183-8B18-5A075CDFDF78}"/>
    <cellStyle name="Обычный 6 4 2 2 2 3 2 3" xfId="13607" xr:uid="{15165519-209D-4171-A2AC-3DC599DBC793}"/>
    <cellStyle name="Обычный 6 4 2 2 2 3 3" xfId="6523" xr:uid="{00000000-0005-0000-0000-0000A5110000}"/>
    <cellStyle name="Обычный 6 4 2 2 2 3 3 2" xfId="15740" xr:uid="{3460B304-175F-49BC-96D8-B389C2203A73}"/>
    <cellStyle name="Обычный 6 4 2 2 2 3 4" xfId="11476" xr:uid="{C564A9EE-8253-4167-BB4F-9206891BA7C0}"/>
    <cellStyle name="Обычный 6 4 2 2 2 4" xfId="3418" xr:uid="{00000000-0005-0000-0000-0000A6110000}"/>
    <cellStyle name="Обычный 6 4 2 2 2 4 2" xfId="7709" xr:uid="{00000000-0005-0000-0000-0000A7110000}"/>
    <cellStyle name="Обычный 6 4 2 2 2 4 2 2" xfId="16926" xr:uid="{315B285B-16CF-467A-B42F-361E4E4A80B7}"/>
    <cellStyle name="Обычный 6 4 2 2 2 4 3" xfId="12659" xr:uid="{A28AF1D7-E37C-4FEB-83DC-72D63232531B}"/>
    <cellStyle name="Обычный 6 4 2 2 2 5" xfId="5572" xr:uid="{00000000-0005-0000-0000-0000A8110000}"/>
    <cellStyle name="Обычный 6 4 2 2 2 5 2" xfId="14792" xr:uid="{CA10D62E-E110-43A5-BDA2-0027994141A4}"/>
    <cellStyle name="Обычный 6 4 2 2 2 6" xfId="10528" xr:uid="{61C9B420-41BE-4ADA-9CA8-E0E7B34ADD2E}"/>
    <cellStyle name="Обычный 6 4 2 2 3" xfId="1381" xr:uid="{00000000-0005-0000-0000-0000A9110000}"/>
    <cellStyle name="Обычный 6 4 2 2 3 2" xfId="2340" xr:uid="{00000000-0005-0000-0000-0000AA110000}"/>
    <cellStyle name="Обычный 6 4 2 2 3 2 2" xfId="4612" xr:uid="{00000000-0005-0000-0000-0000AB110000}"/>
    <cellStyle name="Обычный 6 4 2 2 3 2 2 2" xfId="8901" xr:uid="{00000000-0005-0000-0000-0000AC110000}"/>
    <cellStyle name="Обычный 6 4 2 2 3 2 2 2 2" xfId="18118" xr:uid="{58D24E02-89BC-4A72-9897-341A0D4AE791}"/>
    <cellStyle name="Обычный 6 4 2 2 3 2 2 3" xfId="13851" xr:uid="{4CA5A1F1-BE81-4489-BE99-976FDEA4146D}"/>
    <cellStyle name="Обычный 6 4 2 2 3 2 3" xfId="6767" xr:uid="{00000000-0005-0000-0000-0000AD110000}"/>
    <cellStyle name="Обычный 6 4 2 2 3 2 3 2" xfId="15984" xr:uid="{6A367BE4-98C5-4F3C-96B3-DDBC51FFA87A}"/>
    <cellStyle name="Обычный 6 4 2 2 3 2 4" xfId="11720" xr:uid="{D0AE72C7-F51A-46AC-8840-C77B6335ACF3}"/>
    <cellStyle name="Обычный 6 4 2 2 3 3" xfId="3662" xr:uid="{00000000-0005-0000-0000-0000AE110000}"/>
    <cellStyle name="Обычный 6 4 2 2 3 3 2" xfId="7953" xr:uid="{00000000-0005-0000-0000-0000AF110000}"/>
    <cellStyle name="Обычный 6 4 2 2 3 3 2 2" xfId="17170" xr:uid="{B286CEB2-A932-4137-9B2B-B7D5DCB6F544}"/>
    <cellStyle name="Обычный 6 4 2 2 3 3 3" xfId="12903" xr:uid="{78CBAE18-52E1-47EB-A50B-180FE99113FD}"/>
    <cellStyle name="Обычный 6 4 2 2 3 4" xfId="5819" xr:uid="{00000000-0005-0000-0000-0000B0110000}"/>
    <cellStyle name="Обычный 6 4 2 2 3 4 2" xfId="15036" xr:uid="{7950296B-0537-4CC2-B284-BF503FA803B2}"/>
    <cellStyle name="Обычный 6 4 2 2 3 5" xfId="10772" xr:uid="{68DDB211-0F25-4B98-B788-21C2A3458108}"/>
    <cellStyle name="Обычный 6 4 2 2 4" xfId="1867" xr:uid="{00000000-0005-0000-0000-0000B1110000}"/>
    <cellStyle name="Обычный 6 4 2 2 4 2" xfId="4140" xr:uid="{00000000-0005-0000-0000-0000B2110000}"/>
    <cellStyle name="Обычный 6 4 2 2 4 2 2" xfId="8429" xr:uid="{00000000-0005-0000-0000-0000B3110000}"/>
    <cellStyle name="Обычный 6 4 2 2 4 2 2 2" xfId="17646" xr:uid="{36E97E59-1DBB-42BE-96EF-18782CBCA99A}"/>
    <cellStyle name="Обычный 6 4 2 2 4 2 3" xfId="13379" xr:uid="{57041DEA-B7D3-4A0E-87D6-C018424734F6}"/>
    <cellStyle name="Обычный 6 4 2 2 4 3" xfId="6295" xr:uid="{00000000-0005-0000-0000-0000B4110000}"/>
    <cellStyle name="Обычный 6 4 2 2 4 3 2" xfId="15512" xr:uid="{BE1B8A2D-0ED0-4774-8840-D51A5679C0E8}"/>
    <cellStyle name="Обычный 6 4 2 2 4 4" xfId="11248" xr:uid="{58B663D2-503B-4852-A48D-C24459D6BB28}"/>
    <cellStyle name="Обычный 6 4 2 2 5" xfId="3190" xr:uid="{00000000-0005-0000-0000-0000B5110000}"/>
    <cellStyle name="Обычный 6 4 2 2 5 2" xfId="7481" xr:uid="{00000000-0005-0000-0000-0000B6110000}"/>
    <cellStyle name="Обычный 6 4 2 2 5 2 2" xfId="16698" xr:uid="{A3C9A258-CC45-4439-8DAA-39BC75F866A5}"/>
    <cellStyle name="Обычный 6 4 2 2 5 3" xfId="12431" xr:uid="{A8253451-0E39-48E2-B740-637276D50311}"/>
    <cellStyle name="Обычный 6 4 2 2 6" xfId="5342" xr:uid="{00000000-0005-0000-0000-0000B7110000}"/>
    <cellStyle name="Обычный 6 4 2 2 6 2" xfId="14564" xr:uid="{290CD49D-8214-438E-A7C9-12FF1B05B2D7}"/>
    <cellStyle name="Обычный 6 4 2 2 7" xfId="10300" xr:uid="{17CA1249-8E20-42F9-8778-7E4DE21AA516}"/>
    <cellStyle name="Обычный 6 4 2 3" xfId="892" xr:uid="{00000000-0005-0000-0000-0000B8110000}"/>
    <cellStyle name="Обычный 6 4 2 3 2" xfId="1495" xr:uid="{00000000-0005-0000-0000-0000B9110000}"/>
    <cellStyle name="Обычный 6 4 2 3 2 2" xfId="2454" xr:uid="{00000000-0005-0000-0000-0000BA110000}"/>
    <cellStyle name="Обычный 6 4 2 3 2 2 2" xfId="4726" xr:uid="{00000000-0005-0000-0000-0000BB110000}"/>
    <cellStyle name="Обычный 6 4 2 3 2 2 2 2" xfId="9015" xr:uid="{00000000-0005-0000-0000-0000BC110000}"/>
    <cellStyle name="Обычный 6 4 2 3 2 2 2 2 2" xfId="18232" xr:uid="{6BDF594D-6B31-4E93-95CD-BB3420A0D544}"/>
    <cellStyle name="Обычный 6 4 2 3 2 2 2 3" xfId="13965" xr:uid="{FB7BABEF-D191-437E-A7FE-21987DE41472}"/>
    <cellStyle name="Обычный 6 4 2 3 2 2 3" xfId="6881" xr:uid="{00000000-0005-0000-0000-0000BD110000}"/>
    <cellStyle name="Обычный 6 4 2 3 2 2 3 2" xfId="16098" xr:uid="{D5207DE8-0723-4923-B782-17707D4A020E}"/>
    <cellStyle name="Обычный 6 4 2 3 2 2 4" xfId="11834" xr:uid="{3F8045F3-0740-483F-99FD-2A9FB71CCA8F}"/>
    <cellStyle name="Обычный 6 4 2 3 2 3" xfId="3776" xr:uid="{00000000-0005-0000-0000-0000BE110000}"/>
    <cellStyle name="Обычный 6 4 2 3 2 3 2" xfId="8067" xr:uid="{00000000-0005-0000-0000-0000BF110000}"/>
    <cellStyle name="Обычный 6 4 2 3 2 3 2 2" xfId="17284" xr:uid="{B00FB49B-8D41-4409-B087-5C0C1D6307CD}"/>
    <cellStyle name="Обычный 6 4 2 3 2 3 3" xfId="13017" xr:uid="{3A3A8F8C-7388-4035-ABAE-7AB5681595E6}"/>
    <cellStyle name="Обычный 6 4 2 3 2 4" xfId="5933" xr:uid="{00000000-0005-0000-0000-0000C0110000}"/>
    <cellStyle name="Обычный 6 4 2 3 2 4 2" xfId="15150" xr:uid="{7F51334C-7CAB-438A-906F-B1568EC7577C}"/>
    <cellStyle name="Обычный 6 4 2 3 2 5" xfId="10886" xr:uid="{DF54623E-BD29-415F-A749-3C29A30548A2}"/>
    <cellStyle name="Обычный 6 4 2 3 3" xfId="1982" xr:uid="{00000000-0005-0000-0000-0000C1110000}"/>
    <cellStyle name="Обычный 6 4 2 3 3 2" xfId="4254" xr:uid="{00000000-0005-0000-0000-0000C2110000}"/>
    <cellStyle name="Обычный 6 4 2 3 3 2 2" xfId="8543" xr:uid="{00000000-0005-0000-0000-0000C3110000}"/>
    <cellStyle name="Обычный 6 4 2 3 3 2 2 2" xfId="17760" xr:uid="{D2CDC635-CDBB-4E29-AED5-39AC415743DC}"/>
    <cellStyle name="Обычный 6 4 2 3 3 2 3" xfId="13493" xr:uid="{AB7E8921-0F7F-441C-85CA-6DB281749294}"/>
    <cellStyle name="Обычный 6 4 2 3 3 3" xfId="6409" xr:uid="{00000000-0005-0000-0000-0000C4110000}"/>
    <cellStyle name="Обычный 6 4 2 3 3 3 2" xfId="15626" xr:uid="{EB025471-7091-4F99-9A85-5363BD02CA3F}"/>
    <cellStyle name="Обычный 6 4 2 3 3 4" xfId="11362" xr:uid="{6EAB4DBC-EFC4-4A30-B54B-ACA26BC5B24D}"/>
    <cellStyle name="Обычный 6 4 2 3 4" xfId="3304" xr:uid="{00000000-0005-0000-0000-0000C5110000}"/>
    <cellStyle name="Обычный 6 4 2 3 4 2" xfId="7595" xr:uid="{00000000-0005-0000-0000-0000C6110000}"/>
    <cellStyle name="Обычный 6 4 2 3 4 2 2" xfId="16812" xr:uid="{DC7501F1-B857-4F15-8EE1-7D71F5E236DC}"/>
    <cellStyle name="Обычный 6 4 2 3 4 3" xfId="12545" xr:uid="{748D0AB4-28C3-4ABC-A6E7-9094B3B25E22}"/>
    <cellStyle name="Обычный 6 4 2 3 5" xfId="5458" xr:uid="{00000000-0005-0000-0000-0000C7110000}"/>
    <cellStyle name="Обычный 6 4 2 3 5 2" xfId="14678" xr:uid="{FE5FD274-90DC-4963-96AA-74EC1FEC85E0}"/>
    <cellStyle name="Обычный 6 4 2 3 6" xfId="10414" xr:uid="{A6679EF0-7F07-4509-9473-3719EA7A5DA5}"/>
    <cellStyle name="Обычный 6 4 2 4" xfId="1266" xr:uid="{00000000-0005-0000-0000-0000C8110000}"/>
    <cellStyle name="Обычный 6 4 2 4 2" xfId="2226" xr:uid="{00000000-0005-0000-0000-0000C9110000}"/>
    <cellStyle name="Обычный 6 4 2 4 2 2" xfId="4498" xr:uid="{00000000-0005-0000-0000-0000CA110000}"/>
    <cellStyle name="Обычный 6 4 2 4 2 2 2" xfId="8787" xr:uid="{00000000-0005-0000-0000-0000CB110000}"/>
    <cellStyle name="Обычный 6 4 2 4 2 2 2 2" xfId="18004" xr:uid="{91414E36-96A8-49C1-89C0-436E0603FCA0}"/>
    <cellStyle name="Обычный 6 4 2 4 2 2 3" xfId="13737" xr:uid="{B149FC7C-FDA5-4144-BAC8-0E1704B086FB}"/>
    <cellStyle name="Обычный 6 4 2 4 2 3" xfId="6653" xr:uid="{00000000-0005-0000-0000-0000CC110000}"/>
    <cellStyle name="Обычный 6 4 2 4 2 3 2" xfId="15870" xr:uid="{756A941C-D1CA-4670-B2D6-9283832289F3}"/>
    <cellStyle name="Обычный 6 4 2 4 2 4" xfId="11606" xr:uid="{0BB6217B-682F-4240-B366-169F484C2F64}"/>
    <cellStyle name="Обычный 6 4 2 4 3" xfId="3548" xr:uid="{00000000-0005-0000-0000-0000CD110000}"/>
    <cellStyle name="Обычный 6 4 2 4 3 2" xfId="7839" xr:uid="{00000000-0005-0000-0000-0000CE110000}"/>
    <cellStyle name="Обычный 6 4 2 4 3 2 2" xfId="17056" xr:uid="{66B34843-A0EF-43D7-834A-D7775D7D4462}"/>
    <cellStyle name="Обычный 6 4 2 4 3 3" xfId="12789" xr:uid="{07B0C430-7935-499B-92FA-0A0219FE9D7C}"/>
    <cellStyle name="Обычный 6 4 2 4 4" xfId="5705" xr:uid="{00000000-0005-0000-0000-0000CF110000}"/>
    <cellStyle name="Обычный 6 4 2 4 4 2" xfId="14922" xr:uid="{9F038579-20FC-44EA-AE47-13EEE21F70C4}"/>
    <cellStyle name="Обычный 6 4 2 4 5" xfId="10658" xr:uid="{DF4A1442-F7BB-42B4-9683-282013E36579}"/>
    <cellStyle name="Обычный 6 4 2 5" xfId="1751" xr:uid="{00000000-0005-0000-0000-0000D0110000}"/>
    <cellStyle name="Обычный 6 4 2 5 2" xfId="4026" xr:uid="{00000000-0005-0000-0000-0000D1110000}"/>
    <cellStyle name="Обычный 6 4 2 5 2 2" xfId="8315" xr:uid="{00000000-0005-0000-0000-0000D2110000}"/>
    <cellStyle name="Обычный 6 4 2 5 2 2 2" xfId="17532" xr:uid="{F6DF2B77-4F96-4BEA-9881-D46FF14AE761}"/>
    <cellStyle name="Обычный 6 4 2 5 2 3" xfId="13265" xr:uid="{87A9ED20-6B33-4724-ACAC-F27F69EE32AB}"/>
    <cellStyle name="Обычный 6 4 2 5 3" xfId="6181" xr:uid="{00000000-0005-0000-0000-0000D3110000}"/>
    <cellStyle name="Обычный 6 4 2 5 3 2" xfId="15398" xr:uid="{55B524F7-433F-42BF-84BD-805334CD3EC8}"/>
    <cellStyle name="Обычный 6 4 2 5 4" xfId="11134" xr:uid="{1EB1BD1B-78ED-4B19-BD8B-9E473BCE6092}"/>
    <cellStyle name="Обычный 6 4 2 6" xfId="2841" xr:uid="{00000000-0005-0000-0000-0000D4110000}"/>
    <cellStyle name="Обычный 6 4 2 6 2" xfId="4984" xr:uid="{00000000-0005-0000-0000-0000D5110000}"/>
    <cellStyle name="Обычный 6 4 2 6 2 2" xfId="9266" xr:uid="{00000000-0005-0000-0000-0000D6110000}"/>
    <cellStyle name="Обычный 6 4 2 6 2 2 2" xfId="18483" xr:uid="{F9D11C20-E1E6-4579-AB38-786C0648E919}"/>
    <cellStyle name="Обычный 6 4 2 6 2 3" xfId="14216" xr:uid="{E869B09E-0844-4AE4-A289-5CF6403D27A4}"/>
    <cellStyle name="Обычный 6 4 2 6 3" xfId="7134" xr:uid="{00000000-0005-0000-0000-0000D7110000}"/>
    <cellStyle name="Обычный 6 4 2 6 3 2" xfId="16351" xr:uid="{757203B4-F47D-44F7-81B5-4B06A5A2644C}"/>
    <cellStyle name="Обычный 6 4 2 6 4" xfId="12085" xr:uid="{4BE9649D-4FB0-4026-9073-F31CB117AB68}"/>
    <cellStyle name="Обычный 6 4 2 7" xfId="2962" xr:uid="{00000000-0005-0000-0000-0000D8110000}"/>
    <cellStyle name="Обычный 6 4 2 7 2" xfId="7253" xr:uid="{00000000-0005-0000-0000-0000D9110000}"/>
    <cellStyle name="Обычный 6 4 2 7 2 2" xfId="16470" xr:uid="{9DB902F6-BB47-4C18-AF3D-29F0C9EBEC7D}"/>
    <cellStyle name="Обычный 6 4 2 7 3" xfId="12203" xr:uid="{5A0BC62C-637A-4690-8374-EE27BDDB663D}"/>
    <cellStyle name="Обычный 6 4 2 8" xfId="3076" xr:uid="{00000000-0005-0000-0000-0000DA110000}"/>
    <cellStyle name="Обычный 6 4 2 8 2" xfId="7367" xr:uid="{00000000-0005-0000-0000-0000DB110000}"/>
    <cellStyle name="Обычный 6 4 2 8 2 2" xfId="16584" xr:uid="{BE314BCF-8788-4431-B4C5-12AB455D412C}"/>
    <cellStyle name="Обычный 6 4 2 8 3" xfId="12317" xr:uid="{FB5D8205-CA7C-4B9F-88F0-6023B0E3DC16}"/>
    <cellStyle name="Обычный 6 4 2 9" xfId="5104" xr:uid="{00000000-0005-0000-0000-0000DC110000}"/>
    <cellStyle name="Обычный 6 4 2 9 2" xfId="9385" xr:uid="{00000000-0005-0000-0000-0000DD110000}"/>
    <cellStyle name="Обычный 6 4 2 9 2 2" xfId="18602" xr:uid="{E58FA4F6-7337-4CE5-875A-DBDE0A325915}"/>
    <cellStyle name="Обычный 6 4 2 9 3" xfId="14335" xr:uid="{38217CFE-9982-4E5F-8B80-53EEB05FC4E1}"/>
    <cellStyle name="Обычный 6 4 3" xfId="627" xr:uid="{00000000-0005-0000-0000-0000DE110000}"/>
    <cellStyle name="Обычный 6 4 3 2" xfId="950" xr:uid="{00000000-0005-0000-0000-0000DF110000}"/>
    <cellStyle name="Обычный 6 4 3 2 2" xfId="1552" xr:uid="{00000000-0005-0000-0000-0000E0110000}"/>
    <cellStyle name="Обычный 6 4 3 2 2 2" xfId="2511" xr:uid="{00000000-0005-0000-0000-0000E1110000}"/>
    <cellStyle name="Обычный 6 4 3 2 2 2 2" xfId="4783" xr:uid="{00000000-0005-0000-0000-0000E2110000}"/>
    <cellStyle name="Обычный 6 4 3 2 2 2 2 2" xfId="9072" xr:uid="{00000000-0005-0000-0000-0000E3110000}"/>
    <cellStyle name="Обычный 6 4 3 2 2 2 2 2 2" xfId="18289" xr:uid="{26DEEB61-4A20-41D5-AC57-9A697166CBC5}"/>
    <cellStyle name="Обычный 6 4 3 2 2 2 2 3" xfId="14022" xr:uid="{2259FC7F-4818-497C-B5BA-C526E9ED44A3}"/>
    <cellStyle name="Обычный 6 4 3 2 2 2 3" xfId="6938" xr:uid="{00000000-0005-0000-0000-0000E4110000}"/>
    <cellStyle name="Обычный 6 4 3 2 2 2 3 2" xfId="16155" xr:uid="{2F097B0E-BC46-465C-9D20-F6BA091883A5}"/>
    <cellStyle name="Обычный 6 4 3 2 2 2 4" xfId="11891" xr:uid="{37D8BFB5-BA9E-44FE-96EE-ACD159635802}"/>
    <cellStyle name="Обычный 6 4 3 2 2 3" xfId="3833" xr:uid="{00000000-0005-0000-0000-0000E5110000}"/>
    <cellStyle name="Обычный 6 4 3 2 2 3 2" xfId="8124" xr:uid="{00000000-0005-0000-0000-0000E6110000}"/>
    <cellStyle name="Обычный 6 4 3 2 2 3 2 2" xfId="17341" xr:uid="{8929C7AD-E541-48A7-81AB-C542355CB1C0}"/>
    <cellStyle name="Обычный 6 4 3 2 2 3 3" xfId="13074" xr:uid="{44E0684C-5091-4071-B1E2-D9405DC0B032}"/>
    <cellStyle name="Обычный 6 4 3 2 2 4" xfId="5990" xr:uid="{00000000-0005-0000-0000-0000E7110000}"/>
    <cellStyle name="Обычный 6 4 3 2 2 4 2" xfId="15207" xr:uid="{D24C7E1C-576B-4E13-8905-8FF522A0398F}"/>
    <cellStyle name="Обычный 6 4 3 2 2 5" xfId="10943" xr:uid="{3227FD95-48C4-4FF8-A1C5-7C906678F12D}"/>
    <cellStyle name="Обычный 6 4 3 2 3" xfId="2039" xr:uid="{00000000-0005-0000-0000-0000E8110000}"/>
    <cellStyle name="Обычный 6 4 3 2 3 2" xfId="4311" xr:uid="{00000000-0005-0000-0000-0000E9110000}"/>
    <cellStyle name="Обычный 6 4 3 2 3 2 2" xfId="8600" xr:uid="{00000000-0005-0000-0000-0000EA110000}"/>
    <cellStyle name="Обычный 6 4 3 2 3 2 2 2" xfId="17817" xr:uid="{B3E79069-881F-4AA0-AB1D-B01E9C613468}"/>
    <cellStyle name="Обычный 6 4 3 2 3 2 3" xfId="13550" xr:uid="{30AB0AA8-3667-4420-BFCA-B93A2BC40F73}"/>
    <cellStyle name="Обычный 6 4 3 2 3 3" xfId="6466" xr:uid="{00000000-0005-0000-0000-0000EB110000}"/>
    <cellStyle name="Обычный 6 4 3 2 3 3 2" xfId="15683" xr:uid="{C41DAF3A-5E5C-474F-B336-EFBC27CBFF7A}"/>
    <cellStyle name="Обычный 6 4 3 2 3 4" xfId="11419" xr:uid="{D79C07EA-F39E-4845-8E49-0187E0E9C820}"/>
    <cellStyle name="Обычный 6 4 3 2 4" xfId="3361" xr:uid="{00000000-0005-0000-0000-0000EC110000}"/>
    <cellStyle name="Обычный 6 4 3 2 4 2" xfId="7652" xr:uid="{00000000-0005-0000-0000-0000ED110000}"/>
    <cellStyle name="Обычный 6 4 3 2 4 2 2" xfId="16869" xr:uid="{F0321548-8B07-412E-821F-6E257660BFA4}"/>
    <cellStyle name="Обычный 6 4 3 2 4 3" xfId="12602" xr:uid="{A759DD23-E5F9-48FD-A8FA-FDDA0F09D4BE}"/>
    <cellStyle name="Обычный 6 4 3 2 5" xfId="5515" xr:uid="{00000000-0005-0000-0000-0000EE110000}"/>
    <cellStyle name="Обычный 6 4 3 2 5 2" xfId="14735" xr:uid="{FBB986EC-130A-478A-A6D4-8396CD4156DF}"/>
    <cellStyle name="Обычный 6 4 3 2 6" xfId="10471" xr:uid="{CC4BDC74-99AF-48DB-AF44-E1787E8FC123}"/>
    <cellStyle name="Обычный 6 4 3 3" xfId="1324" xr:uid="{00000000-0005-0000-0000-0000EF110000}"/>
    <cellStyle name="Обычный 6 4 3 3 2" xfId="2283" xr:uid="{00000000-0005-0000-0000-0000F0110000}"/>
    <cellStyle name="Обычный 6 4 3 3 2 2" xfId="4555" xr:uid="{00000000-0005-0000-0000-0000F1110000}"/>
    <cellStyle name="Обычный 6 4 3 3 2 2 2" xfId="8844" xr:uid="{00000000-0005-0000-0000-0000F2110000}"/>
    <cellStyle name="Обычный 6 4 3 3 2 2 2 2" xfId="18061" xr:uid="{5F3D155F-B1CB-4AA9-850D-76E454F661BE}"/>
    <cellStyle name="Обычный 6 4 3 3 2 2 3" xfId="13794" xr:uid="{D9A49652-2936-491A-B278-2B25B20E62C8}"/>
    <cellStyle name="Обычный 6 4 3 3 2 3" xfId="6710" xr:uid="{00000000-0005-0000-0000-0000F3110000}"/>
    <cellStyle name="Обычный 6 4 3 3 2 3 2" xfId="15927" xr:uid="{42EB5D3B-09E1-4DC1-B046-1A1F5B209AF7}"/>
    <cellStyle name="Обычный 6 4 3 3 2 4" xfId="11663" xr:uid="{1AAA095F-4E15-4CB7-877F-7682AEFA82E9}"/>
    <cellStyle name="Обычный 6 4 3 3 3" xfId="3605" xr:uid="{00000000-0005-0000-0000-0000F4110000}"/>
    <cellStyle name="Обычный 6 4 3 3 3 2" xfId="7896" xr:uid="{00000000-0005-0000-0000-0000F5110000}"/>
    <cellStyle name="Обычный 6 4 3 3 3 2 2" xfId="17113" xr:uid="{96FA2F99-81E7-45EC-84FA-1F258B92DE5B}"/>
    <cellStyle name="Обычный 6 4 3 3 3 3" xfId="12846" xr:uid="{446CD983-4392-44A1-AC5C-12A8751B59FE}"/>
    <cellStyle name="Обычный 6 4 3 3 4" xfId="5762" xr:uid="{00000000-0005-0000-0000-0000F6110000}"/>
    <cellStyle name="Обычный 6 4 3 3 4 2" xfId="14979" xr:uid="{211B5B73-597A-4827-92C5-266DF6F25CEF}"/>
    <cellStyle name="Обычный 6 4 3 3 5" xfId="10715" xr:uid="{67A34D91-C6D2-4D3D-8021-3CF897F5F032}"/>
    <cellStyle name="Обычный 6 4 3 4" xfId="1810" xr:uid="{00000000-0005-0000-0000-0000F7110000}"/>
    <cellStyle name="Обычный 6 4 3 4 2" xfId="4083" xr:uid="{00000000-0005-0000-0000-0000F8110000}"/>
    <cellStyle name="Обычный 6 4 3 4 2 2" xfId="8372" xr:uid="{00000000-0005-0000-0000-0000F9110000}"/>
    <cellStyle name="Обычный 6 4 3 4 2 2 2" xfId="17589" xr:uid="{9513E37C-E3BC-420E-A128-B1D01A753299}"/>
    <cellStyle name="Обычный 6 4 3 4 2 3" xfId="13322" xr:uid="{AEFC0549-1A69-4F5B-84E2-D55F40039B7D}"/>
    <cellStyle name="Обычный 6 4 3 4 3" xfId="6238" xr:uid="{00000000-0005-0000-0000-0000FA110000}"/>
    <cellStyle name="Обычный 6 4 3 4 3 2" xfId="15455" xr:uid="{9B749B2E-0187-4331-978F-1DB5A819322A}"/>
    <cellStyle name="Обычный 6 4 3 4 4" xfId="11191" xr:uid="{5AA5D9B4-1705-4C73-9CBB-A9B067404DD7}"/>
    <cellStyle name="Обычный 6 4 3 5" xfId="3133" xr:uid="{00000000-0005-0000-0000-0000FB110000}"/>
    <cellStyle name="Обычный 6 4 3 5 2" xfId="7424" xr:uid="{00000000-0005-0000-0000-0000FC110000}"/>
    <cellStyle name="Обычный 6 4 3 5 2 2" xfId="16641" xr:uid="{487AF432-3135-4481-B1B7-CC5F661576F1}"/>
    <cellStyle name="Обычный 6 4 3 5 3" xfId="12374" xr:uid="{AA3BD83E-BF52-4495-876F-C06D70B3EFF4}"/>
    <cellStyle name="Обычный 6 4 3 6" xfId="5285" xr:uid="{00000000-0005-0000-0000-0000FD110000}"/>
    <cellStyle name="Обычный 6 4 3 6 2" xfId="14507" xr:uid="{E99BACDF-2192-4F1C-8963-51ED20069F42}"/>
    <cellStyle name="Обычный 6 4 3 7" xfId="10243" xr:uid="{46D6D5EC-E8DD-4706-9FD2-2CA27CE952DB}"/>
    <cellStyle name="Обычный 6 4 4" xfId="835" xr:uid="{00000000-0005-0000-0000-0000FE110000}"/>
    <cellStyle name="Обычный 6 4 4 2" xfId="1438" xr:uid="{00000000-0005-0000-0000-0000FF110000}"/>
    <cellStyle name="Обычный 6 4 4 2 2" xfId="2397" xr:uid="{00000000-0005-0000-0000-000000120000}"/>
    <cellStyle name="Обычный 6 4 4 2 2 2" xfId="4669" xr:uid="{00000000-0005-0000-0000-000001120000}"/>
    <cellStyle name="Обычный 6 4 4 2 2 2 2" xfId="8958" xr:uid="{00000000-0005-0000-0000-000002120000}"/>
    <cellStyle name="Обычный 6 4 4 2 2 2 2 2" xfId="18175" xr:uid="{A20F2D6B-B18E-4C54-962A-8B750D90E89E}"/>
    <cellStyle name="Обычный 6 4 4 2 2 2 3" xfId="13908" xr:uid="{BB571856-9BB7-460D-A868-7F83195B0DDF}"/>
    <cellStyle name="Обычный 6 4 4 2 2 3" xfId="6824" xr:uid="{00000000-0005-0000-0000-000003120000}"/>
    <cellStyle name="Обычный 6 4 4 2 2 3 2" xfId="16041" xr:uid="{F9594627-DF16-480D-A49E-3445F91E147A}"/>
    <cellStyle name="Обычный 6 4 4 2 2 4" xfId="11777" xr:uid="{9A155FEA-8B7F-445E-9070-E109CBF86BB3}"/>
    <cellStyle name="Обычный 6 4 4 2 3" xfId="3719" xr:uid="{00000000-0005-0000-0000-000004120000}"/>
    <cellStyle name="Обычный 6 4 4 2 3 2" xfId="8010" xr:uid="{00000000-0005-0000-0000-000005120000}"/>
    <cellStyle name="Обычный 6 4 4 2 3 2 2" xfId="17227" xr:uid="{5C4FA179-A0DA-47B2-86D7-26FA0865676B}"/>
    <cellStyle name="Обычный 6 4 4 2 3 3" xfId="12960" xr:uid="{45F4D586-1982-4AAC-BC33-3E9DBF842A3A}"/>
    <cellStyle name="Обычный 6 4 4 2 4" xfId="5876" xr:uid="{00000000-0005-0000-0000-000006120000}"/>
    <cellStyle name="Обычный 6 4 4 2 4 2" xfId="15093" xr:uid="{7C5DE6FF-0A09-4252-8E3D-5B53CF24A485}"/>
    <cellStyle name="Обычный 6 4 4 2 5" xfId="10829" xr:uid="{2449986A-3504-4185-BE10-D5C980A611E2}"/>
    <cellStyle name="Обычный 6 4 4 3" xfId="1925" xr:uid="{00000000-0005-0000-0000-000007120000}"/>
    <cellStyle name="Обычный 6 4 4 3 2" xfId="4197" xr:uid="{00000000-0005-0000-0000-000008120000}"/>
    <cellStyle name="Обычный 6 4 4 3 2 2" xfId="8486" xr:uid="{00000000-0005-0000-0000-000009120000}"/>
    <cellStyle name="Обычный 6 4 4 3 2 2 2" xfId="17703" xr:uid="{81D93FEF-96FD-4CBE-A3BA-A004F22CE201}"/>
    <cellStyle name="Обычный 6 4 4 3 2 3" xfId="13436" xr:uid="{574ADE0A-F7B0-47D4-A8DE-A38163593C30}"/>
    <cellStyle name="Обычный 6 4 4 3 3" xfId="6352" xr:uid="{00000000-0005-0000-0000-00000A120000}"/>
    <cellStyle name="Обычный 6 4 4 3 3 2" xfId="15569" xr:uid="{020B2D3D-368B-470F-BD24-E4BD02CCC963}"/>
    <cellStyle name="Обычный 6 4 4 3 4" xfId="11305" xr:uid="{474E6FC0-25E4-445D-88C4-9B3565B787B6}"/>
    <cellStyle name="Обычный 6 4 4 4" xfId="3247" xr:uid="{00000000-0005-0000-0000-00000B120000}"/>
    <cellStyle name="Обычный 6 4 4 4 2" xfId="7538" xr:uid="{00000000-0005-0000-0000-00000C120000}"/>
    <cellStyle name="Обычный 6 4 4 4 2 2" xfId="16755" xr:uid="{2892A423-C205-41EA-BBD3-8F6EF3E419EF}"/>
    <cellStyle name="Обычный 6 4 4 4 3" xfId="12488" xr:uid="{57D4EFBB-4A7C-47C5-92E8-45DAB0E21C25}"/>
    <cellStyle name="Обычный 6 4 4 5" xfId="5401" xr:uid="{00000000-0005-0000-0000-00000D120000}"/>
    <cellStyle name="Обычный 6 4 4 5 2" xfId="14621" xr:uid="{1397B583-FBCD-43FA-85BC-EDFD3347C350}"/>
    <cellStyle name="Обычный 6 4 4 6" xfId="10357" xr:uid="{4256589D-7506-47C4-9C5A-C80854D238EE}"/>
    <cellStyle name="Обычный 6 4 5" xfId="1209" xr:uid="{00000000-0005-0000-0000-00000E120000}"/>
    <cellStyle name="Обычный 6 4 5 2" xfId="2169" xr:uid="{00000000-0005-0000-0000-00000F120000}"/>
    <cellStyle name="Обычный 6 4 5 2 2" xfId="4441" xr:uid="{00000000-0005-0000-0000-000010120000}"/>
    <cellStyle name="Обычный 6 4 5 2 2 2" xfId="8730" xr:uid="{00000000-0005-0000-0000-000011120000}"/>
    <cellStyle name="Обычный 6 4 5 2 2 2 2" xfId="17947" xr:uid="{93534617-7DFE-4223-B78C-7E2C65AE1008}"/>
    <cellStyle name="Обычный 6 4 5 2 2 3" xfId="13680" xr:uid="{B31F9B6A-FA71-4F48-B9E5-A4583D5C0B93}"/>
    <cellStyle name="Обычный 6 4 5 2 3" xfId="6596" xr:uid="{00000000-0005-0000-0000-000012120000}"/>
    <cellStyle name="Обычный 6 4 5 2 3 2" xfId="15813" xr:uid="{54B654CF-21E5-4208-A015-D9E9EB54A996}"/>
    <cellStyle name="Обычный 6 4 5 2 4" xfId="11549" xr:uid="{C5B857B3-0512-4717-A3B9-7C96F818F784}"/>
    <cellStyle name="Обычный 6 4 5 3" xfId="3491" xr:uid="{00000000-0005-0000-0000-000013120000}"/>
    <cellStyle name="Обычный 6 4 5 3 2" xfId="7782" xr:uid="{00000000-0005-0000-0000-000014120000}"/>
    <cellStyle name="Обычный 6 4 5 3 2 2" xfId="16999" xr:uid="{2CD83E8F-4CDE-47CB-B07D-E8846F56EA3D}"/>
    <cellStyle name="Обычный 6 4 5 3 3" xfId="12732" xr:uid="{3E7A5B43-1636-4A45-8A7C-9C6D3F7964D4}"/>
    <cellStyle name="Обычный 6 4 5 4" xfId="5648" xr:uid="{00000000-0005-0000-0000-000015120000}"/>
    <cellStyle name="Обычный 6 4 5 4 2" xfId="14865" xr:uid="{10C979BD-057E-4969-84CE-A8ED08F08C4D}"/>
    <cellStyle name="Обычный 6 4 5 5" xfId="10601" xr:uid="{EA847D22-CBC1-43EF-9F1B-D91468E1F7CA}"/>
    <cellStyle name="Обычный 6 4 6" xfId="1694" xr:uid="{00000000-0005-0000-0000-000016120000}"/>
    <cellStyle name="Обычный 6 4 6 2" xfId="3969" xr:uid="{00000000-0005-0000-0000-000017120000}"/>
    <cellStyle name="Обычный 6 4 6 2 2" xfId="8258" xr:uid="{00000000-0005-0000-0000-000018120000}"/>
    <cellStyle name="Обычный 6 4 6 2 2 2" xfId="17475" xr:uid="{5DA9A529-6903-4ACF-8F1C-DE815CAFDDAB}"/>
    <cellStyle name="Обычный 6 4 6 2 3" xfId="13208" xr:uid="{DB274202-A31F-4D1E-ADC2-FF1E152FEF7C}"/>
    <cellStyle name="Обычный 6 4 6 3" xfId="6124" xr:uid="{00000000-0005-0000-0000-000019120000}"/>
    <cellStyle name="Обычный 6 4 6 3 2" xfId="15341" xr:uid="{5D230D8F-267B-4D3D-B168-61C693A07FE6}"/>
    <cellStyle name="Обычный 6 4 6 4" xfId="11077" xr:uid="{705A1C23-9EF4-4C91-94C0-99DD997E3148}"/>
    <cellStyle name="Обычный 6 4 7" xfId="2784" xr:uid="{00000000-0005-0000-0000-00001A120000}"/>
    <cellStyle name="Обычный 6 4 7 2" xfId="4927" xr:uid="{00000000-0005-0000-0000-00001B120000}"/>
    <cellStyle name="Обычный 6 4 7 2 2" xfId="9209" xr:uid="{00000000-0005-0000-0000-00001C120000}"/>
    <cellStyle name="Обычный 6 4 7 2 2 2" xfId="18426" xr:uid="{B78A1A11-075D-4E71-BDE5-9FDB37C9A6D0}"/>
    <cellStyle name="Обычный 6 4 7 2 3" xfId="14159" xr:uid="{2A8EDB93-8B74-4A5C-868F-E7E78BBEB20A}"/>
    <cellStyle name="Обычный 6 4 7 3" xfId="7077" xr:uid="{00000000-0005-0000-0000-00001D120000}"/>
    <cellStyle name="Обычный 6 4 7 3 2" xfId="16294" xr:uid="{F776A9BF-3470-4B57-A5D5-459A357FFA7C}"/>
    <cellStyle name="Обычный 6 4 7 4" xfId="12028" xr:uid="{A468AC12-4618-4B01-8B10-989858B0870A}"/>
    <cellStyle name="Обычный 6 4 8" xfId="2905" xr:uid="{00000000-0005-0000-0000-00001E120000}"/>
    <cellStyle name="Обычный 6 4 8 2" xfId="7196" xr:uid="{00000000-0005-0000-0000-00001F120000}"/>
    <cellStyle name="Обычный 6 4 8 2 2" xfId="16413" xr:uid="{B02AC2B8-5F67-4E25-825D-2C2D01CBB7CD}"/>
    <cellStyle name="Обычный 6 4 8 3" xfId="12146" xr:uid="{AE9A5AE9-583C-4CF6-A255-968AFFA7971D}"/>
    <cellStyle name="Обычный 6 4 9" xfId="3019" xr:uid="{00000000-0005-0000-0000-000020120000}"/>
    <cellStyle name="Обычный 6 4 9 2" xfId="7310" xr:uid="{00000000-0005-0000-0000-000021120000}"/>
    <cellStyle name="Обычный 6 4 9 2 2" xfId="16527" xr:uid="{60469463-D638-4CA5-B816-CBFE790AF1CD}"/>
    <cellStyle name="Обычный 6 4 9 3" xfId="12260" xr:uid="{96FDC0C1-99F8-45FC-AF5F-027EE6A1E650}"/>
    <cellStyle name="Обычный 6 5" xfId="461" xr:uid="{00000000-0005-0000-0000-000022120000}"/>
    <cellStyle name="Обычный 6 5 10" xfId="5189" xr:uid="{00000000-0005-0000-0000-000023120000}"/>
    <cellStyle name="Обычный 6 5 10 2" xfId="14412" xr:uid="{770322FC-939B-479B-8F1D-4C85029BDA4C}"/>
    <cellStyle name="Обычный 6 5 11" xfId="9688" xr:uid="{00000000-0005-0000-0000-000024120000}"/>
    <cellStyle name="Обычный 6 5 11 2" xfId="18708" xr:uid="{067F24A0-2CBF-411E-82DF-9226AFD6FB73}"/>
    <cellStyle name="Обычный 6 5 12" xfId="9802" xr:uid="{B82F1CF3-4D95-490F-8C3B-FE5FA963D80E}"/>
    <cellStyle name="Обычный 6 5 12 2" xfId="18822" xr:uid="{3C79B442-33B1-46AA-AB3B-395173485B91}"/>
    <cellStyle name="Обычный 6 5 13" xfId="9916" xr:uid="{B463A57C-B33C-4524-9358-3D634776970C}"/>
    <cellStyle name="Обычный 6 5 13 2" xfId="18936" xr:uid="{28265550-6473-4308-912C-8997A94C0B13}"/>
    <cellStyle name="Обычный 6 5 14" xfId="10030" xr:uid="{32373772-ECEC-4A5A-BB84-DA3599DB1C37}"/>
    <cellStyle name="Обычный 6 5 14 2" xfId="19050" xr:uid="{2C022A7E-5D3F-4219-B476-F08BA10D3871}"/>
    <cellStyle name="Обычный 6 5 15" xfId="10147" xr:uid="{2EF79A96-3BC4-4201-B5E1-1337F9EE97AB}"/>
    <cellStyle name="Обычный 6 5 16" xfId="19168" xr:uid="{EEEB659C-C99D-4FDB-AA16-93F99165B5CE}"/>
    <cellStyle name="Обычный 6 5 17" xfId="19284" xr:uid="{4463E663-E510-4F17-8E29-8955263D74D9}"/>
    <cellStyle name="Обычный 6 5 2" xfId="648" xr:uid="{00000000-0005-0000-0000-000025120000}"/>
    <cellStyle name="Обычный 6 5 2 2" xfId="969" xr:uid="{00000000-0005-0000-0000-000026120000}"/>
    <cellStyle name="Обычный 6 5 2 2 2" xfId="1571" xr:uid="{00000000-0005-0000-0000-000027120000}"/>
    <cellStyle name="Обычный 6 5 2 2 2 2" xfId="2530" xr:uid="{00000000-0005-0000-0000-000028120000}"/>
    <cellStyle name="Обычный 6 5 2 2 2 2 2" xfId="4802" xr:uid="{00000000-0005-0000-0000-000029120000}"/>
    <cellStyle name="Обычный 6 5 2 2 2 2 2 2" xfId="9091" xr:uid="{00000000-0005-0000-0000-00002A120000}"/>
    <cellStyle name="Обычный 6 5 2 2 2 2 2 2 2" xfId="18308" xr:uid="{460316C8-18D8-4509-9A5D-C6B1BE91CB9B}"/>
    <cellStyle name="Обычный 6 5 2 2 2 2 2 3" xfId="14041" xr:uid="{ED762711-10C2-4867-B83E-3CE89396F3DB}"/>
    <cellStyle name="Обычный 6 5 2 2 2 2 3" xfId="6957" xr:uid="{00000000-0005-0000-0000-00002B120000}"/>
    <cellStyle name="Обычный 6 5 2 2 2 2 3 2" xfId="16174" xr:uid="{32BBCC8B-75DD-4140-97CC-80C6FC6C9850}"/>
    <cellStyle name="Обычный 6 5 2 2 2 2 4" xfId="11910" xr:uid="{45350687-BDF1-4F8B-8904-D86A40F2C136}"/>
    <cellStyle name="Обычный 6 5 2 2 2 3" xfId="3852" xr:uid="{00000000-0005-0000-0000-00002C120000}"/>
    <cellStyle name="Обычный 6 5 2 2 2 3 2" xfId="8143" xr:uid="{00000000-0005-0000-0000-00002D120000}"/>
    <cellStyle name="Обычный 6 5 2 2 2 3 2 2" xfId="17360" xr:uid="{6E1DB6AC-8165-47FC-879D-247931D25577}"/>
    <cellStyle name="Обычный 6 5 2 2 2 3 3" xfId="13093" xr:uid="{9B252228-69FF-4278-BB6B-D2AFE64BBD62}"/>
    <cellStyle name="Обычный 6 5 2 2 2 4" xfId="6009" xr:uid="{00000000-0005-0000-0000-00002E120000}"/>
    <cellStyle name="Обычный 6 5 2 2 2 4 2" xfId="15226" xr:uid="{DB87F1E5-5D41-4864-B422-918A226949CE}"/>
    <cellStyle name="Обычный 6 5 2 2 2 5" xfId="10962" xr:uid="{CCEE115D-95F3-4BF1-B5A3-CD77C58AB5EA}"/>
    <cellStyle name="Обычный 6 5 2 2 3" xfId="2058" xr:uid="{00000000-0005-0000-0000-00002F120000}"/>
    <cellStyle name="Обычный 6 5 2 2 3 2" xfId="4330" xr:uid="{00000000-0005-0000-0000-000030120000}"/>
    <cellStyle name="Обычный 6 5 2 2 3 2 2" xfId="8619" xr:uid="{00000000-0005-0000-0000-000031120000}"/>
    <cellStyle name="Обычный 6 5 2 2 3 2 2 2" xfId="17836" xr:uid="{AECB76C6-6EA9-46AF-949A-C3A47F9FDFAE}"/>
    <cellStyle name="Обычный 6 5 2 2 3 2 3" xfId="13569" xr:uid="{44D8C7B2-462F-4977-9F85-8D214273EAB7}"/>
    <cellStyle name="Обычный 6 5 2 2 3 3" xfId="6485" xr:uid="{00000000-0005-0000-0000-000032120000}"/>
    <cellStyle name="Обычный 6 5 2 2 3 3 2" xfId="15702" xr:uid="{E1E7C590-3D60-4640-91DC-66AA6B0D8B4B}"/>
    <cellStyle name="Обычный 6 5 2 2 3 4" xfId="11438" xr:uid="{FDB0B034-B6CE-4E40-9391-6BD2352F207A}"/>
    <cellStyle name="Обычный 6 5 2 2 4" xfId="3380" xr:uid="{00000000-0005-0000-0000-000033120000}"/>
    <cellStyle name="Обычный 6 5 2 2 4 2" xfId="7671" xr:uid="{00000000-0005-0000-0000-000034120000}"/>
    <cellStyle name="Обычный 6 5 2 2 4 2 2" xfId="16888" xr:uid="{9E5294DD-90C7-4B0B-A9A4-9E5EB4CADCA1}"/>
    <cellStyle name="Обычный 6 5 2 2 4 3" xfId="12621" xr:uid="{FCF1C0DB-B608-4AD2-9B94-CB76167E046E}"/>
    <cellStyle name="Обычный 6 5 2 2 5" xfId="5534" xr:uid="{00000000-0005-0000-0000-000035120000}"/>
    <cellStyle name="Обычный 6 5 2 2 5 2" xfId="14754" xr:uid="{A4054772-FF22-4858-8D2C-BE1582747BED}"/>
    <cellStyle name="Обычный 6 5 2 2 6" xfId="10490" xr:uid="{2C981DCA-0C58-460C-8271-CD7E2B0747E3}"/>
    <cellStyle name="Обычный 6 5 2 3" xfId="1343" xr:uid="{00000000-0005-0000-0000-000036120000}"/>
    <cellStyle name="Обычный 6 5 2 3 2" xfId="2302" xr:uid="{00000000-0005-0000-0000-000037120000}"/>
    <cellStyle name="Обычный 6 5 2 3 2 2" xfId="4574" xr:uid="{00000000-0005-0000-0000-000038120000}"/>
    <cellStyle name="Обычный 6 5 2 3 2 2 2" xfId="8863" xr:uid="{00000000-0005-0000-0000-000039120000}"/>
    <cellStyle name="Обычный 6 5 2 3 2 2 2 2" xfId="18080" xr:uid="{8DB61D4D-00BA-46AE-9028-509646206568}"/>
    <cellStyle name="Обычный 6 5 2 3 2 2 3" xfId="13813" xr:uid="{DE93324F-EEDF-4E86-A726-EA774AD9C62E}"/>
    <cellStyle name="Обычный 6 5 2 3 2 3" xfId="6729" xr:uid="{00000000-0005-0000-0000-00003A120000}"/>
    <cellStyle name="Обычный 6 5 2 3 2 3 2" xfId="15946" xr:uid="{5FF7D28E-FDE3-4EC2-8913-AF4181409A87}"/>
    <cellStyle name="Обычный 6 5 2 3 2 4" xfId="11682" xr:uid="{D2433615-4531-4FF7-8CE1-4688719799A8}"/>
    <cellStyle name="Обычный 6 5 2 3 3" xfId="3624" xr:uid="{00000000-0005-0000-0000-00003B120000}"/>
    <cellStyle name="Обычный 6 5 2 3 3 2" xfId="7915" xr:uid="{00000000-0005-0000-0000-00003C120000}"/>
    <cellStyle name="Обычный 6 5 2 3 3 2 2" xfId="17132" xr:uid="{AA0ABD0B-5E88-4191-923A-5F7B1EA7535E}"/>
    <cellStyle name="Обычный 6 5 2 3 3 3" xfId="12865" xr:uid="{8FD06880-6B77-4B0B-88C2-316BBC62DD23}"/>
    <cellStyle name="Обычный 6 5 2 3 4" xfId="5781" xr:uid="{00000000-0005-0000-0000-00003D120000}"/>
    <cellStyle name="Обычный 6 5 2 3 4 2" xfId="14998" xr:uid="{4F180D60-F1FB-4857-8B1D-4E26A00ABAAC}"/>
    <cellStyle name="Обычный 6 5 2 3 5" xfId="10734" xr:uid="{D4DFE603-33DA-46FB-A156-8DF9C90A465A}"/>
    <cellStyle name="Обычный 6 5 2 4" xfId="1829" xr:uid="{00000000-0005-0000-0000-00003E120000}"/>
    <cellStyle name="Обычный 6 5 2 4 2" xfId="4102" xr:uid="{00000000-0005-0000-0000-00003F120000}"/>
    <cellStyle name="Обычный 6 5 2 4 2 2" xfId="8391" xr:uid="{00000000-0005-0000-0000-000040120000}"/>
    <cellStyle name="Обычный 6 5 2 4 2 2 2" xfId="17608" xr:uid="{A373C373-1DBA-4D3C-8775-4888A8DFBD0B}"/>
    <cellStyle name="Обычный 6 5 2 4 2 3" xfId="13341" xr:uid="{A656752B-A4CA-4E8B-911B-F67CD26793F4}"/>
    <cellStyle name="Обычный 6 5 2 4 3" xfId="6257" xr:uid="{00000000-0005-0000-0000-000041120000}"/>
    <cellStyle name="Обычный 6 5 2 4 3 2" xfId="15474" xr:uid="{DA11E419-1F5C-4750-8953-2EB7BEB34D04}"/>
    <cellStyle name="Обычный 6 5 2 4 4" xfId="11210" xr:uid="{B4765D3A-2C27-481F-B32A-FFE4532A9F43}"/>
    <cellStyle name="Обычный 6 5 2 5" xfId="3152" xr:uid="{00000000-0005-0000-0000-000042120000}"/>
    <cellStyle name="Обычный 6 5 2 5 2" xfId="7443" xr:uid="{00000000-0005-0000-0000-000043120000}"/>
    <cellStyle name="Обычный 6 5 2 5 2 2" xfId="16660" xr:uid="{82E3848D-3172-4154-A8DF-A2630DB31576}"/>
    <cellStyle name="Обычный 6 5 2 5 3" xfId="12393" xr:uid="{6FBFCEB0-C89B-4DAB-B0B6-3ED723BF0285}"/>
    <cellStyle name="Обычный 6 5 2 6" xfId="5304" xr:uid="{00000000-0005-0000-0000-000044120000}"/>
    <cellStyle name="Обычный 6 5 2 6 2" xfId="14526" xr:uid="{750F9B76-2819-4DC7-BEED-0B835533C010}"/>
    <cellStyle name="Обычный 6 5 2 7" xfId="10262" xr:uid="{7A8AB5B8-631C-49D6-B59A-5A9A7D318B84}"/>
    <cellStyle name="Обычный 6 5 3" xfId="854" xr:uid="{00000000-0005-0000-0000-000045120000}"/>
    <cellStyle name="Обычный 6 5 3 2" xfId="1457" xr:uid="{00000000-0005-0000-0000-000046120000}"/>
    <cellStyle name="Обычный 6 5 3 2 2" xfId="2416" xr:uid="{00000000-0005-0000-0000-000047120000}"/>
    <cellStyle name="Обычный 6 5 3 2 2 2" xfId="4688" xr:uid="{00000000-0005-0000-0000-000048120000}"/>
    <cellStyle name="Обычный 6 5 3 2 2 2 2" xfId="8977" xr:uid="{00000000-0005-0000-0000-000049120000}"/>
    <cellStyle name="Обычный 6 5 3 2 2 2 2 2" xfId="18194" xr:uid="{360B8BAE-4B15-40DD-AD14-0D6BE5352A91}"/>
    <cellStyle name="Обычный 6 5 3 2 2 2 3" xfId="13927" xr:uid="{7901E73A-9AB7-4390-B6CA-582909B4F37A}"/>
    <cellStyle name="Обычный 6 5 3 2 2 3" xfId="6843" xr:uid="{00000000-0005-0000-0000-00004A120000}"/>
    <cellStyle name="Обычный 6 5 3 2 2 3 2" xfId="16060" xr:uid="{84295FFA-1E9C-452E-B595-DCA3C2C12856}"/>
    <cellStyle name="Обычный 6 5 3 2 2 4" xfId="11796" xr:uid="{D3433D86-DBA8-4AAE-AC5F-CB9DD4DA9C1A}"/>
    <cellStyle name="Обычный 6 5 3 2 3" xfId="3738" xr:uid="{00000000-0005-0000-0000-00004B120000}"/>
    <cellStyle name="Обычный 6 5 3 2 3 2" xfId="8029" xr:uid="{00000000-0005-0000-0000-00004C120000}"/>
    <cellStyle name="Обычный 6 5 3 2 3 2 2" xfId="17246" xr:uid="{84C3421A-3006-42ED-AFAE-298BC2B40960}"/>
    <cellStyle name="Обычный 6 5 3 2 3 3" xfId="12979" xr:uid="{079301AF-6B12-4DA1-8097-58D3EDA89290}"/>
    <cellStyle name="Обычный 6 5 3 2 4" xfId="5895" xr:uid="{00000000-0005-0000-0000-00004D120000}"/>
    <cellStyle name="Обычный 6 5 3 2 4 2" xfId="15112" xr:uid="{9FD42E87-926C-4C72-B7ED-BA2533D12271}"/>
    <cellStyle name="Обычный 6 5 3 2 5" xfId="10848" xr:uid="{ECF2D201-47D8-47AC-8660-CAAD275E3758}"/>
    <cellStyle name="Обычный 6 5 3 3" xfId="1944" xr:uid="{00000000-0005-0000-0000-00004E120000}"/>
    <cellStyle name="Обычный 6 5 3 3 2" xfId="4216" xr:uid="{00000000-0005-0000-0000-00004F120000}"/>
    <cellStyle name="Обычный 6 5 3 3 2 2" xfId="8505" xr:uid="{00000000-0005-0000-0000-000050120000}"/>
    <cellStyle name="Обычный 6 5 3 3 2 2 2" xfId="17722" xr:uid="{C71CE549-9657-4338-8DEA-A2BA4F2F8D23}"/>
    <cellStyle name="Обычный 6 5 3 3 2 3" xfId="13455" xr:uid="{D8791BAF-EB8E-4A62-B278-EFEA5C7C4F0C}"/>
    <cellStyle name="Обычный 6 5 3 3 3" xfId="6371" xr:uid="{00000000-0005-0000-0000-000051120000}"/>
    <cellStyle name="Обычный 6 5 3 3 3 2" xfId="15588" xr:uid="{917786CE-678F-4785-BE1A-9D0EFC680415}"/>
    <cellStyle name="Обычный 6 5 3 3 4" xfId="11324" xr:uid="{A4522DA2-9433-4FD9-A546-30CC6854B379}"/>
    <cellStyle name="Обычный 6 5 3 4" xfId="3266" xr:uid="{00000000-0005-0000-0000-000052120000}"/>
    <cellStyle name="Обычный 6 5 3 4 2" xfId="7557" xr:uid="{00000000-0005-0000-0000-000053120000}"/>
    <cellStyle name="Обычный 6 5 3 4 2 2" xfId="16774" xr:uid="{D5FD48A5-0307-43F7-826F-9CB29D380523}"/>
    <cellStyle name="Обычный 6 5 3 4 3" xfId="12507" xr:uid="{95AEACD0-B277-4E74-BD0E-0A703501E7C1}"/>
    <cellStyle name="Обычный 6 5 3 5" xfId="5420" xr:uid="{00000000-0005-0000-0000-000054120000}"/>
    <cellStyle name="Обычный 6 5 3 5 2" xfId="14640" xr:uid="{878AB842-87BF-4A75-9A1B-D25007FF4BEF}"/>
    <cellStyle name="Обычный 6 5 3 6" xfId="10376" xr:uid="{110509F7-53AF-4E25-AA7A-2093FDB36C36}"/>
    <cellStyle name="Обычный 6 5 4" xfId="1228" xr:uid="{00000000-0005-0000-0000-000055120000}"/>
    <cellStyle name="Обычный 6 5 4 2" xfId="2188" xr:uid="{00000000-0005-0000-0000-000056120000}"/>
    <cellStyle name="Обычный 6 5 4 2 2" xfId="4460" xr:uid="{00000000-0005-0000-0000-000057120000}"/>
    <cellStyle name="Обычный 6 5 4 2 2 2" xfId="8749" xr:uid="{00000000-0005-0000-0000-000058120000}"/>
    <cellStyle name="Обычный 6 5 4 2 2 2 2" xfId="17966" xr:uid="{64734767-8A8E-462F-8852-DCD58A2738AA}"/>
    <cellStyle name="Обычный 6 5 4 2 2 3" xfId="13699" xr:uid="{506538A8-AB4F-470C-9700-8FC7F4D0D318}"/>
    <cellStyle name="Обычный 6 5 4 2 3" xfId="6615" xr:uid="{00000000-0005-0000-0000-000059120000}"/>
    <cellStyle name="Обычный 6 5 4 2 3 2" xfId="15832" xr:uid="{0679428D-8D5B-4853-B562-2AEB6EDC7724}"/>
    <cellStyle name="Обычный 6 5 4 2 4" xfId="11568" xr:uid="{46C0BF85-9846-43BC-BA78-5E935D8116A3}"/>
    <cellStyle name="Обычный 6 5 4 3" xfId="3510" xr:uid="{00000000-0005-0000-0000-00005A120000}"/>
    <cellStyle name="Обычный 6 5 4 3 2" xfId="7801" xr:uid="{00000000-0005-0000-0000-00005B120000}"/>
    <cellStyle name="Обычный 6 5 4 3 2 2" xfId="17018" xr:uid="{F462819D-FD5A-4591-857E-E99E9AD21AC9}"/>
    <cellStyle name="Обычный 6 5 4 3 3" xfId="12751" xr:uid="{E09824C5-5DFE-454E-A3AB-BC6C4026B322}"/>
    <cellStyle name="Обычный 6 5 4 4" xfId="5667" xr:uid="{00000000-0005-0000-0000-00005C120000}"/>
    <cellStyle name="Обычный 6 5 4 4 2" xfId="14884" xr:uid="{91374FB2-2322-468F-A521-CD4CB8679E67}"/>
    <cellStyle name="Обычный 6 5 4 5" xfId="10620" xr:uid="{25E5C4EE-86F5-4B94-B98F-CBC2D9BE653D}"/>
    <cellStyle name="Обычный 6 5 5" xfId="1713" xr:uid="{00000000-0005-0000-0000-00005D120000}"/>
    <cellStyle name="Обычный 6 5 5 2" xfId="3988" xr:uid="{00000000-0005-0000-0000-00005E120000}"/>
    <cellStyle name="Обычный 6 5 5 2 2" xfId="8277" xr:uid="{00000000-0005-0000-0000-00005F120000}"/>
    <cellStyle name="Обычный 6 5 5 2 2 2" xfId="17494" xr:uid="{671473E8-A44B-451B-AA31-16C75CA44360}"/>
    <cellStyle name="Обычный 6 5 5 2 3" xfId="13227" xr:uid="{3B10366A-8D4B-4DF9-8BB5-EB9B04E9DAF2}"/>
    <cellStyle name="Обычный 6 5 5 3" xfId="6143" xr:uid="{00000000-0005-0000-0000-000060120000}"/>
    <cellStyle name="Обычный 6 5 5 3 2" xfId="15360" xr:uid="{EA824129-54A9-4B1D-8AC1-780D5065F537}"/>
    <cellStyle name="Обычный 6 5 5 4" xfId="11096" xr:uid="{16E09EE8-D6A9-4D0B-86F8-C981EF8C8F7E}"/>
    <cellStyle name="Обычный 6 5 6" xfId="2803" xr:uid="{00000000-0005-0000-0000-000061120000}"/>
    <cellStyle name="Обычный 6 5 6 2" xfId="4946" xr:uid="{00000000-0005-0000-0000-000062120000}"/>
    <cellStyle name="Обычный 6 5 6 2 2" xfId="9228" xr:uid="{00000000-0005-0000-0000-000063120000}"/>
    <cellStyle name="Обычный 6 5 6 2 2 2" xfId="18445" xr:uid="{B4AC09D3-05E2-403E-BA35-9602229DB720}"/>
    <cellStyle name="Обычный 6 5 6 2 3" xfId="14178" xr:uid="{8810EC4A-D9C0-42AC-BFA1-664B9F8CFF2A}"/>
    <cellStyle name="Обычный 6 5 6 3" xfId="7096" xr:uid="{00000000-0005-0000-0000-000064120000}"/>
    <cellStyle name="Обычный 6 5 6 3 2" xfId="16313" xr:uid="{66392CEF-A782-4E5B-8398-35191A9A5409}"/>
    <cellStyle name="Обычный 6 5 6 4" xfId="12047" xr:uid="{577B6B02-C5F1-44D3-ADCE-1FC0FEBBE722}"/>
    <cellStyle name="Обычный 6 5 7" xfId="2924" xr:uid="{00000000-0005-0000-0000-000065120000}"/>
    <cellStyle name="Обычный 6 5 7 2" xfId="7215" xr:uid="{00000000-0005-0000-0000-000066120000}"/>
    <cellStyle name="Обычный 6 5 7 2 2" xfId="16432" xr:uid="{A1018000-232A-430F-96F0-D95C0172FA56}"/>
    <cellStyle name="Обычный 6 5 7 3" xfId="12165" xr:uid="{6CA3ABB2-5406-4A20-8769-8D445D3FC87B}"/>
    <cellStyle name="Обычный 6 5 8" xfId="3038" xr:uid="{00000000-0005-0000-0000-000067120000}"/>
    <cellStyle name="Обычный 6 5 8 2" xfId="7329" xr:uid="{00000000-0005-0000-0000-000068120000}"/>
    <cellStyle name="Обычный 6 5 8 2 2" xfId="16546" xr:uid="{3FB4717F-FC35-444D-BED4-67D8A9462E5C}"/>
    <cellStyle name="Обычный 6 5 8 3" xfId="12279" xr:uid="{9E5B8102-1F8D-4570-84B5-D4EB931A3E07}"/>
    <cellStyle name="Обычный 6 5 9" xfId="5066" xr:uid="{00000000-0005-0000-0000-000069120000}"/>
    <cellStyle name="Обычный 6 5 9 2" xfId="9347" xr:uid="{00000000-0005-0000-0000-00006A120000}"/>
    <cellStyle name="Обычный 6 5 9 2 2" xfId="18564" xr:uid="{6D7C1665-2A56-439F-A0FA-235EA016ADB8}"/>
    <cellStyle name="Обычный 6 5 9 3" xfId="14297" xr:uid="{CA36908E-6901-4B75-8B03-D068712E0B82}"/>
    <cellStyle name="Обычный 6 6" xfId="576" xr:uid="{00000000-0005-0000-0000-00006B120000}"/>
    <cellStyle name="Обычный 6 6 2" xfId="912" xr:uid="{00000000-0005-0000-0000-00006C120000}"/>
    <cellStyle name="Обычный 6 6 2 2" xfId="1514" xr:uid="{00000000-0005-0000-0000-00006D120000}"/>
    <cellStyle name="Обычный 6 6 2 2 2" xfId="2473" xr:uid="{00000000-0005-0000-0000-00006E120000}"/>
    <cellStyle name="Обычный 6 6 2 2 2 2" xfId="4745" xr:uid="{00000000-0005-0000-0000-00006F120000}"/>
    <cellStyle name="Обычный 6 6 2 2 2 2 2" xfId="9034" xr:uid="{00000000-0005-0000-0000-000070120000}"/>
    <cellStyle name="Обычный 6 6 2 2 2 2 2 2" xfId="18251" xr:uid="{6040494D-38A2-4E61-8305-C4336915A433}"/>
    <cellStyle name="Обычный 6 6 2 2 2 2 3" xfId="13984" xr:uid="{6211A1BB-C063-445C-AD6B-3713A2C5C48B}"/>
    <cellStyle name="Обычный 6 6 2 2 2 3" xfId="6900" xr:uid="{00000000-0005-0000-0000-000071120000}"/>
    <cellStyle name="Обычный 6 6 2 2 2 3 2" xfId="16117" xr:uid="{B48E1C8B-558A-418E-B31B-F52D8439132D}"/>
    <cellStyle name="Обычный 6 6 2 2 2 4" xfId="11853" xr:uid="{04188234-05E1-434A-B8BC-7B6D042FA968}"/>
    <cellStyle name="Обычный 6 6 2 2 3" xfId="3795" xr:uid="{00000000-0005-0000-0000-000072120000}"/>
    <cellStyle name="Обычный 6 6 2 2 3 2" xfId="8086" xr:uid="{00000000-0005-0000-0000-000073120000}"/>
    <cellStyle name="Обычный 6 6 2 2 3 2 2" xfId="17303" xr:uid="{4967E6F7-8E18-4AE9-82D2-D5699EE2F001}"/>
    <cellStyle name="Обычный 6 6 2 2 3 3" xfId="13036" xr:uid="{D35DF2DC-F505-4FA4-879A-3EE3BE4010C3}"/>
    <cellStyle name="Обычный 6 6 2 2 4" xfId="5952" xr:uid="{00000000-0005-0000-0000-000074120000}"/>
    <cellStyle name="Обычный 6 6 2 2 4 2" xfId="15169" xr:uid="{3B28BF35-3EC5-4311-8600-35E8F2801C13}"/>
    <cellStyle name="Обычный 6 6 2 2 5" xfId="10905" xr:uid="{71286568-3759-4C20-BB19-9D0CD309973F}"/>
    <cellStyle name="Обычный 6 6 2 3" xfId="2001" xr:uid="{00000000-0005-0000-0000-000075120000}"/>
    <cellStyle name="Обычный 6 6 2 3 2" xfId="4273" xr:uid="{00000000-0005-0000-0000-000076120000}"/>
    <cellStyle name="Обычный 6 6 2 3 2 2" xfId="8562" xr:uid="{00000000-0005-0000-0000-000077120000}"/>
    <cellStyle name="Обычный 6 6 2 3 2 2 2" xfId="17779" xr:uid="{8D6D81FB-02ED-4773-AD49-776F45204796}"/>
    <cellStyle name="Обычный 6 6 2 3 2 3" xfId="13512" xr:uid="{A6CA6376-C3DD-4D43-BBF7-E5C6414D81F2}"/>
    <cellStyle name="Обычный 6 6 2 3 3" xfId="6428" xr:uid="{00000000-0005-0000-0000-000078120000}"/>
    <cellStyle name="Обычный 6 6 2 3 3 2" xfId="15645" xr:uid="{FE16E011-6336-4910-BD78-5D67F2896425}"/>
    <cellStyle name="Обычный 6 6 2 3 4" xfId="11381" xr:uid="{842159D8-FC75-429B-B5B8-4D4F63D7FBA2}"/>
    <cellStyle name="Обычный 6 6 2 4" xfId="3323" xr:uid="{00000000-0005-0000-0000-000079120000}"/>
    <cellStyle name="Обычный 6 6 2 4 2" xfId="7614" xr:uid="{00000000-0005-0000-0000-00007A120000}"/>
    <cellStyle name="Обычный 6 6 2 4 2 2" xfId="16831" xr:uid="{A03E7B8D-C3BB-48E5-BAD6-97FC9F94B332}"/>
    <cellStyle name="Обычный 6 6 2 4 3" xfId="12564" xr:uid="{E0FCF72A-C306-4611-A16D-A689E5A91F80}"/>
    <cellStyle name="Обычный 6 6 2 5" xfId="5477" xr:uid="{00000000-0005-0000-0000-00007B120000}"/>
    <cellStyle name="Обычный 6 6 2 5 2" xfId="14697" xr:uid="{95BB10D3-3B93-4A4B-85A3-03373FAF0BEE}"/>
    <cellStyle name="Обычный 6 6 2 6" xfId="10433" xr:uid="{0E45374D-5492-4581-B16A-227717B131EF}"/>
    <cellStyle name="Обычный 6 6 3" xfId="1286" xr:uid="{00000000-0005-0000-0000-00007C120000}"/>
    <cellStyle name="Обычный 6 6 3 2" xfId="2245" xr:uid="{00000000-0005-0000-0000-00007D120000}"/>
    <cellStyle name="Обычный 6 6 3 2 2" xfId="4517" xr:uid="{00000000-0005-0000-0000-00007E120000}"/>
    <cellStyle name="Обычный 6 6 3 2 2 2" xfId="8806" xr:uid="{00000000-0005-0000-0000-00007F120000}"/>
    <cellStyle name="Обычный 6 6 3 2 2 2 2" xfId="18023" xr:uid="{BE6F4002-9F1F-4309-B81C-CA70DC391D80}"/>
    <cellStyle name="Обычный 6 6 3 2 2 3" xfId="13756" xr:uid="{640A4962-8DFE-4B6F-8381-90450947E9B6}"/>
    <cellStyle name="Обычный 6 6 3 2 3" xfId="6672" xr:uid="{00000000-0005-0000-0000-000080120000}"/>
    <cellStyle name="Обычный 6 6 3 2 3 2" xfId="15889" xr:uid="{25226124-FE94-4AD9-8D1C-EA56865BF814}"/>
    <cellStyle name="Обычный 6 6 3 2 4" xfId="11625" xr:uid="{5103B3AD-134A-4C9E-983B-67D917A17079}"/>
    <cellStyle name="Обычный 6 6 3 3" xfId="3567" xr:uid="{00000000-0005-0000-0000-000081120000}"/>
    <cellStyle name="Обычный 6 6 3 3 2" xfId="7858" xr:uid="{00000000-0005-0000-0000-000082120000}"/>
    <cellStyle name="Обычный 6 6 3 3 2 2" xfId="17075" xr:uid="{F64316EE-A777-4201-A312-393F3B705C25}"/>
    <cellStyle name="Обычный 6 6 3 3 3" xfId="12808" xr:uid="{997FF905-6974-4AC8-BC5A-42AC214AEBB5}"/>
    <cellStyle name="Обычный 6 6 3 4" xfId="5724" xr:uid="{00000000-0005-0000-0000-000083120000}"/>
    <cellStyle name="Обычный 6 6 3 4 2" xfId="14941" xr:uid="{26BAD737-789B-43CD-BF05-1FA1E79EEDA2}"/>
    <cellStyle name="Обычный 6 6 3 5" xfId="10677" xr:uid="{0CE4A1CD-614D-466C-988B-CF445FBED2A3}"/>
    <cellStyle name="Обычный 6 6 4" xfId="1771" xr:uid="{00000000-0005-0000-0000-000084120000}"/>
    <cellStyle name="Обычный 6 6 4 2" xfId="4045" xr:uid="{00000000-0005-0000-0000-000085120000}"/>
    <cellStyle name="Обычный 6 6 4 2 2" xfId="8334" xr:uid="{00000000-0005-0000-0000-000086120000}"/>
    <cellStyle name="Обычный 6 6 4 2 2 2" xfId="17551" xr:uid="{2163D387-D832-48FD-9338-1751699FCDD2}"/>
    <cellStyle name="Обычный 6 6 4 2 3" xfId="13284" xr:uid="{C95C1999-DE55-44FD-97CE-20EB999112D3}"/>
    <cellStyle name="Обычный 6 6 4 3" xfId="6200" xr:uid="{00000000-0005-0000-0000-000087120000}"/>
    <cellStyle name="Обычный 6 6 4 3 2" xfId="15417" xr:uid="{01F297DF-A2EA-4404-B4C2-EBA7DC194AEB}"/>
    <cellStyle name="Обычный 6 6 4 4" xfId="11153" xr:uid="{15D9836E-589F-43D4-B584-C4F125EB47F8}"/>
    <cellStyle name="Обычный 6 6 5" xfId="3095" xr:uid="{00000000-0005-0000-0000-000088120000}"/>
    <cellStyle name="Обычный 6 6 5 2" xfId="7386" xr:uid="{00000000-0005-0000-0000-000089120000}"/>
    <cellStyle name="Обычный 6 6 5 2 2" xfId="16603" xr:uid="{A8166074-B7A0-4486-A29B-AA832BD58A54}"/>
    <cellStyle name="Обычный 6 6 5 3" xfId="12336" xr:uid="{DE10C129-F03F-44B1-8EB3-0AEB24B67AB3}"/>
    <cellStyle name="Обычный 6 6 6" xfId="5246" xr:uid="{00000000-0005-0000-0000-00008A120000}"/>
    <cellStyle name="Обычный 6 6 6 2" xfId="14469" xr:uid="{6630EA8F-5AB3-411C-9451-1D14DDC91943}"/>
    <cellStyle name="Обычный 6 6 7" xfId="10205" xr:uid="{7BF20DC1-4A10-461E-9766-CBD7F9556385}"/>
    <cellStyle name="Обычный 6 7" xfId="797" xr:uid="{00000000-0005-0000-0000-00008B120000}"/>
    <cellStyle name="Обычный 6 7 2" xfId="1400" xr:uid="{00000000-0005-0000-0000-00008C120000}"/>
    <cellStyle name="Обычный 6 7 2 2" xfId="2359" xr:uid="{00000000-0005-0000-0000-00008D120000}"/>
    <cellStyle name="Обычный 6 7 2 2 2" xfId="4631" xr:uid="{00000000-0005-0000-0000-00008E120000}"/>
    <cellStyle name="Обычный 6 7 2 2 2 2" xfId="8920" xr:uid="{00000000-0005-0000-0000-00008F120000}"/>
    <cellStyle name="Обычный 6 7 2 2 2 2 2" xfId="18137" xr:uid="{AF3C3BFE-EECB-4E85-B7B0-E233A90F04C4}"/>
    <cellStyle name="Обычный 6 7 2 2 2 3" xfId="13870" xr:uid="{16D97FAF-6C07-4468-A6CC-8EBBBD521C5A}"/>
    <cellStyle name="Обычный 6 7 2 2 3" xfId="6786" xr:uid="{00000000-0005-0000-0000-000090120000}"/>
    <cellStyle name="Обычный 6 7 2 2 3 2" xfId="16003" xr:uid="{1F254096-2023-4539-94F0-7FEC804421DA}"/>
    <cellStyle name="Обычный 6 7 2 2 4" xfId="11739" xr:uid="{10FA149E-55BE-43B8-BDAD-D41C3F1A27E9}"/>
    <cellStyle name="Обычный 6 7 2 3" xfId="3681" xr:uid="{00000000-0005-0000-0000-000091120000}"/>
    <cellStyle name="Обычный 6 7 2 3 2" xfId="7972" xr:uid="{00000000-0005-0000-0000-000092120000}"/>
    <cellStyle name="Обычный 6 7 2 3 2 2" xfId="17189" xr:uid="{3F648650-1196-43B7-862E-6294B00025FF}"/>
    <cellStyle name="Обычный 6 7 2 3 3" xfId="12922" xr:uid="{162602C8-C5FD-4340-A9D9-FA49CCFACEF5}"/>
    <cellStyle name="Обычный 6 7 2 4" xfId="5838" xr:uid="{00000000-0005-0000-0000-000093120000}"/>
    <cellStyle name="Обычный 6 7 2 4 2" xfId="15055" xr:uid="{1319C800-09DB-4340-8FD5-6AA71F3F4FDF}"/>
    <cellStyle name="Обычный 6 7 2 5" xfId="10791" xr:uid="{084BE72A-63C0-40E0-85D2-7CD7B70985AC}"/>
    <cellStyle name="Обычный 6 7 3" xfId="1887" xr:uid="{00000000-0005-0000-0000-000094120000}"/>
    <cellStyle name="Обычный 6 7 3 2" xfId="4159" xr:uid="{00000000-0005-0000-0000-000095120000}"/>
    <cellStyle name="Обычный 6 7 3 2 2" xfId="8448" xr:uid="{00000000-0005-0000-0000-000096120000}"/>
    <cellStyle name="Обычный 6 7 3 2 2 2" xfId="17665" xr:uid="{58BD36AF-3A91-47D8-904C-632DD1FE0711}"/>
    <cellStyle name="Обычный 6 7 3 2 3" xfId="13398" xr:uid="{B300D14D-B537-4F68-A17F-DCEE0A4C7C62}"/>
    <cellStyle name="Обычный 6 7 3 3" xfId="6314" xr:uid="{00000000-0005-0000-0000-000097120000}"/>
    <cellStyle name="Обычный 6 7 3 3 2" xfId="15531" xr:uid="{34CA549D-A318-4BE1-9AA2-214040161B6C}"/>
    <cellStyle name="Обычный 6 7 3 4" xfId="11267" xr:uid="{AACDEDA6-B690-4F8C-9B13-CF2DE7944C22}"/>
    <cellStyle name="Обычный 6 7 4" xfId="3209" xr:uid="{00000000-0005-0000-0000-000098120000}"/>
    <cellStyle name="Обычный 6 7 4 2" xfId="7500" xr:uid="{00000000-0005-0000-0000-000099120000}"/>
    <cellStyle name="Обычный 6 7 4 2 2" xfId="16717" xr:uid="{A8F7C05A-575C-4A3C-80F6-7387F5515E91}"/>
    <cellStyle name="Обычный 6 7 4 3" xfId="12450" xr:uid="{1D7D52EF-A944-4F9E-B70E-AE3A74EE0C9C}"/>
    <cellStyle name="Обычный 6 7 5" xfId="5363" xr:uid="{00000000-0005-0000-0000-00009A120000}"/>
    <cellStyle name="Обычный 6 7 5 2" xfId="14583" xr:uid="{6BA4A688-AAC1-4D91-87E3-C9B9A45B232E}"/>
    <cellStyle name="Обычный 6 7 6" xfId="10319" xr:uid="{6A97615F-317E-42BD-9DA6-E80505A938F8}"/>
    <cellStyle name="Обычный 6 8" xfId="1171" xr:uid="{00000000-0005-0000-0000-00009B120000}"/>
    <cellStyle name="Обычный 6 8 2" xfId="2131" xr:uid="{00000000-0005-0000-0000-00009C120000}"/>
    <cellStyle name="Обычный 6 8 2 2" xfId="4403" xr:uid="{00000000-0005-0000-0000-00009D120000}"/>
    <cellStyle name="Обычный 6 8 2 2 2" xfId="8692" xr:uid="{00000000-0005-0000-0000-00009E120000}"/>
    <cellStyle name="Обычный 6 8 2 2 2 2" xfId="17909" xr:uid="{90FEEF75-122E-4301-ADE8-287455452A40}"/>
    <cellStyle name="Обычный 6 8 2 2 3" xfId="13642" xr:uid="{8CA2C577-669C-475E-AACD-29BF583FC49A}"/>
    <cellStyle name="Обычный 6 8 2 3" xfId="6558" xr:uid="{00000000-0005-0000-0000-00009F120000}"/>
    <cellStyle name="Обычный 6 8 2 3 2" xfId="15775" xr:uid="{8F8ABFCD-90DA-4838-B6D2-D33642389CB7}"/>
    <cellStyle name="Обычный 6 8 2 4" xfId="11511" xr:uid="{A5C2E9BF-2978-4FDC-84F1-2D6307C37BCB}"/>
    <cellStyle name="Обычный 6 8 3" xfId="3453" xr:uid="{00000000-0005-0000-0000-0000A0120000}"/>
    <cellStyle name="Обычный 6 8 3 2" xfId="7744" xr:uid="{00000000-0005-0000-0000-0000A1120000}"/>
    <cellStyle name="Обычный 6 8 3 2 2" xfId="16961" xr:uid="{1BCC2CDB-852F-427B-822D-3D0735D49450}"/>
    <cellStyle name="Обычный 6 8 3 3" xfId="12694" xr:uid="{A68D9025-0C3A-4940-83C3-17DF6EBBA081}"/>
    <cellStyle name="Обычный 6 8 4" xfId="5610" xr:uid="{00000000-0005-0000-0000-0000A2120000}"/>
    <cellStyle name="Обычный 6 8 4 2" xfId="14827" xr:uid="{F35DF4BE-2CDD-4AA2-B95E-5DC39E713DFA}"/>
    <cellStyle name="Обычный 6 8 5" xfId="10563" xr:uid="{6F10CC2F-AB51-4226-A2B6-19938593894A}"/>
    <cellStyle name="Обычный 6 9" xfId="1654" xr:uid="{00000000-0005-0000-0000-0000A3120000}"/>
    <cellStyle name="Обычный 6 9 2" xfId="3931" xr:uid="{00000000-0005-0000-0000-0000A4120000}"/>
    <cellStyle name="Обычный 6 9 2 2" xfId="8220" xr:uid="{00000000-0005-0000-0000-0000A5120000}"/>
    <cellStyle name="Обычный 6 9 2 2 2" xfId="17437" xr:uid="{4584977C-3563-46C7-AB68-E3AD453D49C0}"/>
    <cellStyle name="Обычный 6 9 2 3" xfId="13170" xr:uid="{5BB6B057-607A-4694-821B-58367C69EB6D}"/>
    <cellStyle name="Обычный 6 9 3" xfId="6086" xr:uid="{00000000-0005-0000-0000-0000A6120000}"/>
    <cellStyle name="Обычный 6 9 3 2" xfId="15303" xr:uid="{2EAD0812-E290-4CAB-A182-1B88C6BCB029}"/>
    <cellStyle name="Обычный 6 9 4" xfId="11039" xr:uid="{7F36428A-EDF6-4EC6-A670-19626710B1DE}"/>
    <cellStyle name="Обычный 7" xfId="201" xr:uid="{00000000-0005-0000-0000-0000A7120000}"/>
    <cellStyle name="Обычный 7 10" xfId="2747" xr:uid="{00000000-0005-0000-0000-0000A8120000}"/>
    <cellStyle name="Обычный 7 10 2" xfId="4890" xr:uid="{00000000-0005-0000-0000-0000A9120000}"/>
    <cellStyle name="Обычный 7 10 2 2" xfId="9172" xr:uid="{00000000-0005-0000-0000-0000AA120000}"/>
    <cellStyle name="Обычный 7 10 2 2 2" xfId="18389" xr:uid="{76F2CD9E-87E9-4C1F-A98B-938D00965303}"/>
    <cellStyle name="Обычный 7 10 2 3" xfId="14122" xr:uid="{885C8A71-920C-4E22-8468-F0394788F272}"/>
    <cellStyle name="Обычный 7 10 3" xfId="7040" xr:uid="{00000000-0005-0000-0000-0000AB120000}"/>
    <cellStyle name="Обычный 7 10 3 2" xfId="16257" xr:uid="{88DA0F5F-5E55-4F37-A4D0-5EF540C4D743}"/>
    <cellStyle name="Обычный 7 10 4" xfId="11991" xr:uid="{06F62705-B79A-405F-B640-F121275C7F8C}"/>
    <cellStyle name="Обычный 7 11" xfId="2868" xr:uid="{00000000-0005-0000-0000-0000AC120000}"/>
    <cellStyle name="Обычный 7 11 2" xfId="7159" xr:uid="{00000000-0005-0000-0000-0000AD120000}"/>
    <cellStyle name="Обычный 7 11 2 2" xfId="16376" xr:uid="{7CCC55F7-AEDE-4AE3-88C5-4742D1581DF4}"/>
    <cellStyle name="Обычный 7 11 3" xfId="12109" xr:uid="{7BC97F30-7EAD-4D11-8584-CF0B67B2F8A2}"/>
    <cellStyle name="Обычный 7 12" xfId="2982" xr:uid="{00000000-0005-0000-0000-0000AE120000}"/>
    <cellStyle name="Обычный 7 12 2" xfId="7273" xr:uid="{00000000-0005-0000-0000-0000AF120000}"/>
    <cellStyle name="Обычный 7 12 2 2" xfId="16490" xr:uid="{43D8E3E2-F4DB-4CFE-8DFF-EF07A6736B19}"/>
    <cellStyle name="Обычный 7 12 3" xfId="12223" xr:uid="{32609F8A-CCA5-40CB-A9B3-7746657BBF9C}"/>
    <cellStyle name="Обычный 7 13" xfId="5010" xr:uid="{00000000-0005-0000-0000-0000B0120000}"/>
    <cellStyle name="Обычный 7 13 2" xfId="9291" xr:uid="{00000000-0005-0000-0000-0000B1120000}"/>
    <cellStyle name="Обычный 7 13 2 2" xfId="18508" xr:uid="{83DE0482-5CB3-46A3-A8F5-33527ACE65A1}"/>
    <cellStyle name="Обычный 7 13 3" xfId="14241" xr:uid="{64506F22-1BB1-4385-BB41-7BCFDAC61C40}"/>
    <cellStyle name="Обычный 7 14" xfId="5128" xr:uid="{00000000-0005-0000-0000-0000B2120000}"/>
    <cellStyle name="Обычный 7 14 2" xfId="14355" xr:uid="{7D919538-D9EA-43AF-8C3C-8EC25DEDB521}"/>
    <cellStyle name="Обычный 7 15" xfId="9632" xr:uid="{00000000-0005-0000-0000-0000B3120000}"/>
    <cellStyle name="Обычный 7 15 2" xfId="18652" xr:uid="{2CA2258A-FDD0-45F6-8419-E96FD878ADF2}"/>
    <cellStyle name="Обычный 7 16" xfId="9746" xr:uid="{DAAF37ED-EC0B-4B30-BFDA-F2C6A53FD325}"/>
    <cellStyle name="Обычный 7 16 2" xfId="18766" xr:uid="{C800D84E-841B-4FBA-AA49-93A5A3AAC4F7}"/>
    <cellStyle name="Обычный 7 17" xfId="9860" xr:uid="{D7F67137-D9F5-4152-A597-5D6CDFC4AFED}"/>
    <cellStyle name="Обычный 7 17 2" xfId="18880" xr:uid="{CF121B30-B772-4F4F-8327-4027AEA2C1A4}"/>
    <cellStyle name="Обычный 7 18" xfId="9974" xr:uid="{84363CF9-1569-45D6-B304-3C0CFDD22CA4}"/>
    <cellStyle name="Обычный 7 18 2" xfId="18994" xr:uid="{E0229BAF-8912-4572-872C-312657169FDA}"/>
    <cellStyle name="Обычный 7 19" xfId="10091" xr:uid="{8455F038-AD80-4B45-A947-DE54A072B433}"/>
    <cellStyle name="Обычный 7 2" xfId="279" xr:uid="{00000000-0005-0000-0000-0000B4120000}"/>
    <cellStyle name="Обычный 7 2 10" xfId="2878" xr:uid="{00000000-0005-0000-0000-0000B5120000}"/>
    <cellStyle name="Обычный 7 2 10 2" xfId="7169" xr:uid="{00000000-0005-0000-0000-0000B6120000}"/>
    <cellStyle name="Обычный 7 2 10 2 2" xfId="16386" xr:uid="{11A3DA36-89F6-480A-BAE7-9BE4F01B5D02}"/>
    <cellStyle name="Обычный 7 2 10 3" xfId="12119" xr:uid="{0D1E63F4-CD06-4882-8B6C-88530E958DC3}"/>
    <cellStyle name="Обычный 7 2 11" xfId="2992" xr:uid="{00000000-0005-0000-0000-0000B7120000}"/>
    <cellStyle name="Обычный 7 2 11 2" xfId="7283" xr:uid="{00000000-0005-0000-0000-0000B8120000}"/>
    <cellStyle name="Обычный 7 2 11 2 2" xfId="16500" xr:uid="{B3FFAEA7-8872-4271-AE03-678D43B091EA}"/>
    <cellStyle name="Обычный 7 2 11 3" xfId="12233" xr:uid="{5282BEBB-2349-46E4-9616-8B55CB19609D}"/>
    <cellStyle name="Обычный 7 2 12" xfId="5020" xr:uid="{00000000-0005-0000-0000-0000B9120000}"/>
    <cellStyle name="Обычный 7 2 12 2" xfId="9301" xr:uid="{00000000-0005-0000-0000-0000BA120000}"/>
    <cellStyle name="Обычный 7 2 12 2 2" xfId="18518" xr:uid="{497E9842-9573-4870-BC19-4B50ACF31047}"/>
    <cellStyle name="Обычный 7 2 12 3" xfId="14251" xr:uid="{56D1D40A-B10B-4829-AFEC-D690E47287FA}"/>
    <cellStyle name="Обычный 7 2 13" xfId="5142" xr:uid="{00000000-0005-0000-0000-0000BB120000}"/>
    <cellStyle name="Обычный 7 2 13 2" xfId="14366" xr:uid="{3642287B-EB8F-46F5-B34F-BB26BA6BB337}"/>
    <cellStyle name="Обычный 7 2 14" xfId="9642" xr:uid="{00000000-0005-0000-0000-0000BC120000}"/>
    <cellStyle name="Обычный 7 2 14 2" xfId="18662" xr:uid="{FA52225D-FF46-4BF3-B2AC-5FC7D11179DD}"/>
    <cellStyle name="Обычный 7 2 15" xfId="9756" xr:uid="{18BE71DC-E9F7-4C81-9B35-F85FA926A8F3}"/>
    <cellStyle name="Обычный 7 2 15 2" xfId="18776" xr:uid="{66A97F11-651B-4946-8298-F33E618BCED0}"/>
    <cellStyle name="Обычный 7 2 16" xfId="9870" xr:uid="{957896AF-6F1D-4ADB-AE3F-B2CA98E28376}"/>
    <cellStyle name="Обычный 7 2 16 2" xfId="18890" xr:uid="{3F53CE6C-FCDC-49C4-80CC-BFD16B2470D6}"/>
    <cellStyle name="Обычный 7 2 17" xfId="9984" xr:uid="{8136880B-F935-4A3A-A430-80DA25041741}"/>
    <cellStyle name="Обычный 7 2 17 2" xfId="19004" xr:uid="{FDA55D3A-6183-4FB0-80A1-ADC4418BF805}"/>
    <cellStyle name="Обычный 7 2 18" xfId="10101" xr:uid="{BADEA750-5828-4DC7-A90D-D9B21C61B01C}"/>
    <cellStyle name="Обычный 7 2 19" xfId="19122" xr:uid="{2F3B14C1-2AE6-4220-835D-3BF14118CD3C}"/>
    <cellStyle name="Обычный 7 2 2" xfId="386" xr:uid="{00000000-0005-0000-0000-0000BD120000}"/>
    <cellStyle name="Обычный 7 2 2 10" xfId="5039" xr:uid="{00000000-0005-0000-0000-0000BE120000}"/>
    <cellStyle name="Обычный 7 2 2 10 2" xfId="9320" xr:uid="{00000000-0005-0000-0000-0000BF120000}"/>
    <cellStyle name="Обычный 7 2 2 10 2 2" xfId="18537" xr:uid="{00C3754C-E61A-4F6F-AF12-8384B7E15F98}"/>
    <cellStyle name="Обычный 7 2 2 10 3" xfId="14270" xr:uid="{948A1D14-AC54-496E-A704-E6558B7E8404}"/>
    <cellStyle name="Обычный 7 2 2 11" xfId="5161" xr:uid="{00000000-0005-0000-0000-0000C0120000}"/>
    <cellStyle name="Обычный 7 2 2 11 2" xfId="14385" xr:uid="{D3CE6AF4-7900-4A38-A5E6-93919AAAEF71}"/>
    <cellStyle name="Обычный 7 2 2 12" xfId="9661" xr:uid="{00000000-0005-0000-0000-0000C1120000}"/>
    <cellStyle name="Обычный 7 2 2 12 2" xfId="18681" xr:uid="{A907AFE5-921E-4DB3-92FD-7DE32D78154A}"/>
    <cellStyle name="Обычный 7 2 2 13" xfId="9775" xr:uid="{7C790F41-9183-46DC-9EF5-24AD91917380}"/>
    <cellStyle name="Обычный 7 2 2 13 2" xfId="18795" xr:uid="{0169DE32-0D6F-45AD-A67B-098EE227F3C9}"/>
    <cellStyle name="Обычный 7 2 2 14" xfId="9889" xr:uid="{FAFF182C-F989-4B4A-9556-0BCB8EC53B6C}"/>
    <cellStyle name="Обычный 7 2 2 14 2" xfId="18909" xr:uid="{52F9067A-FB12-4E34-83CD-0849F737340C}"/>
    <cellStyle name="Обычный 7 2 2 15" xfId="10003" xr:uid="{89942AE3-2AA9-437F-8D29-40EDBEE248DB}"/>
    <cellStyle name="Обычный 7 2 2 15 2" xfId="19023" xr:uid="{E4C199F1-1DB5-4CA9-8C92-D5237A2135AF}"/>
    <cellStyle name="Обычный 7 2 2 16" xfId="10120" xr:uid="{95C34764-2895-4876-8E1A-D0B788DDD0DD}"/>
    <cellStyle name="Обычный 7 2 2 17" xfId="19141" xr:uid="{A038B526-B7C8-4D20-B6E8-D34934E3D90A}"/>
    <cellStyle name="Обычный 7 2 2 18" xfId="19257" xr:uid="{E5C03615-6731-432B-9DF7-F021836B7EE7}"/>
    <cellStyle name="Обычный 7 2 2 2" xfId="492" xr:uid="{00000000-0005-0000-0000-0000C2120000}"/>
    <cellStyle name="Обычный 7 2 2 2 10" xfId="5219" xr:uid="{00000000-0005-0000-0000-0000C3120000}"/>
    <cellStyle name="Обычный 7 2 2 2 10 2" xfId="14442" xr:uid="{DA8ABAC8-F52D-43FE-8B50-C8156A4B462A}"/>
    <cellStyle name="Обычный 7 2 2 2 11" xfId="9718" xr:uid="{00000000-0005-0000-0000-0000C4120000}"/>
    <cellStyle name="Обычный 7 2 2 2 11 2" xfId="18738" xr:uid="{856DC247-0F0D-4080-BFC6-10858518CE43}"/>
    <cellStyle name="Обычный 7 2 2 2 12" xfId="9832" xr:uid="{E04F8230-94E5-4A97-BA3B-5C0BECD76E25}"/>
    <cellStyle name="Обычный 7 2 2 2 12 2" xfId="18852" xr:uid="{14663E6A-17AF-41D5-925F-17BCD30E6955}"/>
    <cellStyle name="Обычный 7 2 2 2 13" xfId="9946" xr:uid="{C40089B4-9ABE-460B-B098-0D9CD8DB82B3}"/>
    <cellStyle name="Обычный 7 2 2 2 13 2" xfId="18966" xr:uid="{7F312438-79CF-4371-9135-1B5EDBAB2A08}"/>
    <cellStyle name="Обычный 7 2 2 2 14" xfId="10060" xr:uid="{758A8D93-DB8C-4150-801B-DEC4F8E830EA}"/>
    <cellStyle name="Обычный 7 2 2 2 14 2" xfId="19080" xr:uid="{581AAC4F-B2DD-42AE-B097-FB04DA36423E}"/>
    <cellStyle name="Обычный 7 2 2 2 15" xfId="10177" xr:uid="{C694348B-24E6-4346-BA37-A9B944FE8524}"/>
    <cellStyle name="Обычный 7 2 2 2 16" xfId="19198" xr:uid="{FE9B462B-5EB9-4AB0-8609-0F8325C6668E}"/>
    <cellStyle name="Обычный 7 2 2 2 17" xfId="19314" xr:uid="{4F205DA1-0870-44F1-AB09-98B3F503F711}"/>
    <cellStyle name="Обычный 7 2 2 2 2" xfId="678" xr:uid="{00000000-0005-0000-0000-0000C5120000}"/>
    <cellStyle name="Обычный 7 2 2 2 2 2" xfId="999" xr:uid="{00000000-0005-0000-0000-0000C6120000}"/>
    <cellStyle name="Обычный 7 2 2 2 2 2 2" xfId="1601" xr:uid="{00000000-0005-0000-0000-0000C7120000}"/>
    <cellStyle name="Обычный 7 2 2 2 2 2 2 2" xfId="2560" xr:uid="{00000000-0005-0000-0000-0000C8120000}"/>
    <cellStyle name="Обычный 7 2 2 2 2 2 2 2 2" xfId="4832" xr:uid="{00000000-0005-0000-0000-0000C9120000}"/>
    <cellStyle name="Обычный 7 2 2 2 2 2 2 2 2 2" xfId="9121" xr:uid="{00000000-0005-0000-0000-0000CA120000}"/>
    <cellStyle name="Обычный 7 2 2 2 2 2 2 2 2 2 2" xfId="18338" xr:uid="{1D7AF7E2-FD87-409F-9F42-9F79C6CE80D6}"/>
    <cellStyle name="Обычный 7 2 2 2 2 2 2 2 2 3" xfId="14071" xr:uid="{274235F7-251D-457A-A1C6-5052943B7319}"/>
    <cellStyle name="Обычный 7 2 2 2 2 2 2 2 3" xfId="6987" xr:uid="{00000000-0005-0000-0000-0000CB120000}"/>
    <cellStyle name="Обычный 7 2 2 2 2 2 2 2 3 2" xfId="16204" xr:uid="{AD6D77C3-377E-4339-9208-CAEAA4C05AB0}"/>
    <cellStyle name="Обычный 7 2 2 2 2 2 2 2 4" xfId="11940" xr:uid="{FEA77E0D-7842-468B-8575-156990EB9226}"/>
    <cellStyle name="Обычный 7 2 2 2 2 2 2 3" xfId="3882" xr:uid="{00000000-0005-0000-0000-0000CC120000}"/>
    <cellStyle name="Обычный 7 2 2 2 2 2 2 3 2" xfId="8173" xr:uid="{00000000-0005-0000-0000-0000CD120000}"/>
    <cellStyle name="Обычный 7 2 2 2 2 2 2 3 2 2" xfId="17390" xr:uid="{D9B37CB8-0027-49A5-9D8C-E9F0ABBB9D5C}"/>
    <cellStyle name="Обычный 7 2 2 2 2 2 2 3 3" xfId="13123" xr:uid="{47A2A429-15D7-4C53-A9F9-0D0681F7495F}"/>
    <cellStyle name="Обычный 7 2 2 2 2 2 2 4" xfId="6039" xr:uid="{00000000-0005-0000-0000-0000CE120000}"/>
    <cellStyle name="Обычный 7 2 2 2 2 2 2 4 2" xfId="15256" xr:uid="{1F45FABD-0547-4E0E-8675-3F8A27C422FE}"/>
    <cellStyle name="Обычный 7 2 2 2 2 2 2 5" xfId="10992" xr:uid="{E6DDE4B2-D4B4-4E05-9C98-465C70DB7D89}"/>
    <cellStyle name="Обычный 7 2 2 2 2 2 3" xfId="2088" xr:uid="{00000000-0005-0000-0000-0000CF120000}"/>
    <cellStyle name="Обычный 7 2 2 2 2 2 3 2" xfId="4360" xr:uid="{00000000-0005-0000-0000-0000D0120000}"/>
    <cellStyle name="Обычный 7 2 2 2 2 2 3 2 2" xfId="8649" xr:uid="{00000000-0005-0000-0000-0000D1120000}"/>
    <cellStyle name="Обычный 7 2 2 2 2 2 3 2 2 2" xfId="17866" xr:uid="{4FAA3FA1-BF16-4A8D-AC82-DAA14570C146}"/>
    <cellStyle name="Обычный 7 2 2 2 2 2 3 2 3" xfId="13599" xr:uid="{8EF9EF99-130D-4407-81D1-818C6680F141}"/>
    <cellStyle name="Обычный 7 2 2 2 2 2 3 3" xfId="6515" xr:uid="{00000000-0005-0000-0000-0000D2120000}"/>
    <cellStyle name="Обычный 7 2 2 2 2 2 3 3 2" xfId="15732" xr:uid="{09AD5ED0-9627-4D70-868C-0708A7F5F646}"/>
    <cellStyle name="Обычный 7 2 2 2 2 2 3 4" xfId="11468" xr:uid="{5B33E939-3D3C-4982-8D42-78C89CAADD8B}"/>
    <cellStyle name="Обычный 7 2 2 2 2 2 4" xfId="3410" xr:uid="{00000000-0005-0000-0000-0000D3120000}"/>
    <cellStyle name="Обычный 7 2 2 2 2 2 4 2" xfId="7701" xr:uid="{00000000-0005-0000-0000-0000D4120000}"/>
    <cellStyle name="Обычный 7 2 2 2 2 2 4 2 2" xfId="16918" xr:uid="{1E9C89EC-CC7F-46ED-8731-4B30EB80C13A}"/>
    <cellStyle name="Обычный 7 2 2 2 2 2 4 3" xfId="12651" xr:uid="{F3B0BD62-C5B2-4555-9537-03BC76616451}"/>
    <cellStyle name="Обычный 7 2 2 2 2 2 5" xfId="5564" xr:uid="{00000000-0005-0000-0000-0000D5120000}"/>
    <cellStyle name="Обычный 7 2 2 2 2 2 5 2" xfId="14784" xr:uid="{036606E3-0B85-4409-9D9D-199ED7C8A2D3}"/>
    <cellStyle name="Обычный 7 2 2 2 2 2 6" xfId="10520" xr:uid="{EDCE3E04-D644-43AF-8482-C5E2093CB349}"/>
    <cellStyle name="Обычный 7 2 2 2 2 3" xfId="1373" xr:uid="{00000000-0005-0000-0000-0000D6120000}"/>
    <cellStyle name="Обычный 7 2 2 2 2 3 2" xfId="2332" xr:uid="{00000000-0005-0000-0000-0000D7120000}"/>
    <cellStyle name="Обычный 7 2 2 2 2 3 2 2" xfId="4604" xr:uid="{00000000-0005-0000-0000-0000D8120000}"/>
    <cellStyle name="Обычный 7 2 2 2 2 3 2 2 2" xfId="8893" xr:uid="{00000000-0005-0000-0000-0000D9120000}"/>
    <cellStyle name="Обычный 7 2 2 2 2 3 2 2 2 2" xfId="18110" xr:uid="{2EE7FCC6-3EC6-4DCC-A231-D62D05342D9B}"/>
    <cellStyle name="Обычный 7 2 2 2 2 3 2 2 3" xfId="13843" xr:uid="{B8189322-7E0D-4325-86C4-9EE8620E5855}"/>
    <cellStyle name="Обычный 7 2 2 2 2 3 2 3" xfId="6759" xr:uid="{00000000-0005-0000-0000-0000DA120000}"/>
    <cellStyle name="Обычный 7 2 2 2 2 3 2 3 2" xfId="15976" xr:uid="{6ADABB90-78F5-4A2A-A85E-D8F339C0FEAD}"/>
    <cellStyle name="Обычный 7 2 2 2 2 3 2 4" xfId="11712" xr:uid="{23887152-95C0-4528-85FE-DC62D33B529B}"/>
    <cellStyle name="Обычный 7 2 2 2 2 3 3" xfId="3654" xr:uid="{00000000-0005-0000-0000-0000DB120000}"/>
    <cellStyle name="Обычный 7 2 2 2 2 3 3 2" xfId="7945" xr:uid="{00000000-0005-0000-0000-0000DC120000}"/>
    <cellStyle name="Обычный 7 2 2 2 2 3 3 2 2" xfId="17162" xr:uid="{9F172DF9-38C8-4936-834F-301BD1EA29F9}"/>
    <cellStyle name="Обычный 7 2 2 2 2 3 3 3" xfId="12895" xr:uid="{8C79774F-72AE-427A-AA97-E04FC301BC2B}"/>
    <cellStyle name="Обычный 7 2 2 2 2 3 4" xfId="5811" xr:uid="{00000000-0005-0000-0000-0000DD120000}"/>
    <cellStyle name="Обычный 7 2 2 2 2 3 4 2" xfId="15028" xr:uid="{FA6110E7-4782-4DBC-B623-FE31A04D034C}"/>
    <cellStyle name="Обычный 7 2 2 2 2 3 5" xfId="10764" xr:uid="{C9BC582B-3B69-4329-9C34-815A98890994}"/>
    <cellStyle name="Обычный 7 2 2 2 2 4" xfId="1859" xr:uid="{00000000-0005-0000-0000-0000DE120000}"/>
    <cellStyle name="Обычный 7 2 2 2 2 4 2" xfId="4132" xr:uid="{00000000-0005-0000-0000-0000DF120000}"/>
    <cellStyle name="Обычный 7 2 2 2 2 4 2 2" xfId="8421" xr:uid="{00000000-0005-0000-0000-0000E0120000}"/>
    <cellStyle name="Обычный 7 2 2 2 2 4 2 2 2" xfId="17638" xr:uid="{369DFEFF-B970-48C2-A5B9-A1258497FEF0}"/>
    <cellStyle name="Обычный 7 2 2 2 2 4 2 3" xfId="13371" xr:uid="{C8117F81-5540-456A-AD9B-379E80DAEA99}"/>
    <cellStyle name="Обычный 7 2 2 2 2 4 3" xfId="6287" xr:uid="{00000000-0005-0000-0000-0000E1120000}"/>
    <cellStyle name="Обычный 7 2 2 2 2 4 3 2" xfId="15504" xr:uid="{ABF8544E-A334-4A6F-8554-9F9914048F7B}"/>
    <cellStyle name="Обычный 7 2 2 2 2 4 4" xfId="11240" xr:uid="{ACEC73EF-8027-4C04-B618-CC1A8661DF34}"/>
    <cellStyle name="Обычный 7 2 2 2 2 5" xfId="3182" xr:uid="{00000000-0005-0000-0000-0000E2120000}"/>
    <cellStyle name="Обычный 7 2 2 2 2 5 2" xfId="7473" xr:uid="{00000000-0005-0000-0000-0000E3120000}"/>
    <cellStyle name="Обычный 7 2 2 2 2 5 2 2" xfId="16690" xr:uid="{A4C73B0D-A19A-40A3-84D5-BDE9B6475578}"/>
    <cellStyle name="Обычный 7 2 2 2 2 5 3" xfId="12423" xr:uid="{20D54D85-6409-46D0-A517-41F34A1CD7CC}"/>
    <cellStyle name="Обычный 7 2 2 2 2 6" xfId="5334" xr:uid="{00000000-0005-0000-0000-0000E4120000}"/>
    <cellStyle name="Обычный 7 2 2 2 2 6 2" xfId="14556" xr:uid="{B979D9A6-2F27-474C-BCFD-6558E8EE84D0}"/>
    <cellStyle name="Обычный 7 2 2 2 2 7" xfId="10292" xr:uid="{54396A32-21DB-453E-B4C8-2E8D9E07374D}"/>
    <cellStyle name="Обычный 7 2 2 2 3" xfId="884" xr:uid="{00000000-0005-0000-0000-0000E5120000}"/>
    <cellStyle name="Обычный 7 2 2 2 3 2" xfId="1487" xr:uid="{00000000-0005-0000-0000-0000E6120000}"/>
    <cellStyle name="Обычный 7 2 2 2 3 2 2" xfId="2446" xr:uid="{00000000-0005-0000-0000-0000E7120000}"/>
    <cellStyle name="Обычный 7 2 2 2 3 2 2 2" xfId="4718" xr:uid="{00000000-0005-0000-0000-0000E8120000}"/>
    <cellStyle name="Обычный 7 2 2 2 3 2 2 2 2" xfId="9007" xr:uid="{00000000-0005-0000-0000-0000E9120000}"/>
    <cellStyle name="Обычный 7 2 2 2 3 2 2 2 2 2" xfId="18224" xr:uid="{DEDD845F-559D-4435-8447-C14BEE60B719}"/>
    <cellStyle name="Обычный 7 2 2 2 3 2 2 2 3" xfId="13957" xr:uid="{D45611B4-F524-41F2-BF62-26A45DB3A806}"/>
    <cellStyle name="Обычный 7 2 2 2 3 2 2 3" xfId="6873" xr:uid="{00000000-0005-0000-0000-0000EA120000}"/>
    <cellStyle name="Обычный 7 2 2 2 3 2 2 3 2" xfId="16090" xr:uid="{E84F798F-5E8D-47B4-A1CF-228B97F71BC7}"/>
    <cellStyle name="Обычный 7 2 2 2 3 2 2 4" xfId="11826" xr:uid="{A269C38E-001F-4A1C-8830-3A299AF0D1E9}"/>
    <cellStyle name="Обычный 7 2 2 2 3 2 3" xfId="3768" xr:uid="{00000000-0005-0000-0000-0000EB120000}"/>
    <cellStyle name="Обычный 7 2 2 2 3 2 3 2" xfId="8059" xr:uid="{00000000-0005-0000-0000-0000EC120000}"/>
    <cellStyle name="Обычный 7 2 2 2 3 2 3 2 2" xfId="17276" xr:uid="{A47BF3D8-099F-4AC4-AD00-D092AF51C8E7}"/>
    <cellStyle name="Обычный 7 2 2 2 3 2 3 3" xfId="13009" xr:uid="{104B93FE-2339-4635-AD94-303E483052E1}"/>
    <cellStyle name="Обычный 7 2 2 2 3 2 4" xfId="5925" xr:uid="{00000000-0005-0000-0000-0000ED120000}"/>
    <cellStyle name="Обычный 7 2 2 2 3 2 4 2" xfId="15142" xr:uid="{E133458E-7C81-4B39-8C96-865BC1705048}"/>
    <cellStyle name="Обычный 7 2 2 2 3 2 5" xfId="10878" xr:uid="{3000C33F-2EDA-4C98-A014-7938EDFB037F}"/>
    <cellStyle name="Обычный 7 2 2 2 3 3" xfId="1974" xr:uid="{00000000-0005-0000-0000-0000EE120000}"/>
    <cellStyle name="Обычный 7 2 2 2 3 3 2" xfId="4246" xr:uid="{00000000-0005-0000-0000-0000EF120000}"/>
    <cellStyle name="Обычный 7 2 2 2 3 3 2 2" xfId="8535" xr:uid="{00000000-0005-0000-0000-0000F0120000}"/>
    <cellStyle name="Обычный 7 2 2 2 3 3 2 2 2" xfId="17752" xr:uid="{A5996AF1-5E60-4B89-91A3-55E17D70FE7C}"/>
    <cellStyle name="Обычный 7 2 2 2 3 3 2 3" xfId="13485" xr:uid="{6724471D-DD7F-44B5-A12D-330DD49FCF0B}"/>
    <cellStyle name="Обычный 7 2 2 2 3 3 3" xfId="6401" xr:uid="{00000000-0005-0000-0000-0000F1120000}"/>
    <cellStyle name="Обычный 7 2 2 2 3 3 3 2" xfId="15618" xr:uid="{741D5B01-F928-48C2-94C0-B6FBFC245239}"/>
    <cellStyle name="Обычный 7 2 2 2 3 3 4" xfId="11354" xr:uid="{69D0AEA0-E086-4B8A-96D7-77A7242758BF}"/>
    <cellStyle name="Обычный 7 2 2 2 3 4" xfId="3296" xr:uid="{00000000-0005-0000-0000-0000F2120000}"/>
    <cellStyle name="Обычный 7 2 2 2 3 4 2" xfId="7587" xr:uid="{00000000-0005-0000-0000-0000F3120000}"/>
    <cellStyle name="Обычный 7 2 2 2 3 4 2 2" xfId="16804" xr:uid="{2878E71D-1E88-46B4-BA13-3A039C66767D}"/>
    <cellStyle name="Обычный 7 2 2 2 3 4 3" xfId="12537" xr:uid="{48720AC3-5C7D-4E5B-958F-A76BB88AE8BB}"/>
    <cellStyle name="Обычный 7 2 2 2 3 5" xfId="5450" xr:uid="{00000000-0005-0000-0000-0000F4120000}"/>
    <cellStyle name="Обычный 7 2 2 2 3 5 2" xfId="14670" xr:uid="{7026A8A2-B4D9-4617-91D6-7650899FBCA2}"/>
    <cellStyle name="Обычный 7 2 2 2 3 6" xfId="10406" xr:uid="{0E302D47-B10A-4B0A-ADA5-F6C7F393D8EA}"/>
    <cellStyle name="Обычный 7 2 2 2 4" xfId="1258" xr:uid="{00000000-0005-0000-0000-0000F5120000}"/>
    <cellStyle name="Обычный 7 2 2 2 4 2" xfId="2218" xr:uid="{00000000-0005-0000-0000-0000F6120000}"/>
    <cellStyle name="Обычный 7 2 2 2 4 2 2" xfId="4490" xr:uid="{00000000-0005-0000-0000-0000F7120000}"/>
    <cellStyle name="Обычный 7 2 2 2 4 2 2 2" xfId="8779" xr:uid="{00000000-0005-0000-0000-0000F8120000}"/>
    <cellStyle name="Обычный 7 2 2 2 4 2 2 2 2" xfId="17996" xr:uid="{3F21C6A8-6500-4B78-AEB6-A593D4785633}"/>
    <cellStyle name="Обычный 7 2 2 2 4 2 2 3" xfId="13729" xr:uid="{AD2463F0-5C1C-4212-B8EF-468332AAA195}"/>
    <cellStyle name="Обычный 7 2 2 2 4 2 3" xfId="6645" xr:uid="{00000000-0005-0000-0000-0000F9120000}"/>
    <cellStyle name="Обычный 7 2 2 2 4 2 3 2" xfId="15862" xr:uid="{BE2B7B64-CE4D-4515-8F92-4FE59F38A82D}"/>
    <cellStyle name="Обычный 7 2 2 2 4 2 4" xfId="11598" xr:uid="{1AF0C0D3-0620-43A2-A2F7-B5FAF5A1AC87}"/>
    <cellStyle name="Обычный 7 2 2 2 4 3" xfId="3540" xr:uid="{00000000-0005-0000-0000-0000FA120000}"/>
    <cellStyle name="Обычный 7 2 2 2 4 3 2" xfId="7831" xr:uid="{00000000-0005-0000-0000-0000FB120000}"/>
    <cellStyle name="Обычный 7 2 2 2 4 3 2 2" xfId="17048" xr:uid="{57C72615-75AA-431C-9D8F-B507AFF9F771}"/>
    <cellStyle name="Обычный 7 2 2 2 4 3 3" xfId="12781" xr:uid="{C2C9C5DB-8984-49A4-A12F-401E541C1210}"/>
    <cellStyle name="Обычный 7 2 2 2 4 4" xfId="5697" xr:uid="{00000000-0005-0000-0000-0000FC120000}"/>
    <cellStyle name="Обычный 7 2 2 2 4 4 2" xfId="14914" xr:uid="{089E80D7-AF55-48B9-A226-E62F9CC3DE25}"/>
    <cellStyle name="Обычный 7 2 2 2 4 5" xfId="10650" xr:uid="{72C05ECF-7332-4F33-A92C-60708A1881D7}"/>
    <cellStyle name="Обычный 7 2 2 2 5" xfId="1743" xr:uid="{00000000-0005-0000-0000-0000FD120000}"/>
    <cellStyle name="Обычный 7 2 2 2 5 2" xfId="4018" xr:uid="{00000000-0005-0000-0000-0000FE120000}"/>
    <cellStyle name="Обычный 7 2 2 2 5 2 2" xfId="8307" xr:uid="{00000000-0005-0000-0000-0000FF120000}"/>
    <cellStyle name="Обычный 7 2 2 2 5 2 2 2" xfId="17524" xr:uid="{82A6724A-826C-4454-ADDA-12FC698F60CB}"/>
    <cellStyle name="Обычный 7 2 2 2 5 2 3" xfId="13257" xr:uid="{05B3DD82-3A33-4DDD-87D1-80C11B79DEB2}"/>
    <cellStyle name="Обычный 7 2 2 2 5 3" xfId="6173" xr:uid="{00000000-0005-0000-0000-000000130000}"/>
    <cellStyle name="Обычный 7 2 2 2 5 3 2" xfId="15390" xr:uid="{CCD8DFA1-794E-4F65-B9FB-B83FDD4EB684}"/>
    <cellStyle name="Обычный 7 2 2 2 5 4" xfId="11126" xr:uid="{78A14FC5-754F-4A42-87E9-FC5DA693225D}"/>
    <cellStyle name="Обычный 7 2 2 2 6" xfId="2833" xr:uid="{00000000-0005-0000-0000-000001130000}"/>
    <cellStyle name="Обычный 7 2 2 2 6 2" xfId="4976" xr:uid="{00000000-0005-0000-0000-000002130000}"/>
    <cellStyle name="Обычный 7 2 2 2 6 2 2" xfId="9258" xr:uid="{00000000-0005-0000-0000-000003130000}"/>
    <cellStyle name="Обычный 7 2 2 2 6 2 2 2" xfId="18475" xr:uid="{25930464-E0BA-43C3-A3A7-68F1E53E4F55}"/>
    <cellStyle name="Обычный 7 2 2 2 6 2 3" xfId="14208" xr:uid="{B8CC87B4-68D0-4884-8E62-32A14DD7347D}"/>
    <cellStyle name="Обычный 7 2 2 2 6 3" xfId="7126" xr:uid="{00000000-0005-0000-0000-000004130000}"/>
    <cellStyle name="Обычный 7 2 2 2 6 3 2" xfId="16343" xr:uid="{EC0AED2E-C6C9-468E-B944-B926B1ACBCA6}"/>
    <cellStyle name="Обычный 7 2 2 2 6 4" xfId="12077" xr:uid="{B2F516D5-F723-4EAF-AC8E-C823D38C6580}"/>
    <cellStyle name="Обычный 7 2 2 2 7" xfId="2954" xr:uid="{00000000-0005-0000-0000-000005130000}"/>
    <cellStyle name="Обычный 7 2 2 2 7 2" xfId="7245" xr:uid="{00000000-0005-0000-0000-000006130000}"/>
    <cellStyle name="Обычный 7 2 2 2 7 2 2" xfId="16462" xr:uid="{FF261D26-BC73-4010-8CEC-9966787CA2DA}"/>
    <cellStyle name="Обычный 7 2 2 2 7 3" xfId="12195" xr:uid="{E91FD5BC-61C7-4493-AE10-D4FE39758A92}"/>
    <cellStyle name="Обычный 7 2 2 2 8" xfId="3068" xr:uid="{00000000-0005-0000-0000-000007130000}"/>
    <cellStyle name="Обычный 7 2 2 2 8 2" xfId="7359" xr:uid="{00000000-0005-0000-0000-000008130000}"/>
    <cellStyle name="Обычный 7 2 2 2 8 2 2" xfId="16576" xr:uid="{5ADA1EDE-3719-46E2-B81C-EDE559767280}"/>
    <cellStyle name="Обычный 7 2 2 2 8 3" xfId="12309" xr:uid="{57A1FFD4-7D5B-48CC-A739-767FD299DF28}"/>
    <cellStyle name="Обычный 7 2 2 2 9" xfId="5096" xr:uid="{00000000-0005-0000-0000-000009130000}"/>
    <cellStyle name="Обычный 7 2 2 2 9 2" xfId="9377" xr:uid="{00000000-0005-0000-0000-00000A130000}"/>
    <cellStyle name="Обычный 7 2 2 2 9 2 2" xfId="18594" xr:uid="{9353978D-CC07-4C48-9B63-39A106F47EBD}"/>
    <cellStyle name="Обычный 7 2 2 2 9 3" xfId="14327" xr:uid="{D08B08A0-8DDD-4A28-B37C-FF1AC5E2C38D}"/>
    <cellStyle name="Обычный 7 2 2 3" xfId="618" xr:uid="{00000000-0005-0000-0000-00000B130000}"/>
    <cellStyle name="Обычный 7 2 2 3 2" xfId="942" xr:uid="{00000000-0005-0000-0000-00000C130000}"/>
    <cellStyle name="Обычный 7 2 2 3 2 2" xfId="1544" xr:uid="{00000000-0005-0000-0000-00000D130000}"/>
    <cellStyle name="Обычный 7 2 2 3 2 2 2" xfId="2503" xr:uid="{00000000-0005-0000-0000-00000E130000}"/>
    <cellStyle name="Обычный 7 2 2 3 2 2 2 2" xfId="4775" xr:uid="{00000000-0005-0000-0000-00000F130000}"/>
    <cellStyle name="Обычный 7 2 2 3 2 2 2 2 2" xfId="9064" xr:uid="{00000000-0005-0000-0000-000010130000}"/>
    <cellStyle name="Обычный 7 2 2 3 2 2 2 2 2 2" xfId="18281" xr:uid="{B6356F59-F6EE-4095-B664-59A34D04CBC6}"/>
    <cellStyle name="Обычный 7 2 2 3 2 2 2 2 3" xfId="14014" xr:uid="{2926C917-C0DF-46C9-8D4D-3E203D9A879D}"/>
    <cellStyle name="Обычный 7 2 2 3 2 2 2 3" xfId="6930" xr:uid="{00000000-0005-0000-0000-000011130000}"/>
    <cellStyle name="Обычный 7 2 2 3 2 2 2 3 2" xfId="16147" xr:uid="{00032AC8-8C18-4FE4-85A6-558131F61367}"/>
    <cellStyle name="Обычный 7 2 2 3 2 2 2 4" xfId="11883" xr:uid="{69A78C2C-BA00-411A-AC7F-5782DC630A8F}"/>
    <cellStyle name="Обычный 7 2 2 3 2 2 3" xfId="3825" xr:uid="{00000000-0005-0000-0000-000012130000}"/>
    <cellStyle name="Обычный 7 2 2 3 2 2 3 2" xfId="8116" xr:uid="{00000000-0005-0000-0000-000013130000}"/>
    <cellStyle name="Обычный 7 2 2 3 2 2 3 2 2" xfId="17333" xr:uid="{298DED37-C9DC-44A1-86CE-22EA068B58CD}"/>
    <cellStyle name="Обычный 7 2 2 3 2 2 3 3" xfId="13066" xr:uid="{FB0E63D4-11C7-4E4A-A4DE-51254099A9A7}"/>
    <cellStyle name="Обычный 7 2 2 3 2 2 4" xfId="5982" xr:uid="{00000000-0005-0000-0000-000014130000}"/>
    <cellStyle name="Обычный 7 2 2 3 2 2 4 2" xfId="15199" xr:uid="{7C8685A3-C9B1-4480-BC61-BB4A26B03B20}"/>
    <cellStyle name="Обычный 7 2 2 3 2 2 5" xfId="10935" xr:uid="{D5BE798B-FDF1-4352-9A33-773956428AC5}"/>
    <cellStyle name="Обычный 7 2 2 3 2 3" xfId="2031" xr:uid="{00000000-0005-0000-0000-000015130000}"/>
    <cellStyle name="Обычный 7 2 2 3 2 3 2" xfId="4303" xr:uid="{00000000-0005-0000-0000-000016130000}"/>
    <cellStyle name="Обычный 7 2 2 3 2 3 2 2" xfId="8592" xr:uid="{00000000-0005-0000-0000-000017130000}"/>
    <cellStyle name="Обычный 7 2 2 3 2 3 2 2 2" xfId="17809" xr:uid="{307F4851-3009-48D5-A08D-A33A9D6F08A4}"/>
    <cellStyle name="Обычный 7 2 2 3 2 3 2 3" xfId="13542" xr:uid="{4E3DBD81-B1DE-4A92-B18F-DDEE8CA98E6B}"/>
    <cellStyle name="Обычный 7 2 2 3 2 3 3" xfId="6458" xr:uid="{00000000-0005-0000-0000-000018130000}"/>
    <cellStyle name="Обычный 7 2 2 3 2 3 3 2" xfId="15675" xr:uid="{C652E5F3-F2A9-4D9B-88D1-7CD4BDEA3ACF}"/>
    <cellStyle name="Обычный 7 2 2 3 2 3 4" xfId="11411" xr:uid="{D640C02F-3B33-4CC4-8A54-F90EBB11C7E0}"/>
    <cellStyle name="Обычный 7 2 2 3 2 4" xfId="3353" xr:uid="{00000000-0005-0000-0000-000019130000}"/>
    <cellStyle name="Обычный 7 2 2 3 2 4 2" xfId="7644" xr:uid="{00000000-0005-0000-0000-00001A130000}"/>
    <cellStyle name="Обычный 7 2 2 3 2 4 2 2" xfId="16861" xr:uid="{28286B6E-51B1-46BE-9F02-ED4C89CC1B10}"/>
    <cellStyle name="Обычный 7 2 2 3 2 4 3" xfId="12594" xr:uid="{5191B83A-F1BF-49F6-93DC-2DBCAB2D6A00}"/>
    <cellStyle name="Обычный 7 2 2 3 2 5" xfId="5507" xr:uid="{00000000-0005-0000-0000-00001B130000}"/>
    <cellStyle name="Обычный 7 2 2 3 2 5 2" xfId="14727" xr:uid="{50DAD768-AF9A-4ECB-A3AD-FB1F3A936B18}"/>
    <cellStyle name="Обычный 7 2 2 3 2 6" xfId="10463" xr:uid="{6464638B-3B9B-45FE-ACD2-0B8A9CE44F1A}"/>
    <cellStyle name="Обычный 7 2 2 3 3" xfId="1316" xr:uid="{00000000-0005-0000-0000-00001C130000}"/>
    <cellStyle name="Обычный 7 2 2 3 3 2" xfId="2275" xr:uid="{00000000-0005-0000-0000-00001D130000}"/>
    <cellStyle name="Обычный 7 2 2 3 3 2 2" xfId="4547" xr:uid="{00000000-0005-0000-0000-00001E130000}"/>
    <cellStyle name="Обычный 7 2 2 3 3 2 2 2" xfId="8836" xr:uid="{00000000-0005-0000-0000-00001F130000}"/>
    <cellStyle name="Обычный 7 2 2 3 3 2 2 2 2" xfId="18053" xr:uid="{BC448B9F-AE6D-4BDB-AF7A-E919A5E3407D}"/>
    <cellStyle name="Обычный 7 2 2 3 3 2 2 3" xfId="13786" xr:uid="{0F96EDF5-9378-4565-923F-C6D169A43C83}"/>
    <cellStyle name="Обычный 7 2 2 3 3 2 3" xfId="6702" xr:uid="{00000000-0005-0000-0000-000020130000}"/>
    <cellStyle name="Обычный 7 2 2 3 3 2 3 2" xfId="15919" xr:uid="{4A8DB5A8-F428-4F27-939E-CB191C142942}"/>
    <cellStyle name="Обычный 7 2 2 3 3 2 4" xfId="11655" xr:uid="{90BD3938-2F5D-4FD8-8FBB-D67F2B970417}"/>
    <cellStyle name="Обычный 7 2 2 3 3 3" xfId="3597" xr:uid="{00000000-0005-0000-0000-000021130000}"/>
    <cellStyle name="Обычный 7 2 2 3 3 3 2" xfId="7888" xr:uid="{00000000-0005-0000-0000-000022130000}"/>
    <cellStyle name="Обычный 7 2 2 3 3 3 2 2" xfId="17105" xr:uid="{F2B0A858-D0AB-474B-B531-434F344B2831}"/>
    <cellStyle name="Обычный 7 2 2 3 3 3 3" xfId="12838" xr:uid="{2C7CD2DE-00FC-4A23-B296-560153590B4F}"/>
    <cellStyle name="Обычный 7 2 2 3 3 4" xfId="5754" xr:uid="{00000000-0005-0000-0000-000023130000}"/>
    <cellStyle name="Обычный 7 2 2 3 3 4 2" xfId="14971" xr:uid="{B0FB010E-4A9C-419C-8299-3CA014B1DCBA}"/>
    <cellStyle name="Обычный 7 2 2 3 3 5" xfId="10707" xr:uid="{614E4724-4EC9-40E9-9413-A869FDDEF498}"/>
    <cellStyle name="Обычный 7 2 2 3 4" xfId="1802" xr:uid="{00000000-0005-0000-0000-000024130000}"/>
    <cellStyle name="Обычный 7 2 2 3 4 2" xfId="4075" xr:uid="{00000000-0005-0000-0000-000025130000}"/>
    <cellStyle name="Обычный 7 2 2 3 4 2 2" xfId="8364" xr:uid="{00000000-0005-0000-0000-000026130000}"/>
    <cellStyle name="Обычный 7 2 2 3 4 2 2 2" xfId="17581" xr:uid="{76EB85D9-361E-4DA2-A668-67C0366D2FCC}"/>
    <cellStyle name="Обычный 7 2 2 3 4 2 3" xfId="13314" xr:uid="{DE73C7FF-D646-4B5C-A64D-500A21F55958}"/>
    <cellStyle name="Обычный 7 2 2 3 4 3" xfId="6230" xr:uid="{00000000-0005-0000-0000-000027130000}"/>
    <cellStyle name="Обычный 7 2 2 3 4 3 2" xfId="15447" xr:uid="{78DE72E3-3769-4CCB-B973-511C81764899}"/>
    <cellStyle name="Обычный 7 2 2 3 4 4" xfId="11183" xr:uid="{19E4486B-1185-4666-802E-798D6B9EDF2B}"/>
    <cellStyle name="Обычный 7 2 2 3 5" xfId="3125" xr:uid="{00000000-0005-0000-0000-000028130000}"/>
    <cellStyle name="Обычный 7 2 2 3 5 2" xfId="7416" xr:uid="{00000000-0005-0000-0000-000029130000}"/>
    <cellStyle name="Обычный 7 2 2 3 5 2 2" xfId="16633" xr:uid="{E290D357-9814-4D87-BD99-A108DEFDF952}"/>
    <cellStyle name="Обычный 7 2 2 3 5 3" xfId="12366" xr:uid="{EEDAB826-5AE7-4DC0-9636-3D504D4585EB}"/>
    <cellStyle name="Обычный 7 2 2 3 6" xfId="5277" xr:uid="{00000000-0005-0000-0000-00002A130000}"/>
    <cellStyle name="Обычный 7 2 2 3 6 2" xfId="14499" xr:uid="{3FC3FF97-DD98-43E3-975F-0D95F56B4515}"/>
    <cellStyle name="Обычный 7 2 2 3 7" xfId="10235" xr:uid="{21E8CBCA-54E2-4EC2-81B4-DF641558BA16}"/>
    <cellStyle name="Обычный 7 2 2 4" xfId="827" xr:uid="{00000000-0005-0000-0000-00002B130000}"/>
    <cellStyle name="Обычный 7 2 2 4 2" xfId="1430" xr:uid="{00000000-0005-0000-0000-00002C130000}"/>
    <cellStyle name="Обычный 7 2 2 4 2 2" xfId="2389" xr:uid="{00000000-0005-0000-0000-00002D130000}"/>
    <cellStyle name="Обычный 7 2 2 4 2 2 2" xfId="4661" xr:uid="{00000000-0005-0000-0000-00002E130000}"/>
    <cellStyle name="Обычный 7 2 2 4 2 2 2 2" xfId="8950" xr:uid="{00000000-0005-0000-0000-00002F130000}"/>
    <cellStyle name="Обычный 7 2 2 4 2 2 2 2 2" xfId="18167" xr:uid="{3D127D94-26EA-47C0-865A-144D827F2301}"/>
    <cellStyle name="Обычный 7 2 2 4 2 2 2 3" xfId="13900" xr:uid="{9DDA2D8E-730A-4B6E-9A2B-5A5AB3EA7A32}"/>
    <cellStyle name="Обычный 7 2 2 4 2 2 3" xfId="6816" xr:uid="{00000000-0005-0000-0000-000030130000}"/>
    <cellStyle name="Обычный 7 2 2 4 2 2 3 2" xfId="16033" xr:uid="{72E2553A-1568-47D8-B123-235D1FF1AFB5}"/>
    <cellStyle name="Обычный 7 2 2 4 2 2 4" xfId="11769" xr:uid="{1C0DD1A3-24BB-44DD-BE2E-ECEB44D010B4}"/>
    <cellStyle name="Обычный 7 2 2 4 2 3" xfId="3711" xr:uid="{00000000-0005-0000-0000-000031130000}"/>
    <cellStyle name="Обычный 7 2 2 4 2 3 2" xfId="8002" xr:uid="{00000000-0005-0000-0000-000032130000}"/>
    <cellStyle name="Обычный 7 2 2 4 2 3 2 2" xfId="17219" xr:uid="{5A2D66D3-8E65-4123-9DC2-ED6C2588E55E}"/>
    <cellStyle name="Обычный 7 2 2 4 2 3 3" xfId="12952" xr:uid="{B7C8BDCC-BBC9-4E15-A008-D5B88AAB9B7B}"/>
    <cellStyle name="Обычный 7 2 2 4 2 4" xfId="5868" xr:uid="{00000000-0005-0000-0000-000033130000}"/>
    <cellStyle name="Обычный 7 2 2 4 2 4 2" xfId="15085" xr:uid="{52BA820C-AC46-450F-A45F-68425BD689B0}"/>
    <cellStyle name="Обычный 7 2 2 4 2 5" xfId="10821" xr:uid="{0EFECACC-71F9-4AE5-9BD2-40C80C1FEDA5}"/>
    <cellStyle name="Обычный 7 2 2 4 3" xfId="1917" xr:uid="{00000000-0005-0000-0000-000034130000}"/>
    <cellStyle name="Обычный 7 2 2 4 3 2" xfId="4189" xr:uid="{00000000-0005-0000-0000-000035130000}"/>
    <cellStyle name="Обычный 7 2 2 4 3 2 2" xfId="8478" xr:uid="{00000000-0005-0000-0000-000036130000}"/>
    <cellStyle name="Обычный 7 2 2 4 3 2 2 2" xfId="17695" xr:uid="{E40264AA-10EC-4EC9-AD36-88896385F6D0}"/>
    <cellStyle name="Обычный 7 2 2 4 3 2 3" xfId="13428" xr:uid="{A0E79632-F460-47AF-9A3D-48EF5BE2592E}"/>
    <cellStyle name="Обычный 7 2 2 4 3 3" xfId="6344" xr:uid="{00000000-0005-0000-0000-000037130000}"/>
    <cellStyle name="Обычный 7 2 2 4 3 3 2" xfId="15561" xr:uid="{ABEF13FB-EF7A-4599-891E-5A3C8D7767D9}"/>
    <cellStyle name="Обычный 7 2 2 4 3 4" xfId="11297" xr:uid="{F8A9D347-4C1A-4CE7-BDF8-3DC7C9520E31}"/>
    <cellStyle name="Обычный 7 2 2 4 4" xfId="3239" xr:uid="{00000000-0005-0000-0000-000038130000}"/>
    <cellStyle name="Обычный 7 2 2 4 4 2" xfId="7530" xr:uid="{00000000-0005-0000-0000-000039130000}"/>
    <cellStyle name="Обычный 7 2 2 4 4 2 2" xfId="16747" xr:uid="{697B8EBB-F7D4-44D0-826F-F1D3C17DDA36}"/>
    <cellStyle name="Обычный 7 2 2 4 4 3" xfId="12480" xr:uid="{F2CF4306-0D3E-4C81-B87D-FFE0861D5665}"/>
    <cellStyle name="Обычный 7 2 2 4 5" xfId="5393" xr:uid="{00000000-0005-0000-0000-00003A130000}"/>
    <cellStyle name="Обычный 7 2 2 4 5 2" xfId="14613" xr:uid="{82F69E46-007C-4AFA-BC93-F10F90AF9085}"/>
    <cellStyle name="Обычный 7 2 2 4 6" xfId="10349" xr:uid="{CA7BDE52-C5C2-40D1-874C-A18AF76F5741}"/>
    <cellStyle name="Обычный 7 2 2 5" xfId="1201" xr:uid="{00000000-0005-0000-0000-00003B130000}"/>
    <cellStyle name="Обычный 7 2 2 5 2" xfId="2161" xr:uid="{00000000-0005-0000-0000-00003C130000}"/>
    <cellStyle name="Обычный 7 2 2 5 2 2" xfId="4433" xr:uid="{00000000-0005-0000-0000-00003D130000}"/>
    <cellStyle name="Обычный 7 2 2 5 2 2 2" xfId="8722" xr:uid="{00000000-0005-0000-0000-00003E130000}"/>
    <cellStyle name="Обычный 7 2 2 5 2 2 2 2" xfId="17939" xr:uid="{CA6199F1-22DF-4286-8363-675A814833FC}"/>
    <cellStyle name="Обычный 7 2 2 5 2 2 3" xfId="13672" xr:uid="{9FE25711-5929-4494-B54E-222D93DFD4E7}"/>
    <cellStyle name="Обычный 7 2 2 5 2 3" xfId="6588" xr:uid="{00000000-0005-0000-0000-00003F130000}"/>
    <cellStyle name="Обычный 7 2 2 5 2 3 2" xfId="15805" xr:uid="{3C9460CF-3FC4-4060-A93D-657B3401FDA2}"/>
    <cellStyle name="Обычный 7 2 2 5 2 4" xfId="11541" xr:uid="{A6A71282-A3CE-40CC-A247-0F50CAC6FB64}"/>
    <cellStyle name="Обычный 7 2 2 5 3" xfId="3483" xr:uid="{00000000-0005-0000-0000-000040130000}"/>
    <cellStyle name="Обычный 7 2 2 5 3 2" xfId="7774" xr:uid="{00000000-0005-0000-0000-000041130000}"/>
    <cellStyle name="Обычный 7 2 2 5 3 2 2" xfId="16991" xr:uid="{DC0ED98E-F938-4EA4-AEAB-45A4FF816B08}"/>
    <cellStyle name="Обычный 7 2 2 5 3 3" xfId="12724" xr:uid="{A4D00329-A0FF-4DC3-BF1F-6EFC93FF042A}"/>
    <cellStyle name="Обычный 7 2 2 5 4" xfId="5640" xr:uid="{00000000-0005-0000-0000-000042130000}"/>
    <cellStyle name="Обычный 7 2 2 5 4 2" xfId="14857" xr:uid="{14E08B62-C00E-40C1-8E81-7F987A22F5F8}"/>
    <cellStyle name="Обычный 7 2 2 5 5" xfId="10593" xr:uid="{D8F45092-832C-43B7-9E61-5FA9FA021D1B}"/>
    <cellStyle name="Обычный 7 2 2 6" xfId="1686" xr:uid="{00000000-0005-0000-0000-000043130000}"/>
    <cellStyle name="Обычный 7 2 2 6 2" xfId="3961" xr:uid="{00000000-0005-0000-0000-000044130000}"/>
    <cellStyle name="Обычный 7 2 2 6 2 2" xfId="8250" xr:uid="{00000000-0005-0000-0000-000045130000}"/>
    <cellStyle name="Обычный 7 2 2 6 2 2 2" xfId="17467" xr:uid="{4B3B59BC-8A84-4EA7-A4F1-3FA5C08B4884}"/>
    <cellStyle name="Обычный 7 2 2 6 2 3" xfId="13200" xr:uid="{212C4C35-3114-4F85-B4F9-FBEADC669AC1}"/>
    <cellStyle name="Обычный 7 2 2 6 3" xfId="6116" xr:uid="{00000000-0005-0000-0000-000046130000}"/>
    <cellStyle name="Обычный 7 2 2 6 3 2" xfId="15333" xr:uid="{8D07C8CB-05F9-45E1-A19E-E3B5D74B867B}"/>
    <cellStyle name="Обычный 7 2 2 6 4" xfId="11069" xr:uid="{CAA2F209-DE17-4E60-9DE0-F97BBE000A4F}"/>
    <cellStyle name="Обычный 7 2 2 7" xfId="2776" xr:uid="{00000000-0005-0000-0000-000047130000}"/>
    <cellStyle name="Обычный 7 2 2 7 2" xfId="4919" xr:uid="{00000000-0005-0000-0000-000048130000}"/>
    <cellStyle name="Обычный 7 2 2 7 2 2" xfId="9201" xr:uid="{00000000-0005-0000-0000-000049130000}"/>
    <cellStyle name="Обычный 7 2 2 7 2 2 2" xfId="18418" xr:uid="{510573AD-BA2B-4E36-BB62-92DF1A61C3DD}"/>
    <cellStyle name="Обычный 7 2 2 7 2 3" xfId="14151" xr:uid="{59F2743A-40E7-41F7-8408-F4594E1E3D7F}"/>
    <cellStyle name="Обычный 7 2 2 7 3" xfId="7069" xr:uid="{00000000-0005-0000-0000-00004A130000}"/>
    <cellStyle name="Обычный 7 2 2 7 3 2" xfId="16286" xr:uid="{2B86D803-C92E-4A65-B833-A9107036E988}"/>
    <cellStyle name="Обычный 7 2 2 7 4" xfId="12020" xr:uid="{79752EC8-B3DE-4378-A030-FAAB0E3FAAE8}"/>
    <cellStyle name="Обычный 7 2 2 8" xfId="2897" xr:uid="{00000000-0005-0000-0000-00004B130000}"/>
    <cellStyle name="Обычный 7 2 2 8 2" xfId="7188" xr:uid="{00000000-0005-0000-0000-00004C130000}"/>
    <cellStyle name="Обычный 7 2 2 8 2 2" xfId="16405" xr:uid="{E8AD5AFA-60E1-4554-BCE1-2DEA72C7B210}"/>
    <cellStyle name="Обычный 7 2 2 8 3" xfId="12138" xr:uid="{7DD28589-47DB-47F8-B83F-D7349F59A310}"/>
    <cellStyle name="Обычный 7 2 2 9" xfId="3011" xr:uid="{00000000-0005-0000-0000-00004D130000}"/>
    <cellStyle name="Обычный 7 2 2 9 2" xfId="7302" xr:uid="{00000000-0005-0000-0000-00004E130000}"/>
    <cellStyle name="Обычный 7 2 2 9 2 2" xfId="16519" xr:uid="{F3B7B0A0-3435-481D-970A-588CC0AF31BB}"/>
    <cellStyle name="Обычный 7 2 2 9 3" xfId="12252" xr:uid="{5DE5E586-FBF5-48A3-BACB-6B3F0E1BC6BA}"/>
    <cellStyle name="Обычный 7 2 20" xfId="19238" xr:uid="{5D7E3F4D-DB5C-4453-A9F2-A70F84CA0C8E}"/>
    <cellStyle name="Обычный 7 2 3" xfId="410" xr:uid="{00000000-0005-0000-0000-00004F130000}"/>
    <cellStyle name="Обычный 7 2 3 10" xfId="5058" xr:uid="{00000000-0005-0000-0000-000050130000}"/>
    <cellStyle name="Обычный 7 2 3 10 2" xfId="9339" xr:uid="{00000000-0005-0000-0000-000051130000}"/>
    <cellStyle name="Обычный 7 2 3 10 2 2" xfId="18556" xr:uid="{8B630E54-0384-495C-B5A7-64DF0BA03D59}"/>
    <cellStyle name="Обычный 7 2 3 10 3" xfId="14289" xr:uid="{522DA5A4-39DE-485C-97D5-CF6DE49A2426}"/>
    <cellStyle name="Обычный 7 2 3 11" xfId="5180" xr:uid="{00000000-0005-0000-0000-000052130000}"/>
    <cellStyle name="Обычный 7 2 3 11 2" xfId="14404" xr:uid="{7F16F41E-D3E4-4B16-A22F-93FC9EACCE3F}"/>
    <cellStyle name="Обычный 7 2 3 12" xfId="9680" xr:uid="{00000000-0005-0000-0000-000053130000}"/>
    <cellStyle name="Обычный 7 2 3 12 2" xfId="18700" xr:uid="{040D83BE-BBBB-4123-BB99-59C0CD850D73}"/>
    <cellStyle name="Обычный 7 2 3 13" xfId="9794" xr:uid="{1D128F34-B0A6-47D5-99F4-98F4518FDE07}"/>
    <cellStyle name="Обычный 7 2 3 13 2" xfId="18814" xr:uid="{7BC80D7D-ACD6-4E78-9154-EB54255D8768}"/>
    <cellStyle name="Обычный 7 2 3 14" xfId="9908" xr:uid="{5B1AF02A-BA3A-4838-A642-411BA89D34BC}"/>
    <cellStyle name="Обычный 7 2 3 14 2" xfId="18928" xr:uid="{188D6911-85EC-4310-9B7E-00836260FC71}"/>
    <cellStyle name="Обычный 7 2 3 15" xfId="10022" xr:uid="{0317E8C0-3C1E-4C12-92CB-2D5C0C04466E}"/>
    <cellStyle name="Обычный 7 2 3 15 2" xfId="19042" xr:uid="{484106C9-D432-42D2-8715-AEABBB2DBDBB}"/>
    <cellStyle name="Обычный 7 2 3 16" xfId="10139" xr:uid="{FF211211-A3E3-410E-B220-017BBAFDEDD3}"/>
    <cellStyle name="Обычный 7 2 3 17" xfId="19160" xr:uid="{D057C39F-D4BA-4E57-99C4-DC5492C02D14}"/>
    <cellStyle name="Обычный 7 2 3 18" xfId="19276" xr:uid="{A5D6776E-C599-4DF7-A6C2-28CC9CF57081}"/>
    <cellStyle name="Обычный 7 2 3 2" xfId="511" xr:uid="{00000000-0005-0000-0000-000054130000}"/>
    <cellStyle name="Обычный 7 2 3 2 10" xfId="5238" xr:uid="{00000000-0005-0000-0000-000055130000}"/>
    <cellStyle name="Обычный 7 2 3 2 10 2" xfId="14461" xr:uid="{51003AA0-EA87-4CF6-A9CA-D836AE54D66E}"/>
    <cellStyle name="Обычный 7 2 3 2 11" xfId="9737" xr:uid="{00000000-0005-0000-0000-000056130000}"/>
    <cellStyle name="Обычный 7 2 3 2 11 2" xfId="18757" xr:uid="{1A2CF1D8-924F-4F73-970E-912F3656A986}"/>
    <cellStyle name="Обычный 7 2 3 2 12" xfId="9851" xr:uid="{B1EBE69A-26AD-4B81-8B80-93970B8ADF3C}"/>
    <cellStyle name="Обычный 7 2 3 2 12 2" xfId="18871" xr:uid="{D7D48C13-AE1B-4618-A676-CE9550ACAB94}"/>
    <cellStyle name="Обычный 7 2 3 2 13" xfId="9965" xr:uid="{5B219B72-1846-48C5-9829-1C64FB1DC98D}"/>
    <cellStyle name="Обычный 7 2 3 2 13 2" xfId="18985" xr:uid="{62D8B308-043A-412E-95F6-42FA9027707A}"/>
    <cellStyle name="Обычный 7 2 3 2 14" xfId="10079" xr:uid="{D3DEDA55-0EAD-41AB-8196-4D9932B162E0}"/>
    <cellStyle name="Обычный 7 2 3 2 14 2" xfId="19099" xr:uid="{F991E8C8-AD0F-4133-B540-62F721EFB5AE}"/>
    <cellStyle name="Обычный 7 2 3 2 15" xfId="10196" xr:uid="{6DFD8CD4-6165-4654-9B9F-93EF1EEF9836}"/>
    <cellStyle name="Обычный 7 2 3 2 16" xfId="19217" xr:uid="{6DB00290-B166-4245-A786-D24D03D1139E}"/>
    <cellStyle name="Обычный 7 2 3 2 17" xfId="19333" xr:uid="{55F0089F-67F9-471A-A03E-30EB03BD3D00}"/>
    <cellStyle name="Обычный 7 2 3 2 2" xfId="697" xr:uid="{00000000-0005-0000-0000-000057130000}"/>
    <cellStyle name="Обычный 7 2 3 2 2 2" xfId="1018" xr:uid="{00000000-0005-0000-0000-000058130000}"/>
    <cellStyle name="Обычный 7 2 3 2 2 2 2" xfId="1620" xr:uid="{00000000-0005-0000-0000-000059130000}"/>
    <cellStyle name="Обычный 7 2 3 2 2 2 2 2" xfId="2579" xr:uid="{00000000-0005-0000-0000-00005A130000}"/>
    <cellStyle name="Обычный 7 2 3 2 2 2 2 2 2" xfId="4851" xr:uid="{00000000-0005-0000-0000-00005B130000}"/>
    <cellStyle name="Обычный 7 2 3 2 2 2 2 2 2 2" xfId="9140" xr:uid="{00000000-0005-0000-0000-00005C130000}"/>
    <cellStyle name="Обычный 7 2 3 2 2 2 2 2 2 2 2" xfId="18357" xr:uid="{B3F0A8AB-F933-4D97-851D-F73AF641D60A}"/>
    <cellStyle name="Обычный 7 2 3 2 2 2 2 2 2 3" xfId="14090" xr:uid="{4CFE2ACC-96A3-4A28-8C1B-BB66B4578D3E}"/>
    <cellStyle name="Обычный 7 2 3 2 2 2 2 2 3" xfId="7006" xr:uid="{00000000-0005-0000-0000-00005D130000}"/>
    <cellStyle name="Обычный 7 2 3 2 2 2 2 2 3 2" xfId="16223" xr:uid="{B9956B93-5856-48E6-987C-F6651E545CBF}"/>
    <cellStyle name="Обычный 7 2 3 2 2 2 2 2 4" xfId="11959" xr:uid="{944AAC20-AB3E-4CBF-A171-979774C63792}"/>
    <cellStyle name="Обычный 7 2 3 2 2 2 2 3" xfId="3901" xr:uid="{00000000-0005-0000-0000-00005E130000}"/>
    <cellStyle name="Обычный 7 2 3 2 2 2 2 3 2" xfId="8192" xr:uid="{00000000-0005-0000-0000-00005F130000}"/>
    <cellStyle name="Обычный 7 2 3 2 2 2 2 3 2 2" xfId="17409" xr:uid="{F32898C0-E31C-4F13-AAFE-09183D0F9591}"/>
    <cellStyle name="Обычный 7 2 3 2 2 2 2 3 3" xfId="13142" xr:uid="{43BD6506-8E10-462A-BD46-1E79B0259EC9}"/>
    <cellStyle name="Обычный 7 2 3 2 2 2 2 4" xfId="6058" xr:uid="{00000000-0005-0000-0000-000060130000}"/>
    <cellStyle name="Обычный 7 2 3 2 2 2 2 4 2" xfId="15275" xr:uid="{24DEAD96-4470-4273-8D50-B1546D63EDB6}"/>
    <cellStyle name="Обычный 7 2 3 2 2 2 2 5" xfId="11011" xr:uid="{F6814BC8-E1A3-4EF6-B885-2C8E4CF8D881}"/>
    <cellStyle name="Обычный 7 2 3 2 2 2 3" xfId="2107" xr:uid="{00000000-0005-0000-0000-000061130000}"/>
    <cellStyle name="Обычный 7 2 3 2 2 2 3 2" xfId="4379" xr:uid="{00000000-0005-0000-0000-000062130000}"/>
    <cellStyle name="Обычный 7 2 3 2 2 2 3 2 2" xfId="8668" xr:uid="{00000000-0005-0000-0000-000063130000}"/>
    <cellStyle name="Обычный 7 2 3 2 2 2 3 2 2 2" xfId="17885" xr:uid="{E9327641-E091-49BB-8525-A17384757A04}"/>
    <cellStyle name="Обычный 7 2 3 2 2 2 3 2 3" xfId="13618" xr:uid="{DDB3C1F1-25F4-4645-9F6A-B8EE3F621096}"/>
    <cellStyle name="Обычный 7 2 3 2 2 2 3 3" xfId="6534" xr:uid="{00000000-0005-0000-0000-000064130000}"/>
    <cellStyle name="Обычный 7 2 3 2 2 2 3 3 2" xfId="15751" xr:uid="{CAD164C3-5005-495C-A2F0-A42917BAC0CD}"/>
    <cellStyle name="Обычный 7 2 3 2 2 2 3 4" xfId="11487" xr:uid="{2A91AF0D-971C-4523-B6D6-3E6A4D619B36}"/>
    <cellStyle name="Обычный 7 2 3 2 2 2 4" xfId="3429" xr:uid="{00000000-0005-0000-0000-000065130000}"/>
    <cellStyle name="Обычный 7 2 3 2 2 2 4 2" xfId="7720" xr:uid="{00000000-0005-0000-0000-000066130000}"/>
    <cellStyle name="Обычный 7 2 3 2 2 2 4 2 2" xfId="16937" xr:uid="{30F12CFA-6C06-4651-9156-75077BE6F9FC}"/>
    <cellStyle name="Обычный 7 2 3 2 2 2 4 3" xfId="12670" xr:uid="{0063B2A6-4293-4D5C-B5AE-D723E8C4C4D7}"/>
    <cellStyle name="Обычный 7 2 3 2 2 2 5" xfId="5583" xr:uid="{00000000-0005-0000-0000-000067130000}"/>
    <cellStyle name="Обычный 7 2 3 2 2 2 5 2" xfId="14803" xr:uid="{F40BAADB-D9CB-48E1-BCEB-D0C92423FE5A}"/>
    <cellStyle name="Обычный 7 2 3 2 2 2 6" xfId="10539" xr:uid="{F63BC87B-E06F-4316-BAA6-E3A5FA6A8412}"/>
    <cellStyle name="Обычный 7 2 3 2 2 3" xfId="1392" xr:uid="{00000000-0005-0000-0000-000068130000}"/>
    <cellStyle name="Обычный 7 2 3 2 2 3 2" xfId="2351" xr:uid="{00000000-0005-0000-0000-000069130000}"/>
    <cellStyle name="Обычный 7 2 3 2 2 3 2 2" xfId="4623" xr:uid="{00000000-0005-0000-0000-00006A130000}"/>
    <cellStyle name="Обычный 7 2 3 2 2 3 2 2 2" xfId="8912" xr:uid="{00000000-0005-0000-0000-00006B130000}"/>
    <cellStyle name="Обычный 7 2 3 2 2 3 2 2 2 2" xfId="18129" xr:uid="{8D914816-7A85-4E37-B572-E0FCBC6C76F9}"/>
    <cellStyle name="Обычный 7 2 3 2 2 3 2 2 3" xfId="13862" xr:uid="{0C47B75A-0AEC-44D8-B58C-033D07D38C8E}"/>
    <cellStyle name="Обычный 7 2 3 2 2 3 2 3" xfId="6778" xr:uid="{00000000-0005-0000-0000-00006C130000}"/>
    <cellStyle name="Обычный 7 2 3 2 2 3 2 3 2" xfId="15995" xr:uid="{5C35D165-993E-4A17-B12D-4262F16E3F96}"/>
    <cellStyle name="Обычный 7 2 3 2 2 3 2 4" xfId="11731" xr:uid="{5D32FC49-6FFE-4684-809E-2983AEB44F18}"/>
    <cellStyle name="Обычный 7 2 3 2 2 3 3" xfId="3673" xr:uid="{00000000-0005-0000-0000-00006D130000}"/>
    <cellStyle name="Обычный 7 2 3 2 2 3 3 2" xfId="7964" xr:uid="{00000000-0005-0000-0000-00006E130000}"/>
    <cellStyle name="Обычный 7 2 3 2 2 3 3 2 2" xfId="17181" xr:uid="{2A19E1A5-442D-4705-A1F6-D65564A9EDF4}"/>
    <cellStyle name="Обычный 7 2 3 2 2 3 3 3" xfId="12914" xr:uid="{05232F5D-B3C8-407F-82E0-51171D370BE5}"/>
    <cellStyle name="Обычный 7 2 3 2 2 3 4" xfId="5830" xr:uid="{00000000-0005-0000-0000-00006F130000}"/>
    <cellStyle name="Обычный 7 2 3 2 2 3 4 2" xfId="15047" xr:uid="{5906176D-4DC7-4974-AFE0-01461B26E5A6}"/>
    <cellStyle name="Обычный 7 2 3 2 2 3 5" xfId="10783" xr:uid="{3147FC1E-29F7-48F1-BE62-D24C33BCED34}"/>
    <cellStyle name="Обычный 7 2 3 2 2 4" xfId="1878" xr:uid="{00000000-0005-0000-0000-000070130000}"/>
    <cellStyle name="Обычный 7 2 3 2 2 4 2" xfId="4151" xr:uid="{00000000-0005-0000-0000-000071130000}"/>
    <cellStyle name="Обычный 7 2 3 2 2 4 2 2" xfId="8440" xr:uid="{00000000-0005-0000-0000-000072130000}"/>
    <cellStyle name="Обычный 7 2 3 2 2 4 2 2 2" xfId="17657" xr:uid="{F723D085-CAA3-4FBE-873C-7A498BA0D1EA}"/>
    <cellStyle name="Обычный 7 2 3 2 2 4 2 3" xfId="13390" xr:uid="{D355B08E-D783-40C7-B9EA-0F0E79148E3F}"/>
    <cellStyle name="Обычный 7 2 3 2 2 4 3" xfId="6306" xr:uid="{00000000-0005-0000-0000-000073130000}"/>
    <cellStyle name="Обычный 7 2 3 2 2 4 3 2" xfId="15523" xr:uid="{5BAEBF8A-F4B2-4C5B-B525-721E5FB0D149}"/>
    <cellStyle name="Обычный 7 2 3 2 2 4 4" xfId="11259" xr:uid="{8A89CFEB-1666-473F-8B79-ED774CF23CF9}"/>
    <cellStyle name="Обычный 7 2 3 2 2 5" xfId="3201" xr:uid="{00000000-0005-0000-0000-000074130000}"/>
    <cellStyle name="Обычный 7 2 3 2 2 5 2" xfId="7492" xr:uid="{00000000-0005-0000-0000-000075130000}"/>
    <cellStyle name="Обычный 7 2 3 2 2 5 2 2" xfId="16709" xr:uid="{A936DA0D-3E93-471F-B894-DBCCFC499A3F}"/>
    <cellStyle name="Обычный 7 2 3 2 2 5 3" xfId="12442" xr:uid="{5C28F6BC-25F7-4F5C-8BC1-7A85BE42F094}"/>
    <cellStyle name="Обычный 7 2 3 2 2 6" xfId="5353" xr:uid="{00000000-0005-0000-0000-000076130000}"/>
    <cellStyle name="Обычный 7 2 3 2 2 6 2" xfId="14575" xr:uid="{CB6358C2-B0B0-4580-B055-9C10522D0571}"/>
    <cellStyle name="Обычный 7 2 3 2 2 7" xfId="10311" xr:uid="{DCC76F65-3B0D-4142-AC07-9EF6F24E390B}"/>
    <cellStyle name="Обычный 7 2 3 2 3" xfId="903" xr:uid="{00000000-0005-0000-0000-000077130000}"/>
    <cellStyle name="Обычный 7 2 3 2 3 2" xfId="1506" xr:uid="{00000000-0005-0000-0000-000078130000}"/>
    <cellStyle name="Обычный 7 2 3 2 3 2 2" xfId="2465" xr:uid="{00000000-0005-0000-0000-000079130000}"/>
    <cellStyle name="Обычный 7 2 3 2 3 2 2 2" xfId="4737" xr:uid="{00000000-0005-0000-0000-00007A130000}"/>
    <cellStyle name="Обычный 7 2 3 2 3 2 2 2 2" xfId="9026" xr:uid="{00000000-0005-0000-0000-00007B130000}"/>
    <cellStyle name="Обычный 7 2 3 2 3 2 2 2 2 2" xfId="18243" xr:uid="{E5CB3BA1-610C-48FE-9D9D-D1D4287E3485}"/>
    <cellStyle name="Обычный 7 2 3 2 3 2 2 2 3" xfId="13976" xr:uid="{B0812A65-1E83-4B86-B260-89D495726913}"/>
    <cellStyle name="Обычный 7 2 3 2 3 2 2 3" xfId="6892" xr:uid="{00000000-0005-0000-0000-00007C130000}"/>
    <cellStyle name="Обычный 7 2 3 2 3 2 2 3 2" xfId="16109" xr:uid="{7DF4997D-8BA3-49EA-8582-3F45EDA137AF}"/>
    <cellStyle name="Обычный 7 2 3 2 3 2 2 4" xfId="11845" xr:uid="{A30E7547-512C-4EED-BC25-24AE37D51382}"/>
    <cellStyle name="Обычный 7 2 3 2 3 2 3" xfId="3787" xr:uid="{00000000-0005-0000-0000-00007D130000}"/>
    <cellStyle name="Обычный 7 2 3 2 3 2 3 2" xfId="8078" xr:uid="{00000000-0005-0000-0000-00007E130000}"/>
    <cellStyle name="Обычный 7 2 3 2 3 2 3 2 2" xfId="17295" xr:uid="{62534088-FB77-4672-9C2E-AC3FFF24ABC2}"/>
    <cellStyle name="Обычный 7 2 3 2 3 2 3 3" xfId="13028" xr:uid="{32CDDA26-0223-457B-85B0-922CE254AEB7}"/>
    <cellStyle name="Обычный 7 2 3 2 3 2 4" xfId="5944" xr:uid="{00000000-0005-0000-0000-00007F130000}"/>
    <cellStyle name="Обычный 7 2 3 2 3 2 4 2" xfId="15161" xr:uid="{89A94AAF-B77D-4F20-82D4-E88C4C8ECC1D}"/>
    <cellStyle name="Обычный 7 2 3 2 3 2 5" xfId="10897" xr:uid="{D9DB3509-1466-4835-9BB0-3B923F2AD3E4}"/>
    <cellStyle name="Обычный 7 2 3 2 3 3" xfId="1993" xr:uid="{00000000-0005-0000-0000-000080130000}"/>
    <cellStyle name="Обычный 7 2 3 2 3 3 2" xfId="4265" xr:uid="{00000000-0005-0000-0000-000081130000}"/>
    <cellStyle name="Обычный 7 2 3 2 3 3 2 2" xfId="8554" xr:uid="{00000000-0005-0000-0000-000082130000}"/>
    <cellStyle name="Обычный 7 2 3 2 3 3 2 2 2" xfId="17771" xr:uid="{1C346FBD-3536-4979-BB21-83AF0D90A90B}"/>
    <cellStyle name="Обычный 7 2 3 2 3 3 2 3" xfId="13504" xr:uid="{C73B0ED8-3285-4B7C-AB42-93A3BA0C4E94}"/>
    <cellStyle name="Обычный 7 2 3 2 3 3 3" xfId="6420" xr:uid="{00000000-0005-0000-0000-000083130000}"/>
    <cellStyle name="Обычный 7 2 3 2 3 3 3 2" xfId="15637" xr:uid="{F0D14B4E-AD5A-4A05-8218-B230D5F5A5C4}"/>
    <cellStyle name="Обычный 7 2 3 2 3 3 4" xfId="11373" xr:uid="{1DA57170-3DF2-446B-BD36-283B21701418}"/>
    <cellStyle name="Обычный 7 2 3 2 3 4" xfId="3315" xr:uid="{00000000-0005-0000-0000-000084130000}"/>
    <cellStyle name="Обычный 7 2 3 2 3 4 2" xfId="7606" xr:uid="{00000000-0005-0000-0000-000085130000}"/>
    <cellStyle name="Обычный 7 2 3 2 3 4 2 2" xfId="16823" xr:uid="{5F0572A5-1E4C-4B42-B09D-82F62B73BF0E}"/>
    <cellStyle name="Обычный 7 2 3 2 3 4 3" xfId="12556" xr:uid="{B2314B68-164C-4132-9E47-3B182D363FCE}"/>
    <cellStyle name="Обычный 7 2 3 2 3 5" xfId="5469" xr:uid="{00000000-0005-0000-0000-000086130000}"/>
    <cellStyle name="Обычный 7 2 3 2 3 5 2" xfId="14689" xr:uid="{1F644A62-178A-46F0-9B7E-CCDE5155E05C}"/>
    <cellStyle name="Обычный 7 2 3 2 3 6" xfId="10425" xr:uid="{FB79A016-05E2-4CAC-AEE7-2C8761CD81F9}"/>
    <cellStyle name="Обычный 7 2 3 2 4" xfId="1277" xr:uid="{00000000-0005-0000-0000-000087130000}"/>
    <cellStyle name="Обычный 7 2 3 2 4 2" xfId="2237" xr:uid="{00000000-0005-0000-0000-000088130000}"/>
    <cellStyle name="Обычный 7 2 3 2 4 2 2" xfId="4509" xr:uid="{00000000-0005-0000-0000-000089130000}"/>
    <cellStyle name="Обычный 7 2 3 2 4 2 2 2" xfId="8798" xr:uid="{00000000-0005-0000-0000-00008A130000}"/>
    <cellStyle name="Обычный 7 2 3 2 4 2 2 2 2" xfId="18015" xr:uid="{5F833EA0-502A-49E1-B369-664D3B5F49DD}"/>
    <cellStyle name="Обычный 7 2 3 2 4 2 2 3" xfId="13748" xr:uid="{F541AED6-DA02-48AD-BF7C-739D18175837}"/>
    <cellStyle name="Обычный 7 2 3 2 4 2 3" xfId="6664" xr:uid="{00000000-0005-0000-0000-00008B130000}"/>
    <cellStyle name="Обычный 7 2 3 2 4 2 3 2" xfId="15881" xr:uid="{24FB0C65-2CD3-4C44-A213-8A29C6C2922F}"/>
    <cellStyle name="Обычный 7 2 3 2 4 2 4" xfId="11617" xr:uid="{B65C9625-C671-4B52-B2A3-890957D77431}"/>
    <cellStyle name="Обычный 7 2 3 2 4 3" xfId="3559" xr:uid="{00000000-0005-0000-0000-00008C130000}"/>
    <cellStyle name="Обычный 7 2 3 2 4 3 2" xfId="7850" xr:uid="{00000000-0005-0000-0000-00008D130000}"/>
    <cellStyle name="Обычный 7 2 3 2 4 3 2 2" xfId="17067" xr:uid="{7682D11E-D032-4AC3-BEA9-8012DE463202}"/>
    <cellStyle name="Обычный 7 2 3 2 4 3 3" xfId="12800" xr:uid="{945AFA38-AF42-4510-BBA8-806F574F8955}"/>
    <cellStyle name="Обычный 7 2 3 2 4 4" xfId="5716" xr:uid="{00000000-0005-0000-0000-00008E130000}"/>
    <cellStyle name="Обычный 7 2 3 2 4 4 2" xfId="14933" xr:uid="{5F2E17CE-78C4-4A3B-95C6-9862570D0480}"/>
    <cellStyle name="Обычный 7 2 3 2 4 5" xfId="10669" xr:uid="{2F211227-200B-4B4C-A9D8-2FFF05FB7D4C}"/>
    <cellStyle name="Обычный 7 2 3 2 5" xfId="1762" xr:uid="{00000000-0005-0000-0000-00008F130000}"/>
    <cellStyle name="Обычный 7 2 3 2 5 2" xfId="4037" xr:uid="{00000000-0005-0000-0000-000090130000}"/>
    <cellStyle name="Обычный 7 2 3 2 5 2 2" xfId="8326" xr:uid="{00000000-0005-0000-0000-000091130000}"/>
    <cellStyle name="Обычный 7 2 3 2 5 2 2 2" xfId="17543" xr:uid="{FC8D8CD1-4054-483D-8004-08529157A6B0}"/>
    <cellStyle name="Обычный 7 2 3 2 5 2 3" xfId="13276" xr:uid="{0FFD0245-1425-478B-9ACD-4634BADFBFAD}"/>
    <cellStyle name="Обычный 7 2 3 2 5 3" xfId="6192" xr:uid="{00000000-0005-0000-0000-000092130000}"/>
    <cellStyle name="Обычный 7 2 3 2 5 3 2" xfId="15409" xr:uid="{867A579B-EAE5-43A1-B822-A1E5A00B970E}"/>
    <cellStyle name="Обычный 7 2 3 2 5 4" xfId="11145" xr:uid="{C855B98B-FCE8-458C-BEC9-35C762B44D2F}"/>
    <cellStyle name="Обычный 7 2 3 2 6" xfId="2852" xr:uid="{00000000-0005-0000-0000-000093130000}"/>
    <cellStyle name="Обычный 7 2 3 2 6 2" xfId="4995" xr:uid="{00000000-0005-0000-0000-000094130000}"/>
    <cellStyle name="Обычный 7 2 3 2 6 2 2" xfId="9277" xr:uid="{00000000-0005-0000-0000-000095130000}"/>
    <cellStyle name="Обычный 7 2 3 2 6 2 2 2" xfId="18494" xr:uid="{50D1A77E-865B-40EC-B2A1-0D83473E0B62}"/>
    <cellStyle name="Обычный 7 2 3 2 6 2 3" xfId="14227" xr:uid="{BD479F89-0937-48A1-95BA-558D9D96D78D}"/>
    <cellStyle name="Обычный 7 2 3 2 6 3" xfId="7145" xr:uid="{00000000-0005-0000-0000-000096130000}"/>
    <cellStyle name="Обычный 7 2 3 2 6 3 2" xfId="16362" xr:uid="{05A428C7-1C13-4AEE-B42C-169F8A80D189}"/>
    <cellStyle name="Обычный 7 2 3 2 6 4" xfId="12096" xr:uid="{7D190FB3-3EB1-434C-B784-3704143C3549}"/>
    <cellStyle name="Обычный 7 2 3 2 7" xfId="2973" xr:uid="{00000000-0005-0000-0000-000097130000}"/>
    <cellStyle name="Обычный 7 2 3 2 7 2" xfId="7264" xr:uid="{00000000-0005-0000-0000-000098130000}"/>
    <cellStyle name="Обычный 7 2 3 2 7 2 2" xfId="16481" xr:uid="{C7E2B79B-D1CE-462D-B93C-3C4C45AE456E}"/>
    <cellStyle name="Обычный 7 2 3 2 7 3" xfId="12214" xr:uid="{209515C7-325C-4103-B47F-8E7BBDE92F70}"/>
    <cellStyle name="Обычный 7 2 3 2 8" xfId="3087" xr:uid="{00000000-0005-0000-0000-000099130000}"/>
    <cellStyle name="Обычный 7 2 3 2 8 2" xfId="7378" xr:uid="{00000000-0005-0000-0000-00009A130000}"/>
    <cellStyle name="Обычный 7 2 3 2 8 2 2" xfId="16595" xr:uid="{9F9C4224-7A16-48FC-BF8E-D68895F1DED1}"/>
    <cellStyle name="Обычный 7 2 3 2 8 3" xfId="12328" xr:uid="{10553DCF-C5A8-48BF-9EEA-DDB0C6CB77A7}"/>
    <cellStyle name="Обычный 7 2 3 2 9" xfId="5115" xr:uid="{00000000-0005-0000-0000-00009B130000}"/>
    <cellStyle name="Обычный 7 2 3 2 9 2" xfId="9396" xr:uid="{00000000-0005-0000-0000-00009C130000}"/>
    <cellStyle name="Обычный 7 2 3 2 9 2 2" xfId="18613" xr:uid="{04BE3D6B-E2DC-49D2-8BB2-BF78D6DD2D1A}"/>
    <cellStyle name="Обычный 7 2 3 2 9 3" xfId="14346" xr:uid="{1056C0B9-CB08-4A70-A0B7-ACDBE3C2895B}"/>
    <cellStyle name="Обычный 7 2 3 3" xfId="638" xr:uid="{00000000-0005-0000-0000-00009D130000}"/>
    <cellStyle name="Обычный 7 2 3 3 2" xfId="961" xr:uid="{00000000-0005-0000-0000-00009E130000}"/>
    <cellStyle name="Обычный 7 2 3 3 2 2" xfId="1563" xr:uid="{00000000-0005-0000-0000-00009F130000}"/>
    <cellStyle name="Обычный 7 2 3 3 2 2 2" xfId="2522" xr:uid="{00000000-0005-0000-0000-0000A0130000}"/>
    <cellStyle name="Обычный 7 2 3 3 2 2 2 2" xfId="4794" xr:uid="{00000000-0005-0000-0000-0000A1130000}"/>
    <cellStyle name="Обычный 7 2 3 3 2 2 2 2 2" xfId="9083" xr:uid="{00000000-0005-0000-0000-0000A2130000}"/>
    <cellStyle name="Обычный 7 2 3 3 2 2 2 2 2 2" xfId="18300" xr:uid="{B1F0627C-D9BE-4857-9DA7-E36B683158A4}"/>
    <cellStyle name="Обычный 7 2 3 3 2 2 2 2 3" xfId="14033" xr:uid="{CAAC8CB8-3549-43F1-8E8E-6F056DD76D2D}"/>
    <cellStyle name="Обычный 7 2 3 3 2 2 2 3" xfId="6949" xr:uid="{00000000-0005-0000-0000-0000A3130000}"/>
    <cellStyle name="Обычный 7 2 3 3 2 2 2 3 2" xfId="16166" xr:uid="{E87A226D-CB7C-4DD4-8B23-839081CC06A2}"/>
    <cellStyle name="Обычный 7 2 3 3 2 2 2 4" xfId="11902" xr:uid="{42C13BA6-8DEB-4554-93BC-D326CB79B278}"/>
    <cellStyle name="Обычный 7 2 3 3 2 2 3" xfId="3844" xr:uid="{00000000-0005-0000-0000-0000A4130000}"/>
    <cellStyle name="Обычный 7 2 3 3 2 2 3 2" xfId="8135" xr:uid="{00000000-0005-0000-0000-0000A5130000}"/>
    <cellStyle name="Обычный 7 2 3 3 2 2 3 2 2" xfId="17352" xr:uid="{BF31E61D-F067-41CE-9FA2-8C8B835EE6BF}"/>
    <cellStyle name="Обычный 7 2 3 3 2 2 3 3" xfId="13085" xr:uid="{FCEC9C56-3E1D-4133-AAE5-55746E4EAB8A}"/>
    <cellStyle name="Обычный 7 2 3 3 2 2 4" xfId="6001" xr:uid="{00000000-0005-0000-0000-0000A6130000}"/>
    <cellStyle name="Обычный 7 2 3 3 2 2 4 2" xfId="15218" xr:uid="{1FD6C2B7-55E4-4FEB-B219-6CD16E5E0023}"/>
    <cellStyle name="Обычный 7 2 3 3 2 2 5" xfId="10954" xr:uid="{18AA7D9F-4948-4F93-B006-43693167EB71}"/>
    <cellStyle name="Обычный 7 2 3 3 2 3" xfId="2050" xr:uid="{00000000-0005-0000-0000-0000A7130000}"/>
    <cellStyle name="Обычный 7 2 3 3 2 3 2" xfId="4322" xr:uid="{00000000-0005-0000-0000-0000A8130000}"/>
    <cellStyle name="Обычный 7 2 3 3 2 3 2 2" xfId="8611" xr:uid="{00000000-0005-0000-0000-0000A9130000}"/>
    <cellStyle name="Обычный 7 2 3 3 2 3 2 2 2" xfId="17828" xr:uid="{FC9C37EC-9778-4B01-BDBB-DFD36F3CF578}"/>
    <cellStyle name="Обычный 7 2 3 3 2 3 2 3" xfId="13561" xr:uid="{8F0BCF25-2607-4E5B-805F-8971DDC77DA8}"/>
    <cellStyle name="Обычный 7 2 3 3 2 3 3" xfId="6477" xr:uid="{00000000-0005-0000-0000-0000AA130000}"/>
    <cellStyle name="Обычный 7 2 3 3 2 3 3 2" xfId="15694" xr:uid="{B6D8DD9C-C59B-4D7F-803E-1F05A5D09085}"/>
    <cellStyle name="Обычный 7 2 3 3 2 3 4" xfId="11430" xr:uid="{F36A9E4D-4DEF-4017-8828-7130A1BE8B75}"/>
    <cellStyle name="Обычный 7 2 3 3 2 4" xfId="3372" xr:uid="{00000000-0005-0000-0000-0000AB130000}"/>
    <cellStyle name="Обычный 7 2 3 3 2 4 2" xfId="7663" xr:uid="{00000000-0005-0000-0000-0000AC130000}"/>
    <cellStyle name="Обычный 7 2 3 3 2 4 2 2" xfId="16880" xr:uid="{0C892E8C-E757-4825-8BD6-B6FEA5CAC22F}"/>
    <cellStyle name="Обычный 7 2 3 3 2 4 3" xfId="12613" xr:uid="{4FE6E23B-1A6D-4262-A02F-F33BB57D994C}"/>
    <cellStyle name="Обычный 7 2 3 3 2 5" xfId="5526" xr:uid="{00000000-0005-0000-0000-0000AD130000}"/>
    <cellStyle name="Обычный 7 2 3 3 2 5 2" xfId="14746" xr:uid="{5B3C0A6A-C5AF-4010-972E-40807776B23E}"/>
    <cellStyle name="Обычный 7 2 3 3 2 6" xfId="10482" xr:uid="{FD20A2CD-01CF-49BA-B3AD-3ED5636E5CF2}"/>
    <cellStyle name="Обычный 7 2 3 3 3" xfId="1335" xr:uid="{00000000-0005-0000-0000-0000AE130000}"/>
    <cellStyle name="Обычный 7 2 3 3 3 2" xfId="2294" xr:uid="{00000000-0005-0000-0000-0000AF130000}"/>
    <cellStyle name="Обычный 7 2 3 3 3 2 2" xfId="4566" xr:uid="{00000000-0005-0000-0000-0000B0130000}"/>
    <cellStyle name="Обычный 7 2 3 3 3 2 2 2" xfId="8855" xr:uid="{00000000-0005-0000-0000-0000B1130000}"/>
    <cellStyle name="Обычный 7 2 3 3 3 2 2 2 2" xfId="18072" xr:uid="{E1577DC4-313E-4657-8A3A-DBC6611CC9FC}"/>
    <cellStyle name="Обычный 7 2 3 3 3 2 2 3" xfId="13805" xr:uid="{BC807A98-30C2-4D3B-B0B7-C29AD6C23CE9}"/>
    <cellStyle name="Обычный 7 2 3 3 3 2 3" xfId="6721" xr:uid="{00000000-0005-0000-0000-0000B2130000}"/>
    <cellStyle name="Обычный 7 2 3 3 3 2 3 2" xfId="15938" xr:uid="{64932021-3A19-44E2-B814-73FF86B001A3}"/>
    <cellStyle name="Обычный 7 2 3 3 3 2 4" xfId="11674" xr:uid="{CACF6176-F490-4E68-A269-488FE2FC6C6B}"/>
    <cellStyle name="Обычный 7 2 3 3 3 3" xfId="3616" xr:uid="{00000000-0005-0000-0000-0000B3130000}"/>
    <cellStyle name="Обычный 7 2 3 3 3 3 2" xfId="7907" xr:uid="{00000000-0005-0000-0000-0000B4130000}"/>
    <cellStyle name="Обычный 7 2 3 3 3 3 2 2" xfId="17124" xr:uid="{6E0F8070-345D-4C30-8397-2E31C9FF724B}"/>
    <cellStyle name="Обычный 7 2 3 3 3 3 3" xfId="12857" xr:uid="{3B73D4AD-1B9B-4608-80E1-56ACAB7F424A}"/>
    <cellStyle name="Обычный 7 2 3 3 3 4" xfId="5773" xr:uid="{00000000-0005-0000-0000-0000B5130000}"/>
    <cellStyle name="Обычный 7 2 3 3 3 4 2" xfId="14990" xr:uid="{F583879C-0E44-404C-B3D2-24BEC61A8949}"/>
    <cellStyle name="Обычный 7 2 3 3 3 5" xfId="10726" xr:uid="{C38C1B29-C3D3-4109-949F-CE65112CE7F9}"/>
    <cellStyle name="Обычный 7 2 3 3 4" xfId="1821" xr:uid="{00000000-0005-0000-0000-0000B6130000}"/>
    <cellStyle name="Обычный 7 2 3 3 4 2" xfId="4094" xr:uid="{00000000-0005-0000-0000-0000B7130000}"/>
    <cellStyle name="Обычный 7 2 3 3 4 2 2" xfId="8383" xr:uid="{00000000-0005-0000-0000-0000B8130000}"/>
    <cellStyle name="Обычный 7 2 3 3 4 2 2 2" xfId="17600" xr:uid="{A987959C-8BC5-41F5-83ED-1E9100141CF6}"/>
    <cellStyle name="Обычный 7 2 3 3 4 2 3" xfId="13333" xr:uid="{57600654-8CB1-4B14-90C2-DCA1C88B9713}"/>
    <cellStyle name="Обычный 7 2 3 3 4 3" xfId="6249" xr:uid="{00000000-0005-0000-0000-0000B9130000}"/>
    <cellStyle name="Обычный 7 2 3 3 4 3 2" xfId="15466" xr:uid="{36AA37B7-02C7-429D-96AA-31AE533A1207}"/>
    <cellStyle name="Обычный 7 2 3 3 4 4" xfId="11202" xr:uid="{BDD93743-8985-4A8F-883E-6B5DF81062F1}"/>
    <cellStyle name="Обычный 7 2 3 3 5" xfId="3144" xr:uid="{00000000-0005-0000-0000-0000BA130000}"/>
    <cellStyle name="Обычный 7 2 3 3 5 2" xfId="7435" xr:uid="{00000000-0005-0000-0000-0000BB130000}"/>
    <cellStyle name="Обычный 7 2 3 3 5 2 2" xfId="16652" xr:uid="{B3266950-5BF5-488E-B8B9-9227F9F63B1B}"/>
    <cellStyle name="Обычный 7 2 3 3 5 3" xfId="12385" xr:uid="{BC21398D-FD83-4544-A66A-3120432224F4}"/>
    <cellStyle name="Обычный 7 2 3 3 6" xfId="5296" xr:uid="{00000000-0005-0000-0000-0000BC130000}"/>
    <cellStyle name="Обычный 7 2 3 3 6 2" xfId="14518" xr:uid="{10D7115B-0053-4BDB-B109-2D5715E82910}"/>
    <cellStyle name="Обычный 7 2 3 3 7" xfId="10254" xr:uid="{131F8620-26A2-49E5-A10A-89497DADA626}"/>
    <cellStyle name="Обычный 7 2 3 4" xfId="846" xr:uid="{00000000-0005-0000-0000-0000BD130000}"/>
    <cellStyle name="Обычный 7 2 3 4 2" xfId="1449" xr:uid="{00000000-0005-0000-0000-0000BE130000}"/>
    <cellStyle name="Обычный 7 2 3 4 2 2" xfId="2408" xr:uid="{00000000-0005-0000-0000-0000BF130000}"/>
    <cellStyle name="Обычный 7 2 3 4 2 2 2" xfId="4680" xr:uid="{00000000-0005-0000-0000-0000C0130000}"/>
    <cellStyle name="Обычный 7 2 3 4 2 2 2 2" xfId="8969" xr:uid="{00000000-0005-0000-0000-0000C1130000}"/>
    <cellStyle name="Обычный 7 2 3 4 2 2 2 2 2" xfId="18186" xr:uid="{8EA09988-7227-4D5F-A49D-9303219C8712}"/>
    <cellStyle name="Обычный 7 2 3 4 2 2 2 3" xfId="13919" xr:uid="{00ACC4C5-C707-45FD-9568-6483C2C7B167}"/>
    <cellStyle name="Обычный 7 2 3 4 2 2 3" xfId="6835" xr:uid="{00000000-0005-0000-0000-0000C2130000}"/>
    <cellStyle name="Обычный 7 2 3 4 2 2 3 2" xfId="16052" xr:uid="{415ADCA0-55C7-435B-A9D6-DF123D21C5FE}"/>
    <cellStyle name="Обычный 7 2 3 4 2 2 4" xfId="11788" xr:uid="{8B6BDF6D-3A49-4CE7-85D1-FB2042D5B80D}"/>
    <cellStyle name="Обычный 7 2 3 4 2 3" xfId="3730" xr:uid="{00000000-0005-0000-0000-0000C3130000}"/>
    <cellStyle name="Обычный 7 2 3 4 2 3 2" xfId="8021" xr:uid="{00000000-0005-0000-0000-0000C4130000}"/>
    <cellStyle name="Обычный 7 2 3 4 2 3 2 2" xfId="17238" xr:uid="{3890792A-D93A-4F02-B4A4-821FED7FF871}"/>
    <cellStyle name="Обычный 7 2 3 4 2 3 3" xfId="12971" xr:uid="{55D3C464-96FD-4CDE-98AB-ED289FBC5766}"/>
    <cellStyle name="Обычный 7 2 3 4 2 4" xfId="5887" xr:uid="{00000000-0005-0000-0000-0000C5130000}"/>
    <cellStyle name="Обычный 7 2 3 4 2 4 2" xfId="15104" xr:uid="{FB149F03-FACB-427F-9D14-EFDFCE4D0C1B}"/>
    <cellStyle name="Обычный 7 2 3 4 2 5" xfId="10840" xr:uid="{F2A20E52-CDB2-4245-A009-E2ADD3EBE52E}"/>
    <cellStyle name="Обычный 7 2 3 4 3" xfId="1936" xr:uid="{00000000-0005-0000-0000-0000C6130000}"/>
    <cellStyle name="Обычный 7 2 3 4 3 2" xfId="4208" xr:uid="{00000000-0005-0000-0000-0000C7130000}"/>
    <cellStyle name="Обычный 7 2 3 4 3 2 2" xfId="8497" xr:uid="{00000000-0005-0000-0000-0000C8130000}"/>
    <cellStyle name="Обычный 7 2 3 4 3 2 2 2" xfId="17714" xr:uid="{D6749A1A-B20A-4930-8A36-1E91FE7EFF96}"/>
    <cellStyle name="Обычный 7 2 3 4 3 2 3" xfId="13447" xr:uid="{794FCB08-5C0B-43C7-B984-130FA115A50C}"/>
    <cellStyle name="Обычный 7 2 3 4 3 3" xfId="6363" xr:uid="{00000000-0005-0000-0000-0000C9130000}"/>
    <cellStyle name="Обычный 7 2 3 4 3 3 2" xfId="15580" xr:uid="{345CA6DC-4FF0-47CD-96E9-4B7E112F6BBC}"/>
    <cellStyle name="Обычный 7 2 3 4 3 4" xfId="11316" xr:uid="{01BCC58A-80DD-4B07-BA2E-FFFCB09495F7}"/>
    <cellStyle name="Обычный 7 2 3 4 4" xfId="3258" xr:uid="{00000000-0005-0000-0000-0000CA130000}"/>
    <cellStyle name="Обычный 7 2 3 4 4 2" xfId="7549" xr:uid="{00000000-0005-0000-0000-0000CB130000}"/>
    <cellStyle name="Обычный 7 2 3 4 4 2 2" xfId="16766" xr:uid="{9C990EB1-CE84-4010-AB64-5FB153A3B477}"/>
    <cellStyle name="Обычный 7 2 3 4 4 3" xfId="12499" xr:uid="{3E2DFE86-ACA9-4DBF-BEE6-C6F8AA055DB5}"/>
    <cellStyle name="Обычный 7 2 3 4 5" xfId="5412" xr:uid="{00000000-0005-0000-0000-0000CC130000}"/>
    <cellStyle name="Обычный 7 2 3 4 5 2" xfId="14632" xr:uid="{B73097F5-37F9-446C-9B7E-02914A6288DD}"/>
    <cellStyle name="Обычный 7 2 3 4 6" xfId="10368" xr:uid="{95BD98C2-651A-4675-8492-AAFA3D25EA9D}"/>
    <cellStyle name="Обычный 7 2 3 5" xfId="1220" xr:uid="{00000000-0005-0000-0000-0000CD130000}"/>
    <cellStyle name="Обычный 7 2 3 5 2" xfId="2180" xr:uid="{00000000-0005-0000-0000-0000CE130000}"/>
    <cellStyle name="Обычный 7 2 3 5 2 2" xfId="4452" xr:uid="{00000000-0005-0000-0000-0000CF130000}"/>
    <cellStyle name="Обычный 7 2 3 5 2 2 2" xfId="8741" xr:uid="{00000000-0005-0000-0000-0000D0130000}"/>
    <cellStyle name="Обычный 7 2 3 5 2 2 2 2" xfId="17958" xr:uid="{4332E9D1-A425-47ED-AC89-8F02617A54FB}"/>
    <cellStyle name="Обычный 7 2 3 5 2 2 3" xfId="13691" xr:uid="{D00F9D1A-AE2C-4046-9142-8C618287AA95}"/>
    <cellStyle name="Обычный 7 2 3 5 2 3" xfId="6607" xr:uid="{00000000-0005-0000-0000-0000D1130000}"/>
    <cellStyle name="Обычный 7 2 3 5 2 3 2" xfId="15824" xr:uid="{A71FABA9-FC94-4B92-925C-262B57DD679D}"/>
    <cellStyle name="Обычный 7 2 3 5 2 4" xfId="11560" xr:uid="{8123379B-7B73-47DB-BB25-187E5FEA9251}"/>
    <cellStyle name="Обычный 7 2 3 5 3" xfId="3502" xr:uid="{00000000-0005-0000-0000-0000D2130000}"/>
    <cellStyle name="Обычный 7 2 3 5 3 2" xfId="7793" xr:uid="{00000000-0005-0000-0000-0000D3130000}"/>
    <cellStyle name="Обычный 7 2 3 5 3 2 2" xfId="17010" xr:uid="{C90D002A-92E0-4434-B0AD-661B69566FDE}"/>
    <cellStyle name="Обычный 7 2 3 5 3 3" xfId="12743" xr:uid="{3AD2E42C-C833-4A84-B530-2E25C6504D0A}"/>
    <cellStyle name="Обычный 7 2 3 5 4" xfId="5659" xr:uid="{00000000-0005-0000-0000-0000D4130000}"/>
    <cellStyle name="Обычный 7 2 3 5 4 2" xfId="14876" xr:uid="{56522384-D2F5-4371-9EF9-3C9DBEE1310E}"/>
    <cellStyle name="Обычный 7 2 3 5 5" xfId="10612" xr:uid="{408BF598-59C7-4C59-B18C-43FD98AAAD0A}"/>
    <cellStyle name="Обычный 7 2 3 6" xfId="1705" xr:uid="{00000000-0005-0000-0000-0000D5130000}"/>
    <cellStyle name="Обычный 7 2 3 6 2" xfId="3980" xr:uid="{00000000-0005-0000-0000-0000D6130000}"/>
    <cellStyle name="Обычный 7 2 3 6 2 2" xfId="8269" xr:uid="{00000000-0005-0000-0000-0000D7130000}"/>
    <cellStyle name="Обычный 7 2 3 6 2 2 2" xfId="17486" xr:uid="{F1FC2717-FD72-419A-8140-7AF657C7592F}"/>
    <cellStyle name="Обычный 7 2 3 6 2 3" xfId="13219" xr:uid="{2217D3DF-20DA-4FAC-8243-DAAFDDB93633}"/>
    <cellStyle name="Обычный 7 2 3 6 3" xfId="6135" xr:uid="{00000000-0005-0000-0000-0000D8130000}"/>
    <cellStyle name="Обычный 7 2 3 6 3 2" xfId="15352" xr:uid="{B36A7858-69F6-4FFF-98CD-A6BD28653832}"/>
    <cellStyle name="Обычный 7 2 3 6 4" xfId="11088" xr:uid="{3B916096-0403-4E8C-ACDB-5E7443CE8609}"/>
    <cellStyle name="Обычный 7 2 3 7" xfId="2795" xr:uid="{00000000-0005-0000-0000-0000D9130000}"/>
    <cellStyle name="Обычный 7 2 3 7 2" xfId="4938" xr:uid="{00000000-0005-0000-0000-0000DA130000}"/>
    <cellStyle name="Обычный 7 2 3 7 2 2" xfId="9220" xr:uid="{00000000-0005-0000-0000-0000DB130000}"/>
    <cellStyle name="Обычный 7 2 3 7 2 2 2" xfId="18437" xr:uid="{A6102F8E-DE4D-42FE-B1F4-B4A821F9AC1D}"/>
    <cellStyle name="Обычный 7 2 3 7 2 3" xfId="14170" xr:uid="{2C75ED98-29DA-4124-8A9F-7055ACD746C8}"/>
    <cellStyle name="Обычный 7 2 3 7 3" xfId="7088" xr:uid="{00000000-0005-0000-0000-0000DC130000}"/>
    <cellStyle name="Обычный 7 2 3 7 3 2" xfId="16305" xr:uid="{DC14129D-F064-44EA-978C-23D4700D1EDD}"/>
    <cellStyle name="Обычный 7 2 3 7 4" xfId="12039" xr:uid="{B07EA97C-600C-4645-AF99-D7DAAC72B4F0}"/>
    <cellStyle name="Обычный 7 2 3 8" xfId="2916" xr:uid="{00000000-0005-0000-0000-0000DD130000}"/>
    <cellStyle name="Обычный 7 2 3 8 2" xfId="7207" xr:uid="{00000000-0005-0000-0000-0000DE130000}"/>
    <cellStyle name="Обычный 7 2 3 8 2 2" xfId="16424" xr:uid="{900B5BAB-791E-4520-A833-CB732C948CFD}"/>
    <cellStyle name="Обычный 7 2 3 8 3" xfId="12157" xr:uid="{5D623441-B1D8-4719-865A-1EB414997E3B}"/>
    <cellStyle name="Обычный 7 2 3 9" xfId="3030" xr:uid="{00000000-0005-0000-0000-0000DF130000}"/>
    <cellStyle name="Обычный 7 2 3 9 2" xfId="7321" xr:uid="{00000000-0005-0000-0000-0000E0130000}"/>
    <cellStyle name="Обычный 7 2 3 9 2 2" xfId="16538" xr:uid="{20109958-70D7-4E5E-A2E8-5295E76831B0}"/>
    <cellStyle name="Обычный 7 2 3 9 3" xfId="12271" xr:uid="{F5363F53-404C-4DCD-9F00-49D3B6A8B912}"/>
    <cellStyle name="Обычный 7 2 4" xfId="473" xr:uid="{00000000-0005-0000-0000-0000E1130000}"/>
    <cellStyle name="Обычный 7 2 4 10" xfId="5200" xr:uid="{00000000-0005-0000-0000-0000E2130000}"/>
    <cellStyle name="Обычный 7 2 4 10 2" xfId="14423" xr:uid="{DBF70F4F-0220-4BC0-8465-C1F235DA7C34}"/>
    <cellStyle name="Обычный 7 2 4 11" xfId="9699" xr:uid="{00000000-0005-0000-0000-0000E3130000}"/>
    <cellStyle name="Обычный 7 2 4 11 2" xfId="18719" xr:uid="{F0E0F5FD-07AC-410E-A76C-38A30B65AE85}"/>
    <cellStyle name="Обычный 7 2 4 12" xfId="9813" xr:uid="{6E78D1DB-CD2D-4CD7-8342-F6ED5577421E}"/>
    <cellStyle name="Обычный 7 2 4 12 2" xfId="18833" xr:uid="{1FBA4AD5-E3E7-4CED-9FC9-C9CA3B0435EB}"/>
    <cellStyle name="Обычный 7 2 4 13" xfId="9927" xr:uid="{B5690D02-E0E7-43A9-BE24-07BE00E9DC1A}"/>
    <cellStyle name="Обычный 7 2 4 13 2" xfId="18947" xr:uid="{8DEE183B-48A3-44E5-A9B8-7281E7D7E09F}"/>
    <cellStyle name="Обычный 7 2 4 14" xfId="10041" xr:uid="{254890F6-6D66-4EA8-A91C-6DBB6F65C2C1}"/>
    <cellStyle name="Обычный 7 2 4 14 2" xfId="19061" xr:uid="{B83EDC36-CF7E-4393-9760-165F6221E3A3}"/>
    <cellStyle name="Обычный 7 2 4 15" xfId="10158" xr:uid="{0EFE965D-5621-4D0A-91DE-F1788D82702A}"/>
    <cellStyle name="Обычный 7 2 4 16" xfId="19179" xr:uid="{5FAD9AE5-39C2-4F09-AF8E-9E7434459ECF}"/>
    <cellStyle name="Обычный 7 2 4 17" xfId="19295" xr:uid="{B8C970A9-7B87-440D-A8E1-B52C144B18A1}"/>
    <cellStyle name="Обычный 7 2 4 2" xfId="659" xr:uid="{00000000-0005-0000-0000-0000E4130000}"/>
    <cellStyle name="Обычный 7 2 4 2 2" xfId="980" xr:uid="{00000000-0005-0000-0000-0000E5130000}"/>
    <cellStyle name="Обычный 7 2 4 2 2 2" xfId="1582" xr:uid="{00000000-0005-0000-0000-0000E6130000}"/>
    <cellStyle name="Обычный 7 2 4 2 2 2 2" xfId="2541" xr:uid="{00000000-0005-0000-0000-0000E7130000}"/>
    <cellStyle name="Обычный 7 2 4 2 2 2 2 2" xfId="4813" xr:uid="{00000000-0005-0000-0000-0000E8130000}"/>
    <cellStyle name="Обычный 7 2 4 2 2 2 2 2 2" xfId="9102" xr:uid="{00000000-0005-0000-0000-0000E9130000}"/>
    <cellStyle name="Обычный 7 2 4 2 2 2 2 2 2 2" xfId="18319" xr:uid="{51859A12-B904-4058-A1E2-E8D2C3004B99}"/>
    <cellStyle name="Обычный 7 2 4 2 2 2 2 2 3" xfId="14052" xr:uid="{763F2077-D89D-4FFC-AF96-5A39ECD5629D}"/>
    <cellStyle name="Обычный 7 2 4 2 2 2 2 3" xfId="6968" xr:uid="{00000000-0005-0000-0000-0000EA130000}"/>
    <cellStyle name="Обычный 7 2 4 2 2 2 2 3 2" xfId="16185" xr:uid="{F8652FA4-83B1-4D42-A8C9-79ABF9BAA790}"/>
    <cellStyle name="Обычный 7 2 4 2 2 2 2 4" xfId="11921" xr:uid="{7C26B9CB-FD8F-4F29-9217-3F680B4774C7}"/>
    <cellStyle name="Обычный 7 2 4 2 2 2 3" xfId="3863" xr:uid="{00000000-0005-0000-0000-0000EB130000}"/>
    <cellStyle name="Обычный 7 2 4 2 2 2 3 2" xfId="8154" xr:uid="{00000000-0005-0000-0000-0000EC130000}"/>
    <cellStyle name="Обычный 7 2 4 2 2 2 3 2 2" xfId="17371" xr:uid="{7173C5B5-BCDE-46C0-8ADE-CB2844A38BD1}"/>
    <cellStyle name="Обычный 7 2 4 2 2 2 3 3" xfId="13104" xr:uid="{8B18D227-3ADA-4F56-AE66-A5867E73FB5A}"/>
    <cellStyle name="Обычный 7 2 4 2 2 2 4" xfId="6020" xr:uid="{00000000-0005-0000-0000-0000ED130000}"/>
    <cellStyle name="Обычный 7 2 4 2 2 2 4 2" xfId="15237" xr:uid="{43FC9E1A-B9A8-42F8-9E5E-614A03C669A6}"/>
    <cellStyle name="Обычный 7 2 4 2 2 2 5" xfId="10973" xr:uid="{33F99A9D-31F4-40DB-BD83-0DC5E330B53F}"/>
    <cellStyle name="Обычный 7 2 4 2 2 3" xfId="2069" xr:uid="{00000000-0005-0000-0000-0000EE130000}"/>
    <cellStyle name="Обычный 7 2 4 2 2 3 2" xfId="4341" xr:uid="{00000000-0005-0000-0000-0000EF130000}"/>
    <cellStyle name="Обычный 7 2 4 2 2 3 2 2" xfId="8630" xr:uid="{00000000-0005-0000-0000-0000F0130000}"/>
    <cellStyle name="Обычный 7 2 4 2 2 3 2 2 2" xfId="17847" xr:uid="{91D7C2FA-4C96-4326-9119-13DEE6340B5A}"/>
    <cellStyle name="Обычный 7 2 4 2 2 3 2 3" xfId="13580" xr:uid="{0B8B89E1-4E33-4B95-85ED-941C999BF29D}"/>
    <cellStyle name="Обычный 7 2 4 2 2 3 3" xfId="6496" xr:uid="{00000000-0005-0000-0000-0000F1130000}"/>
    <cellStyle name="Обычный 7 2 4 2 2 3 3 2" xfId="15713" xr:uid="{F3EFE28A-D7D5-44EF-85F2-F690520DB844}"/>
    <cellStyle name="Обычный 7 2 4 2 2 3 4" xfId="11449" xr:uid="{A52C0CBA-1CC0-4362-9E0A-2C5AA9DFA86B}"/>
    <cellStyle name="Обычный 7 2 4 2 2 4" xfId="3391" xr:uid="{00000000-0005-0000-0000-0000F2130000}"/>
    <cellStyle name="Обычный 7 2 4 2 2 4 2" xfId="7682" xr:uid="{00000000-0005-0000-0000-0000F3130000}"/>
    <cellStyle name="Обычный 7 2 4 2 2 4 2 2" xfId="16899" xr:uid="{950F9707-181B-4C29-AC04-BFEAB0861F81}"/>
    <cellStyle name="Обычный 7 2 4 2 2 4 3" xfId="12632" xr:uid="{7B903A56-9C85-4034-BEB0-53DDB525096B}"/>
    <cellStyle name="Обычный 7 2 4 2 2 5" xfId="5545" xr:uid="{00000000-0005-0000-0000-0000F4130000}"/>
    <cellStyle name="Обычный 7 2 4 2 2 5 2" xfId="14765" xr:uid="{519B6C1C-DA24-43A5-857B-16169CE3169E}"/>
    <cellStyle name="Обычный 7 2 4 2 2 6" xfId="10501" xr:uid="{1D3D6759-3577-4E3D-86ED-3048DA5300E5}"/>
    <cellStyle name="Обычный 7 2 4 2 3" xfId="1354" xr:uid="{00000000-0005-0000-0000-0000F5130000}"/>
    <cellStyle name="Обычный 7 2 4 2 3 2" xfId="2313" xr:uid="{00000000-0005-0000-0000-0000F6130000}"/>
    <cellStyle name="Обычный 7 2 4 2 3 2 2" xfId="4585" xr:uid="{00000000-0005-0000-0000-0000F7130000}"/>
    <cellStyle name="Обычный 7 2 4 2 3 2 2 2" xfId="8874" xr:uid="{00000000-0005-0000-0000-0000F8130000}"/>
    <cellStyle name="Обычный 7 2 4 2 3 2 2 2 2" xfId="18091" xr:uid="{963389AF-A54D-4E1D-8254-4B7FF691724D}"/>
    <cellStyle name="Обычный 7 2 4 2 3 2 2 3" xfId="13824" xr:uid="{4DBFBBB1-85DD-4F36-8356-312C90585430}"/>
    <cellStyle name="Обычный 7 2 4 2 3 2 3" xfId="6740" xr:uid="{00000000-0005-0000-0000-0000F9130000}"/>
    <cellStyle name="Обычный 7 2 4 2 3 2 3 2" xfId="15957" xr:uid="{F0E6C900-C3FB-41F4-8862-FE64C29DC362}"/>
    <cellStyle name="Обычный 7 2 4 2 3 2 4" xfId="11693" xr:uid="{A220263E-B85F-43CD-87E8-AB1B13BFCE5F}"/>
    <cellStyle name="Обычный 7 2 4 2 3 3" xfId="3635" xr:uid="{00000000-0005-0000-0000-0000FA130000}"/>
    <cellStyle name="Обычный 7 2 4 2 3 3 2" xfId="7926" xr:uid="{00000000-0005-0000-0000-0000FB130000}"/>
    <cellStyle name="Обычный 7 2 4 2 3 3 2 2" xfId="17143" xr:uid="{DFD8BC92-5E82-4D93-9E55-BCF73C3D9D4F}"/>
    <cellStyle name="Обычный 7 2 4 2 3 3 3" xfId="12876" xr:uid="{65C6A452-F248-4927-9449-C4C04E5941AB}"/>
    <cellStyle name="Обычный 7 2 4 2 3 4" xfId="5792" xr:uid="{00000000-0005-0000-0000-0000FC130000}"/>
    <cellStyle name="Обычный 7 2 4 2 3 4 2" xfId="15009" xr:uid="{B7F37433-BEAF-4A96-BFC7-145502D7B91C}"/>
    <cellStyle name="Обычный 7 2 4 2 3 5" xfId="10745" xr:uid="{385C00B2-94CB-4F35-928F-94149DA3FD11}"/>
    <cellStyle name="Обычный 7 2 4 2 4" xfId="1840" xr:uid="{00000000-0005-0000-0000-0000FD130000}"/>
    <cellStyle name="Обычный 7 2 4 2 4 2" xfId="4113" xr:uid="{00000000-0005-0000-0000-0000FE130000}"/>
    <cellStyle name="Обычный 7 2 4 2 4 2 2" xfId="8402" xr:uid="{00000000-0005-0000-0000-0000FF130000}"/>
    <cellStyle name="Обычный 7 2 4 2 4 2 2 2" xfId="17619" xr:uid="{C6E3660E-328E-4034-85B9-4218D130DCD0}"/>
    <cellStyle name="Обычный 7 2 4 2 4 2 3" xfId="13352" xr:uid="{5E10E95B-898E-4036-B109-03200B829A51}"/>
    <cellStyle name="Обычный 7 2 4 2 4 3" xfId="6268" xr:uid="{00000000-0005-0000-0000-000000140000}"/>
    <cellStyle name="Обычный 7 2 4 2 4 3 2" xfId="15485" xr:uid="{4F823548-5CB8-4DBF-8E65-A76DC7256012}"/>
    <cellStyle name="Обычный 7 2 4 2 4 4" xfId="11221" xr:uid="{0FD590D3-1916-4A7B-ABEF-717AAFA6E495}"/>
    <cellStyle name="Обычный 7 2 4 2 5" xfId="3163" xr:uid="{00000000-0005-0000-0000-000001140000}"/>
    <cellStyle name="Обычный 7 2 4 2 5 2" xfId="7454" xr:uid="{00000000-0005-0000-0000-000002140000}"/>
    <cellStyle name="Обычный 7 2 4 2 5 2 2" xfId="16671" xr:uid="{7FD892DB-C179-4298-9594-1C6C2B51B4DD}"/>
    <cellStyle name="Обычный 7 2 4 2 5 3" xfId="12404" xr:uid="{835C53BF-C77B-4C37-9B3E-75FE2F09DF97}"/>
    <cellStyle name="Обычный 7 2 4 2 6" xfId="5315" xr:uid="{00000000-0005-0000-0000-000003140000}"/>
    <cellStyle name="Обычный 7 2 4 2 6 2" xfId="14537" xr:uid="{679CBF6A-57F6-4CEF-9628-76B66E164F8B}"/>
    <cellStyle name="Обычный 7 2 4 2 7" xfId="10273" xr:uid="{5965ED1F-74B5-48FF-81EF-481B183082E9}"/>
    <cellStyle name="Обычный 7 2 4 3" xfId="865" xr:uid="{00000000-0005-0000-0000-000004140000}"/>
    <cellStyle name="Обычный 7 2 4 3 2" xfId="1468" xr:uid="{00000000-0005-0000-0000-000005140000}"/>
    <cellStyle name="Обычный 7 2 4 3 2 2" xfId="2427" xr:uid="{00000000-0005-0000-0000-000006140000}"/>
    <cellStyle name="Обычный 7 2 4 3 2 2 2" xfId="4699" xr:uid="{00000000-0005-0000-0000-000007140000}"/>
    <cellStyle name="Обычный 7 2 4 3 2 2 2 2" xfId="8988" xr:uid="{00000000-0005-0000-0000-000008140000}"/>
    <cellStyle name="Обычный 7 2 4 3 2 2 2 2 2" xfId="18205" xr:uid="{55E5BC4E-9E9E-4640-922E-A9058C1C9E58}"/>
    <cellStyle name="Обычный 7 2 4 3 2 2 2 3" xfId="13938" xr:uid="{D67E7929-573E-46A6-81DF-23A013BA9BA4}"/>
    <cellStyle name="Обычный 7 2 4 3 2 2 3" xfId="6854" xr:uid="{00000000-0005-0000-0000-000009140000}"/>
    <cellStyle name="Обычный 7 2 4 3 2 2 3 2" xfId="16071" xr:uid="{9E454834-75E3-4ECD-93C1-E13A3570D9D9}"/>
    <cellStyle name="Обычный 7 2 4 3 2 2 4" xfId="11807" xr:uid="{FF9AE260-2659-4F54-818A-56A4C02DD284}"/>
    <cellStyle name="Обычный 7 2 4 3 2 3" xfId="3749" xr:uid="{00000000-0005-0000-0000-00000A140000}"/>
    <cellStyle name="Обычный 7 2 4 3 2 3 2" xfId="8040" xr:uid="{00000000-0005-0000-0000-00000B140000}"/>
    <cellStyle name="Обычный 7 2 4 3 2 3 2 2" xfId="17257" xr:uid="{1865C564-27AA-4404-ABDB-BAABD245A53C}"/>
    <cellStyle name="Обычный 7 2 4 3 2 3 3" xfId="12990" xr:uid="{010B2F9E-460B-4643-ABA9-4EF851803670}"/>
    <cellStyle name="Обычный 7 2 4 3 2 4" xfId="5906" xr:uid="{00000000-0005-0000-0000-00000C140000}"/>
    <cellStyle name="Обычный 7 2 4 3 2 4 2" xfId="15123" xr:uid="{BAF37B3C-9CDC-425A-AB13-833015C6C151}"/>
    <cellStyle name="Обычный 7 2 4 3 2 5" xfId="10859" xr:uid="{345FB68F-2D1F-43B9-B56E-15D690A3537B}"/>
    <cellStyle name="Обычный 7 2 4 3 3" xfId="1955" xr:uid="{00000000-0005-0000-0000-00000D140000}"/>
    <cellStyle name="Обычный 7 2 4 3 3 2" xfId="4227" xr:uid="{00000000-0005-0000-0000-00000E140000}"/>
    <cellStyle name="Обычный 7 2 4 3 3 2 2" xfId="8516" xr:uid="{00000000-0005-0000-0000-00000F140000}"/>
    <cellStyle name="Обычный 7 2 4 3 3 2 2 2" xfId="17733" xr:uid="{F950D26F-7F75-4596-B0FE-5E9718D8EDE7}"/>
    <cellStyle name="Обычный 7 2 4 3 3 2 3" xfId="13466" xr:uid="{090EB3F1-2F66-4711-BFAA-D9BD5D96B6ED}"/>
    <cellStyle name="Обычный 7 2 4 3 3 3" xfId="6382" xr:uid="{00000000-0005-0000-0000-000010140000}"/>
    <cellStyle name="Обычный 7 2 4 3 3 3 2" xfId="15599" xr:uid="{9F5F3057-373E-442B-8701-6BBB19FEDDCF}"/>
    <cellStyle name="Обычный 7 2 4 3 3 4" xfId="11335" xr:uid="{31217BF2-1A2C-4760-B17E-469A5DF0EBC1}"/>
    <cellStyle name="Обычный 7 2 4 3 4" xfId="3277" xr:uid="{00000000-0005-0000-0000-000011140000}"/>
    <cellStyle name="Обычный 7 2 4 3 4 2" xfId="7568" xr:uid="{00000000-0005-0000-0000-000012140000}"/>
    <cellStyle name="Обычный 7 2 4 3 4 2 2" xfId="16785" xr:uid="{46A3BF47-3DB9-48B1-BED0-138EFE8A2E6F}"/>
    <cellStyle name="Обычный 7 2 4 3 4 3" xfId="12518" xr:uid="{98DCBA2A-4354-4A21-8F24-CDD36CA9A635}"/>
    <cellStyle name="Обычный 7 2 4 3 5" xfId="5431" xr:uid="{00000000-0005-0000-0000-000013140000}"/>
    <cellStyle name="Обычный 7 2 4 3 5 2" xfId="14651" xr:uid="{55F67AA0-D244-4388-8331-990205A4D0B0}"/>
    <cellStyle name="Обычный 7 2 4 3 6" xfId="10387" xr:uid="{5FBB1282-6C11-4082-A69E-9C0930004E6B}"/>
    <cellStyle name="Обычный 7 2 4 4" xfId="1239" xr:uid="{00000000-0005-0000-0000-000014140000}"/>
    <cellStyle name="Обычный 7 2 4 4 2" xfId="2199" xr:uid="{00000000-0005-0000-0000-000015140000}"/>
    <cellStyle name="Обычный 7 2 4 4 2 2" xfId="4471" xr:uid="{00000000-0005-0000-0000-000016140000}"/>
    <cellStyle name="Обычный 7 2 4 4 2 2 2" xfId="8760" xr:uid="{00000000-0005-0000-0000-000017140000}"/>
    <cellStyle name="Обычный 7 2 4 4 2 2 2 2" xfId="17977" xr:uid="{C7E51B75-9F66-442E-B519-A6593EE29CB0}"/>
    <cellStyle name="Обычный 7 2 4 4 2 2 3" xfId="13710" xr:uid="{622C31BF-76E5-4DF0-91E1-7C69502DAEAB}"/>
    <cellStyle name="Обычный 7 2 4 4 2 3" xfId="6626" xr:uid="{00000000-0005-0000-0000-000018140000}"/>
    <cellStyle name="Обычный 7 2 4 4 2 3 2" xfId="15843" xr:uid="{9BD80445-7110-4148-8F69-8AD4D599966B}"/>
    <cellStyle name="Обычный 7 2 4 4 2 4" xfId="11579" xr:uid="{D5103A17-6756-45DF-8CAE-ADDB2654DE49}"/>
    <cellStyle name="Обычный 7 2 4 4 3" xfId="3521" xr:uid="{00000000-0005-0000-0000-000019140000}"/>
    <cellStyle name="Обычный 7 2 4 4 3 2" xfId="7812" xr:uid="{00000000-0005-0000-0000-00001A140000}"/>
    <cellStyle name="Обычный 7 2 4 4 3 2 2" xfId="17029" xr:uid="{69472C9E-EA71-4A44-A267-D4CEDDC7FA85}"/>
    <cellStyle name="Обычный 7 2 4 4 3 3" xfId="12762" xr:uid="{23018826-5543-47DA-B749-DE82C507D875}"/>
    <cellStyle name="Обычный 7 2 4 4 4" xfId="5678" xr:uid="{00000000-0005-0000-0000-00001B140000}"/>
    <cellStyle name="Обычный 7 2 4 4 4 2" xfId="14895" xr:uid="{B0E0C515-09EE-4F4E-9324-394183A42F17}"/>
    <cellStyle name="Обычный 7 2 4 4 5" xfId="10631" xr:uid="{9D869EAB-156C-4CD1-96C4-7B450B9D33FD}"/>
    <cellStyle name="Обычный 7 2 4 5" xfId="1724" xr:uid="{00000000-0005-0000-0000-00001C140000}"/>
    <cellStyle name="Обычный 7 2 4 5 2" xfId="3999" xr:uid="{00000000-0005-0000-0000-00001D140000}"/>
    <cellStyle name="Обычный 7 2 4 5 2 2" xfId="8288" xr:uid="{00000000-0005-0000-0000-00001E140000}"/>
    <cellStyle name="Обычный 7 2 4 5 2 2 2" xfId="17505" xr:uid="{432C237A-70CE-4680-9371-620FA0AC71D3}"/>
    <cellStyle name="Обычный 7 2 4 5 2 3" xfId="13238" xr:uid="{499D1265-444D-4365-8A1C-DBAFD015DDAB}"/>
    <cellStyle name="Обычный 7 2 4 5 3" xfId="6154" xr:uid="{00000000-0005-0000-0000-00001F140000}"/>
    <cellStyle name="Обычный 7 2 4 5 3 2" xfId="15371" xr:uid="{2F9AF83A-566A-41EA-9FCA-F3BA9E45D948}"/>
    <cellStyle name="Обычный 7 2 4 5 4" xfId="11107" xr:uid="{A30CE176-3549-4C68-A380-C329B8436CDF}"/>
    <cellStyle name="Обычный 7 2 4 6" xfId="2814" xr:uid="{00000000-0005-0000-0000-000020140000}"/>
    <cellStyle name="Обычный 7 2 4 6 2" xfId="4957" xr:uid="{00000000-0005-0000-0000-000021140000}"/>
    <cellStyle name="Обычный 7 2 4 6 2 2" xfId="9239" xr:uid="{00000000-0005-0000-0000-000022140000}"/>
    <cellStyle name="Обычный 7 2 4 6 2 2 2" xfId="18456" xr:uid="{3011EFC6-601C-4C18-9EEF-F406C9C0037F}"/>
    <cellStyle name="Обычный 7 2 4 6 2 3" xfId="14189" xr:uid="{EB2AF839-C048-4ED8-8554-63E56F800533}"/>
    <cellStyle name="Обычный 7 2 4 6 3" xfId="7107" xr:uid="{00000000-0005-0000-0000-000023140000}"/>
    <cellStyle name="Обычный 7 2 4 6 3 2" xfId="16324" xr:uid="{216D023C-D754-428E-B466-BB675DF3555D}"/>
    <cellStyle name="Обычный 7 2 4 6 4" xfId="12058" xr:uid="{380145A0-C4AA-4BF7-AC53-B8782DEB9AA2}"/>
    <cellStyle name="Обычный 7 2 4 7" xfId="2935" xr:uid="{00000000-0005-0000-0000-000024140000}"/>
    <cellStyle name="Обычный 7 2 4 7 2" xfId="7226" xr:uid="{00000000-0005-0000-0000-000025140000}"/>
    <cellStyle name="Обычный 7 2 4 7 2 2" xfId="16443" xr:uid="{EC2AFCA2-B944-4AAA-B04F-DD7C0F801E01}"/>
    <cellStyle name="Обычный 7 2 4 7 3" xfId="12176" xr:uid="{C7C44476-FEEF-40AB-A600-ABA5EDE9E898}"/>
    <cellStyle name="Обычный 7 2 4 8" xfId="3049" xr:uid="{00000000-0005-0000-0000-000026140000}"/>
    <cellStyle name="Обычный 7 2 4 8 2" xfId="7340" xr:uid="{00000000-0005-0000-0000-000027140000}"/>
    <cellStyle name="Обычный 7 2 4 8 2 2" xfId="16557" xr:uid="{5F84BFE7-92F5-4CDD-A7D1-89C4A8BCB244}"/>
    <cellStyle name="Обычный 7 2 4 8 3" xfId="12290" xr:uid="{C266C81E-B14A-40A1-AA10-3F9E876F1393}"/>
    <cellStyle name="Обычный 7 2 4 9" xfId="5077" xr:uid="{00000000-0005-0000-0000-000028140000}"/>
    <cellStyle name="Обычный 7 2 4 9 2" xfId="9358" xr:uid="{00000000-0005-0000-0000-000029140000}"/>
    <cellStyle name="Обычный 7 2 4 9 2 2" xfId="18575" xr:uid="{E6C6782E-0E12-481A-83D5-8BC1ACBDC2A8}"/>
    <cellStyle name="Обычный 7 2 4 9 3" xfId="14308" xr:uid="{B36D5F36-2208-4716-808C-C16304583C2E}"/>
    <cellStyle name="Обычный 7 2 5" xfId="592" xr:uid="{00000000-0005-0000-0000-00002A140000}"/>
    <cellStyle name="Обычный 7 2 5 2" xfId="923" xr:uid="{00000000-0005-0000-0000-00002B140000}"/>
    <cellStyle name="Обычный 7 2 5 2 2" xfId="1525" xr:uid="{00000000-0005-0000-0000-00002C140000}"/>
    <cellStyle name="Обычный 7 2 5 2 2 2" xfId="2484" xr:uid="{00000000-0005-0000-0000-00002D140000}"/>
    <cellStyle name="Обычный 7 2 5 2 2 2 2" xfId="4756" xr:uid="{00000000-0005-0000-0000-00002E140000}"/>
    <cellStyle name="Обычный 7 2 5 2 2 2 2 2" xfId="9045" xr:uid="{00000000-0005-0000-0000-00002F140000}"/>
    <cellStyle name="Обычный 7 2 5 2 2 2 2 2 2" xfId="18262" xr:uid="{34C2970B-397E-4AFA-A1B0-C71669752F8C}"/>
    <cellStyle name="Обычный 7 2 5 2 2 2 2 3" xfId="13995" xr:uid="{B04A615E-5B80-4594-9376-E73CBC6F18FD}"/>
    <cellStyle name="Обычный 7 2 5 2 2 2 3" xfId="6911" xr:uid="{00000000-0005-0000-0000-000030140000}"/>
    <cellStyle name="Обычный 7 2 5 2 2 2 3 2" xfId="16128" xr:uid="{C8BFBDF0-75A5-4785-BCFA-F7609468EF41}"/>
    <cellStyle name="Обычный 7 2 5 2 2 2 4" xfId="11864" xr:uid="{13065D64-D790-4A88-BFD5-BC7B207AD465}"/>
    <cellStyle name="Обычный 7 2 5 2 2 3" xfId="3806" xr:uid="{00000000-0005-0000-0000-000031140000}"/>
    <cellStyle name="Обычный 7 2 5 2 2 3 2" xfId="8097" xr:uid="{00000000-0005-0000-0000-000032140000}"/>
    <cellStyle name="Обычный 7 2 5 2 2 3 2 2" xfId="17314" xr:uid="{5E633CD1-0648-4A9D-9D57-79DC91810C92}"/>
    <cellStyle name="Обычный 7 2 5 2 2 3 3" xfId="13047" xr:uid="{1F79EDAA-4F49-47FE-9BE7-FF34728DF020}"/>
    <cellStyle name="Обычный 7 2 5 2 2 4" xfId="5963" xr:uid="{00000000-0005-0000-0000-000033140000}"/>
    <cellStyle name="Обычный 7 2 5 2 2 4 2" xfId="15180" xr:uid="{199EA1C1-3110-4B14-9593-56F3776C1307}"/>
    <cellStyle name="Обычный 7 2 5 2 2 5" xfId="10916" xr:uid="{D39E82B8-2E69-4946-A263-A21BAE393B91}"/>
    <cellStyle name="Обычный 7 2 5 2 3" xfId="2012" xr:uid="{00000000-0005-0000-0000-000034140000}"/>
    <cellStyle name="Обычный 7 2 5 2 3 2" xfId="4284" xr:uid="{00000000-0005-0000-0000-000035140000}"/>
    <cellStyle name="Обычный 7 2 5 2 3 2 2" xfId="8573" xr:uid="{00000000-0005-0000-0000-000036140000}"/>
    <cellStyle name="Обычный 7 2 5 2 3 2 2 2" xfId="17790" xr:uid="{CE2B66BC-5489-43F7-A7CA-E392CD84A77B}"/>
    <cellStyle name="Обычный 7 2 5 2 3 2 3" xfId="13523" xr:uid="{7D1AF92F-3CC7-494A-909A-B197E30FE211}"/>
    <cellStyle name="Обычный 7 2 5 2 3 3" xfId="6439" xr:uid="{00000000-0005-0000-0000-000037140000}"/>
    <cellStyle name="Обычный 7 2 5 2 3 3 2" xfId="15656" xr:uid="{85317008-7321-4E64-A24D-810947B6E635}"/>
    <cellStyle name="Обычный 7 2 5 2 3 4" xfId="11392" xr:uid="{8208081F-A6E3-4EAB-BE39-0B604E2B2966}"/>
    <cellStyle name="Обычный 7 2 5 2 4" xfId="3334" xr:uid="{00000000-0005-0000-0000-000038140000}"/>
    <cellStyle name="Обычный 7 2 5 2 4 2" xfId="7625" xr:uid="{00000000-0005-0000-0000-000039140000}"/>
    <cellStyle name="Обычный 7 2 5 2 4 2 2" xfId="16842" xr:uid="{3809D611-3CEB-43BE-B800-F7DDD53FDA71}"/>
    <cellStyle name="Обычный 7 2 5 2 4 3" xfId="12575" xr:uid="{59F6FC25-41DE-4885-AD05-58161F22814D}"/>
    <cellStyle name="Обычный 7 2 5 2 5" xfId="5488" xr:uid="{00000000-0005-0000-0000-00003A140000}"/>
    <cellStyle name="Обычный 7 2 5 2 5 2" xfId="14708" xr:uid="{E26E78E5-BF38-45F6-80E9-5D3E639806B5}"/>
    <cellStyle name="Обычный 7 2 5 2 6" xfId="10444" xr:uid="{2C759E79-1D79-47CD-BE24-7120BE573D0A}"/>
    <cellStyle name="Обычный 7 2 5 3" xfId="1297" xr:uid="{00000000-0005-0000-0000-00003B140000}"/>
    <cellStyle name="Обычный 7 2 5 3 2" xfId="2256" xr:uid="{00000000-0005-0000-0000-00003C140000}"/>
    <cellStyle name="Обычный 7 2 5 3 2 2" xfId="4528" xr:uid="{00000000-0005-0000-0000-00003D140000}"/>
    <cellStyle name="Обычный 7 2 5 3 2 2 2" xfId="8817" xr:uid="{00000000-0005-0000-0000-00003E140000}"/>
    <cellStyle name="Обычный 7 2 5 3 2 2 2 2" xfId="18034" xr:uid="{FB1EB01B-E3DD-4DDB-B7FB-3A76133FBF3D}"/>
    <cellStyle name="Обычный 7 2 5 3 2 2 3" xfId="13767" xr:uid="{E7EA805B-503B-465B-A572-DFE6FB13A7F4}"/>
    <cellStyle name="Обычный 7 2 5 3 2 3" xfId="6683" xr:uid="{00000000-0005-0000-0000-00003F140000}"/>
    <cellStyle name="Обычный 7 2 5 3 2 3 2" xfId="15900" xr:uid="{875E08D1-54E9-4A99-9F52-BEAE27C15A05}"/>
    <cellStyle name="Обычный 7 2 5 3 2 4" xfId="11636" xr:uid="{3F6D7963-4E70-42E5-BF2C-5FA17A7118B8}"/>
    <cellStyle name="Обычный 7 2 5 3 3" xfId="3578" xr:uid="{00000000-0005-0000-0000-000040140000}"/>
    <cellStyle name="Обычный 7 2 5 3 3 2" xfId="7869" xr:uid="{00000000-0005-0000-0000-000041140000}"/>
    <cellStyle name="Обычный 7 2 5 3 3 2 2" xfId="17086" xr:uid="{D5F1947D-3540-4B69-9605-395095E61D06}"/>
    <cellStyle name="Обычный 7 2 5 3 3 3" xfId="12819" xr:uid="{B550A618-1EA6-443C-970B-288DBD0BDA5D}"/>
    <cellStyle name="Обычный 7 2 5 3 4" xfId="5735" xr:uid="{00000000-0005-0000-0000-000042140000}"/>
    <cellStyle name="Обычный 7 2 5 3 4 2" xfId="14952" xr:uid="{9CC1B71F-D133-4FCC-B04E-86A5D4C2F6C7}"/>
    <cellStyle name="Обычный 7 2 5 3 5" xfId="10688" xr:uid="{785D6D46-C0A0-453D-BA4F-A9E27AC911C8}"/>
    <cellStyle name="Обычный 7 2 5 4" xfId="1783" xr:uid="{00000000-0005-0000-0000-000043140000}"/>
    <cellStyle name="Обычный 7 2 5 4 2" xfId="4056" xr:uid="{00000000-0005-0000-0000-000044140000}"/>
    <cellStyle name="Обычный 7 2 5 4 2 2" xfId="8345" xr:uid="{00000000-0005-0000-0000-000045140000}"/>
    <cellStyle name="Обычный 7 2 5 4 2 2 2" xfId="17562" xr:uid="{51A909C6-3A1A-4A9A-B8B9-D6ADA6CDB192}"/>
    <cellStyle name="Обычный 7 2 5 4 2 3" xfId="13295" xr:uid="{D6329CA4-53E6-4C0E-94BE-6A6138BEA78C}"/>
    <cellStyle name="Обычный 7 2 5 4 3" xfId="6211" xr:uid="{00000000-0005-0000-0000-000046140000}"/>
    <cellStyle name="Обычный 7 2 5 4 3 2" xfId="15428" xr:uid="{CF89FE2D-C5E6-438F-8996-A64971053910}"/>
    <cellStyle name="Обычный 7 2 5 4 4" xfId="11164" xr:uid="{69C4C5F4-C5B5-4C0B-AC05-9437F0E5B0B6}"/>
    <cellStyle name="Обычный 7 2 5 5" xfId="3106" xr:uid="{00000000-0005-0000-0000-000047140000}"/>
    <cellStyle name="Обычный 7 2 5 5 2" xfId="7397" xr:uid="{00000000-0005-0000-0000-000048140000}"/>
    <cellStyle name="Обычный 7 2 5 5 2 2" xfId="16614" xr:uid="{20B46067-0EA4-4F48-8A5F-231876471897}"/>
    <cellStyle name="Обычный 7 2 5 5 3" xfId="12347" xr:uid="{61F2A5CB-8760-458C-AE06-5A1648B240E7}"/>
    <cellStyle name="Обычный 7 2 5 6" xfId="5258" xr:uid="{00000000-0005-0000-0000-000049140000}"/>
    <cellStyle name="Обычный 7 2 5 6 2" xfId="14480" xr:uid="{800DA0AD-2A77-477F-8D43-BFBCAA857E7B}"/>
    <cellStyle name="Обычный 7 2 5 7" xfId="10216" xr:uid="{F116582B-D794-4803-B0F6-B440DCC5D20D}"/>
    <cellStyle name="Обычный 7 2 6" xfId="808" xr:uid="{00000000-0005-0000-0000-00004A140000}"/>
    <cellStyle name="Обычный 7 2 6 2" xfId="1411" xr:uid="{00000000-0005-0000-0000-00004B140000}"/>
    <cellStyle name="Обычный 7 2 6 2 2" xfId="2370" xr:uid="{00000000-0005-0000-0000-00004C140000}"/>
    <cellStyle name="Обычный 7 2 6 2 2 2" xfId="4642" xr:uid="{00000000-0005-0000-0000-00004D140000}"/>
    <cellStyle name="Обычный 7 2 6 2 2 2 2" xfId="8931" xr:uid="{00000000-0005-0000-0000-00004E140000}"/>
    <cellStyle name="Обычный 7 2 6 2 2 2 2 2" xfId="18148" xr:uid="{48280BA1-9734-437C-A842-DFF8306EA197}"/>
    <cellStyle name="Обычный 7 2 6 2 2 2 3" xfId="13881" xr:uid="{590CBCBB-2B6F-44EB-97FA-FB83B14E49AE}"/>
    <cellStyle name="Обычный 7 2 6 2 2 3" xfId="6797" xr:uid="{00000000-0005-0000-0000-00004F140000}"/>
    <cellStyle name="Обычный 7 2 6 2 2 3 2" xfId="16014" xr:uid="{ED6962EE-6B8C-4077-AAA0-7685F6E09A17}"/>
    <cellStyle name="Обычный 7 2 6 2 2 4" xfId="11750" xr:uid="{EB4D9CB7-48F9-4580-8753-3E14632178DF}"/>
    <cellStyle name="Обычный 7 2 6 2 3" xfId="3692" xr:uid="{00000000-0005-0000-0000-000050140000}"/>
    <cellStyle name="Обычный 7 2 6 2 3 2" xfId="7983" xr:uid="{00000000-0005-0000-0000-000051140000}"/>
    <cellStyle name="Обычный 7 2 6 2 3 2 2" xfId="17200" xr:uid="{FBC8FAA4-C83F-4B31-BCD8-5682EE9D8D7E}"/>
    <cellStyle name="Обычный 7 2 6 2 3 3" xfId="12933" xr:uid="{DE8F5333-6996-45B7-9D0D-AEB280A17B79}"/>
    <cellStyle name="Обычный 7 2 6 2 4" xfId="5849" xr:uid="{00000000-0005-0000-0000-000052140000}"/>
    <cellStyle name="Обычный 7 2 6 2 4 2" xfId="15066" xr:uid="{563EE021-3592-45C6-A2C5-D200E73CA31A}"/>
    <cellStyle name="Обычный 7 2 6 2 5" xfId="10802" xr:uid="{80566D5F-C9C2-48B2-B884-E120B606294F}"/>
    <cellStyle name="Обычный 7 2 6 3" xfId="1898" xr:uid="{00000000-0005-0000-0000-000053140000}"/>
    <cellStyle name="Обычный 7 2 6 3 2" xfId="4170" xr:uid="{00000000-0005-0000-0000-000054140000}"/>
    <cellStyle name="Обычный 7 2 6 3 2 2" xfId="8459" xr:uid="{00000000-0005-0000-0000-000055140000}"/>
    <cellStyle name="Обычный 7 2 6 3 2 2 2" xfId="17676" xr:uid="{C6704CD7-A4CC-491E-BFC5-886874C9EB85}"/>
    <cellStyle name="Обычный 7 2 6 3 2 3" xfId="13409" xr:uid="{A31F46DA-5555-449B-A554-56DA4AFAC565}"/>
    <cellStyle name="Обычный 7 2 6 3 3" xfId="6325" xr:uid="{00000000-0005-0000-0000-000056140000}"/>
    <cellStyle name="Обычный 7 2 6 3 3 2" xfId="15542" xr:uid="{14F2F3CC-D75A-4218-99D2-DA3182D79D90}"/>
    <cellStyle name="Обычный 7 2 6 3 4" xfId="11278" xr:uid="{FAF01801-D06F-46B6-AAC6-F74D991A0100}"/>
    <cellStyle name="Обычный 7 2 6 4" xfId="3220" xr:uid="{00000000-0005-0000-0000-000057140000}"/>
    <cellStyle name="Обычный 7 2 6 4 2" xfId="7511" xr:uid="{00000000-0005-0000-0000-000058140000}"/>
    <cellStyle name="Обычный 7 2 6 4 2 2" xfId="16728" xr:uid="{D6A00161-5C6C-4136-8543-6E9214E79D30}"/>
    <cellStyle name="Обычный 7 2 6 4 3" xfId="12461" xr:uid="{69921DC0-2EED-4BD5-8821-E7065F43DF93}"/>
    <cellStyle name="Обычный 7 2 6 5" xfId="5374" xr:uid="{00000000-0005-0000-0000-000059140000}"/>
    <cellStyle name="Обычный 7 2 6 5 2" xfId="14594" xr:uid="{80A0C73B-3732-4734-B9A5-398D03533F90}"/>
    <cellStyle name="Обычный 7 2 6 6" xfId="10330" xr:uid="{68B644EA-7F11-4896-90A0-B33D440D8D7A}"/>
    <cellStyle name="Обычный 7 2 7" xfId="1182" xr:uid="{00000000-0005-0000-0000-00005A140000}"/>
    <cellStyle name="Обычный 7 2 7 2" xfId="2142" xr:uid="{00000000-0005-0000-0000-00005B140000}"/>
    <cellStyle name="Обычный 7 2 7 2 2" xfId="4414" xr:uid="{00000000-0005-0000-0000-00005C140000}"/>
    <cellStyle name="Обычный 7 2 7 2 2 2" xfId="8703" xr:uid="{00000000-0005-0000-0000-00005D140000}"/>
    <cellStyle name="Обычный 7 2 7 2 2 2 2" xfId="17920" xr:uid="{F540F136-97D5-4CA1-AC01-F0279E7710E0}"/>
    <cellStyle name="Обычный 7 2 7 2 2 3" xfId="13653" xr:uid="{F316EDA8-A743-4C65-8D49-25089EAB9988}"/>
    <cellStyle name="Обычный 7 2 7 2 3" xfId="6569" xr:uid="{00000000-0005-0000-0000-00005E140000}"/>
    <cellStyle name="Обычный 7 2 7 2 3 2" xfId="15786" xr:uid="{D8973D9F-6153-4BE8-9183-602B563FAEB9}"/>
    <cellStyle name="Обычный 7 2 7 2 4" xfId="11522" xr:uid="{BA6D98C1-3ED3-4161-871E-8A411F55480D}"/>
    <cellStyle name="Обычный 7 2 7 3" xfId="3464" xr:uid="{00000000-0005-0000-0000-00005F140000}"/>
    <cellStyle name="Обычный 7 2 7 3 2" xfId="7755" xr:uid="{00000000-0005-0000-0000-000060140000}"/>
    <cellStyle name="Обычный 7 2 7 3 2 2" xfId="16972" xr:uid="{70A6C17D-04EB-4E41-9C40-5481C136E6CE}"/>
    <cellStyle name="Обычный 7 2 7 3 3" xfId="12705" xr:uid="{03E3B3A6-98DB-4D9A-9230-8C33E1D383D9}"/>
    <cellStyle name="Обычный 7 2 7 4" xfId="5621" xr:uid="{00000000-0005-0000-0000-000061140000}"/>
    <cellStyle name="Обычный 7 2 7 4 2" xfId="14838" xr:uid="{0CC88691-694D-44F9-B4E8-4B4D179C258D}"/>
    <cellStyle name="Обычный 7 2 7 5" xfId="10574" xr:uid="{FA43C0E0-CF54-40C6-A820-7096055A2DC8}"/>
    <cellStyle name="Обычный 7 2 8" xfId="1666" xr:uid="{00000000-0005-0000-0000-000062140000}"/>
    <cellStyle name="Обычный 7 2 8 2" xfId="3942" xr:uid="{00000000-0005-0000-0000-000063140000}"/>
    <cellStyle name="Обычный 7 2 8 2 2" xfId="8231" xr:uid="{00000000-0005-0000-0000-000064140000}"/>
    <cellStyle name="Обычный 7 2 8 2 2 2" xfId="17448" xr:uid="{34C18C05-A031-4610-9670-D7726F7EF78E}"/>
    <cellStyle name="Обычный 7 2 8 2 3" xfId="13181" xr:uid="{32027342-BE35-44D7-B1BE-15B75E9607BF}"/>
    <cellStyle name="Обычный 7 2 8 3" xfId="6097" xr:uid="{00000000-0005-0000-0000-000065140000}"/>
    <cellStyle name="Обычный 7 2 8 3 2" xfId="15314" xr:uid="{77E343FB-5DCE-4BF4-B67B-5D614F799F38}"/>
    <cellStyle name="Обычный 7 2 8 4" xfId="11050" xr:uid="{7EC036B2-9BB4-40F5-AA0C-3725AEFBC519}"/>
    <cellStyle name="Обычный 7 2 9" xfId="2757" xr:uid="{00000000-0005-0000-0000-000066140000}"/>
    <cellStyle name="Обычный 7 2 9 2" xfId="4900" xr:uid="{00000000-0005-0000-0000-000067140000}"/>
    <cellStyle name="Обычный 7 2 9 2 2" xfId="9182" xr:uid="{00000000-0005-0000-0000-000068140000}"/>
    <cellStyle name="Обычный 7 2 9 2 2 2" xfId="18399" xr:uid="{45F28A04-77B2-4AB8-924C-87455B14F173}"/>
    <cellStyle name="Обычный 7 2 9 2 3" xfId="14132" xr:uid="{24B05029-0175-4791-AF37-A82696215A69}"/>
    <cellStyle name="Обычный 7 2 9 3" xfId="7050" xr:uid="{00000000-0005-0000-0000-000069140000}"/>
    <cellStyle name="Обычный 7 2 9 3 2" xfId="16267" xr:uid="{1E0028E7-FC95-4409-96E2-2C29BC2D7210}"/>
    <cellStyle name="Обычный 7 2 9 4" xfId="12001" xr:uid="{7DFB1135-698C-4B8E-B60E-3F8A9E9435EE}"/>
    <cellStyle name="Обычный 7 20" xfId="19112" xr:uid="{A771634D-05BE-4561-AD3A-467B03588A79}"/>
    <cellStyle name="Обычный 7 21" xfId="19228" xr:uid="{17714E0E-C927-48F8-8067-13F1D9F2FBDC}"/>
    <cellStyle name="Обычный 7 3" xfId="372" xr:uid="{00000000-0005-0000-0000-00006A140000}"/>
    <cellStyle name="Обычный 7 3 10" xfId="5029" xr:uid="{00000000-0005-0000-0000-00006B140000}"/>
    <cellStyle name="Обычный 7 3 10 2" xfId="9310" xr:uid="{00000000-0005-0000-0000-00006C140000}"/>
    <cellStyle name="Обычный 7 3 10 2 2" xfId="18527" xr:uid="{8E21C3E7-C7BE-44EA-895D-36EB3AD640FB}"/>
    <cellStyle name="Обычный 7 3 10 3" xfId="14260" xr:uid="{CD8A035F-1A64-4E5F-A19F-65BF6014E509}"/>
    <cellStyle name="Обычный 7 3 11" xfId="5151" xr:uid="{00000000-0005-0000-0000-00006D140000}"/>
    <cellStyle name="Обычный 7 3 11 2" xfId="14375" xr:uid="{25FEF997-3C4E-468C-98E8-A00EADF0A9FB}"/>
    <cellStyle name="Обычный 7 3 12" xfId="9421" xr:uid="{00000000-0005-0000-0000-00006E140000}"/>
    <cellStyle name="Обычный 7 3 13" xfId="9651" xr:uid="{00000000-0005-0000-0000-00006F140000}"/>
    <cellStyle name="Обычный 7 3 13 2" xfId="18671" xr:uid="{031C685D-BBF9-4893-8F95-38CC475BCC2A}"/>
    <cellStyle name="Обычный 7 3 14" xfId="9765" xr:uid="{72291FB1-418C-438F-A693-C423A2165A58}"/>
    <cellStyle name="Обычный 7 3 14 2" xfId="18785" xr:uid="{5ECA1E27-52B5-41F9-B04D-E862399AD822}"/>
    <cellStyle name="Обычный 7 3 15" xfId="9879" xr:uid="{7E5C8302-557E-4A72-86E9-2E7B1F052D32}"/>
    <cellStyle name="Обычный 7 3 15 2" xfId="18899" xr:uid="{0F44FFAE-EC03-46D9-BD16-3D0F9F6137CC}"/>
    <cellStyle name="Обычный 7 3 16" xfId="9993" xr:uid="{19DB6172-4875-4ACE-9091-E08FC1A2B572}"/>
    <cellStyle name="Обычный 7 3 16 2" xfId="19013" xr:uid="{DB76C691-EE49-442D-9D7C-58D769C7A8F8}"/>
    <cellStyle name="Обычный 7 3 17" xfId="10110" xr:uid="{B9A2FC2B-C50E-435F-9265-0B757604C369}"/>
    <cellStyle name="Обычный 7 3 18" xfId="19131" xr:uid="{4F28984D-6CBC-4FA4-A1BA-A5F85CB324A7}"/>
    <cellStyle name="Обычный 7 3 19" xfId="19247" xr:uid="{E5B7016B-D818-4482-9B38-AB26978469C7}"/>
    <cellStyle name="Обычный 7 3 2" xfId="482" xr:uid="{00000000-0005-0000-0000-000070140000}"/>
    <cellStyle name="Обычный 7 3 2 10" xfId="5209" xr:uid="{00000000-0005-0000-0000-000071140000}"/>
    <cellStyle name="Обычный 7 3 2 10 2" xfId="14432" xr:uid="{BE64C52A-3EC2-452F-A4F8-680E403FB788}"/>
    <cellStyle name="Обычный 7 3 2 11" xfId="9708" xr:uid="{00000000-0005-0000-0000-000072140000}"/>
    <cellStyle name="Обычный 7 3 2 11 2" xfId="18728" xr:uid="{D7C32110-097D-4FB2-A082-96F75979B744}"/>
    <cellStyle name="Обычный 7 3 2 12" xfId="9822" xr:uid="{BEACC502-9C70-4A76-930E-9F4B7B34960B}"/>
    <cellStyle name="Обычный 7 3 2 12 2" xfId="18842" xr:uid="{078C0A88-B0BF-40D7-875E-4355CC3EB441}"/>
    <cellStyle name="Обычный 7 3 2 13" xfId="9936" xr:uid="{6C812744-8134-46A4-8E68-5099F93EBB0B}"/>
    <cellStyle name="Обычный 7 3 2 13 2" xfId="18956" xr:uid="{3E50299D-D9A6-4F62-9362-5E331EB165AE}"/>
    <cellStyle name="Обычный 7 3 2 14" xfId="10050" xr:uid="{29737048-F172-4D73-9DF3-3DBE619DCC0C}"/>
    <cellStyle name="Обычный 7 3 2 14 2" xfId="19070" xr:uid="{C4E6225B-9C5F-4415-A3C4-01B0F13475A4}"/>
    <cellStyle name="Обычный 7 3 2 15" xfId="10167" xr:uid="{739084E6-2E7A-4247-9E45-4C09F6496CC4}"/>
    <cellStyle name="Обычный 7 3 2 16" xfId="19188" xr:uid="{BB6BCC60-BFD8-425E-A9AF-145FD7067983}"/>
    <cellStyle name="Обычный 7 3 2 17" xfId="19304" xr:uid="{C3D84E6C-E305-4101-A9C9-0781FBF04EA1}"/>
    <cellStyle name="Обычный 7 3 2 2" xfId="668" xr:uid="{00000000-0005-0000-0000-000073140000}"/>
    <cellStyle name="Обычный 7 3 2 2 2" xfId="989" xr:uid="{00000000-0005-0000-0000-000074140000}"/>
    <cellStyle name="Обычный 7 3 2 2 2 2" xfId="1591" xr:uid="{00000000-0005-0000-0000-000075140000}"/>
    <cellStyle name="Обычный 7 3 2 2 2 2 2" xfId="2550" xr:uid="{00000000-0005-0000-0000-000076140000}"/>
    <cellStyle name="Обычный 7 3 2 2 2 2 2 2" xfId="4822" xr:uid="{00000000-0005-0000-0000-000077140000}"/>
    <cellStyle name="Обычный 7 3 2 2 2 2 2 2 2" xfId="9111" xr:uid="{00000000-0005-0000-0000-000078140000}"/>
    <cellStyle name="Обычный 7 3 2 2 2 2 2 2 2 2" xfId="18328" xr:uid="{85DFF946-07CB-465B-8A5F-5CF9577944C9}"/>
    <cellStyle name="Обычный 7 3 2 2 2 2 2 2 3" xfId="14061" xr:uid="{4A246143-B103-4026-92CB-257CD48A6B96}"/>
    <cellStyle name="Обычный 7 3 2 2 2 2 2 3" xfId="6977" xr:uid="{00000000-0005-0000-0000-000079140000}"/>
    <cellStyle name="Обычный 7 3 2 2 2 2 2 3 2" xfId="16194" xr:uid="{C5C325CA-040B-4366-8B4C-29C6CE389469}"/>
    <cellStyle name="Обычный 7 3 2 2 2 2 2 4" xfId="11930" xr:uid="{B46D23E2-D57C-41A7-99B4-D5AAB1435F88}"/>
    <cellStyle name="Обычный 7 3 2 2 2 2 3" xfId="3872" xr:uid="{00000000-0005-0000-0000-00007A140000}"/>
    <cellStyle name="Обычный 7 3 2 2 2 2 3 2" xfId="8163" xr:uid="{00000000-0005-0000-0000-00007B140000}"/>
    <cellStyle name="Обычный 7 3 2 2 2 2 3 2 2" xfId="17380" xr:uid="{B8AF0833-EC31-456A-A579-17C6B783A298}"/>
    <cellStyle name="Обычный 7 3 2 2 2 2 3 3" xfId="13113" xr:uid="{29DE6C06-A547-4582-A591-16E6D6CFB453}"/>
    <cellStyle name="Обычный 7 3 2 2 2 2 4" xfId="6029" xr:uid="{00000000-0005-0000-0000-00007C140000}"/>
    <cellStyle name="Обычный 7 3 2 2 2 2 4 2" xfId="15246" xr:uid="{5F7B8F9E-8E75-43F5-B481-C6289C7C13A9}"/>
    <cellStyle name="Обычный 7 3 2 2 2 2 5" xfId="10982" xr:uid="{28465B7E-C93E-4D80-A0BE-AAF07C43C292}"/>
    <cellStyle name="Обычный 7 3 2 2 2 3" xfId="2078" xr:uid="{00000000-0005-0000-0000-00007D140000}"/>
    <cellStyle name="Обычный 7 3 2 2 2 3 2" xfId="4350" xr:uid="{00000000-0005-0000-0000-00007E140000}"/>
    <cellStyle name="Обычный 7 3 2 2 2 3 2 2" xfId="8639" xr:uid="{00000000-0005-0000-0000-00007F140000}"/>
    <cellStyle name="Обычный 7 3 2 2 2 3 2 2 2" xfId="17856" xr:uid="{EBFF0359-1040-47A1-BAD4-751E8C29E772}"/>
    <cellStyle name="Обычный 7 3 2 2 2 3 2 3" xfId="13589" xr:uid="{BA76083F-7E09-465A-A982-1CF6108C07EC}"/>
    <cellStyle name="Обычный 7 3 2 2 2 3 3" xfId="6505" xr:uid="{00000000-0005-0000-0000-000080140000}"/>
    <cellStyle name="Обычный 7 3 2 2 2 3 3 2" xfId="15722" xr:uid="{6B27F596-0017-4073-85BA-FEA31E4BD1F2}"/>
    <cellStyle name="Обычный 7 3 2 2 2 3 4" xfId="11458" xr:uid="{53B09F5A-35F3-4BCC-814E-E596B76C0B34}"/>
    <cellStyle name="Обычный 7 3 2 2 2 4" xfId="3400" xr:uid="{00000000-0005-0000-0000-000081140000}"/>
    <cellStyle name="Обычный 7 3 2 2 2 4 2" xfId="7691" xr:uid="{00000000-0005-0000-0000-000082140000}"/>
    <cellStyle name="Обычный 7 3 2 2 2 4 2 2" xfId="16908" xr:uid="{B11AB94D-6DA7-4D53-98FD-D810FA2AB5CC}"/>
    <cellStyle name="Обычный 7 3 2 2 2 4 3" xfId="12641" xr:uid="{F33C1C6D-7406-481C-B4AE-928AA90A9EE6}"/>
    <cellStyle name="Обычный 7 3 2 2 2 5" xfId="5554" xr:uid="{00000000-0005-0000-0000-000083140000}"/>
    <cellStyle name="Обычный 7 3 2 2 2 5 2" xfId="14774" xr:uid="{B497E074-664E-4288-8298-9CF544BA9667}"/>
    <cellStyle name="Обычный 7 3 2 2 2 6" xfId="10510" xr:uid="{81FC75B6-4385-4155-A035-9D2254674DB4}"/>
    <cellStyle name="Обычный 7 3 2 2 3" xfId="1363" xr:uid="{00000000-0005-0000-0000-000084140000}"/>
    <cellStyle name="Обычный 7 3 2 2 3 2" xfId="2322" xr:uid="{00000000-0005-0000-0000-000085140000}"/>
    <cellStyle name="Обычный 7 3 2 2 3 2 2" xfId="4594" xr:uid="{00000000-0005-0000-0000-000086140000}"/>
    <cellStyle name="Обычный 7 3 2 2 3 2 2 2" xfId="8883" xr:uid="{00000000-0005-0000-0000-000087140000}"/>
    <cellStyle name="Обычный 7 3 2 2 3 2 2 2 2" xfId="18100" xr:uid="{7AB23C87-AF9C-4A44-81E7-03B7085A9FCD}"/>
    <cellStyle name="Обычный 7 3 2 2 3 2 2 3" xfId="13833" xr:uid="{B5E2BBB8-348F-43C1-928D-981531B20991}"/>
    <cellStyle name="Обычный 7 3 2 2 3 2 3" xfId="6749" xr:uid="{00000000-0005-0000-0000-000088140000}"/>
    <cellStyle name="Обычный 7 3 2 2 3 2 3 2" xfId="15966" xr:uid="{2FDE6FB3-04F2-4976-B3E6-C701A902C246}"/>
    <cellStyle name="Обычный 7 3 2 2 3 2 4" xfId="11702" xr:uid="{7E2BBE5B-195D-46AC-A1A1-F56BE2DFB302}"/>
    <cellStyle name="Обычный 7 3 2 2 3 3" xfId="3644" xr:uid="{00000000-0005-0000-0000-000089140000}"/>
    <cellStyle name="Обычный 7 3 2 2 3 3 2" xfId="7935" xr:uid="{00000000-0005-0000-0000-00008A140000}"/>
    <cellStyle name="Обычный 7 3 2 2 3 3 2 2" xfId="17152" xr:uid="{AC0F833A-B375-4A8E-AA3D-81F93D496DD3}"/>
    <cellStyle name="Обычный 7 3 2 2 3 3 3" xfId="12885" xr:uid="{71F23331-C87C-4251-8BE4-E6547E9F4A63}"/>
    <cellStyle name="Обычный 7 3 2 2 3 4" xfId="5801" xr:uid="{00000000-0005-0000-0000-00008B140000}"/>
    <cellStyle name="Обычный 7 3 2 2 3 4 2" xfId="15018" xr:uid="{A9E27718-0359-4E69-9ED7-05EE66DD2AE1}"/>
    <cellStyle name="Обычный 7 3 2 2 3 5" xfId="10754" xr:uid="{DF4F0080-A957-411E-AFCB-E52EA3A99155}"/>
    <cellStyle name="Обычный 7 3 2 2 4" xfId="1849" xr:uid="{00000000-0005-0000-0000-00008C140000}"/>
    <cellStyle name="Обычный 7 3 2 2 4 2" xfId="4122" xr:uid="{00000000-0005-0000-0000-00008D140000}"/>
    <cellStyle name="Обычный 7 3 2 2 4 2 2" xfId="8411" xr:uid="{00000000-0005-0000-0000-00008E140000}"/>
    <cellStyle name="Обычный 7 3 2 2 4 2 2 2" xfId="17628" xr:uid="{CD162D66-10C1-445B-A091-889B2BBE98FA}"/>
    <cellStyle name="Обычный 7 3 2 2 4 2 3" xfId="13361" xr:uid="{A33318B5-904A-4C5C-870F-9912FD5D08B0}"/>
    <cellStyle name="Обычный 7 3 2 2 4 3" xfId="6277" xr:uid="{00000000-0005-0000-0000-00008F140000}"/>
    <cellStyle name="Обычный 7 3 2 2 4 3 2" xfId="15494" xr:uid="{21626B49-48CB-4002-98E4-35B3E90B2081}"/>
    <cellStyle name="Обычный 7 3 2 2 4 4" xfId="11230" xr:uid="{B2660E3F-3E4E-4D85-81B2-179C475C591E}"/>
    <cellStyle name="Обычный 7 3 2 2 5" xfId="3172" xr:uid="{00000000-0005-0000-0000-000090140000}"/>
    <cellStyle name="Обычный 7 3 2 2 5 2" xfId="7463" xr:uid="{00000000-0005-0000-0000-000091140000}"/>
    <cellStyle name="Обычный 7 3 2 2 5 2 2" xfId="16680" xr:uid="{A21FE3FE-F349-4A87-8DC6-6A51674470D9}"/>
    <cellStyle name="Обычный 7 3 2 2 5 3" xfId="12413" xr:uid="{7F356C3E-8836-459A-A826-317B8AE0DFDC}"/>
    <cellStyle name="Обычный 7 3 2 2 6" xfId="5324" xr:uid="{00000000-0005-0000-0000-000092140000}"/>
    <cellStyle name="Обычный 7 3 2 2 6 2" xfId="14546" xr:uid="{F6538135-A901-4BDB-A8A6-446B1DB91161}"/>
    <cellStyle name="Обычный 7 3 2 2 7" xfId="10282" xr:uid="{7F61981D-9671-40C1-8B92-328BFFF953B5}"/>
    <cellStyle name="Обычный 7 3 2 3" xfId="874" xr:uid="{00000000-0005-0000-0000-000093140000}"/>
    <cellStyle name="Обычный 7 3 2 3 2" xfId="1477" xr:uid="{00000000-0005-0000-0000-000094140000}"/>
    <cellStyle name="Обычный 7 3 2 3 2 2" xfId="2436" xr:uid="{00000000-0005-0000-0000-000095140000}"/>
    <cellStyle name="Обычный 7 3 2 3 2 2 2" xfId="4708" xr:uid="{00000000-0005-0000-0000-000096140000}"/>
    <cellStyle name="Обычный 7 3 2 3 2 2 2 2" xfId="8997" xr:uid="{00000000-0005-0000-0000-000097140000}"/>
    <cellStyle name="Обычный 7 3 2 3 2 2 2 2 2" xfId="18214" xr:uid="{B8EDD7BD-96FE-4617-BE4D-E980963D7712}"/>
    <cellStyle name="Обычный 7 3 2 3 2 2 2 3" xfId="13947" xr:uid="{968BE5DE-C3AA-4E4B-9170-A23B6F305912}"/>
    <cellStyle name="Обычный 7 3 2 3 2 2 3" xfId="6863" xr:uid="{00000000-0005-0000-0000-000098140000}"/>
    <cellStyle name="Обычный 7 3 2 3 2 2 3 2" xfId="16080" xr:uid="{0440F3AD-C525-4269-AB38-5F3421F5B65A}"/>
    <cellStyle name="Обычный 7 3 2 3 2 2 4" xfId="11816" xr:uid="{A0E05ACD-CB9E-4A11-92D7-86998C95F18E}"/>
    <cellStyle name="Обычный 7 3 2 3 2 3" xfId="3758" xr:uid="{00000000-0005-0000-0000-000099140000}"/>
    <cellStyle name="Обычный 7 3 2 3 2 3 2" xfId="8049" xr:uid="{00000000-0005-0000-0000-00009A140000}"/>
    <cellStyle name="Обычный 7 3 2 3 2 3 2 2" xfId="17266" xr:uid="{7843BC5D-2C6C-4276-B577-3A5C4F1C656D}"/>
    <cellStyle name="Обычный 7 3 2 3 2 3 3" xfId="12999" xr:uid="{96A0B1BB-1AE0-4FCD-AAD0-14176BBD1E6B}"/>
    <cellStyle name="Обычный 7 3 2 3 2 4" xfId="5915" xr:uid="{00000000-0005-0000-0000-00009B140000}"/>
    <cellStyle name="Обычный 7 3 2 3 2 4 2" xfId="15132" xr:uid="{8FDEDE6B-2E78-431B-83F5-D6E97477CD2F}"/>
    <cellStyle name="Обычный 7 3 2 3 2 5" xfId="10868" xr:uid="{54F10A9C-89FB-427C-A1D3-1D6068C81244}"/>
    <cellStyle name="Обычный 7 3 2 3 3" xfId="1964" xr:uid="{00000000-0005-0000-0000-00009C140000}"/>
    <cellStyle name="Обычный 7 3 2 3 3 2" xfId="4236" xr:uid="{00000000-0005-0000-0000-00009D140000}"/>
    <cellStyle name="Обычный 7 3 2 3 3 2 2" xfId="8525" xr:uid="{00000000-0005-0000-0000-00009E140000}"/>
    <cellStyle name="Обычный 7 3 2 3 3 2 2 2" xfId="17742" xr:uid="{59D2BF1D-37B8-440F-B7DF-52B1D9094D6D}"/>
    <cellStyle name="Обычный 7 3 2 3 3 2 3" xfId="13475" xr:uid="{74FF6020-2DB9-4828-A285-4DAFAE14E77F}"/>
    <cellStyle name="Обычный 7 3 2 3 3 3" xfId="6391" xr:uid="{00000000-0005-0000-0000-00009F140000}"/>
    <cellStyle name="Обычный 7 3 2 3 3 3 2" xfId="15608" xr:uid="{58091872-D3AD-435E-9A02-30F68FBA30B9}"/>
    <cellStyle name="Обычный 7 3 2 3 3 4" xfId="11344" xr:uid="{7D969204-499D-4F51-8050-EF54A8DA9CE0}"/>
    <cellStyle name="Обычный 7 3 2 3 4" xfId="3286" xr:uid="{00000000-0005-0000-0000-0000A0140000}"/>
    <cellStyle name="Обычный 7 3 2 3 4 2" xfId="7577" xr:uid="{00000000-0005-0000-0000-0000A1140000}"/>
    <cellStyle name="Обычный 7 3 2 3 4 2 2" xfId="16794" xr:uid="{708A4E7E-DAC7-49C5-BD49-9F9998D69DD9}"/>
    <cellStyle name="Обычный 7 3 2 3 4 3" xfId="12527" xr:uid="{297FABF7-D1C0-4554-9A86-07F15853EEAC}"/>
    <cellStyle name="Обычный 7 3 2 3 5" xfId="5440" xr:uid="{00000000-0005-0000-0000-0000A2140000}"/>
    <cellStyle name="Обычный 7 3 2 3 5 2" xfId="14660" xr:uid="{2D39C1E2-7203-4C4D-A17E-250229003D80}"/>
    <cellStyle name="Обычный 7 3 2 3 6" xfId="10396" xr:uid="{BA5DFD03-695E-4825-83F6-FCC86A57A0D0}"/>
    <cellStyle name="Обычный 7 3 2 4" xfId="1248" xr:uid="{00000000-0005-0000-0000-0000A3140000}"/>
    <cellStyle name="Обычный 7 3 2 4 2" xfId="2208" xr:uid="{00000000-0005-0000-0000-0000A4140000}"/>
    <cellStyle name="Обычный 7 3 2 4 2 2" xfId="4480" xr:uid="{00000000-0005-0000-0000-0000A5140000}"/>
    <cellStyle name="Обычный 7 3 2 4 2 2 2" xfId="8769" xr:uid="{00000000-0005-0000-0000-0000A6140000}"/>
    <cellStyle name="Обычный 7 3 2 4 2 2 2 2" xfId="17986" xr:uid="{46FA7838-37FD-4761-B5E1-976E35AC9120}"/>
    <cellStyle name="Обычный 7 3 2 4 2 2 3" xfId="13719" xr:uid="{51E0BB8B-BC71-4A31-A841-F799D880CCFD}"/>
    <cellStyle name="Обычный 7 3 2 4 2 3" xfId="6635" xr:uid="{00000000-0005-0000-0000-0000A7140000}"/>
    <cellStyle name="Обычный 7 3 2 4 2 3 2" xfId="15852" xr:uid="{C1909D1B-E054-4ED6-90C6-33AF46515E17}"/>
    <cellStyle name="Обычный 7 3 2 4 2 4" xfId="11588" xr:uid="{C1BFCAF4-2847-44DF-97BE-A6C2C0121710}"/>
    <cellStyle name="Обычный 7 3 2 4 3" xfId="3530" xr:uid="{00000000-0005-0000-0000-0000A8140000}"/>
    <cellStyle name="Обычный 7 3 2 4 3 2" xfId="7821" xr:uid="{00000000-0005-0000-0000-0000A9140000}"/>
    <cellStyle name="Обычный 7 3 2 4 3 2 2" xfId="17038" xr:uid="{D8771CCC-7229-476C-8169-B244CFB28D62}"/>
    <cellStyle name="Обычный 7 3 2 4 3 3" xfId="12771" xr:uid="{FD2CDE90-F8FD-444D-AD7B-F6EDEB3A9092}"/>
    <cellStyle name="Обычный 7 3 2 4 4" xfId="5687" xr:uid="{00000000-0005-0000-0000-0000AA140000}"/>
    <cellStyle name="Обычный 7 3 2 4 4 2" xfId="14904" xr:uid="{204E6A47-5090-4791-974C-D8C103E27EC3}"/>
    <cellStyle name="Обычный 7 3 2 4 5" xfId="10640" xr:uid="{E31ABA48-3890-4A9C-89BE-9FB6063ADE5E}"/>
    <cellStyle name="Обычный 7 3 2 5" xfId="1733" xr:uid="{00000000-0005-0000-0000-0000AB140000}"/>
    <cellStyle name="Обычный 7 3 2 5 2" xfId="4008" xr:uid="{00000000-0005-0000-0000-0000AC140000}"/>
    <cellStyle name="Обычный 7 3 2 5 2 2" xfId="8297" xr:uid="{00000000-0005-0000-0000-0000AD140000}"/>
    <cellStyle name="Обычный 7 3 2 5 2 2 2" xfId="17514" xr:uid="{F1A6CA36-ED33-4C90-A70E-8CCCE5C198E4}"/>
    <cellStyle name="Обычный 7 3 2 5 2 3" xfId="13247" xr:uid="{3EC72871-1F5D-4522-988D-BF5DBEDB34A7}"/>
    <cellStyle name="Обычный 7 3 2 5 3" xfId="6163" xr:uid="{00000000-0005-0000-0000-0000AE140000}"/>
    <cellStyle name="Обычный 7 3 2 5 3 2" xfId="15380" xr:uid="{5A641FA7-78C4-46A0-A0D1-9B2FD725E617}"/>
    <cellStyle name="Обычный 7 3 2 5 4" xfId="11116" xr:uid="{55EF2E1E-1BE5-4FAC-ACC4-520F784F7DF2}"/>
    <cellStyle name="Обычный 7 3 2 6" xfId="2823" xr:uid="{00000000-0005-0000-0000-0000AF140000}"/>
    <cellStyle name="Обычный 7 3 2 6 2" xfId="4966" xr:uid="{00000000-0005-0000-0000-0000B0140000}"/>
    <cellStyle name="Обычный 7 3 2 6 2 2" xfId="9248" xr:uid="{00000000-0005-0000-0000-0000B1140000}"/>
    <cellStyle name="Обычный 7 3 2 6 2 2 2" xfId="18465" xr:uid="{10ADE388-4E16-4942-B502-541DA669A61E}"/>
    <cellStyle name="Обычный 7 3 2 6 2 3" xfId="14198" xr:uid="{21A30DF6-9564-45CE-9201-44B5EC5229B1}"/>
    <cellStyle name="Обычный 7 3 2 6 3" xfId="7116" xr:uid="{00000000-0005-0000-0000-0000B2140000}"/>
    <cellStyle name="Обычный 7 3 2 6 3 2" xfId="16333" xr:uid="{14272E1A-DCEF-48F5-BAB1-CEFAED1F52FF}"/>
    <cellStyle name="Обычный 7 3 2 6 4" xfId="12067" xr:uid="{5F662449-878F-4322-B643-157F91C7AD86}"/>
    <cellStyle name="Обычный 7 3 2 7" xfId="2944" xr:uid="{00000000-0005-0000-0000-0000B3140000}"/>
    <cellStyle name="Обычный 7 3 2 7 2" xfId="7235" xr:uid="{00000000-0005-0000-0000-0000B4140000}"/>
    <cellStyle name="Обычный 7 3 2 7 2 2" xfId="16452" xr:uid="{54D00473-075F-4801-953F-B560A1BF096E}"/>
    <cellStyle name="Обычный 7 3 2 7 3" xfId="12185" xr:uid="{93972C1D-ACCA-42DB-BE05-42ACC9352B14}"/>
    <cellStyle name="Обычный 7 3 2 8" xfId="3058" xr:uid="{00000000-0005-0000-0000-0000B5140000}"/>
    <cellStyle name="Обычный 7 3 2 8 2" xfId="7349" xr:uid="{00000000-0005-0000-0000-0000B6140000}"/>
    <cellStyle name="Обычный 7 3 2 8 2 2" xfId="16566" xr:uid="{3E8E04C5-F05E-43C6-849E-04D888AD0A1C}"/>
    <cellStyle name="Обычный 7 3 2 8 3" xfId="12299" xr:uid="{CAE5EE1B-4B83-46F0-97B4-41FD2E19B787}"/>
    <cellStyle name="Обычный 7 3 2 9" xfId="5086" xr:uid="{00000000-0005-0000-0000-0000B7140000}"/>
    <cellStyle name="Обычный 7 3 2 9 2" xfId="9367" xr:uid="{00000000-0005-0000-0000-0000B8140000}"/>
    <cellStyle name="Обычный 7 3 2 9 2 2" xfId="18584" xr:uid="{63156DB7-830C-414C-877B-85EB4789A7B5}"/>
    <cellStyle name="Обычный 7 3 2 9 3" xfId="14317" xr:uid="{16223FC8-F4B8-4E8A-B526-FBB8A91CB1A6}"/>
    <cellStyle name="Обычный 7 3 3" xfId="608" xr:uid="{00000000-0005-0000-0000-0000B9140000}"/>
    <cellStyle name="Обычный 7 3 3 2" xfId="932" xr:uid="{00000000-0005-0000-0000-0000BA140000}"/>
    <cellStyle name="Обычный 7 3 3 2 2" xfId="1534" xr:uid="{00000000-0005-0000-0000-0000BB140000}"/>
    <cellStyle name="Обычный 7 3 3 2 2 2" xfId="2493" xr:uid="{00000000-0005-0000-0000-0000BC140000}"/>
    <cellStyle name="Обычный 7 3 3 2 2 2 2" xfId="4765" xr:uid="{00000000-0005-0000-0000-0000BD140000}"/>
    <cellStyle name="Обычный 7 3 3 2 2 2 2 2" xfId="9054" xr:uid="{00000000-0005-0000-0000-0000BE140000}"/>
    <cellStyle name="Обычный 7 3 3 2 2 2 2 2 2" xfId="18271" xr:uid="{F72F3DF7-F895-47AB-A49E-71CDF78534C4}"/>
    <cellStyle name="Обычный 7 3 3 2 2 2 2 3" xfId="14004" xr:uid="{B43A7D6F-E786-413E-9301-6F8E0391FAFF}"/>
    <cellStyle name="Обычный 7 3 3 2 2 2 3" xfId="6920" xr:uid="{00000000-0005-0000-0000-0000BF140000}"/>
    <cellStyle name="Обычный 7 3 3 2 2 2 3 2" xfId="16137" xr:uid="{7D70439E-878E-4A19-9711-C43BB82160E2}"/>
    <cellStyle name="Обычный 7 3 3 2 2 2 4" xfId="11873" xr:uid="{C9DEA262-A1F3-45DD-95F9-7CE525A9CE89}"/>
    <cellStyle name="Обычный 7 3 3 2 2 3" xfId="3815" xr:uid="{00000000-0005-0000-0000-0000C0140000}"/>
    <cellStyle name="Обычный 7 3 3 2 2 3 2" xfId="8106" xr:uid="{00000000-0005-0000-0000-0000C1140000}"/>
    <cellStyle name="Обычный 7 3 3 2 2 3 2 2" xfId="17323" xr:uid="{A6FB7AC4-BADA-4763-9F36-BA1630450A6B}"/>
    <cellStyle name="Обычный 7 3 3 2 2 3 3" xfId="13056" xr:uid="{3D68B04D-E23D-4F31-A19F-692643AA3A9C}"/>
    <cellStyle name="Обычный 7 3 3 2 2 4" xfId="5972" xr:uid="{00000000-0005-0000-0000-0000C2140000}"/>
    <cellStyle name="Обычный 7 3 3 2 2 4 2" xfId="15189" xr:uid="{1E264D56-D07A-4B70-8BB8-5F7202ACEAA3}"/>
    <cellStyle name="Обычный 7 3 3 2 2 5" xfId="10925" xr:uid="{96F062E0-D607-4249-9953-D18E554886BE}"/>
    <cellStyle name="Обычный 7 3 3 2 3" xfId="2021" xr:uid="{00000000-0005-0000-0000-0000C3140000}"/>
    <cellStyle name="Обычный 7 3 3 2 3 2" xfId="4293" xr:uid="{00000000-0005-0000-0000-0000C4140000}"/>
    <cellStyle name="Обычный 7 3 3 2 3 2 2" xfId="8582" xr:uid="{00000000-0005-0000-0000-0000C5140000}"/>
    <cellStyle name="Обычный 7 3 3 2 3 2 2 2" xfId="17799" xr:uid="{6DBA719A-461F-4D2E-8DE5-5546C49EC062}"/>
    <cellStyle name="Обычный 7 3 3 2 3 2 3" xfId="13532" xr:uid="{22B7DA6B-3DB7-455C-AE92-CEE7DDD50108}"/>
    <cellStyle name="Обычный 7 3 3 2 3 3" xfId="6448" xr:uid="{00000000-0005-0000-0000-0000C6140000}"/>
    <cellStyle name="Обычный 7 3 3 2 3 3 2" xfId="15665" xr:uid="{34ECEE89-25AB-46F1-8A80-BAF5FC559E4B}"/>
    <cellStyle name="Обычный 7 3 3 2 3 4" xfId="11401" xr:uid="{F69CE6B8-61CC-4AC0-B455-6D66678CB561}"/>
    <cellStyle name="Обычный 7 3 3 2 4" xfId="3343" xr:uid="{00000000-0005-0000-0000-0000C7140000}"/>
    <cellStyle name="Обычный 7 3 3 2 4 2" xfId="7634" xr:uid="{00000000-0005-0000-0000-0000C8140000}"/>
    <cellStyle name="Обычный 7 3 3 2 4 2 2" xfId="16851" xr:uid="{EC54F1CB-CD26-4FFF-B842-C343C15EE885}"/>
    <cellStyle name="Обычный 7 3 3 2 4 3" xfId="12584" xr:uid="{7F683FF5-94E3-41CD-AD87-CABDD930388C}"/>
    <cellStyle name="Обычный 7 3 3 2 5" xfId="5497" xr:uid="{00000000-0005-0000-0000-0000C9140000}"/>
    <cellStyle name="Обычный 7 3 3 2 5 2" xfId="14717" xr:uid="{3607F433-6BC3-4BAE-9886-5DEB10AA30E9}"/>
    <cellStyle name="Обычный 7 3 3 2 6" xfId="10453" xr:uid="{4C2C663E-B795-455F-BB2A-7EA2A6C58E69}"/>
    <cellStyle name="Обычный 7 3 3 3" xfId="1306" xr:uid="{00000000-0005-0000-0000-0000CA140000}"/>
    <cellStyle name="Обычный 7 3 3 3 2" xfId="2265" xr:uid="{00000000-0005-0000-0000-0000CB140000}"/>
    <cellStyle name="Обычный 7 3 3 3 2 2" xfId="4537" xr:uid="{00000000-0005-0000-0000-0000CC140000}"/>
    <cellStyle name="Обычный 7 3 3 3 2 2 2" xfId="8826" xr:uid="{00000000-0005-0000-0000-0000CD140000}"/>
    <cellStyle name="Обычный 7 3 3 3 2 2 2 2" xfId="18043" xr:uid="{B0720CCC-D2AC-4538-8677-0229719BF7D5}"/>
    <cellStyle name="Обычный 7 3 3 3 2 2 3" xfId="13776" xr:uid="{5AE2FAFC-CDD4-4829-9B04-966C4DB721C6}"/>
    <cellStyle name="Обычный 7 3 3 3 2 3" xfId="6692" xr:uid="{00000000-0005-0000-0000-0000CE140000}"/>
    <cellStyle name="Обычный 7 3 3 3 2 3 2" xfId="15909" xr:uid="{DA7C004B-A2A1-4BF2-9341-C78988F075D3}"/>
    <cellStyle name="Обычный 7 3 3 3 2 4" xfId="11645" xr:uid="{43F9A7F2-7A80-4D1E-BBCD-61F04A246A31}"/>
    <cellStyle name="Обычный 7 3 3 3 3" xfId="3587" xr:uid="{00000000-0005-0000-0000-0000CF140000}"/>
    <cellStyle name="Обычный 7 3 3 3 3 2" xfId="7878" xr:uid="{00000000-0005-0000-0000-0000D0140000}"/>
    <cellStyle name="Обычный 7 3 3 3 3 2 2" xfId="17095" xr:uid="{307688FD-9C79-4B70-A0ED-79AB7D74E6B0}"/>
    <cellStyle name="Обычный 7 3 3 3 3 3" xfId="12828" xr:uid="{986F7791-7FBA-4844-BEA5-5FC1E74684E2}"/>
    <cellStyle name="Обычный 7 3 3 3 4" xfId="5744" xr:uid="{00000000-0005-0000-0000-0000D1140000}"/>
    <cellStyle name="Обычный 7 3 3 3 4 2" xfId="14961" xr:uid="{AEB7DCB8-B78A-4165-9EB6-7ADDC9BAECA7}"/>
    <cellStyle name="Обычный 7 3 3 3 5" xfId="10697" xr:uid="{3DCBC99C-920B-4176-B8AC-D72A2DC1B54B}"/>
    <cellStyle name="Обычный 7 3 3 4" xfId="1792" xr:uid="{00000000-0005-0000-0000-0000D2140000}"/>
    <cellStyle name="Обычный 7 3 3 4 2" xfId="4065" xr:uid="{00000000-0005-0000-0000-0000D3140000}"/>
    <cellStyle name="Обычный 7 3 3 4 2 2" xfId="8354" xr:uid="{00000000-0005-0000-0000-0000D4140000}"/>
    <cellStyle name="Обычный 7 3 3 4 2 2 2" xfId="17571" xr:uid="{6E3336C1-EC76-44A0-9594-71EA3C032282}"/>
    <cellStyle name="Обычный 7 3 3 4 2 3" xfId="13304" xr:uid="{A21811A2-319D-4A78-8001-44A56C562B4D}"/>
    <cellStyle name="Обычный 7 3 3 4 3" xfId="6220" xr:uid="{00000000-0005-0000-0000-0000D5140000}"/>
    <cellStyle name="Обычный 7 3 3 4 3 2" xfId="15437" xr:uid="{476DAF47-071B-4B2D-81BB-20DC62642F7D}"/>
    <cellStyle name="Обычный 7 3 3 4 4" xfId="11173" xr:uid="{07FC9BCF-DD66-4749-8393-0C76C48EB713}"/>
    <cellStyle name="Обычный 7 3 3 5" xfId="3115" xr:uid="{00000000-0005-0000-0000-0000D6140000}"/>
    <cellStyle name="Обычный 7 3 3 5 2" xfId="7406" xr:uid="{00000000-0005-0000-0000-0000D7140000}"/>
    <cellStyle name="Обычный 7 3 3 5 2 2" xfId="16623" xr:uid="{F3A3232B-7004-4C45-BAC2-1823FBA822A4}"/>
    <cellStyle name="Обычный 7 3 3 5 3" xfId="12356" xr:uid="{39E05A07-F3DC-4EFC-B3FB-C2F6C3341243}"/>
    <cellStyle name="Обычный 7 3 3 6" xfId="5267" xr:uid="{00000000-0005-0000-0000-0000D8140000}"/>
    <cellStyle name="Обычный 7 3 3 6 2" xfId="14489" xr:uid="{F5ABE678-E18E-479F-8A1D-13AE5E41FDBB}"/>
    <cellStyle name="Обычный 7 3 3 7" xfId="10225" xr:uid="{D3C69194-0D61-49AA-BD58-6D2C4609B4C2}"/>
    <cellStyle name="Обычный 7 3 4" xfId="817" xr:uid="{00000000-0005-0000-0000-0000D9140000}"/>
    <cellStyle name="Обычный 7 3 4 2" xfId="1420" xr:uid="{00000000-0005-0000-0000-0000DA140000}"/>
    <cellStyle name="Обычный 7 3 4 2 2" xfId="2379" xr:uid="{00000000-0005-0000-0000-0000DB140000}"/>
    <cellStyle name="Обычный 7 3 4 2 2 2" xfId="4651" xr:uid="{00000000-0005-0000-0000-0000DC140000}"/>
    <cellStyle name="Обычный 7 3 4 2 2 2 2" xfId="8940" xr:uid="{00000000-0005-0000-0000-0000DD140000}"/>
    <cellStyle name="Обычный 7 3 4 2 2 2 2 2" xfId="18157" xr:uid="{33D65562-767D-44E8-AF4B-ED175573E1A0}"/>
    <cellStyle name="Обычный 7 3 4 2 2 2 3" xfId="13890" xr:uid="{25D67999-64CB-47B3-B02C-9A6E86D7A685}"/>
    <cellStyle name="Обычный 7 3 4 2 2 3" xfId="6806" xr:uid="{00000000-0005-0000-0000-0000DE140000}"/>
    <cellStyle name="Обычный 7 3 4 2 2 3 2" xfId="16023" xr:uid="{4068E3EA-FA7B-486A-8758-97DD86712438}"/>
    <cellStyle name="Обычный 7 3 4 2 2 4" xfId="11759" xr:uid="{D78C81A1-59A4-4FE5-9F43-BF09AABA625B}"/>
    <cellStyle name="Обычный 7 3 4 2 3" xfId="3701" xr:uid="{00000000-0005-0000-0000-0000DF140000}"/>
    <cellStyle name="Обычный 7 3 4 2 3 2" xfId="7992" xr:uid="{00000000-0005-0000-0000-0000E0140000}"/>
    <cellStyle name="Обычный 7 3 4 2 3 2 2" xfId="17209" xr:uid="{33FAB46B-8495-4DCC-8A48-9FBF53AA0F1B}"/>
    <cellStyle name="Обычный 7 3 4 2 3 3" xfId="12942" xr:uid="{91D986AB-07EF-4550-BBCE-F17085FEF816}"/>
    <cellStyle name="Обычный 7 3 4 2 4" xfId="5858" xr:uid="{00000000-0005-0000-0000-0000E1140000}"/>
    <cellStyle name="Обычный 7 3 4 2 4 2" xfId="15075" xr:uid="{DA305E82-76AA-4DC4-9AD9-7D447CDC59BA}"/>
    <cellStyle name="Обычный 7 3 4 2 5" xfId="10811" xr:uid="{9B50455A-132B-441B-AE80-ACAAA6601C14}"/>
    <cellStyle name="Обычный 7 3 4 3" xfId="1907" xr:uid="{00000000-0005-0000-0000-0000E2140000}"/>
    <cellStyle name="Обычный 7 3 4 3 2" xfId="4179" xr:uid="{00000000-0005-0000-0000-0000E3140000}"/>
    <cellStyle name="Обычный 7 3 4 3 2 2" xfId="8468" xr:uid="{00000000-0005-0000-0000-0000E4140000}"/>
    <cellStyle name="Обычный 7 3 4 3 2 2 2" xfId="17685" xr:uid="{13DB5FC7-0412-4760-BB11-013B0458B0E4}"/>
    <cellStyle name="Обычный 7 3 4 3 2 3" xfId="13418" xr:uid="{E5D88DF3-BB57-470B-9EED-85ED8610419D}"/>
    <cellStyle name="Обычный 7 3 4 3 3" xfId="6334" xr:uid="{00000000-0005-0000-0000-0000E5140000}"/>
    <cellStyle name="Обычный 7 3 4 3 3 2" xfId="15551" xr:uid="{9B83164F-7205-4E7E-B846-39503F032F22}"/>
    <cellStyle name="Обычный 7 3 4 3 4" xfId="11287" xr:uid="{1181D2D7-043D-46E0-81F0-25DD10911364}"/>
    <cellStyle name="Обычный 7 3 4 4" xfId="3229" xr:uid="{00000000-0005-0000-0000-0000E6140000}"/>
    <cellStyle name="Обычный 7 3 4 4 2" xfId="7520" xr:uid="{00000000-0005-0000-0000-0000E7140000}"/>
    <cellStyle name="Обычный 7 3 4 4 2 2" xfId="16737" xr:uid="{6CCE06D5-4036-418B-8EC4-8852C716205C}"/>
    <cellStyle name="Обычный 7 3 4 4 3" xfId="12470" xr:uid="{8677AFC4-2657-4929-B158-B2DB131EFC7C}"/>
    <cellStyle name="Обычный 7 3 4 5" xfId="5383" xr:uid="{00000000-0005-0000-0000-0000E8140000}"/>
    <cellStyle name="Обычный 7 3 4 5 2" xfId="14603" xr:uid="{E9D75625-64AB-4DE0-8A0D-F8CC96AD93D2}"/>
    <cellStyle name="Обычный 7 3 4 6" xfId="10339" xr:uid="{B78A5DA7-699A-4434-ABB5-4A5427E06E1B}"/>
    <cellStyle name="Обычный 7 3 5" xfId="1191" xr:uid="{00000000-0005-0000-0000-0000E9140000}"/>
    <cellStyle name="Обычный 7 3 5 2" xfId="2151" xr:uid="{00000000-0005-0000-0000-0000EA140000}"/>
    <cellStyle name="Обычный 7 3 5 2 2" xfId="4423" xr:uid="{00000000-0005-0000-0000-0000EB140000}"/>
    <cellStyle name="Обычный 7 3 5 2 2 2" xfId="8712" xr:uid="{00000000-0005-0000-0000-0000EC140000}"/>
    <cellStyle name="Обычный 7 3 5 2 2 2 2" xfId="17929" xr:uid="{74014E24-533E-4810-913C-2465A8A05401}"/>
    <cellStyle name="Обычный 7 3 5 2 2 3" xfId="13662" xr:uid="{BDF6BEA0-E0A3-40BD-9216-CF461FA43540}"/>
    <cellStyle name="Обычный 7 3 5 2 3" xfId="6578" xr:uid="{00000000-0005-0000-0000-0000ED140000}"/>
    <cellStyle name="Обычный 7 3 5 2 3 2" xfId="15795" xr:uid="{5CC8BAC4-C7E3-4CB7-A7AF-99DDF0B9B5B4}"/>
    <cellStyle name="Обычный 7 3 5 2 4" xfId="11531" xr:uid="{469C15F8-5964-4E2C-AE08-051897DA10DF}"/>
    <cellStyle name="Обычный 7 3 5 3" xfId="3473" xr:uid="{00000000-0005-0000-0000-0000EE140000}"/>
    <cellStyle name="Обычный 7 3 5 3 2" xfId="7764" xr:uid="{00000000-0005-0000-0000-0000EF140000}"/>
    <cellStyle name="Обычный 7 3 5 3 2 2" xfId="16981" xr:uid="{55DA21A9-211B-4662-97A9-314D0E023902}"/>
    <cellStyle name="Обычный 7 3 5 3 3" xfId="12714" xr:uid="{3BF58055-92A5-49F4-AF03-4C1612C065DC}"/>
    <cellStyle name="Обычный 7 3 5 4" xfId="5630" xr:uid="{00000000-0005-0000-0000-0000F0140000}"/>
    <cellStyle name="Обычный 7 3 5 4 2" xfId="14847" xr:uid="{CD374C45-0843-495A-A265-086F3E8A803C}"/>
    <cellStyle name="Обычный 7 3 5 5" xfId="10583" xr:uid="{5367065C-81D0-4AF1-A7FC-3AB868A9407B}"/>
    <cellStyle name="Обычный 7 3 6" xfId="1676" xr:uid="{00000000-0005-0000-0000-0000F1140000}"/>
    <cellStyle name="Обычный 7 3 6 2" xfId="3951" xr:uid="{00000000-0005-0000-0000-0000F2140000}"/>
    <cellStyle name="Обычный 7 3 6 2 2" xfId="8240" xr:uid="{00000000-0005-0000-0000-0000F3140000}"/>
    <cellStyle name="Обычный 7 3 6 2 2 2" xfId="17457" xr:uid="{4071343F-1063-4B2F-9413-BBA0ABFE7959}"/>
    <cellStyle name="Обычный 7 3 6 2 3" xfId="13190" xr:uid="{9C5AE51F-7100-4968-AEA2-854D2C49095A}"/>
    <cellStyle name="Обычный 7 3 6 3" xfId="6106" xr:uid="{00000000-0005-0000-0000-0000F4140000}"/>
    <cellStyle name="Обычный 7 3 6 3 2" xfId="15323" xr:uid="{4F48645A-7567-42C1-AB20-520DE1C03621}"/>
    <cellStyle name="Обычный 7 3 6 4" xfId="11059" xr:uid="{84A49617-D47B-4C6A-869B-EAA2BCB0047A}"/>
    <cellStyle name="Обычный 7 3 7" xfId="2766" xr:uid="{00000000-0005-0000-0000-0000F5140000}"/>
    <cellStyle name="Обычный 7 3 7 2" xfId="4909" xr:uid="{00000000-0005-0000-0000-0000F6140000}"/>
    <cellStyle name="Обычный 7 3 7 2 2" xfId="9191" xr:uid="{00000000-0005-0000-0000-0000F7140000}"/>
    <cellStyle name="Обычный 7 3 7 2 2 2" xfId="18408" xr:uid="{CC9FB7FB-3DED-4A95-AC69-F769A5D5AC66}"/>
    <cellStyle name="Обычный 7 3 7 2 3" xfId="14141" xr:uid="{ED299586-1E02-4EB2-A05E-7D14ECA542B0}"/>
    <cellStyle name="Обычный 7 3 7 3" xfId="7059" xr:uid="{00000000-0005-0000-0000-0000F8140000}"/>
    <cellStyle name="Обычный 7 3 7 3 2" xfId="16276" xr:uid="{4F6E44BD-C204-4CD9-AAE7-4DCC27A6EB8B}"/>
    <cellStyle name="Обычный 7 3 7 4" xfId="12010" xr:uid="{1AFB91A0-ED9F-45A6-B901-2E1706D5E9E5}"/>
    <cellStyle name="Обычный 7 3 8" xfId="2887" xr:uid="{00000000-0005-0000-0000-0000F9140000}"/>
    <cellStyle name="Обычный 7 3 8 2" xfId="7178" xr:uid="{00000000-0005-0000-0000-0000FA140000}"/>
    <cellStyle name="Обычный 7 3 8 2 2" xfId="16395" xr:uid="{D6A984CA-F42F-4B1D-A58B-8C1CDA076F13}"/>
    <cellStyle name="Обычный 7 3 8 3" xfId="12128" xr:uid="{B505D108-B364-4DA5-AF25-D002FD4E0675}"/>
    <cellStyle name="Обычный 7 3 9" xfId="3001" xr:uid="{00000000-0005-0000-0000-0000FB140000}"/>
    <cellStyle name="Обычный 7 3 9 2" xfId="7292" xr:uid="{00000000-0005-0000-0000-0000FC140000}"/>
    <cellStyle name="Обычный 7 3 9 2 2" xfId="16509" xr:uid="{911124DB-074A-4B17-80FA-CDC025A086AE}"/>
    <cellStyle name="Обычный 7 3 9 3" xfId="12242" xr:uid="{3C08D16B-0BD7-462A-8AFD-1BE2F4FD2DC8}"/>
    <cellStyle name="Обычный 7 4" xfId="400" xr:uid="{00000000-0005-0000-0000-0000FD140000}"/>
    <cellStyle name="Обычный 7 4 10" xfId="5048" xr:uid="{00000000-0005-0000-0000-0000FE140000}"/>
    <cellStyle name="Обычный 7 4 10 2" xfId="9329" xr:uid="{00000000-0005-0000-0000-0000FF140000}"/>
    <cellStyle name="Обычный 7 4 10 2 2" xfId="18546" xr:uid="{DA4A8AEC-223F-49AB-BE16-F12FA3802F30}"/>
    <cellStyle name="Обычный 7 4 10 3" xfId="14279" xr:uid="{7C53EFC9-DE82-4BBB-9317-93F6662BB1A8}"/>
    <cellStyle name="Обычный 7 4 11" xfId="5170" xr:uid="{00000000-0005-0000-0000-000000150000}"/>
    <cellStyle name="Обычный 7 4 11 2" xfId="14394" xr:uid="{5EA13962-0CAC-4267-8144-E319CF564CCC}"/>
    <cellStyle name="Обычный 7 4 12" xfId="9670" xr:uid="{00000000-0005-0000-0000-000001150000}"/>
    <cellStyle name="Обычный 7 4 12 2" xfId="18690" xr:uid="{C53D6256-DAC7-482D-BE6F-C65042C28EF0}"/>
    <cellStyle name="Обычный 7 4 13" xfId="9784" xr:uid="{2D88F638-0B25-49C4-892C-3160F98C30CD}"/>
    <cellStyle name="Обычный 7 4 13 2" xfId="18804" xr:uid="{C6BA23B6-D8F7-4AAC-B489-E3036A547C82}"/>
    <cellStyle name="Обычный 7 4 14" xfId="9898" xr:uid="{4B9E0D12-A494-47EF-8D99-28CAC9FDF4E2}"/>
    <cellStyle name="Обычный 7 4 14 2" xfId="18918" xr:uid="{FDEE6968-B6A9-48E1-BC0D-5CBA0F046D8E}"/>
    <cellStyle name="Обычный 7 4 15" xfId="10012" xr:uid="{B41AA5B7-EA8C-477A-A82A-20E74A1F09CA}"/>
    <cellStyle name="Обычный 7 4 15 2" xfId="19032" xr:uid="{BB466456-6B2D-4F22-AFDC-3CA0E1085D18}"/>
    <cellStyle name="Обычный 7 4 16" xfId="10129" xr:uid="{93E570E7-7A01-41E1-B586-974EC833E149}"/>
    <cellStyle name="Обычный 7 4 17" xfId="19150" xr:uid="{F5BDFB66-CFE8-426D-B5CB-93A5C9D0E86C}"/>
    <cellStyle name="Обычный 7 4 18" xfId="19266" xr:uid="{D40EE58E-7C27-4B35-8A54-A82A493AFA3D}"/>
    <cellStyle name="Обычный 7 4 2" xfId="501" xr:uid="{00000000-0005-0000-0000-000002150000}"/>
    <cellStyle name="Обычный 7 4 2 10" xfId="5228" xr:uid="{00000000-0005-0000-0000-000003150000}"/>
    <cellStyle name="Обычный 7 4 2 10 2" xfId="14451" xr:uid="{BBE43551-E8BB-413C-952C-D4B66F3862FF}"/>
    <cellStyle name="Обычный 7 4 2 11" xfId="9727" xr:uid="{00000000-0005-0000-0000-000004150000}"/>
    <cellStyle name="Обычный 7 4 2 11 2" xfId="18747" xr:uid="{7C610781-204C-4DD8-ABAC-6BC3E3756591}"/>
    <cellStyle name="Обычный 7 4 2 12" xfId="9841" xr:uid="{A4E301C0-E152-4DDF-922A-A550127CFF20}"/>
    <cellStyle name="Обычный 7 4 2 12 2" xfId="18861" xr:uid="{2D8CBDBA-BA44-46E5-BEBF-06BF8D800B52}"/>
    <cellStyle name="Обычный 7 4 2 13" xfId="9955" xr:uid="{7572FA84-5ECA-4556-AD47-2543C091C0CC}"/>
    <cellStyle name="Обычный 7 4 2 13 2" xfId="18975" xr:uid="{00F84FDD-09C1-4CE7-9A8F-CD564463A6DB}"/>
    <cellStyle name="Обычный 7 4 2 14" xfId="10069" xr:uid="{ED720853-6096-42BB-BEA0-977C959C93E7}"/>
    <cellStyle name="Обычный 7 4 2 14 2" xfId="19089" xr:uid="{5ED94E18-26FB-44F0-938F-98906867B5F6}"/>
    <cellStyle name="Обычный 7 4 2 15" xfId="10186" xr:uid="{451201A0-4678-47E3-BCDF-EB4F4F3AE368}"/>
    <cellStyle name="Обычный 7 4 2 16" xfId="19207" xr:uid="{09F4D8A9-47C1-4495-977F-9D9EE6D24950}"/>
    <cellStyle name="Обычный 7 4 2 17" xfId="19323" xr:uid="{1C90A29B-595A-492D-8008-D5CDC21ECD9C}"/>
    <cellStyle name="Обычный 7 4 2 2" xfId="687" xr:uid="{00000000-0005-0000-0000-000005150000}"/>
    <cellStyle name="Обычный 7 4 2 2 2" xfId="1008" xr:uid="{00000000-0005-0000-0000-000006150000}"/>
    <cellStyle name="Обычный 7 4 2 2 2 2" xfId="1610" xr:uid="{00000000-0005-0000-0000-000007150000}"/>
    <cellStyle name="Обычный 7 4 2 2 2 2 2" xfId="2569" xr:uid="{00000000-0005-0000-0000-000008150000}"/>
    <cellStyle name="Обычный 7 4 2 2 2 2 2 2" xfId="4841" xr:uid="{00000000-0005-0000-0000-000009150000}"/>
    <cellStyle name="Обычный 7 4 2 2 2 2 2 2 2" xfId="9130" xr:uid="{00000000-0005-0000-0000-00000A150000}"/>
    <cellStyle name="Обычный 7 4 2 2 2 2 2 2 2 2" xfId="18347" xr:uid="{F2293A6E-1E97-472C-89E3-C496BA551A54}"/>
    <cellStyle name="Обычный 7 4 2 2 2 2 2 2 3" xfId="14080" xr:uid="{B48C6C08-7655-4EE2-B04D-93AB66585015}"/>
    <cellStyle name="Обычный 7 4 2 2 2 2 2 3" xfId="6996" xr:uid="{00000000-0005-0000-0000-00000B150000}"/>
    <cellStyle name="Обычный 7 4 2 2 2 2 2 3 2" xfId="16213" xr:uid="{071EB615-ED2B-4F6F-A617-6B4ECFFCE4D1}"/>
    <cellStyle name="Обычный 7 4 2 2 2 2 2 4" xfId="11949" xr:uid="{1958F7A5-98E9-4FB6-AFEC-7C6B3B1ADA6E}"/>
    <cellStyle name="Обычный 7 4 2 2 2 2 3" xfId="3891" xr:uid="{00000000-0005-0000-0000-00000C150000}"/>
    <cellStyle name="Обычный 7 4 2 2 2 2 3 2" xfId="8182" xr:uid="{00000000-0005-0000-0000-00000D150000}"/>
    <cellStyle name="Обычный 7 4 2 2 2 2 3 2 2" xfId="17399" xr:uid="{F600AFE5-BAF3-45DA-BD5E-9AE62799E035}"/>
    <cellStyle name="Обычный 7 4 2 2 2 2 3 3" xfId="13132" xr:uid="{4A88A3AA-B2BB-4AC8-B9D8-152C2D55D93C}"/>
    <cellStyle name="Обычный 7 4 2 2 2 2 4" xfId="6048" xr:uid="{00000000-0005-0000-0000-00000E150000}"/>
    <cellStyle name="Обычный 7 4 2 2 2 2 4 2" xfId="15265" xr:uid="{821FF3C6-B7A5-49CE-B57B-F8BDF156DAE0}"/>
    <cellStyle name="Обычный 7 4 2 2 2 2 5" xfId="11001" xr:uid="{C61E57D7-8BCD-40C8-B67C-446A8DFEFA3D}"/>
    <cellStyle name="Обычный 7 4 2 2 2 3" xfId="2097" xr:uid="{00000000-0005-0000-0000-00000F150000}"/>
    <cellStyle name="Обычный 7 4 2 2 2 3 2" xfId="4369" xr:uid="{00000000-0005-0000-0000-000010150000}"/>
    <cellStyle name="Обычный 7 4 2 2 2 3 2 2" xfId="8658" xr:uid="{00000000-0005-0000-0000-000011150000}"/>
    <cellStyle name="Обычный 7 4 2 2 2 3 2 2 2" xfId="17875" xr:uid="{4950B774-3E22-4FA5-835F-649A71259095}"/>
    <cellStyle name="Обычный 7 4 2 2 2 3 2 3" xfId="13608" xr:uid="{AD0ABE20-BE05-4AFE-B168-65D3C3BF5C52}"/>
    <cellStyle name="Обычный 7 4 2 2 2 3 3" xfId="6524" xr:uid="{00000000-0005-0000-0000-000012150000}"/>
    <cellStyle name="Обычный 7 4 2 2 2 3 3 2" xfId="15741" xr:uid="{6491DA01-64B0-46C9-BE84-D8E68DD80BE4}"/>
    <cellStyle name="Обычный 7 4 2 2 2 3 4" xfId="11477" xr:uid="{499B6625-CAC2-4366-8487-367895BD344F}"/>
    <cellStyle name="Обычный 7 4 2 2 2 4" xfId="3419" xr:uid="{00000000-0005-0000-0000-000013150000}"/>
    <cellStyle name="Обычный 7 4 2 2 2 4 2" xfId="7710" xr:uid="{00000000-0005-0000-0000-000014150000}"/>
    <cellStyle name="Обычный 7 4 2 2 2 4 2 2" xfId="16927" xr:uid="{F1014DE6-F975-4952-B15F-BCB300EA5F60}"/>
    <cellStyle name="Обычный 7 4 2 2 2 4 3" xfId="12660" xr:uid="{1D71EAAC-E806-42F2-AB70-9B782E281418}"/>
    <cellStyle name="Обычный 7 4 2 2 2 5" xfId="5573" xr:uid="{00000000-0005-0000-0000-000015150000}"/>
    <cellStyle name="Обычный 7 4 2 2 2 5 2" xfId="14793" xr:uid="{5C159305-7C14-48C5-8F49-4E453906DBEA}"/>
    <cellStyle name="Обычный 7 4 2 2 2 6" xfId="10529" xr:uid="{1E412F61-5589-4299-8922-9E7E3CFE131F}"/>
    <cellStyle name="Обычный 7 4 2 2 3" xfId="1382" xr:uid="{00000000-0005-0000-0000-000016150000}"/>
    <cellStyle name="Обычный 7 4 2 2 3 2" xfId="2341" xr:uid="{00000000-0005-0000-0000-000017150000}"/>
    <cellStyle name="Обычный 7 4 2 2 3 2 2" xfId="4613" xr:uid="{00000000-0005-0000-0000-000018150000}"/>
    <cellStyle name="Обычный 7 4 2 2 3 2 2 2" xfId="8902" xr:uid="{00000000-0005-0000-0000-000019150000}"/>
    <cellStyle name="Обычный 7 4 2 2 3 2 2 2 2" xfId="18119" xr:uid="{C7DA61CE-2A1D-4D60-A9F0-9360B5972E4E}"/>
    <cellStyle name="Обычный 7 4 2 2 3 2 2 3" xfId="13852" xr:uid="{0D871266-52DB-4F3E-870B-ECBF8F042B9A}"/>
    <cellStyle name="Обычный 7 4 2 2 3 2 3" xfId="6768" xr:uid="{00000000-0005-0000-0000-00001A150000}"/>
    <cellStyle name="Обычный 7 4 2 2 3 2 3 2" xfId="15985" xr:uid="{22BF58E0-B7A6-4361-8B63-D53A801CD96C}"/>
    <cellStyle name="Обычный 7 4 2 2 3 2 4" xfId="11721" xr:uid="{1389131D-3787-4D69-9F69-971C73B6ACFD}"/>
    <cellStyle name="Обычный 7 4 2 2 3 3" xfId="3663" xr:uid="{00000000-0005-0000-0000-00001B150000}"/>
    <cellStyle name="Обычный 7 4 2 2 3 3 2" xfId="7954" xr:uid="{00000000-0005-0000-0000-00001C150000}"/>
    <cellStyle name="Обычный 7 4 2 2 3 3 2 2" xfId="17171" xr:uid="{21D0C6AD-C8A6-4241-9124-E140FC43DFA5}"/>
    <cellStyle name="Обычный 7 4 2 2 3 3 3" xfId="12904" xr:uid="{B21492F8-6AA9-4833-AC81-8AEC75049785}"/>
    <cellStyle name="Обычный 7 4 2 2 3 4" xfId="5820" xr:uid="{00000000-0005-0000-0000-00001D150000}"/>
    <cellStyle name="Обычный 7 4 2 2 3 4 2" xfId="15037" xr:uid="{16164003-657D-4F74-BB0B-8D78AF0955D4}"/>
    <cellStyle name="Обычный 7 4 2 2 3 5" xfId="10773" xr:uid="{BA6A7D59-8CBB-4522-BAC7-2950B039F6EB}"/>
    <cellStyle name="Обычный 7 4 2 2 4" xfId="1868" xr:uid="{00000000-0005-0000-0000-00001E150000}"/>
    <cellStyle name="Обычный 7 4 2 2 4 2" xfId="4141" xr:uid="{00000000-0005-0000-0000-00001F150000}"/>
    <cellStyle name="Обычный 7 4 2 2 4 2 2" xfId="8430" xr:uid="{00000000-0005-0000-0000-000020150000}"/>
    <cellStyle name="Обычный 7 4 2 2 4 2 2 2" xfId="17647" xr:uid="{C4217072-3A1E-497D-B373-13B69F05D807}"/>
    <cellStyle name="Обычный 7 4 2 2 4 2 3" xfId="13380" xr:uid="{619967E6-5D0A-446B-97F6-141330E9DE1D}"/>
    <cellStyle name="Обычный 7 4 2 2 4 3" xfId="6296" xr:uid="{00000000-0005-0000-0000-000021150000}"/>
    <cellStyle name="Обычный 7 4 2 2 4 3 2" xfId="15513" xr:uid="{1399E907-19CE-4AD5-BE0A-750D5BBE22B2}"/>
    <cellStyle name="Обычный 7 4 2 2 4 4" xfId="11249" xr:uid="{2C895929-3EB1-4E66-833B-8D15A6169C5C}"/>
    <cellStyle name="Обычный 7 4 2 2 5" xfId="3191" xr:uid="{00000000-0005-0000-0000-000022150000}"/>
    <cellStyle name="Обычный 7 4 2 2 5 2" xfId="7482" xr:uid="{00000000-0005-0000-0000-000023150000}"/>
    <cellStyle name="Обычный 7 4 2 2 5 2 2" xfId="16699" xr:uid="{19B3C20A-6300-4E23-B92B-511D64E708EB}"/>
    <cellStyle name="Обычный 7 4 2 2 5 3" xfId="12432" xr:uid="{B971A855-15B3-4535-AFD1-73E6E0267486}"/>
    <cellStyle name="Обычный 7 4 2 2 6" xfId="5343" xr:uid="{00000000-0005-0000-0000-000024150000}"/>
    <cellStyle name="Обычный 7 4 2 2 6 2" xfId="14565" xr:uid="{4A2CE573-DA09-4122-8FCF-35C69AA684CB}"/>
    <cellStyle name="Обычный 7 4 2 2 7" xfId="10301" xr:uid="{4286E4D9-1F26-489E-8FF5-5E66F978E95B}"/>
    <cellStyle name="Обычный 7 4 2 3" xfId="893" xr:uid="{00000000-0005-0000-0000-000025150000}"/>
    <cellStyle name="Обычный 7 4 2 3 2" xfId="1496" xr:uid="{00000000-0005-0000-0000-000026150000}"/>
    <cellStyle name="Обычный 7 4 2 3 2 2" xfId="2455" xr:uid="{00000000-0005-0000-0000-000027150000}"/>
    <cellStyle name="Обычный 7 4 2 3 2 2 2" xfId="4727" xr:uid="{00000000-0005-0000-0000-000028150000}"/>
    <cellStyle name="Обычный 7 4 2 3 2 2 2 2" xfId="9016" xr:uid="{00000000-0005-0000-0000-000029150000}"/>
    <cellStyle name="Обычный 7 4 2 3 2 2 2 2 2" xfId="18233" xr:uid="{E123D437-3C23-4E20-BAED-0589FF96BC16}"/>
    <cellStyle name="Обычный 7 4 2 3 2 2 2 3" xfId="13966" xr:uid="{81B820B1-41DA-419C-9863-76A5F066A7BD}"/>
    <cellStyle name="Обычный 7 4 2 3 2 2 3" xfId="6882" xr:uid="{00000000-0005-0000-0000-00002A150000}"/>
    <cellStyle name="Обычный 7 4 2 3 2 2 3 2" xfId="16099" xr:uid="{0144832E-3DCA-4AF4-8685-ACE82607E21E}"/>
    <cellStyle name="Обычный 7 4 2 3 2 2 4" xfId="11835" xr:uid="{391F2135-23CB-4E6B-B844-491917428AD9}"/>
    <cellStyle name="Обычный 7 4 2 3 2 3" xfId="3777" xr:uid="{00000000-0005-0000-0000-00002B150000}"/>
    <cellStyle name="Обычный 7 4 2 3 2 3 2" xfId="8068" xr:uid="{00000000-0005-0000-0000-00002C150000}"/>
    <cellStyle name="Обычный 7 4 2 3 2 3 2 2" xfId="17285" xr:uid="{1D151D98-0CED-4ABA-8159-E359F90694B9}"/>
    <cellStyle name="Обычный 7 4 2 3 2 3 3" xfId="13018" xr:uid="{283FEE2E-6EA0-47A3-9393-D5083343F647}"/>
    <cellStyle name="Обычный 7 4 2 3 2 4" xfId="5934" xr:uid="{00000000-0005-0000-0000-00002D150000}"/>
    <cellStyle name="Обычный 7 4 2 3 2 4 2" xfId="15151" xr:uid="{91AAB7F9-D600-4068-9D26-0F8A21C9C9F2}"/>
    <cellStyle name="Обычный 7 4 2 3 2 5" xfId="10887" xr:uid="{50946ED7-ABFB-418A-A47A-6D0A331AF8B4}"/>
    <cellStyle name="Обычный 7 4 2 3 3" xfId="1983" xr:uid="{00000000-0005-0000-0000-00002E150000}"/>
    <cellStyle name="Обычный 7 4 2 3 3 2" xfId="4255" xr:uid="{00000000-0005-0000-0000-00002F150000}"/>
    <cellStyle name="Обычный 7 4 2 3 3 2 2" xfId="8544" xr:uid="{00000000-0005-0000-0000-000030150000}"/>
    <cellStyle name="Обычный 7 4 2 3 3 2 2 2" xfId="17761" xr:uid="{5755609E-EA27-42E7-A735-34038A28601A}"/>
    <cellStyle name="Обычный 7 4 2 3 3 2 3" xfId="13494" xr:uid="{09AA7C49-8C4A-446C-8C73-74FCE0243E49}"/>
    <cellStyle name="Обычный 7 4 2 3 3 3" xfId="6410" xr:uid="{00000000-0005-0000-0000-000031150000}"/>
    <cellStyle name="Обычный 7 4 2 3 3 3 2" xfId="15627" xr:uid="{A540EB8F-4294-4E38-9A5A-E5C394B39B2D}"/>
    <cellStyle name="Обычный 7 4 2 3 3 4" xfId="11363" xr:uid="{0EF7B815-156D-45A8-A71C-823EAF4AAB02}"/>
    <cellStyle name="Обычный 7 4 2 3 4" xfId="3305" xr:uid="{00000000-0005-0000-0000-000032150000}"/>
    <cellStyle name="Обычный 7 4 2 3 4 2" xfId="7596" xr:uid="{00000000-0005-0000-0000-000033150000}"/>
    <cellStyle name="Обычный 7 4 2 3 4 2 2" xfId="16813" xr:uid="{E861C18D-56AD-4FC7-B06E-2089A2FEBEFC}"/>
    <cellStyle name="Обычный 7 4 2 3 4 3" xfId="12546" xr:uid="{99F673FF-AEF8-4652-B6D5-B736CC8AD870}"/>
    <cellStyle name="Обычный 7 4 2 3 5" xfId="5459" xr:uid="{00000000-0005-0000-0000-000034150000}"/>
    <cellStyle name="Обычный 7 4 2 3 5 2" xfId="14679" xr:uid="{C2C732A0-6715-4738-8F51-84A0F6CB59BA}"/>
    <cellStyle name="Обычный 7 4 2 3 6" xfId="10415" xr:uid="{752834B0-D44D-4147-9037-18C96DD10A2E}"/>
    <cellStyle name="Обычный 7 4 2 4" xfId="1267" xr:uid="{00000000-0005-0000-0000-000035150000}"/>
    <cellStyle name="Обычный 7 4 2 4 2" xfId="2227" xr:uid="{00000000-0005-0000-0000-000036150000}"/>
    <cellStyle name="Обычный 7 4 2 4 2 2" xfId="4499" xr:uid="{00000000-0005-0000-0000-000037150000}"/>
    <cellStyle name="Обычный 7 4 2 4 2 2 2" xfId="8788" xr:uid="{00000000-0005-0000-0000-000038150000}"/>
    <cellStyle name="Обычный 7 4 2 4 2 2 2 2" xfId="18005" xr:uid="{C4D5D077-D63C-42BD-AA45-20DF8CBE4AA5}"/>
    <cellStyle name="Обычный 7 4 2 4 2 2 3" xfId="13738" xr:uid="{36419379-93DE-4BD2-ACC8-2AE7BD621313}"/>
    <cellStyle name="Обычный 7 4 2 4 2 3" xfId="6654" xr:uid="{00000000-0005-0000-0000-000039150000}"/>
    <cellStyle name="Обычный 7 4 2 4 2 3 2" xfId="15871" xr:uid="{A6FC23BD-1D15-46E9-8971-4B000FFB82EB}"/>
    <cellStyle name="Обычный 7 4 2 4 2 4" xfId="11607" xr:uid="{DCFE5B8F-2DDF-49EF-B717-B173D0829683}"/>
    <cellStyle name="Обычный 7 4 2 4 3" xfId="3549" xr:uid="{00000000-0005-0000-0000-00003A150000}"/>
    <cellStyle name="Обычный 7 4 2 4 3 2" xfId="7840" xr:uid="{00000000-0005-0000-0000-00003B150000}"/>
    <cellStyle name="Обычный 7 4 2 4 3 2 2" xfId="17057" xr:uid="{664FD236-19C9-46B6-9DD1-DDAAF5CF6A0B}"/>
    <cellStyle name="Обычный 7 4 2 4 3 3" xfId="12790" xr:uid="{7039FF58-D00E-4308-A481-09538C58CD80}"/>
    <cellStyle name="Обычный 7 4 2 4 4" xfId="5706" xr:uid="{00000000-0005-0000-0000-00003C150000}"/>
    <cellStyle name="Обычный 7 4 2 4 4 2" xfId="14923" xr:uid="{381FBC71-F849-4770-B2B3-C41B59EE86B2}"/>
    <cellStyle name="Обычный 7 4 2 4 5" xfId="10659" xr:uid="{242A1D36-12BD-4451-8ECF-F5C2ECA8BA29}"/>
    <cellStyle name="Обычный 7 4 2 5" xfId="1752" xr:uid="{00000000-0005-0000-0000-00003D150000}"/>
    <cellStyle name="Обычный 7 4 2 5 2" xfId="4027" xr:uid="{00000000-0005-0000-0000-00003E150000}"/>
    <cellStyle name="Обычный 7 4 2 5 2 2" xfId="8316" xr:uid="{00000000-0005-0000-0000-00003F150000}"/>
    <cellStyle name="Обычный 7 4 2 5 2 2 2" xfId="17533" xr:uid="{4E125623-5545-4A96-99AB-A085EFD11604}"/>
    <cellStyle name="Обычный 7 4 2 5 2 3" xfId="13266" xr:uid="{5715BAE6-8D8E-496B-9F5E-AB1F03EE27D2}"/>
    <cellStyle name="Обычный 7 4 2 5 3" xfId="6182" xr:uid="{00000000-0005-0000-0000-000040150000}"/>
    <cellStyle name="Обычный 7 4 2 5 3 2" xfId="15399" xr:uid="{50D5692F-595A-48E9-94D4-51BE8AAD9CAB}"/>
    <cellStyle name="Обычный 7 4 2 5 4" xfId="11135" xr:uid="{5DB1C8B6-6078-41D9-AD1A-D2930F2AACFE}"/>
    <cellStyle name="Обычный 7 4 2 6" xfId="2842" xr:uid="{00000000-0005-0000-0000-000041150000}"/>
    <cellStyle name="Обычный 7 4 2 6 2" xfId="4985" xr:uid="{00000000-0005-0000-0000-000042150000}"/>
    <cellStyle name="Обычный 7 4 2 6 2 2" xfId="9267" xr:uid="{00000000-0005-0000-0000-000043150000}"/>
    <cellStyle name="Обычный 7 4 2 6 2 2 2" xfId="18484" xr:uid="{5AE461A8-D8A4-41FE-8E7B-2FEEF19E504F}"/>
    <cellStyle name="Обычный 7 4 2 6 2 3" xfId="14217" xr:uid="{BF0D02DE-8028-4442-AC09-5217FDFAE497}"/>
    <cellStyle name="Обычный 7 4 2 6 3" xfId="7135" xr:uid="{00000000-0005-0000-0000-000044150000}"/>
    <cellStyle name="Обычный 7 4 2 6 3 2" xfId="16352" xr:uid="{40F48EFD-E278-42AA-8658-44AD5CA1894E}"/>
    <cellStyle name="Обычный 7 4 2 6 4" xfId="12086" xr:uid="{1B8C887F-7A34-4C32-A1D4-C91E34EA9C9B}"/>
    <cellStyle name="Обычный 7 4 2 7" xfId="2963" xr:uid="{00000000-0005-0000-0000-000045150000}"/>
    <cellStyle name="Обычный 7 4 2 7 2" xfId="7254" xr:uid="{00000000-0005-0000-0000-000046150000}"/>
    <cellStyle name="Обычный 7 4 2 7 2 2" xfId="16471" xr:uid="{48B8D3CF-68BC-4004-AE6A-3E0DA4C9CFEF}"/>
    <cellStyle name="Обычный 7 4 2 7 3" xfId="12204" xr:uid="{16FBA280-9161-45F5-B603-5176C711EAB1}"/>
    <cellStyle name="Обычный 7 4 2 8" xfId="3077" xr:uid="{00000000-0005-0000-0000-000047150000}"/>
    <cellStyle name="Обычный 7 4 2 8 2" xfId="7368" xr:uid="{00000000-0005-0000-0000-000048150000}"/>
    <cellStyle name="Обычный 7 4 2 8 2 2" xfId="16585" xr:uid="{C7D40BB5-BCC2-4E42-8DCB-6B446013FABB}"/>
    <cellStyle name="Обычный 7 4 2 8 3" xfId="12318" xr:uid="{B33C2260-3757-40DD-BD39-215584E4A7EC}"/>
    <cellStyle name="Обычный 7 4 2 9" xfId="5105" xr:uid="{00000000-0005-0000-0000-000049150000}"/>
    <cellStyle name="Обычный 7 4 2 9 2" xfId="9386" xr:uid="{00000000-0005-0000-0000-00004A150000}"/>
    <cellStyle name="Обычный 7 4 2 9 2 2" xfId="18603" xr:uid="{CF8B128E-2F63-4B3E-AC6F-CA92A746D22B}"/>
    <cellStyle name="Обычный 7 4 2 9 3" xfId="14336" xr:uid="{807766B2-A899-44F6-810B-1E2A3B955099}"/>
    <cellStyle name="Обычный 7 4 3" xfId="628" xr:uid="{00000000-0005-0000-0000-00004B150000}"/>
    <cellStyle name="Обычный 7 4 3 2" xfId="951" xr:uid="{00000000-0005-0000-0000-00004C150000}"/>
    <cellStyle name="Обычный 7 4 3 2 2" xfId="1553" xr:uid="{00000000-0005-0000-0000-00004D150000}"/>
    <cellStyle name="Обычный 7 4 3 2 2 2" xfId="2512" xr:uid="{00000000-0005-0000-0000-00004E150000}"/>
    <cellStyle name="Обычный 7 4 3 2 2 2 2" xfId="4784" xr:uid="{00000000-0005-0000-0000-00004F150000}"/>
    <cellStyle name="Обычный 7 4 3 2 2 2 2 2" xfId="9073" xr:uid="{00000000-0005-0000-0000-000050150000}"/>
    <cellStyle name="Обычный 7 4 3 2 2 2 2 2 2" xfId="18290" xr:uid="{19A6DA93-4D36-4CCD-B830-30E2A99F0C7B}"/>
    <cellStyle name="Обычный 7 4 3 2 2 2 2 3" xfId="14023" xr:uid="{CC1AE1CA-AA9D-4BF3-AE5D-503D003C3E52}"/>
    <cellStyle name="Обычный 7 4 3 2 2 2 3" xfId="6939" xr:uid="{00000000-0005-0000-0000-000051150000}"/>
    <cellStyle name="Обычный 7 4 3 2 2 2 3 2" xfId="16156" xr:uid="{A89D44E3-0E5C-40FA-B78E-387FCB416F04}"/>
    <cellStyle name="Обычный 7 4 3 2 2 2 4" xfId="11892" xr:uid="{8B277F02-9E24-4718-A6DE-D78566FA3910}"/>
    <cellStyle name="Обычный 7 4 3 2 2 3" xfId="3834" xr:uid="{00000000-0005-0000-0000-000052150000}"/>
    <cellStyle name="Обычный 7 4 3 2 2 3 2" xfId="8125" xr:uid="{00000000-0005-0000-0000-000053150000}"/>
    <cellStyle name="Обычный 7 4 3 2 2 3 2 2" xfId="17342" xr:uid="{522D206C-50B0-4FCA-8BB3-ABEC646658CA}"/>
    <cellStyle name="Обычный 7 4 3 2 2 3 3" xfId="13075" xr:uid="{88FEE07E-5F11-4464-81E6-C358A91C6319}"/>
    <cellStyle name="Обычный 7 4 3 2 2 4" xfId="5991" xr:uid="{00000000-0005-0000-0000-000054150000}"/>
    <cellStyle name="Обычный 7 4 3 2 2 4 2" xfId="15208" xr:uid="{9C21759F-1F08-44B7-915E-7FB909344229}"/>
    <cellStyle name="Обычный 7 4 3 2 2 5" xfId="10944" xr:uid="{AFA431E3-81CA-49B6-88E5-627E67C47185}"/>
    <cellStyle name="Обычный 7 4 3 2 3" xfId="2040" xr:uid="{00000000-0005-0000-0000-000055150000}"/>
    <cellStyle name="Обычный 7 4 3 2 3 2" xfId="4312" xr:uid="{00000000-0005-0000-0000-000056150000}"/>
    <cellStyle name="Обычный 7 4 3 2 3 2 2" xfId="8601" xr:uid="{00000000-0005-0000-0000-000057150000}"/>
    <cellStyle name="Обычный 7 4 3 2 3 2 2 2" xfId="17818" xr:uid="{8A979364-EFA1-42E5-A382-B22EEC81CA9E}"/>
    <cellStyle name="Обычный 7 4 3 2 3 2 3" xfId="13551" xr:uid="{3D42DBAE-8F6B-4C5E-B67F-91C64DF97E95}"/>
    <cellStyle name="Обычный 7 4 3 2 3 3" xfId="6467" xr:uid="{00000000-0005-0000-0000-000058150000}"/>
    <cellStyle name="Обычный 7 4 3 2 3 3 2" xfId="15684" xr:uid="{EE49B9C7-7891-4092-A8AA-7346256BBA52}"/>
    <cellStyle name="Обычный 7 4 3 2 3 4" xfId="11420" xr:uid="{BA970C70-E315-4927-ABEE-838DAEBC0D08}"/>
    <cellStyle name="Обычный 7 4 3 2 4" xfId="3362" xr:uid="{00000000-0005-0000-0000-000059150000}"/>
    <cellStyle name="Обычный 7 4 3 2 4 2" xfId="7653" xr:uid="{00000000-0005-0000-0000-00005A150000}"/>
    <cellStyle name="Обычный 7 4 3 2 4 2 2" xfId="16870" xr:uid="{764EC1BE-E954-46B2-94A3-44218B8A2105}"/>
    <cellStyle name="Обычный 7 4 3 2 4 3" xfId="12603" xr:uid="{2F8A4ED3-C817-426F-8C52-769EFFEC3D98}"/>
    <cellStyle name="Обычный 7 4 3 2 5" xfId="5516" xr:uid="{00000000-0005-0000-0000-00005B150000}"/>
    <cellStyle name="Обычный 7 4 3 2 5 2" xfId="14736" xr:uid="{FBA27351-4F54-48F4-89FA-0AF26CD5FA5B}"/>
    <cellStyle name="Обычный 7 4 3 2 6" xfId="10472" xr:uid="{F78E3521-B95B-41F4-91F1-97649EA2E706}"/>
    <cellStyle name="Обычный 7 4 3 3" xfId="1325" xr:uid="{00000000-0005-0000-0000-00005C150000}"/>
    <cellStyle name="Обычный 7 4 3 3 2" xfId="2284" xr:uid="{00000000-0005-0000-0000-00005D150000}"/>
    <cellStyle name="Обычный 7 4 3 3 2 2" xfId="4556" xr:uid="{00000000-0005-0000-0000-00005E150000}"/>
    <cellStyle name="Обычный 7 4 3 3 2 2 2" xfId="8845" xr:uid="{00000000-0005-0000-0000-00005F150000}"/>
    <cellStyle name="Обычный 7 4 3 3 2 2 2 2" xfId="18062" xr:uid="{F8D6F16C-3872-4509-8177-856A0E196CCF}"/>
    <cellStyle name="Обычный 7 4 3 3 2 2 3" xfId="13795" xr:uid="{43C0FABB-E531-40F4-93A6-2314A6546192}"/>
    <cellStyle name="Обычный 7 4 3 3 2 3" xfId="6711" xr:uid="{00000000-0005-0000-0000-000060150000}"/>
    <cellStyle name="Обычный 7 4 3 3 2 3 2" xfId="15928" xr:uid="{2A2F881B-7D5C-41D4-8782-5CD46E8682EC}"/>
    <cellStyle name="Обычный 7 4 3 3 2 4" xfId="11664" xr:uid="{4CD752D7-4CBB-478A-A9AD-0F5F00F161E2}"/>
    <cellStyle name="Обычный 7 4 3 3 3" xfId="3606" xr:uid="{00000000-0005-0000-0000-000061150000}"/>
    <cellStyle name="Обычный 7 4 3 3 3 2" xfId="7897" xr:uid="{00000000-0005-0000-0000-000062150000}"/>
    <cellStyle name="Обычный 7 4 3 3 3 2 2" xfId="17114" xr:uid="{7D891D9C-DF58-45DD-83EE-8293D82524FD}"/>
    <cellStyle name="Обычный 7 4 3 3 3 3" xfId="12847" xr:uid="{88193728-1C75-4240-930C-F3A1BB49FB9B}"/>
    <cellStyle name="Обычный 7 4 3 3 4" xfId="5763" xr:uid="{00000000-0005-0000-0000-000063150000}"/>
    <cellStyle name="Обычный 7 4 3 3 4 2" xfId="14980" xr:uid="{0B91FFBA-280D-4955-9CEE-92865CAF8AD7}"/>
    <cellStyle name="Обычный 7 4 3 3 5" xfId="10716" xr:uid="{0C3DC4FB-BB5B-4AB0-8420-4055AC97E451}"/>
    <cellStyle name="Обычный 7 4 3 4" xfId="1811" xr:uid="{00000000-0005-0000-0000-000064150000}"/>
    <cellStyle name="Обычный 7 4 3 4 2" xfId="4084" xr:uid="{00000000-0005-0000-0000-000065150000}"/>
    <cellStyle name="Обычный 7 4 3 4 2 2" xfId="8373" xr:uid="{00000000-0005-0000-0000-000066150000}"/>
    <cellStyle name="Обычный 7 4 3 4 2 2 2" xfId="17590" xr:uid="{A4F9FC67-0CE5-4B63-8748-DAAF46110CCF}"/>
    <cellStyle name="Обычный 7 4 3 4 2 3" xfId="13323" xr:uid="{F3186751-47F7-4079-8304-204B8C11FA7B}"/>
    <cellStyle name="Обычный 7 4 3 4 3" xfId="6239" xr:uid="{00000000-0005-0000-0000-000067150000}"/>
    <cellStyle name="Обычный 7 4 3 4 3 2" xfId="15456" xr:uid="{1EC8D6C2-FDF0-4A72-903A-B71D0E1512DD}"/>
    <cellStyle name="Обычный 7 4 3 4 4" xfId="11192" xr:uid="{732B9D42-3EA5-4F99-B32D-4E2B53AE6A70}"/>
    <cellStyle name="Обычный 7 4 3 5" xfId="3134" xr:uid="{00000000-0005-0000-0000-000068150000}"/>
    <cellStyle name="Обычный 7 4 3 5 2" xfId="7425" xr:uid="{00000000-0005-0000-0000-000069150000}"/>
    <cellStyle name="Обычный 7 4 3 5 2 2" xfId="16642" xr:uid="{E91C93C9-0E76-41D2-A6F9-EDA989C8D2C6}"/>
    <cellStyle name="Обычный 7 4 3 5 3" xfId="12375" xr:uid="{66958D76-E1D6-4F9B-BDBA-5B2F39D21212}"/>
    <cellStyle name="Обычный 7 4 3 6" xfId="5286" xr:uid="{00000000-0005-0000-0000-00006A150000}"/>
    <cellStyle name="Обычный 7 4 3 6 2" xfId="14508" xr:uid="{A9AE2E46-0FC5-43A7-BA34-39A25BC4661F}"/>
    <cellStyle name="Обычный 7 4 3 7" xfId="10244" xr:uid="{D459ED57-549B-4FC0-A957-AB193EF0E74D}"/>
    <cellStyle name="Обычный 7 4 4" xfId="836" xr:uid="{00000000-0005-0000-0000-00006B150000}"/>
    <cellStyle name="Обычный 7 4 4 2" xfId="1439" xr:uid="{00000000-0005-0000-0000-00006C150000}"/>
    <cellStyle name="Обычный 7 4 4 2 2" xfId="2398" xr:uid="{00000000-0005-0000-0000-00006D150000}"/>
    <cellStyle name="Обычный 7 4 4 2 2 2" xfId="4670" xr:uid="{00000000-0005-0000-0000-00006E150000}"/>
    <cellStyle name="Обычный 7 4 4 2 2 2 2" xfId="8959" xr:uid="{00000000-0005-0000-0000-00006F150000}"/>
    <cellStyle name="Обычный 7 4 4 2 2 2 2 2" xfId="18176" xr:uid="{475DCB8A-EAC4-4F65-B527-1ABC7FB75736}"/>
    <cellStyle name="Обычный 7 4 4 2 2 2 3" xfId="13909" xr:uid="{F80322AF-114C-4269-9AB3-A8897A827363}"/>
    <cellStyle name="Обычный 7 4 4 2 2 3" xfId="6825" xr:uid="{00000000-0005-0000-0000-000070150000}"/>
    <cellStyle name="Обычный 7 4 4 2 2 3 2" xfId="16042" xr:uid="{13CBD4B4-EB22-4838-AD0B-B35C1DF70BB3}"/>
    <cellStyle name="Обычный 7 4 4 2 2 4" xfId="11778" xr:uid="{E4E90D50-197B-48D6-B577-0B205180CA4B}"/>
    <cellStyle name="Обычный 7 4 4 2 3" xfId="3720" xr:uid="{00000000-0005-0000-0000-000071150000}"/>
    <cellStyle name="Обычный 7 4 4 2 3 2" xfId="8011" xr:uid="{00000000-0005-0000-0000-000072150000}"/>
    <cellStyle name="Обычный 7 4 4 2 3 2 2" xfId="17228" xr:uid="{4094085E-6D51-43CF-BA5B-F8A08CB4DC3D}"/>
    <cellStyle name="Обычный 7 4 4 2 3 3" xfId="12961" xr:uid="{4022695C-F6B8-462A-AC79-E6D335640963}"/>
    <cellStyle name="Обычный 7 4 4 2 4" xfId="5877" xr:uid="{00000000-0005-0000-0000-000073150000}"/>
    <cellStyle name="Обычный 7 4 4 2 4 2" xfId="15094" xr:uid="{966222B3-E36C-4A63-95F9-BACA5DD51E8C}"/>
    <cellStyle name="Обычный 7 4 4 2 5" xfId="10830" xr:uid="{847543FB-8550-4E6E-9134-0613945A62B7}"/>
    <cellStyle name="Обычный 7 4 4 3" xfId="1926" xr:uid="{00000000-0005-0000-0000-000074150000}"/>
    <cellStyle name="Обычный 7 4 4 3 2" xfId="4198" xr:uid="{00000000-0005-0000-0000-000075150000}"/>
    <cellStyle name="Обычный 7 4 4 3 2 2" xfId="8487" xr:uid="{00000000-0005-0000-0000-000076150000}"/>
    <cellStyle name="Обычный 7 4 4 3 2 2 2" xfId="17704" xr:uid="{3E580620-6E48-436B-B001-0043BB49DAE5}"/>
    <cellStyle name="Обычный 7 4 4 3 2 3" xfId="13437" xr:uid="{B49D9DA9-EBD9-416D-B69A-EFCAF48F22DE}"/>
    <cellStyle name="Обычный 7 4 4 3 3" xfId="6353" xr:uid="{00000000-0005-0000-0000-000077150000}"/>
    <cellStyle name="Обычный 7 4 4 3 3 2" xfId="15570" xr:uid="{31FBD607-6A75-422A-B659-8108649425F1}"/>
    <cellStyle name="Обычный 7 4 4 3 4" xfId="11306" xr:uid="{0EE44167-CD6B-4AFC-ADFA-F8C6803275C8}"/>
    <cellStyle name="Обычный 7 4 4 4" xfId="3248" xr:uid="{00000000-0005-0000-0000-000078150000}"/>
    <cellStyle name="Обычный 7 4 4 4 2" xfId="7539" xr:uid="{00000000-0005-0000-0000-000079150000}"/>
    <cellStyle name="Обычный 7 4 4 4 2 2" xfId="16756" xr:uid="{1883C152-D985-420B-9510-61C6DEA8BBC0}"/>
    <cellStyle name="Обычный 7 4 4 4 3" xfId="12489" xr:uid="{AD737B7B-A11A-4CB5-88C7-64D57366BEB9}"/>
    <cellStyle name="Обычный 7 4 4 5" xfId="5402" xr:uid="{00000000-0005-0000-0000-00007A150000}"/>
    <cellStyle name="Обычный 7 4 4 5 2" xfId="14622" xr:uid="{4CCE1815-7EDA-4F99-8483-EA5D4C782AEA}"/>
    <cellStyle name="Обычный 7 4 4 6" xfId="10358" xr:uid="{B4644E4E-EB0F-40B6-B0C2-7E169BEC1E17}"/>
    <cellStyle name="Обычный 7 4 5" xfId="1210" xr:uid="{00000000-0005-0000-0000-00007B150000}"/>
    <cellStyle name="Обычный 7 4 5 2" xfId="2170" xr:uid="{00000000-0005-0000-0000-00007C150000}"/>
    <cellStyle name="Обычный 7 4 5 2 2" xfId="4442" xr:uid="{00000000-0005-0000-0000-00007D150000}"/>
    <cellStyle name="Обычный 7 4 5 2 2 2" xfId="8731" xr:uid="{00000000-0005-0000-0000-00007E150000}"/>
    <cellStyle name="Обычный 7 4 5 2 2 2 2" xfId="17948" xr:uid="{19D8B0BA-807E-4026-8ACC-7938A21F25E0}"/>
    <cellStyle name="Обычный 7 4 5 2 2 3" xfId="13681" xr:uid="{C9572337-B91A-46D4-9CE9-76CAE7AA08F5}"/>
    <cellStyle name="Обычный 7 4 5 2 3" xfId="6597" xr:uid="{00000000-0005-0000-0000-00007F150000}"/>
    <cellStyle name="Обычный 7 4 5 2 3 2" xfId="15814" xr:uid="{5193A6C1-6CF7-4B09-8D4B-258BA4B4843E}"/>
    <cellStyle name="Обычный 7 4 5 2 4" xfId="11550" xr:uid="{F64B39CC-F841-4F20-8521-3FFFE5A02208}"/>
    <cellStyle name="Обычный 7 4 5 3" xfId="3492" xr:uid="{00000000-0005-0000-0000-000080150000}"/>
    <cellStyle name="Обычный 7 4 5 3 2" xfId="7783" xr:uid="{00000000-0005-0000-0000-000081150000}"/>
    <cellStyle name="Обычный 7 4 5 3 2 2" xfId="17000" xr:uid="{E2E21268-1F4A-430F-97DA-816013F10104}"/>
    <cellStyle name="Обычный 7 4 5 3 3" xfId="12733" xr:uid="{04CDC15C-45F2-48FA-90DC-CE1594C17A07}"/>
    <cellStyle name="Обычный 7 4 5 4" xfId="5649" xr:uid="{00000000-0005-0000-0000-000082150000}"/>
    <cellStyle name="Обычный 7 4 5 4 2" xfId="14866" xr:uid="{C4B1ED16-71D4-4ECC-BA6B-D4AC6339733D}"/>
    <cellStyle name="Обычный 7 4 5 5" xfId="10602" xr:uid="{9AE3FA52-36B2-464C-9CCA-C16F2F5F3AD0}"/>
    <cellStyle name="Обычный 7 4 6" xfId="1695" xr:uid="{00000000-0005-0000-0000-000083150000}"/>
    <cellStyle name="Обычный 7 4 6 2" xfId="3970" xr:uid="{00000000-0005-0000-0000-000084150000}"/>
    <cellStyle name="Обычный 7 4 6 2 2" xfId="8259" xr:uid="{00000000-0005-0000-0000-000085150000}"/>
    <cellStyle name="Обычный 7 4 6 2 2 2" xfId="17476" xr:uid="{6D1E146E-7BE5-4C23-A879-05998488FC4B}"/>
    <cellStyle name="Обычный 7 4 6 2 3" xfId="13209" xr:uid="{FD6AE6A5-817A-43F9-AB2C-EAD5E0DFDDA9}"/>
    <cellStyle name="Обычный 7 4 6 3" xfId="6125" xr:uid="{00000000-0005-0000-0000-000086150000}"/>
    <cellStyle name="Обычный 7 4 6 3 2" xfId="15342" xr:uid="{7A081A8F-D857-4826-B871-2B5CF04E4197}"/>
    <cellStyle name="Обычный 7 4 6 4" xfId="11078" xr:uid="{CFB2C1AD-44DF-4DD4-9A72-228B036F2818}"/>
    <cellStyle name="Обычный 7 4 7" xfId="2785" xr:uid="{00000000-0005-0000-0000-000087150000}"/>
    <cellStyle name="Обычный 7 4 7 2" xfId="4928" xr:uid="{00000000-0005-0000-0000-000088150000}"/>
    <cellStyle name="Обычный 7 4 7 2 2" xfId="9210" xr:uid="{00000000-0005-0000-0000-000089150000}"/>
    <cellStyle name="Обычный 7 4 7 2 2 2" xfId="18427" xr:uid="{E869AC85-D327-4857-9646-1FF0D7BFD93B}"/>
    <cellStyle name="Обычный 7 4 7 2 3" xfId="14160" xr:uid="{81403FE2-2044-4536-A651-DA8AC6785341}"/>
    <cellStyle name="Обычный 7 4 7 3" xfId="7078" xr:uid="{00000000-0005-0000-0000-00008A150000}"/>
    <cellStyle name="Обычный 7 4 7 3 2" xfId="16295" xr:uid="{DCDC523C-24BE-46A2-9013-A3DBDA2EDF46}"/>
    <cellStyle name="Обычный 7 4 7 4" xfId="12029" xr:uid="{603516AB-8369-47A6-BC30-65EC8FF4491A}"/>
    <cellStyle name="Обычный 7 4 8" xfId="2906" xr:uid="{00000000-0005-0000-0000-00008B150000}"/>
    <cellStyle name="Обычный 7 4 8 2" xfId="7197" xr:uid="{00000000-0005-0000-0000-00008C150000}"/>
    <cellStyle name="Обычный 7 4 8 2 2" xfId="16414" xr:uid="{1650203E-B670-465A-AF9E-CE83D6CDB95E}"/>
    <cellStyle name="Обычный 7 4 8 3" xfId="12147" xr:uid="{97F0774E-6077-4556-93C9-80CCAE6F071E}"/>
    <cellStyle name="Обычный 7 4 9" xfId="3020" xr:uid="{00000000-0005-0000-0000-00008D150000}"/>
    <cellStyle name="Обычный 7 4 9 2" xfId="7311" xr:uid="{00000000-0005-0000-0000-00008E150000}"/>
    <cellStyle name="Обычный 7 4 9 2 2" xfId="16528" xr:uid="{E5104D8C-EFB3-455E-91BD-8970B76415A1}"/>
    <cellStyle name="Обычный 7 4 9 3" xfId="12261" xr:uid="{CED315FE-8EE3-49B2-BC3A-04F8158CEE93}"/>
    <cellStyle name="Обычный 7 5" xfId="462" xr:uid="{00000000-0005-0000-0000-00008F150000}"/>
    <cellStyle name="Обычный 7 5 10" xfId="5190" xr:uid="{00000000-0005-0000-0000-000090150000}"/>
    <cellStyle name="Обычный 7 5 10 2" xfId="14413" xr:uid="{A7226EA6-7FD2-46A8-A59A-ECE8AAFF01CB}"/>
    <cellStyle name="Обычный 7 5 11" xfId="9689" xr:uid="{00000000-0005-0000-0000-000091150000}"/>
    <cellStyle name="Обычный 7 5 11 2" xfId="18709" xr:uid="{1A519159-3990-4C2B-A0F0-B3EBFE5D6C2F}"/>
    <cellStyle name="Обычный 7 5 12" xfId="9803" xr:uid="{7C7B7A4D-4268-4060-A118-5509EC3B978D}"/>
    <cellStyle name="Обычный 7 5 12 2" xfId="18823" xr:uid="{BE854F48-6D83-41B7-BD15-7264AF5F752F}"/>
    <cellStyle name="Обычный 7 5 13" xfId="9917" xr:uid="{9F803701-0874-4058-AF99-F80FF966E720}"/>
    <cellStyle name="Обычный 7 5 13 2" xfId="18937" xr:uid="{D1EAAC49-EF5C-4E7D-BF69-FACE1A523265}"/>
    <cellStyle name="Обычный 7 5 14" xfId="10031" xr:uid="{43C9C4E2-DCC7-4B41-9257-0B1A9E8FA1B4}"/>
    <cellStyle name="Обычный 7 5 14 2" xfId="19051" xr:uid="{9A919FD2-BB35-4F28-9932-3709642739EE}"/>
    <cellStyle name="Обычный 7 5 15" xfId="10148" xr:uid="{56461782-DF62-4CC5-B86E-7CE8D03BA987}"/>
    <cellStyle name="Обычный 7 5 16" xfId="19169" xr:uid="{CE2261E5-1992-4D7F-85CC-A8B0C573930C}"/>
    <cellStyle name="Обычный 7 5 17" xfId="19285" xr:uid="{0F935280-AB7B-4A52-8F5B-784AE3D9C751}"/>
    <cellStyle name="Обычный 7 5 2" xfId="649" xr:uid="{00000000-0005-0000-0000-000092150000}"/>
    <cellStyle name="Обычный 7 5 2 2" xfId="970" xr:uid="{00000000-0005-0000-0000-000093150000}"/>
    <cellStyle name="Обычный 7 5 2 2 2" xfId="1572" xr:uid="{00000000-0005-0000-0000-000094150000}"/>
    <cellStyle name="Обычный 7 5 2 2 2 2" xfId="2531" xr:uid="{00000000-0005-0000-0000-000095150000}"/>
    <cellStyle name="Обычный 7 5 2 2 2 2 2" xfId="4803" xr:uid="{00000000-0005-0000-0000-000096150000}"/>
    <cellStyle name="Обычный 7 5 2 2 2 2 2 2" xfId="9092" xr:uid="{00000000-0005-0000-0000-000097150000}"/>
    <cellStyle name="Обычный 7 5 2 2 2 2 2 2 2" xfId="18309" xr:uid="{EABBD2A6-7414-41B5-93D4-190144E638A5}"/>
    <cellStyle name="Обычный 7 5 2 2 2 2 2 3" xfId="14042" xr:uid="{0B6A7BC6-0339-4393-89CD-477348237ACC}"/>
    <cellStyle name="Обычный 7 5 2 2 2 2 3" xfId="6958" xr:uid="{00000000-0005-0000-0000-000098150000}"/>
    <cellStyle name="Обычный 7 5 2 2 2 2 3 2" xfId="16175" xr:uid="{AFD4DA8F-682A-4488-88EF-78BFE4C27AD8}"/>
    <cellStyle name="Обычный 7 5 2 2 2 2 4" xfId="11911" xr:uid="{6A58E7AB-BA2F-49BF-8E1F-C5C9EFDC5B70}"/>
    <cellStyle name="Обычный 7 5 2 2 2 3" xfId="3853" xr:uid="{00000000-0005-0000-0000-000099150000}"/>
    <cellStyle name="Обычный 7 5 2 2 2 3 2" xfId="8144" xr:uid="{00000000-0005-0000-0000-00009A150000}"/>
    <cellStyle name="Обычный 7 5 2 2 2 3 2 2" xfId="17361" xr:uid="{B479C59C-F971-4B13-AEB6-40B75412A006}"/>
    <cellStyle name="Обычный 7 5 2 2 2 3 3" xfId="13094" xr:uid="{CF748442-F6BF-4CAA-AB39-D71805C2D694}"/>
    <cellStyle name="Обычный 7 5 2 2 2 4" xfId="6010" xr:uid="{00000000-0005-0000-0000-00009B150000}"/>
    <cellStyle name="Обычный 7 5 2 2 2 4 2" xfId="15227" xr:uid="{8CF32BB0-DCBD-4FAB-AC52-8E8F5037C401}"/>
    <cellStyle name="Обычный 7 5 2 2 2 5" xfId="10963" xr:uid="{89307839-6E76-4D5A-AEB9-62AB31B4FCFD}"/>
    <cellStyle name="Обычный 7 5 2 2 3" xfId="2059" xr:uid="{00000000-0005-0000-0000-00009C150000}"/>
    <cellStyle name="Обычный 7 5 2 2 3 2" xfId="4331" xr:uid="{00000000-0005-0000-0000-00009D150000}"/>
    <cellStyle name="Обычный 7 5 2 2 3 2 2" xfId="8620" xr:uid="{00000000-0005-0000-0000-00009E150000}"/>
    <cellStyle name="Обычный 7 5 2 2 3 2 2 2" xfId="17837" xr:uid="{5FD887D2-F8CD-4E1B-9811-B0FBC1CF0324}"/>
    <cellStyle name="Обычный 7 5 2 2 3 2 3" xfId="13570" xr:uid="{10D81186-FEB4-4E4A-A16F-A83E9AD63088}"/>
    <cellStyle name="Обычный 7 5 2 2 3 3" xfId="6486" xr:uid="{00000000-0005-0000-0000-00009F150000}"/>
    <cellStyle name="Обычный 7 5 2 2 3 3 2" xfId="15703" xr:uid="{05516A41-4593-4C51-8106-F3BBFD8D31AE}"/>
    <cellStyle name="Обычный 7 5 2 2 3 4" xfId="11439" xr:uid="{4CFB8D93-560A-46CE-B186-32D38D5B40E6}"/>
    <cellStyle name="Обычный 7 5 2 2 4" xfId="3381" xr:uid="{00000000-0005-0000-0000-0000A0150000}"/>
    <cellStyle name="Обычный 7 5 2 2 4 2" xfId="7672" xr:uid="{00000000-0005-0000-0000-0000A1150000}"/>
    <cellStyle name="Обычный 7 5 2 2 4 2 2" xfId="16889" xr:uid="{BF49EFD8-F2F7-4CDB-9580-B044B93C0733}"/>
    <cellStyle name="Обычный 7 5 2 2 4 3" xfId="12622" xr:uid="{8B63782A-AC01-4040-9E9F-0E2B000605BC}"/>
    <cellStyle name="Обычный 7 5 2 2 5" xfId="5535" xr:uid="{00000000-0005-0000-0000-0000A2150000}"/>
    <cellStyle name="Обычный 7 5 2 2 5 2" xfId="14755" xr:uid="{98F83E48-989F-4AEA-836B-E0F721092DA4}"/>
    <cellStyle name="Обычный 7 5 2 2 6" xfId="10491" xr:uid="{F49C8A2F-2D32-4D4B-B303-C209F96D9CFC}"/>
    <cellStyle name="Обычный 7 5 2 3" xfId="1344" xr:uid="{00000000-0005-0000-0000-0000A3150000}"/>
    <cellStyle name="Обычный 7 5 2 3 2" xfId="2303" xr:uid="{00000000-0005-0000-0000-0000A4150000}"/>
    <cellStyle name="Обычный 7 5 2 3 2 2" xfId="4575" xr:uid="{00000000-0005-0000-0000-0000A5150000}"/>
    <cellStyle name="Обычный 7 5 2 3 2 2 2" xfId="8864" xr:uid="{00000000-0005-0000-0000-0000A6150000}"/>
    <cellStyle name="Обычный 7 5 2 3 2 2 2 2" xfId="18081" xr:uid="{5657FC8F-CDAC-4FC8-8EE1-06AC70074B60}"/>
    <cellStyle name="Обычный 7 5 2 3 2 2 3" xfId="13814" xr:uid="{7C397AA2-F172-42A6-9B23-4020377876C9}"/>
    <cellStyle name="Обычный 7 5 2 3 2 3" xfId="6730" xr:uid="{00000000-0005-0000-0000-0000A7150000}"/>
    <cellStyle name="Обычный 7 5 2 3 2 3 2" xfId="15947" xr:uid="{859461B1-C12A-453E-B0C5-9AB43EA57137}"/>
    <cellStyle name="Обычный 7 5 2 3 2 4" xfId="11683" xr:uid="{E0668BA0-089A-462D-A3E0-297390B6E762}"/>
    <cellStyle name="Обычный 7 5 2 3 3" xfId="3625" xr:uid="{00000000-0005-0000-0000-0000A8150000}"/>
    <cellStyle name="Обычный 7 5 2 3 3 2" xfId="7916" xr:uid="{00000000-0005-0000-0000-0000A9150000}"/>
    <cellStyle name="Обычный 7 5 2 3 3 2 2" xfId="17133" xr:uid="{AD7E081D-F5C9-4F5D-9B71-C9168707A9A3}"/>
    <cellStyle name="Обычный 7 5 2 3 3 3" xfId="12866" xr:uid="{86FE364A-CF5F-456A-A25D-ACF545CDC934}"/>
    <cellStyle name="Обычный 7 5 2 3 4" xfId="5782" xr:uid="{00000000-0005-0000-0000-0000AA150000}"/>
    <cellStyle name="Обычный 7 5 2 3 4 2" xfId="14999" xr:uid="{A0ED95ED-365D-4D46-A588-623D9FEC3009}"/>
    <cellStyle name="Обычный 7 5 2 3 5" xfId="10735" xr:uid="{105B44FE-9E32-44E9-A7C9-9C41FABBA9CE}"/>
    <cellStyle name="Обычный 7 5 2 4" xfId="1830" xr:uid="{00000000-0005-0000-0000-0000AB150000}"/>
    <cellStyle name="Обычный 7 5 2 4 2" xfId="4103" xr:uid="{00000000-0005-0000-0000-0000AC150000}"/>
    <cellStyle name="Обычный 7 5 2 4 2 2" xfId="8392" xr:uid="{00000000-0005-0000-0000-0000AD150000}"/>
    <cellStyle name="Обычный 7 5 2 4 2 2 2" xfId="17609" xr:uid="{09F5D74E-4786-4EE3-9984-43A8E0E79FEA}"/>
    <cellStyle name="Обычный 7 5 2 4 2 3" xfId="13342" xr:uid="{687041A3-266F-4F4B-97AB-1EA59A78633B}"/>
    <cellStyle name="Обычный 7 5 2 4 3" xfId="6258" xr:uid="{00000000-0005-0000-0000-0000AE150000}"/>
    <cellStyle name="Обычный 7 5 2 4 3 2" xfId="15475" xr:uid="{19C134FC-ED4C-4781-95A1-416FA4028D2C}"/>
    <cellStyle name="Обычный 7 5 2 4 4" xfId="11211" xr:uid="{72603848-4B6D-43A5-9E08-CCA76E5C4779}"/>
    <cellStyle name="Обычный 7 5 2 5" xfId="3153" xr:uid="{00000000-0005-0000-0000-0000AF150000}"/>
    <cellStyle name="Обычный 7 5 2 5 2" xfId="7444" xr:uid="{00000000-0005-0000-0000-0000B0150000}"/>
    <cellStyle name="Обычный 7 5 2 5 2 2" xfId="16661" xr:uid="{D1D78BEA-B5F6-4B2D-9D10-2BE1C431A909}"/>
    <cellStyle name="Обычный 7 5 2 5 3" xfId="12394" xr:uid="{95A2AD81-BE95-40DB-8B73-DD76D655601E}"/>
    <cellStyle name="Обычный 7 5 2 6" xfId="5305" xr:uid="{00000000-0005-0000-0000-0000B1150000}"/>
    <cellStyle name="Обычный 7 5 2 6 2" xfId="14527" xr:uid="{7D7B6898-8B15-4F7F-BE55-A6462A37EDB8}"/>
    <cellStyle name="Обычный 7 5 2 7" xfId="10263" xr:uid="{4D4E427C-0BA5-4542-AE00-C856BEE1867E}"/>
    <cellStyle name="Обычный 7 5 3" xfId="855" xr:uid="{00000000-0005-0000-0000-0000B2150000}"/>
    <cellStyle name="Обычный 7 5 3 2" xfId="1458" xr:uid="{00000000-0005-0000-0000-0000B3150000}"/>
    <cellStyle name="Обычный 7 5 3 2 2" xfId="2417" xr:uid="{00000000-0005-0000-0000-0000B4150000}"/>
    <cellStyle name="Обычный 7 5 3 2 2 2" xfId="4689" xr:uid="{00000000-0005-0000-0000-0000B5150000}"/>
    <cellStyle name="Обычный 7 5 3 2 2 2 2" xfId="8978" xr:uid="{00000000-0005-0000-0000-0000B6150000}"/>
    <cellStyle name="Обычный 7 5 3 2 2 2 2 2" xfId="18195" xr:uid="{4B7B7491-6CA5-43D0-A285-E4F0EB8D393D}"/>
    <cellStyle name="Обычный 7 5 3 2 2 2 3" xfId="13928" xr:uid="{9221C629-5DEE-48C5-9662-F6298BE53AE6}"/>
    <cellStyle name="Обычный 7 5 3 2 2 3" xfId="6844" xr:uid="{00000000-0005-0000-0000-0000B7150000}"/>
    <cellStyle name="Обычный 7 5 3 2 2 3 2" xfId="16061" xr:uid="{0F3E2D08-DA06-4DA5-A27B-D117A197D280}"/>
    <cellStyle name="Обычный 7 5 3 2 2 4" xfId="11797" xr:uid="{C300A4E3-5B74-4037-B55B-FA4DAE27177A}"/>
    <cellStyle name="Обычный 7 5 3 2 3" xfId="3739" xr:uid="{00000000-0005-0000-0000-0000B8150000}"/>
    <cellStyle name="Обычный 7 5 3 2 3 2" xfId="8030" xr:uid="{00000000-0005-0000-0000-0000B9150000}"/>
    <cellStyle name="Обычный 7 5 3 2 3 2 2" xfId="17247" xr:uid="{3ABB4119-99A6-499C-A7AA-B4347896BC73}"/>
    <cellStyle name="Обычный 7 5 3 2 3 3" xfId="12980" xr:uid="{FF151328-CD29-43C1-A9F4-495D7481C15B}"/>
    <cellStyle name="Обычный 7 5 3 2 4" xfId="5896" xr:uid="{00000000-0005-0000-0000-0000BA150000}"/>
    <cellStyle name="Обычный 7 5 3 2 4 2" xfId="15113" xr:uid="{4E00CEE0-395F-47D7-8ECA-DF974516E61C}"/>
    <cellStyle name="Обычный 7 5 3 2 5" xfId="10849" xr:uid="{B3B2808E-A6CC-45BF-B8E9-E77A5747842D}"/>
    <cellStyle name="Обычный 7 5 3 3" xfId="1945" xr:uid="{00000000-0005-0000-0000-0000BB150000}"/>
    <cellStyle name="Обычный 7 5 3 3 2" xfId="4217" xr:uid="{00000000-0005-0000-0000-0000BC150000}"/>
    <cellStyle name="Обычный 7 5 3 3 2 2" xfId="8506" xr:uid="{00000000-0005-0000-0000-0000BD150000}"/>
    <cellStyle name="Обычный 7 5 3 3 2 2 2" xfId="17723" xr:uid="{7392A94F-30F4-491A-8F8F-24535EA77B2E}"/>
    <cellStyle name="Обычный 7 5 3 3 2 3" xfId="13456" xr:uid="{5C487586-AD76-4548-8146-F9A4A892EE1A}"/>
    <cellStyle name="Обычный 7 5 3 3 3" xfId="6372" xr:uid="{00000000-0005-0000-0000-0000BE150000}"/>
    <cellStyle name="Обычный 7 5 3 3 3 2" xfId="15589" xr:uid="{DA2F94D0-FF5D-45D2-AB51-BB55E872C105}"/>
    <cellStyle name="Обычный 7 5 3 3 4" xfId="11325" xr:uid="{49801DCF-4ABB-408E-ADF3-EBD0693E9E18}"/>
    <cellStyle name="Обычный 7 5 3 4" xfId="3267" xr:uid="{00000000-0005-0000-0000-0000BF150000}"/>
    <cellStyle name="Обычный 7 5 3 4 2" xfId="7558" xr:uid="{00000000-0005-0000-0000-0000C0150000}"/>
    <cellStyle name="Обычный 7 5 3 4 2 2" xfId="16775" xr:uid="{A436D42C-E56E-4229-9BDF-377F7B435C66}"/>
    <cellStyle name="Обычный 7 5 3 4 3" xfId="12508" xr:uid="{CC130F17-6A5F-490C-ABA1-6FACEA9CBA31}"/>
    <cellStyle name="Обычный 7 5 3 5" xfId="5421" xr:uid="{00000000-0005-0000-0000-0000C1150000}"/>
    <cellStyle name="Обычный 7 5 3 5 2" xfId="14641" xr:uid="{67CE4770-86BE-420C-A3FD-7B31DBB8B949}"/>
    <cellStyle name="Обычный 7 5 3 6" xfId="10377" xr:uid="{F43C6FD2-544E-49BC-B337-F666D415F025}"/>
    <cellStyle name="Обычный 7 5 4" xfId="1229" xr:uid="{00000000-0005-0000-0000-0000C2150000}"/>
    <cellStyle name="Обычный 7 5 4 2" xfId="2189" xr:uid="{00000000-0005-0000-0000-0000C3150000}"/>
    <cellStyle name="Обычный 7 5 4 2 2" xfId="4461" xr:uid="{00000000-0005-0000-0000-0000C4150000}"/>
    <cellStyle name="Обычный 7 5 4 2 2 2" xfId="8750" xr:uid="{00000000-0005-0000-0000-0000C5150000}"/>
    <cellStyle name="Обычный 7 5 4 2 2 2 2" xfId="17967" xr:uid="{0B549194-13A7-42FB-A754-73FE10C6BFC6}"/>
    <cellStyle name="Обычный 7 5 4 2 2 3" xfId="13700" xr:uid="{A23C9922-FE26-491F-85E7-FDA01AE264B9}"/>
    <cellStyle name="Обычный 7 5 4 2 3" xfId="6616" xr:uid="{00000000-0005-0000-0000-0000C6150000}"/>
    <cellStyle name="Обычный 7 5 4 2 3 2" xfId="15833" xr:uid="{11311843-5A74-437A-960A-FE34CBA62DC0}"/>
    <cellStyle name="Обычный 7 5 4 2 4" xfId="11569" xr:uid="{D30D9AE1-A8EB-402D-8245-1DF511DC0326}"/>
    <cellStyle name="Обычный 7 5 4 3" xfId="3511" xr:uid="{00000000-0005-0000-0000-0000C7150000}"/>
    <cellStyle name="Обычный 7 5 4 3 2" xfId="7802" xr:uid="{00000000-0005-0000-0000-0000C8150000}"/>
    <cellStyle name="Обычный 7 5 4 3 2 2" xfId="17019" xr:uid="{93B7ED1E-11BC-4FBD-98B5-AD7D3EAD9679}"/>
    <cellStyle name="Обычный 7 5 4 3 3" xfId="12752" xr:uid="{C20FE629-69B6-473E-9079-4C0177A17F38}"/>
    <cellStyle name="Обычный 7 5 4 4" xfId="5668" xr:uid="{00000000-0005-0000-0000-0000C9150000}"/>
    <cellStyle name="Обычный 7 5 4 4 2" xfId="14885" xr:uid="{FC408737-E5E5-400C-A145-2E10B4FB0D04}"/>
    <cellStyle name="Обычный 7 5 4 5" xfId="10621" xr:uid="{E04E207E-4031-4324-BA9E-8E0ABEBFDC5A}"/>
    <cellStyle name="Обычный 7 5 5" xfId="1714" xr:uid="{00000000-0005-0000-0000-0000CA150000}"/>
    <cellStyle name="Обычный 7 5 5 2" xfId="3989" xr:uid="{00000000-0005-0000-0000-0000CB150000}"/>
    <cellStyle name="Обычный 7 5 5 2 2" xfId="8278" xr:uid="{00000000-0005-0000-0000-0000CC150000}"/>
    <cellStyle name="Обычный 7 5 5 2 2 2" xfId="17495" xr:uid="{50D2E58A-E4BD-4E52-A54C-8C48D9DDBC37}"/>
    <cellStyle name="Обычный 7 5 5 2 3" xfId="13228" xr:uid="{F0D0ECB3-5DB2-4597-990A-95ACB6ECCF08}"/>
    <cellStyle name="Обычный 7 5 5 3" xfId="6144" xr:uid="{00000000-0005-0000-0000-0000CD150000}"/>
    <cellStyle name="Обычный 7 5 5 3 2" xfId="15361" xr:uid="{30A555A5-CD7C-48B1-8D19-2C55E99A7189}"/>
    <cellStyle name="Обычный 7 5 5 4" xfId="11097" xr:uid="{F347452E-C5B9-42CF-8AA1-F9691A73740E}"/>
    <cellStyle name="Обычный 7 5 6" xfId="2804" xr:uid="{00000000-0005-0000-0000-0000CE150000}"/>
    <cellStyle name="Обычный 7 5 6 2" xfId="4947" xr:uid="{00000000-0005-0000-0000-0000CF150000}"/>
    <cellStyle name="Обычный 7 5 6 2 2" xfId="9229" xr:uid="{00000000-0005-0000-0000-0000D0150000}"/>
    <cellStyle name="Обычный 7 5 6 2 2 2" xfId="18446" xr:uid="{1EFDF244-ADAC-4DAB-BED2-5B6587C1D388}"/>
    <cellStyle name="Обычный 7 5 6 2 3" xfId="14179" xr:uid="{8251BB33-13D4-4BB1-9C2E-3362DEF39044}"/>
    <cellStyle name="Обычный 7 5 6 3" xfId="7097" xr:uid="{00000000-0005-0000-0000-0000D1150000}"/>
    <cellStyle name="Обычный 7 5 6 3 2" xfId="16314" xr:uid="{265FE5E6-567E-481A-B36A-9EEF4F274760}"/>
    <cellStyle name="Обычный 7 5 6 4" xfId="12048" xr:uid="{9E418993-06E4-4E55-8F46-0DBDC5518415}"/>
    <cellStyle name="Обычный 7 5 7" xfId="2925" xr:uid="{00000000-0005-0000-0000-0000D2150000}"/>
    <cellStyle name="Обычный 7 5 7 2" xfId="7216" xr:uid="{00000000-0005-0000-0000-0000D3150000}"/>
    <cellStyle name="Обычный 7 5 7 2 2" xfId="16433" xr:uid="{89FDD797-AAA1-475C-962F-6302BC257135}"/>
    <cellStyle name="Обычный 7 5 7 3" xfId="12166" xr:uid="{89F0A06F-8C1C-4958-8BEC-D77A24318883}"/>
    <cellStyle name="Обычный 7 5 8" xfId="3039" xr:uid="{00000000-0005-0000-0000-0000D4150000}"/>
    <cellStyle name="Обычный 7 5 8 2" xfId="7330" xr:uid="{00000000-0005-0000-0000-0000D5150000}"/>
    <cellStyle name="Обычный 7 5 8 2 2" xfId="16547" xr:uid="{A886877F-3F27-4628-97E7-BEE2E08B32EA}"/>
    <cellStyle name="Обычный 7 5 8 3" xfId="12280" xr:uid="{1169551C-1F60-4183-AFC9-2EB3036B3FCE}"/>
    <cellStyle name="Обычный 7 5 9" xfId="5067" xr:uid="{00000000-0005-0000-0000-0000D6150000}"/>
    <cellStyle name="Обычный 7 5 9 2" xfId="9348" xr:uid="{00000000-0005-0000-0000-0000D7150000}"/>
    <cellStyle name="Обычный 7 5 9 2 2" xfId="18565" xr:uid="{722FC881-C38D-4B28-AD66-A2CD1EE26CB8}"/>
    <cellStyle name="Обычный 7 5 9 3" xfId="14298" xr:uid="{FF0C9E03-22D2-481A-9D16-505780DBF55B}"/>
    <cellStyle name="Обычный 7 6" xfId="577" xr:uid="{00000000-0005-0000-0000-0000D8150000}"/>
    <cellStyle name="Обычный 7 6 2" xfId="913" xr:uid="{00000000-0005-0000-0000-0000D9150000}"/>
    <cellStyle name="Обычный 7 6 2 2" xfId="1515" xr:uid="{00000000-0005-0000-0000-0000DA150000}"/>
    <cellStyle name="Обычный 7 6 2 2 2" xfId="2474" xr:uid="{00000000-0005-0000-0000-0000DB150000}"/>
    <cellStyle name="Обычный 7 6 2 2 2 2" xfId="4746" xr:uid="{00000000-0005-0000-0000-0000DC150000}"/>
    <cellStyle name="Обычный 7 6 2 2 2 2 2" xfId="9035" xr:uid="{00000000-0005-0000-0000-0000DD150000}"/>
    <cellStyle name="Обычный 7 6 2 2 2 2 2 2" xfId="18252" xr:uid="{971165E3-7500-4FBF-9CE4-8F050A211E8C}"/>
    <cellStyle name="Обычный 7 6 2 2 2 2 3" xfId="13985" xr:uid="{BD134B8E-F07F-4738-ADC0-25F32894CD05}"/>
    <cellStyle name="Обычный 7 6 2 2 2 3" xfId="6901" xr:uid="{00000000-0005-0000-0000-0000DE150000}"/>
    <cellStyle name="Обычный 7 6 2 2 2 3 2" xfId="16118" xr:uid="{8AF404D1-D9C6-4D02-97C5-2A82AF1143E1}"/>
    <cellStyle name="Обычный 7 6 2 2 2 4" xfId="11854" xr:uid="{DCFD5CDF-96ED-4F29-83D9-119BA57E437A}"/>
    <cellStyle name="Обычный 7 6 2 2 3" xfId="3796" xr:uid="{00000000-0005-0000-0000-0000DF150000}"/>
    <cellStyle name="Обычный 7 6 2 2 3 2" xfId="8087" xr:uid="{00000000-0005-0000-0000-0000E0150000}"/>
    <cellStyle name="Обычный 7 6 2 2 3 2 2" xfId="17304" xr:uid="{63D731D1-0571-4DD7-ABC6-EA6DFED06C3C}"/>
    <cellStyle name="Обычный 7 6 2 2 3 3" xfId="13037" xr:uid="{39F7E3F5-AD56-4B1A-BE14-A08C842C31DC}"/>
    <cellStyle name="Обычный 7 6 2 2 4" xfId="5953" xr:uid="{00000000-0005-0000-0000-0000E1150000}"/>
    <cellStyle name="Обычный 7 6 2 2 4 2" xfId="15170" xr:uid="{6A3D459E-1174-4AE1-A965-D4CF1FAFE1E8}"/>
    <cellStyle name="Обычный 7 6 2 2 5" xfId="10906" xr:uid="{6BE7B9F1-73DB-43E9-BE17-A2FEE16B26B9}"/>
    <cellStyle name="Обычный 7 6 2 3" xfId="2002" xr:uid="{00000000-0005-0000-0000-0000E2150000}"/>
    <cellStyle name="Обычный 7 6 2 3 2" xfId="4274" xr:uid="{00000000-0005-0000-0000-0000E3150000}"/>
    <cellStyle name="Обычный 7 6 2 3 2 2" xfId="8563" xr:uid="{00000000-0005-0000-0000-0000E4150000}"/>
    <cellStyle name="Обычный 7 6 2 3 2 2 2" xfId="17780" xr:uid="{45D11BC2-9E5C-429F-89F9-EA9F34E440DC}"/>
    <cellStyle name="Обычный 7 6 2 3 2 3" xfId="13513" xr:uid="{E4FD9E1F-BBB5-4D5E-86CD-D4AFAB1EC354}"/>
    <cellStyle name="Обычный 7 6 2 3 3" xfId="6429" xr:uid="{00000000-0005-0000-0000-0000E5150000}"/>
    <cellStyle name="Обычный 7 6 2 3 3 2" xfId="15646" xr:uid="{C872F564-4326-4F4D-805E-54333EAD8F07}"/>
    <cellStyle name="Обычный 7 6 2 3 4" xfId="11382" xr:uid="{A7C79958-9EE2-4155-A8AC-FD71AA3DB88F}"/>
    <cellStyle name="Обычный 7 6 2 4" xfId="3324" xr:uid="{00000000-0005-0000-0000-0000E6150000}"/>
    <cellStyle name="Обычный 7 6 2 4 2" xfId="7615" xr:uid="{00000000-0005-0000-0000-0000E7150000}"/>
    <cellStyle name="Обычный 7 6 2 4 2 2" xfId="16832" xr:uid="{9E0E4641-A235-479F-801F-885A39AE9241}"/>
    <cellStyle name="Обычный 7 6 2 4 3" xfId="12565" xr:uid="{285826A2-CC53-4995-9E36-8709EA468F6B}"/>
    <cellStyle name="Обычный 7 6 2 5" xfId="5478" xr:uid="{00000000-0005-0000-0000-0000E8150000}"/>
    <cellStyle name="Обычный 7 6 2 5 2" xfId="14698" xr:uid="{97ED7D21-AAC1-4392-A2C8-3C3765B6B100}"/>
    <cellStyle name="Обычный 7 6 2 6" xfId="10434" xr:uid="{F87C7093-F030-48CF-8779-4C830C231113}"/>
    <cellStyle name="Обычный 7 6 3" xfId="1287" xr:uid="{00000000-0005-0000-0000-0000E9150000}"/>
    <cellStyle name="Обычный 7 6 3 2" xfId="2246" xr:uid="{00000000-0005-0000-0000-0000EA150000}"/>
    <cellStyle name="Обычный 7 6 3 2 2" xfId="4518" xr:uid="{00000000-0005-0000-0000-0000EB150000}"/>
    <cellStyle name="Обычный 7 6 3 2 2 2" xfId="8807" xr:uid="{00000000-0005-0000-0000-0000EC150000}"/>
    <cellStyle name="Обычный 7 6 3 2 2 2 2" xfId="18024" xr:uid="{DAEB8ECF-3FAF-413F-95E3-FF1FE9450240}"/>
    <cellStyle name="Обычный 7 6 3 2 2 3" xfId="13757" xr:uid="{7F544C4C-9B52-4D61-89BF-501D2CEBF84B}"/>
    <cellStyle name="Обычный 7 6 3 2 3" xfId="6673" xr:uid="{00000000-0005-0000-0000-0000ED150000}"/>
    <cellStyle name="Обычный 7 6 3 2 3 2" xfId="15890" xr:uid="{C4194C73-E6C9-46F4-A33F-1A9CDDDE186C}"/>
    <cellStyle name="Обычный 7 6 3 2 4" xfId="11626" xr:uid="{65A62B0A-AE57-4207-B91D-31D6CA7E7925}"/>
    <cellStyle name="Обычный 7 6 3 3" xfId="3568" xr:uid="{00000000-0005-0000-0000-0000EE150000}"/>
    <cellStyle name="Обычный 7 6 3 3 2" xfId="7859" xr:uid="{00000000-0005-0000-0000-0000EF150000}"/>
    <cellStyle name="Обычный 7 6 3 3 2 2" xfId="17076" xr:uid="{91F2F1E0-87D9-4163-94CE-BFB96E4A0227}"/>
    <cellStyle name="Обычный 7 6 3 3 3" xfId="12809" xr:uid="{DD164114-757E-4FDF-9FC9-794E34488131}"/>
    <cellStyle name="Обычный 7 6 3 4" xfId="5725" xr:uid="{00000000-0005-0000-0000-0000F0150000}"/>
    <cellStyle name="Обычный 7 6 3 4 2" xfId="14942" xr:uid="{B6693AEE-B1F5-490D-A0FD-5952FD1865E1}"/>
    <cellStyle name="Обычный 7 6 3 5" xfId="10678" xr:uid="{3EC7BD84-297A-45C7-807A-538F7977BBC4}"/>
    <cellStyle name="Обычный 7 6 4" xfId="1772" xr:uid="{00000000-0005-0000-0000-0000F1150000}"/>
    <cellStyle name="Обычный 7 6 4 2" xfId="4046" xr:uid="{00000000-0005-0000-0000-0000F2150000}"/>
    <cellStyle name="Обычный 7 6 4 2 2" xfId="8335" xr:uid="{00000000-0005-0000-0000-0000F3150000}"/>
    <cellStyle name="Обычный 7 6 4 2 2 2" xfId="17552" xr:uid="{A551509F-E768-4152-AAF6-CC94E38B5817}"/>
    <cellStyle name="Обычный 7 6 4 2 3" xfId="13285" xr:uid="{2D0BCF4A-658D-406C-9F1C-B1090426C1D8}"/>
    <cellStyle name="Обычный 7 6 4 3" xfId="6201" xr:uid="{00000000-0005-0000-0000-0000F4150000}"/>
    <cellStyle name="Обычный 7 6 4 3 2" xfId="15418" xr:uid="{A7C21391-F4DA-4BAC-BFA1-C65839967293}"/>
    <cellStyle name="Обычный 7 6 4 4" xfId="11154" xr:uid="{AC10182E-BB40-4ECE-AB23-1A8A4E3C2334}"/>
    <cellStyle name="Обычный 7 6 5" xfId="3096" xr:uid="{00000000-0005-0000-0000-0000F5150000}"/>
    <cellStyle name="Обычный 7 6 5 2" xfId="7387" xr:uid="{00000000-0005-0000-0000-0000F6150000}"/>
    <cellStyle name="Обычный 7 6 5 2 2" xfId="16604" xr:uid="{2A6BE62D-2449-47DF-9DB1-2EC27FCCFE7E}"/>
    <cellStyle name="Обычный 7 6 5 3" xfId="12337" xr:uid="{6A1C0249-7860-4416-BD84-F7E84C89EBB6}"/>
    <cellStyle name="Обычный 7 6 6" xfId="5247" xr:uid="{00000000-0005-0000-0000-0000F7150000}"/>
    <cellStyle name="Обычный 7 6 6 2" xfId="14470" xr:uid="{1E567502-46EE-48DF-818F-EB94EC489036}"/>
    <cellStyle name="Обычный 7 6 7" xfId="10206" xr:uid="{1014796D-4A46-48D2-9486-B562954AA09A}"/>
    <cellStyle name="Обычный 7 7" xfId="798" xr:uid="{00000000-0005-0000-0000-0000F8150000}"/>
    <cellStyle name="Обычный 7 7 2" xfId="1401" xr:uid="{00000000-0005-0000-0000-0000F9150000}"/>
    <cellStyle name="Обычный 7 7 2 2" xfId="2360" xr:uid="{00000000-0005-0000-0000-0000FA150000}"/>
    <cellStyle name="Обычный 7 7 2 2 2" xfId="4632" xr:uid="{00000000-0005-0000-0000-0000FB150000}"/>
    <cellStyle name="Обычный 7 7 2 2 2 2" xfId="8921" xr:uid="{00000000-0005-0000-0000-0000FC150000}"/>
    <cellStyle name="Обычный 7 7 2 2 2 2 2" xfId="18138" xr:uid="{9E872422-BCD6-4B91-84BB-F5A1D80BA371}"/>
    <cellStyle name="Обычный 7 7 2 2 2 3" xfId="13871" xr:uid="{2A60531A-1B4F-4441-B71D-EE06A935A709}"/>
    <cellStyle name="Обычный 7 7 2 2 3" xfId="6787" xr:uid="{00000000-0005-0000-0000-0000FD150000}"/>
    <cellStyle name="Обычный 7 7 2 2 3 2" xfId="16004" xr:uid="{F6EEBD0E-7C02-4553-9A5F-6598D6497DE8}"/>
    <cellStyle name="Обычный 7 7 2 2 4" xfId="11740" xr:uid="{994469BD-6A24-4E50-AA66-0D26C8BB8258}"/>
    <cellStyle name="Обычный 7 7 2 3" xfId="3682" xr:uid="{00000000-0005-0000-0000-0000FE150000}"/>
    <cellStyle name="Обычный 7 7 2 3 2" xfId="7973" xr:uid="{00000000-0005-0000-0000-0000FF150000}"/>
    <cellStyle name="Обычный 7 7 2 3 2 2" xfId="17190" xr:uid="{4635E565-F5D0-4D5D-A481-E8F74A0F86FF}"/>
    <cellStyle name="Обычный 7 7 2 3 3" xfId="12923" xr:uid="{47917A6E-81E3-4477-961E-D91433ED795E}"/>
    <cellStyle name="Обычный 7 7 2 4" xfId="5839" xr:uid="{00000000-0005-0000-0000-000000160000}"/>
    <cellStyle name="Обычный 7 7 2 4 2" xfId="15056" xr:uid="{363EF498-1193-42D1-8A00-85D5052C486C}"/>
    <cellStyle name="Обычный 7 7 2 5" xfId="10792" xr:uid="{75FE57ED-3CD9-4FD3-A093-5D1371DE557B}"/>
    <cellStyle name="Обычный 7 7 3" xfId="1888" xr:uid="{00000000-0005-0000-0000-000001160000}"/>
    <cellStyle name="Обычный 7 7 3 2" xfId="4160" xr:uid="{00000000-0005-0000-0000-000002160000}"/>
    <cellStyle name="Обычный 7 7 3 2 2" xfId="8449" xr:uid="{00000000-0005-0000-0000-000003160000}"/>
    <cellStyle name="Обычный 7 7 3 2 2 2" xfId="17666" xr:uid="{0E454BC8-97B0-4529-A0B8-B28FCF013E85}"/>
    <cellStyle name="Обычный 7 7 3 2 3" xfId="13399" xr:uid="{731B8095-4CD5-46A0-95D1-AD0F057C0C0E}"/>
    <cellStyle name="Обычный 7 7 3 3" xfId="6315" xr:uid="{00000000-0005-0000-0000-000004160000}"/>
    <cellStyle name="Обычный 7 7 3 3 2" xfId="15532" xr:uid="{5F8BE688-2A33-48C8-8589-502DD75C0A8D}"/>
    <cellStyle name="Обычный 7 7 3 4" xfId="11268" xr:uid="{B6957A8D-AE04-401B-A1A0-166BFA877984}"/>
    <cellStyle name="Обычный 7 7 4" xfId="3210" xr:uid="{00000000-0005-0000-0000-000005160000}"/>
    <cellStyle name="Обычный 7 7 4 2" xfId="7501" xr:uid="{00000000-0005-0000-0000-000006160000}"/>
    <cellStyle name="Обычный 7 7 4 2 2" xfId="16718" xr:uid="{284433EF-36C1-4CE1-9D0C-A7A84212658F}"/>
    <cellStyle name="Обычный 7 7 4 3" xfId="12451" xr:uid="{2B59F87C-09F3-46B2-BD4E-96B1164A1D57}"/>
    <cellStyle name="Обычный 7 7 5" xfId="5364" xr:uid="{00000000-0005-0000-0000-000007160000}"/>
    <cellStyle name="Обычный 7 7 5 2" xfId="14584" xr:uid="{A69E3255-70AB-49CC-98CD-0C86D5E93B7C}"/>
    <cellStyle name="Обычный 7 7 6" xfId="10320" xr:uid="{704BCD9C-8377-4CC5-B2C5-A42B6B94AABD}"/>
    <cellStyle name="Обычный 7 8" xfId="1172" xr:uid="{00000000-0005-0000-0000-000008160000}"/>
    <cellStyle name="Обычный 7 8 2" xfId="2132" xr:uid="{00000000-0005-0000-0000-000009160000}"/>
    <cellStyle name="Обычный 7 8 2 2" xfId="4404" xr:uid="{00000000-0005-0000-0000-00000A160000}"/>
    <cellStyle name="Обычный 7 8 2 2 2" xfId="8693" xr:uid="{00000000-0005-0000-0000-00000B160000}"/>
    <cellStyle name="Обычный 7 8 2 2 2 2" xfId="17910" xr:uid="{E6271039-7E12-4981-8BB2-246C28F7206A}"/>
    <cellStyle name="Обычный 7 8 2 2 3" xfId="13643" xr:uid="{98CF50F2-0C93-40CB-8B27-FBDFEBCC1368}"/>
    <cellStyle name="Обычный 7 8 2 3" xfId="6559" xr:uid="{00000000-0005-0000-0000-00000C160000}"/>
    <cellStyle name="Обычный 7 8 2 3 2" xfId="15776" xr:uid="{693B94BE-3054-4E71-94B3-AEACF5E944B2}"/>
    <cellStyle name="Обычный 7 8 2 4" xfId="11512" xr:uid="{ADC1E495-EDA9-4CE7-87D8-9FC2EE34967E}"/>
    <cellStyle name="Обычный 7 8 3" xfId="3454" xr:uid="{00000000-0005-0000-0000-00000D160000}"/>
    <cellStyle name="Обычный 7 8 3 2" xfId="7745" xr:uid="{00000000-0005-0000-0000-00000E160000}"/>
    <cellStyle name="Обычный 7 8 3 2 2" xfId="16962" xr:uid="{B65FBA00-C38B-486C-8A15-C95E82E0C1D8}"/>
    <cellStyle name="Обычный 7 8 3 3" xfId="12695" xr:uid="{D0B5E4AD-E518-45D9-9DA1-55DC351B2A6A}"/>
    <cellStyle name="Обычный 7 8 4" xfId="5611" xr:uid="{00000000-0005-0000-0000-00000F160000}"/>
    <cellStyle name="Обычный 7 8 4 2" xfId="14828" xr:uid="{F62AB28D-63ED-441C-B578-0207C99D3C59}"/>
    <cellStyle name="Обычный 7 8 5" xfId="10564" xr:uid="{10F03146-9074-4E4C-A73B-562063593833}"/>
    <cellStyle name="Обычный 7 9" xfId="1655" xr:uid="{00000000-0005-0000-0000-000010160000}"/>
    <cellStyle name="Обычный 7 9 2" xfId="3932" xr:uid="{00000000-0005-0000-0000-000011160000}"/>
    <cellStyle name="Обычный 7 9 2 2" xfId="8221" xr:uid="{00000000-0005-0000-0000-000012160000}"/>
    <cellStyle name="Обычный 7 9 2 2 2" xfId="17438" xr:uid="{07ED1764-9C8D-4695-8DED-E90B2ABED3C2}"/>
    <cellStyle name="Обычный 7 9 2 3" xfId="13171" xr:uid="{324467F7-525E-4777-B7C7-29E88B469572}"/>
    <cellStyle name="Обычный 7 9 3" xfId="6087" xr:uid="{00000000-0005-0000-0000-000013160000}"/>
    <cellStyle name="Обычный 7 9 3 2" xfId="15304" xr:uid="{99B88DCC-4D7F-4D94-BACD-3ACFA616D391}"/>
    <cellStyle name="Обычный 7 9 4" xfId="11040" xr:uid="{5EB57D5D-A501-4BE8-ADFB-75962895CEF6}"/>
    <cellStyle name="Обычный 8" xfId="202" xr:uid="{00000000-0005-0000-0000-000014160000}"/>
    <cellStyle name="Обычный 8 10" xfId="2748" xr:uid="{00000000-0005-0000-0000-000015160000}"/>
    <cellStyle name="Обычный 8 10 2" xfId="4891" xr:uid="{00000000-0005-0000-0000-000016160000}"/>
    <cellStyle name="Обычный 8 10 2 2" xfId="9173" xr:uid="{00000000-0005-0000-0000-000017160000}"/>
    <cellStyle name="Обычный 8 10 2 2 2" xfId="18390" xr:uid="{E91D2E95-7315-47D5-8553-C930EE762C48}"/>
    <cellStyle name="Обычный 8 10 2 3" xfId="14123" xr:uid="{C69F499A-A0E2-43C4-944A-87E5635E825A}"/>
    <cellStyle name="Обычный 8 10 3" xfId="7041" xr:uid="{00000000-0005-0000-0000-000018160000}"/>
    <cellStyle name="Обычный 8 10 3 2" xfId="16258" xr:uid="{1384ACC0-3D8E-4164-B5D8-4DA1676AD364}"/>
    <cellStyle name="Обычный 8 10 4" xfId="11992" xr:uid="{1F0D6240-860C-4F23-AB11-D0E879A23F32}"/>
    <cellStyle name="Обычный 8 11" xfId="2869" xr:uid="{00000000-0005-0000-0000-000019160000}"/>
    <cellStyle name="Обычный 8 11 2" xfId="7160" xr:uid="{00000000-0005-0000-0000-00001A160000}"/>
    <cellStyle name="Обычный 8 11 2 2" xfId="16377" xr:uid="{D823EF25-A91D-4099-9A75-A9157C82200A}"/>
    <cellStyle name="Обычный 8 11 3" xfId="12110" xr:uid="{326BB4B9-DB0F-4726-97D7-FE22737A39D1}"/>
    <cellStyle name="Обычный 8 12" xfId="2983" xr:uid="{00000000-0005-0000-0000-00001B160000}"/>
    <cellStyle name="Обычный 8 12 2" xfId="7274" xr:uid="{00000000-0005-0000-0000-00001C160000}"/>
    <cellStyle name="Обычный 8 12 2 2" xfId="16491" xr:uid="{348DA764-388C-4580-B48A-8B6FB446F818}"/>
    <cellStyle name="Обычный 8 12 3" xfId="12224" xr:uid="{153F8F96-7C89-4293-9525-0AB1D6DADCD4}"/>
    <cellStyle name="Обычный 8 13" xfId="5011" xr:uid="{00000000-0005-0000-0000-00001D160000}"/>
    <cellStyle name="Обычный 8 13 2" xfId="9292" xr:uid="{00000000-0005-0000-0000-00001E160000}"/>
    <cellStyle name="Обычный 8 13 2 2" xfId="18509" xr:uid="{DA073A44-377D-4C51-B583-C10A08196E57}"/>
    <cellStyle name="Обычный 8 13 3" xfId="14242" xr:uid="{72978565-9BAF-4D77-9F04-71A737F65709}"/>
    <cellStyle name="Обычный 8 14" xfId="5129" xr:uid="{00000000-0005-0000-0000-00001F160000}"/>
    <cellStyle name="Обычный 8 14 2" xfId="14356" xr:uid="{05B2F9D3-1E14-44B5-980C-8A4ED4FBA319}"/>
    <cellStyle name="Обычный 8 15" xfId="9633" xr:uid="{00000000-0005-0000-0000-000020160000}"/>
    <cellStyle name="Обычный 8 15 2" xfId="18653" xr:uid="{3A8D1255-BE29-4003-A684-C676CE57E2AB}"/>
    <cellStyle name="Обычный 8 16" xfId="9747" xr:uid="{373EEB6D-F061-4046-96F1-EEE697FB535D}"/>
    <cellStyle name="Обычный 8 16 2" xfId="18767" xr:uid="{7DC2B044-CEE9-43FA-93B1-9EE84CA96F71}"/>
    <cellStyle name="Обычный 8 17" xfId="9861" xr:uid="{E84884F4-FFEB-4BC2-B427-55D1A18C9A29}"/>
    <cellStyle name="Обычный 8 17 2" xfId="18881" xr:uid="{84378573-8437-4D3A-8B1F-657B1814EDD3}"/>
    <cellStyle name="Обычный 8 18" xfId="9975" xr:uid="{7E350DDE-332D-4BC3-8110-AC9100159B13}"/>
    <cellStyle name="Обычный 8 18 2" xfId="18995" xr:uid="{0976CE9B-DC21-4262-B0D8-8A5335541806}"/>
    <cellStyle name="Обычный 8 19" xfId="10092" xr:uid="{AF572CB0-D9F0-4E56-BDEA-2F6086BCCAEE}"/>
    <cellStyle name="Обычный 8 2" xfId="280" xr:uid="{00000000-0005-0000-0000-000021160000}"/>
    <cellStyle name="Обычный 8 2 10" xfId="2857" xr:uid="{00000000-0005-0000-0000-000022160000}"/>
    <cellStyle name="Обычный 8 2 11" xfId="2879" xr:uid="{00000000-0005-0000-0000-000023160000}"/>
    <cellStyle name="Обычный 8 2 11 2" xfId="7170" xr:uid="{00000000-0005-0000-0000-000024160000}"/>
    <cellStyle name="Обычный 8 2 11 2 2" xfId="16387" xr:uid="{61648D5B-741F-4D17-AD25-00770F2EF948}"/>
    <cellStyle name="Обычный 8 2 11 3" xfId="12120" xr:uid="{CA4D69A0-3352-4481-A512-7B74F37AF690}"/>
    <cellStyle name="Обычный 8 2 12" xfId="2993" xr:uid="{00000000-0005-0000-0000-000025160000}"/>
    <cellStyle name="Обычный 8 2 12 2" xfId="7284" xr:uid="{00000000-0005-0000-0000-000026160000}"/>
    <cellStyle name="Обычный 8 2 12 2 2" xfId="16501" xr:uid="{4025BD59-B31B-44FD-9560-AD5B7677B087}"/>
    <cellStyle name="Обычный 8 2 12 3" xfId="12234" xr:uid="{FCB04682-DF49-4759-8002-9AFF672A0E2C}"/>
    <cellStyle name="Обычный 8 2 13" xfId="5021" xr:uid="{00000000-0005-0000-0000-000027160000}"/>
    <cellStyle name="Обычный 8 2 13 2" xfId="9302" xr:uid="{00000000-0005-0000-0000-000028160000}"/>
    <cellStyle name="Обычный 8 2 13 2 2" xfId="18519" xr:uid="{18EF8D73-D28E-4738-9DBF-C0174EC5B6B6}"/>
    <cellStyle name="Обычный 8 2 13 3" xfId="14252" xr:uid="{CE6AFAE3-82F0-45E6-9896-1B3A002CBC0A}"/>
    <cellStyle name="Обычный 8 2 14" xfId="5143" xr:uid="{00000000-0005-0000-0000-000029160000}"/>
    <cellStyle name="Обычный 8 2 14 2" xfId="14367" xr:uid="{E39BE7DE-66B5-40AD-95EC-BC1DE5EDD435}"/>
    <cellStyle name="Обычный 8 2 15" xfId="9643" xr:uid="{00000000-0005-0000-0000-00002A160000}"/>
    <cellStyle name="Обычный 8 2 15 2" xfId="18663" xr:uid="{44BD9717-678A-4BE6-827E-3374B5665D0C}"/>
    <cellStyle name="Обычный 8 2 16" xfId="9757" xr:uid="{2EA06EA2-5388-4FCC-98F5-BCDCEA93D0F3}"/>
    <cellStyle name="Обычный 8 2 16 2" xfId="18777" xr:uid="{1DDFBC17-CFB7-4609-8C31-9C947613F299}"/>
    <cellStyle name="Обычный 8 2 17" xfId="9871" xr:uid="{50D8FE25-4B2C-4C2B-BD8A-6789B82A9237}"/>
    <cellStyle name="Обычный 8 2 17 2" xfId="18891" xr:uid="{6291F074-B786-4815-9D4F-96A69D9C25FD}"/>
    <cellStyle name="Обычный 8 2 18" xfId="9985" xr:uid="{9D5A79E6-8EBC-4ACD-94A1-750D5A3E19C8}"/>
    <cellStyle name="Обычный 8 2 18 2" xfId="19005" xr:uid="{0CA4D9D5-9189-4697-9327-EAAE13285F72}"/>
    <cellStyle name="Обычный 8 2 19" xfId="10102" xr:uid="{1D84D85F-62E9-4611-A98D-E62295CE4667}"/>
    <cellStyle name="Обычный 8 2 2" xfId="387" xr:uid="{00000000-0005-0000-0000-00002B160000}"/>
    <cellStyle name="Обычный 8 2 2 10" xfId="5040" xr:uid="{00000000-0005-0000-0000-00002C160000}"/>
    <cellStyle name="Обычный 8 2 2 10 2" xfId="9321" xr:uid="{00000000-0005-0000-0000-00002D160000}"/>
    <cellStyle name="Обычный 8 2 2 10 2 2" xfId="18538" xr:uid="{5A1AF220-B6D5-4B78-BC20-AB316D3C4D07}"/>
    <cellStyle name="Обычный 8 2 2 10 3" xfId="14271" xr:uid="{2A4BF2D3-0105-4851-9478-A43E29F685DA}"/>
    <cellStyle name="Обычный 8 2 2 11" xfId="5162" xr:uid="{00000000-0005-0000-0000-00002E160000}"/>
    <cellStyle name="Обычный 8 2 2 11 2" xfId="14386" xr:uid="{64916232-A46A-4605-84D0-8C95015328B5}"/>
    <cellStyle name="Обычный 8 2 2 12" xfId="9662" xr:uid="{00000000-0005-0000-0000-00002F160000}"/>
    <cellStyle name="Обычный 8 2 2 12 2" xfId="18682" xr:uid="{67902942-0376-47E6-A39E-A9EE2BA5F9AD}"/>
    <cellStyle name="Обычный 8 2 2 13" xfId="9776" xr:uid="{2A393C29-7E63-4565-95FB-FA478ECC22C0}"/>
    <cellStyle name="Обычный 8 2 2 13 2" xfId="18796" xr:uid="{614FF1AE-B982-4EB6-993B-CDD96E842F78}"/>
    <cellStyle name="Обычный 8 2 2 14" xfId="9890" xr:uid="{80D1F985-72D9-4FE4-8700-C35F768DE9F3}"/>
    <cellStyle name="Обычный 8 2 2 14 2" xfId="18910" xr:uid="{6DB699C1-53C6-47A4-ABF2-E9EC6D7D8FCB}"/>
    <cellStyle name="Обычный 8 2 2 15" xfId="10004" xr:uid="{49C04C3A-939B-490D-9E6C-13B5EEF09FD6}"/>
    <cellStyle name="Обычный 8 2 2 15 2" xfId="19024" xr:uid="{15B4F0A6-1FFC-4397-AAC2-ED5D39639E01}"/>
    <cellStyle name="Обычный 8 2 2 16" xfId="10121" xr:uid="{8B3CB8B8-10D1-4F1A-A615-C8BEE885EDFE}"/>
    <cellStyle name="Обычный 8 2 2 17" xfId="19142" xr:uid="{AD141DEF-39C3-4A7E-913F-52BF513D93CA}"/>
    <cellStyle name="Обычный 8 2 2 18" xfId="19258" xr:uid="{EDE4DF4E-B8B4-4298-BA86-72376D0B4841}"/>
    <cellStyle name="Обычный 8 2 2 2" xfId="493" xr:uid="{00000000-0005-0000-0000-000030160000}"/>
    <cellStyle name="Обычный 8 2 2 2 10" xfId="5220" xr:uid="{00000000-0005-0000-0000-000031160000}"/>
    <cellStyle name="Обычный 8 2 2 2 10 2" xfId="14443" xr:uid="{DBB906D3-05EF-4F92-A70D-E54743BF3424}"/>
    <cellStyle name="Обычный 8 2 2 2 11" xfId="9719" xr:uid="{00000000-0005-0000-0000-000032160000}"/>
    <cellStyle name="Обычный 8 2 2 2 11 2" xfId="18739" xr:uid="{1EDA3E0B-4F8B-49AC-AB85-70EFD687D55F}"/>
    <cellStyle name="Обычный 8 2 2 2 12" xfId="9833" xr:uid="{FA6DCDB8-4DDC-404B-9EE3-577E84CC4B08}"/>
    <cellStyle name="Обычный 8 2 2 2 12 2" xfId="18853" xr:uid="{2D577157-8DAF-481D-AE87-CFAEBC7D3406}"/>
    <cellStyle name="Обычный 8 2 2 2 13" xfId="9947" xr:uid="{CCE2B69E-944B-454F-B2C9-70CD695805B4}"/>
    <cellStyle name="Обычный 8 2 2 2 13 2" xfId="18967" xr:uid="{7ACAE0B6-DC23-44D8-A6D8-8F6AAE0350BD}"/>
    <cellStyle name="Обычный 8 2 2 2 14" xfId="10061" xr:uid="{A0B85490-2E92-44FD-8A63-EF3BD65D3237}"/>
    <cellStyle name="Обычный 8 2 2 2 14 2" xfId="19081" xr:uid="{71BA52C6-ADF4-4C6F-8AAA-68E6A1E427AE}"/>
    <cellStyle name="Обычный 8 2 2 2 15" xfId="10178" xr:uid="{01A1D116-A866-4DE5-88C2-2252922D0802}"/>
    <cellStyle name="Обычный 8 2 2 2 16" xfId="19199" xr:uid="{EFEEA33B-7AE1-4A24-B455-CD70FDA9902A}"/>
    <cellStyle name="Обычный 8 2 2 2 17" xfId="19315" xr:uid="{6DCF6221-2E42-46F3-98BE-B75E2B2D7A84}"/>
    <cellStyle name="Обычный 8 2 2 2 2" xfId="679" xr:uid="{00000000-0005-0000-0000-000033160000}"/>
    <cellStyle name="Обычный 8 2 2 2 2 2" xfId="1000" xr:uid="{00000000-0005-0000-0000-000034160000}"/>
    <cellStyle name="Обычный 8 2 2 2 2 2 2" xfId="1602" xr:uid="{00000000-0005-0000-0000-000035160000}"/>
    <cellStyle name="Обычный 8 2 2 2 2 2 2 2" xfId="2561" xr:uid="{00000000-0005-0000-0000-000036160000}"/>
    <cellStyle name="Обычный 8 2 2 2 2 2 2 2 2" xfId="4833" xr:uid="{00000000-0005-0000-0000-000037160000}"/>
    <cellStyle name="Обычный 8 2 2 2 2 2 2 2 2 2" xfId="9122" xr:uid="{00000000-0005-0000-0000-000038160000}"/>
    <cellStyle name="Обычный 8 2 2 2 2 2 2 2 2 2 2" xfId="18339" xr:uid="{5D972F96-94EF-4BF3-80E7-ABFDFB2E8894}"/>
    <cellStyle name="Обычный 8 2 2 2 2 2 2 2 2 3" xfId="14072" xr:uid="{057D6FDC-14B4-4FF6-AF4B-43C2BB7F44E3}"/>
    <cellStyle name="Обычный 8 2 2 2 2 2 2 2 3" xfId="6988" xr:uid="{00000000-0005-0000-0000-000039160000}"/>
    <cellStyle name="Обычный 8 2 2 2 2 2 2 2 3 2" xfId="16205" xr:uid="{7675E55C-A977-4C8D-AC9F-5FD5CAF387B0}"/>
    <cellStyle name="Обычный 8 2 2 2 2 2 2 2 4" xfId="11941" xr:uid="{92F266FA-574C-481E-BC79-413DDCD32885}"/>
    <cellStyle name="Обычный 8 2 2 2 2 2 2 3" xfId="3883" xr:uid="{00000000-0005-0000-0000-00003A160000}"/>
    <cellStyle name="Обычный 8 2 2 2 2 2 2 3 2" xfId="8174" xr:uid="{00000000-0005-0000-0000-00003B160000}"/>
    <cellStyle name="Обычный 8 2 2 2 2 2 2 3 2 2" xfId="17391" xr:uid="{4FACD8F3-D68B-49BE-892A-524D6099CBA1}"/>
    <cellStyle name="Обычный 8 2 2 2 2 2 2 3 3" xfId="13124" xr:uid="{60D55A0D-2552-4BC8-BCB0-5BC4E2E5E355}"/>
    <cellStyle name="Обычный 8 2 2 2 2 2 2 4" xfId="6040" xr:uid="{00000000-0005-0000-0000-00003C160000}"/>
    <cellStyle name="Обычный 8 2 2 2 2 2 2 4 2" xfId="15257" xr:uid="{611600F7-47B1-47ED-BC02-F16B0D54D537}"/>
    <cellStyle name="Обычный 8 2 2 2 2 2 2 5" xfId="10993" xr:uid="{3F98F6E0-6C60-40EF-B6E2-FC51923CD019}"/>
    <cellStyle name="Обычный 8 2 2 2 2 2 3" xfId="2089" xr:uid="{00000000-0005-0000-0000-00003D160000}"/>
    <cellStyle name="Обычный 8 2 2 2 2 2 3 2" xfId="4361" xr:uid="{00000000-0005-0000-0000-00003E160000}"/>
    <cellStyle name="Обычный 8 2 2 2 2 2 3 2 2" xfId="8650" xr:uid="{00000000-0005-0000-0000-00003F160000}"/>
    <cellStyle name="Обычный 8 2 2 2 2 2 3 2 2 2" xfId="17867" xr:uid="{0F6DFDAC-DCC0-4CDD-9170-C59103CEA554}"/>
    <cellStyle name="Обычный 8 2 2 2 2 2 3 2 3" xfId="13600" xr:uid="{433D0ADF-7DAD-4A83-9E32-BFB2335D7BDB}"/>
    <cellStyle name="Обычный 8 2 2 2 2 2 3 3" xfId="6516" xr:uid="{00000000-0005-0000-0000-000040160000}"/>
    <cellStyle name="Обычный 8 2 2 2 2 2 3 3 2" xfId="15733" xr:uid="{D01A1895-044F-413F-A939-3E1A53FEC517}"/>
    <cellStyle name="Обычный 8 2 2 2 2 2 3 4" xfId="11469" xr:uid="{EB3E4082-F948-4ED8-8793-0B1EE4EC9E7A}"/>
    <cellStyle name="Обычный 8 2 2 2 2 2 4" xfId="3411" xr:uid="{00000000-0005-0000-0000-000041160000}"/>
    <cellStyle name="Обычный 8 2 2 2 2 2 4 2" xfId="7702" xr:uid="{00000000-0005-0000-0000-000042160000}"/>
    <cellStyle name="Обычный 8 2 2 2 2 2 4 2 2" xfId="16919" xr:uid="{CDF3B745-60FD-406C-BD5A-4E5A89266B62}"/>
    <cellStyle name="Обычный 8 2 2 2 2 2 4 3" xfId="12652" xr:uid="{B9C36191-90AA-4E75-8254-9020EF1CEBE9}"/>
    <cellStyle name="Обычный 8 2 2 2 2 2 5" xfId="5565" xr:uid="{00000000-0005-0000-0000-000043160000}"/>
    <cellStyle name="Обычный 8 2 2 2 2 2 5 2" xfId="14785" xr:uid="{016ED08F-9AD0-45A0-96A1-9F21BF612932}"/>
    <cellStyle name="Обычный 8 2 2 2 2 2 6" xfId="10521" xr:uid="{7A4EB95D-D329-469C-BF56-61FB9AB31F2E}"/>
    <cellStyle name="Обычный 8 2 2 2 2 3" xfId="1374" xr:uid="{00000000-0005-0000-0000-000044160000}"/>
    <cellStyle name="Обычный 8 2 2 2 2 3 2" xfId="2333" xr:uid="{00000000-0005-0000-0000-000045160000}"/>
    <cellStyle name="Обычный 8 2 2 2 2 3 2 2" xfId="4605" xr:uid="{00000000-0005-0000-0000-000046160000}"/>
    <cellStyle name="Обычный 8 2 2 2 2 3 2 2 2" xfId="8894" xr:uid="{00000000-0005-0000-0000-000047160000}"/>
    <cellStyle name="Обычный 8 2 2 2 2 3 2 2 2 2" xfId="18111" xr:uid="{527C8EFF-A295-41BA-9559-189959C00511}"/>
    <cellStyle name="Обычный 8 2 2 2 2 3 2 2 3" xfId="13844" xr:uid="{B3527393-D277-4D2A-8F12-444251CCE125}"/>
    <cellStyle name="Обычный 8 2 2 2 2 3 2 3" xfId="6760" xr:uid="{00000000-0005-0000-0000-000048160000}"/>
    <cellStyle name="Обычный 8 2 2 2 2 3 2 3 2" xfId="15977" xr:uid="{2B48B6F1-5813-424D-A7DB-5DDAD245C453}"/>
    <cellStyle name="Обычный 8 2 2 2 2 3 2 4" xfId="11713" xr:uid="{23490063-29AA-4D20-8992-07012BF9E15F}"/>
    <cellStyle name="Обычный 8 2 2 2 2 3 3" xfId="3655" xr:uid="{00000000-0005-0000-0000-000049160000}"/>
    <cellStyle name="Обычный 8 2 2 2 2 3 3 2" xfId="7946" xr:uid="{00000000-0005-0000-0000-00004A160000}"/>
    <cellStyle name="Обычный 8 2 2 2 2 3 3 2 2" xfId="17163" xr:uid="{B2D8967E-9379-4039-8039-AC1A312F1792}"/>
    <cellStyle name="Обычный 8 2 2 2 2 3 3 3" xfId="12896" xr:uid="{50F9BA9D-63F8-4A08-95F1-FCEDC16DE197}"/>
    <cellStyle name="Обычный 8 2 2 2 2 3 4" xfId="5812" xr:uid="{00000000-0005-0000-0000-00004B160000}"/>
    <cellStyle name="Обычный 8 2 2 2 2 3 4 2" xfId="15029" xr:uid="{A5CECC6B-C681-4663-8609-723B4A2E26F1}"/>
    <cellStyle name="Обычный 8 2 2 2 2 3 5" xfId="10765" xr:uid="{FE1E1287-CFA5-43CF-BDD9-B2CFAF6CC0CB}"/>
    <cellStyle name="Обычный 8 2 2 2 2 4" xfId="1860" xr:uid="{00000000-0005-0000-0000-00004C160000}"/>
    <cellStyle name="Обычный 8 2 2 2 2 4 2" xfId="4133" xr:uid="{00000000-0005-0000-0000-00004D160000}"/>
    <cellStyle name="Обычный 8 2 2 2 2 4 2 2" xfId="8422" xr:uid="{00000000-0005-0000-0000-00004E160000}"/>
    <cellStyle name="Обычный 8 2 2 2 2 4 2 2 2" xfId="17639" xr:uid="{4BD5B06E-FCCE-4910-9529-97427947A7DD}"/>
    <cellStyle name="Обычный 8 2 2 2 2 4 2 3" xfId="13372" xr:uid="{4BC35202-9E3C-4BE4-B307-68CB9C93EAD1}"/>
    <cellStyle name="Обычный 8 2 2 2 2 4 3" xfId="6288" xr:uid="{00000000-0005-0000-0000-00004F160000}"/>
    <cellStyle name="Обычный 8 2 2 2 2 4 3 2" xfId="15505" xr:uid="{3D28F670-6C7D-4222-80DE-33A3D4DF1471}"/>
    <cellStyle name="Обычный 8 2 2 2 2 4 4" xfId="11241" xr:uid="{05235154-9052-452D-81F3-0AFDDE050014}"/>
    <cellStyle name="Обычный 8 2 2 2 2 5" xfId="3183" xr:uid="{00000000-0005-0000-0000-000050160000}"/>
    <cellStyle name="Обычный 8 2 2 2 2 5 2" xfId="7474" xr:uid="{00000000-0005-0000-0000-000051160000}"/>
    <cellStyle name="Обычный 8 2 2 2 2 5 2 2" xfId="16691" xr:uid="{AB8F0FC1-E1AC-4185-AA04-1E23B0325D4A}"/>
    <cellStyle name="Обычный 8 2 2 2 2 5 3" xfId="12424" xr:uid="{AF209D12-046A-47EA-99D4-FCCB8CCA4A90}"/>
    <cellStyle name="Обычный 8 2 2 2 2 6" xfId="5335" xr:uid="{00000000-0005-0000-0000-000052160000}"/>
    <cellStyle name="Обычный 8 2 2 2 2 6 2" xfId="14557" xr:uid="{59A4E15C-BFA4-4B52-827C-F9CF9A7F6CCD}"/>
    <cellStyle name="Обычный 8 2 2 2 2 7" xfId="10293" xr:uid="{1E786788-C9BA-4A24-81B6-57FFC9B7A83B}"/>
    <cellStyle name="Обычный 8 2 2 2 3" xfId="885" xr:uid="{00000000-0005-0000-0000-000053160000}"/>
    <cellStyle name="Обычный 8 2 2 2 3 2" xfId="1488" xr:uid="{00000000-0005-0000-0000-000054160000}"/>
    <cellStyle name="Обычный 8 2 2 2 3 2 2" xfId="2447" xr:uid="{00000000-0005-0000-0000-000055160000}"/>
    <cellStyle name="Обычный 8 2 2 2 3 2 2 2" xfId="4719" xr:uid="{00000000-0005-0000-0000-000056160000}"/>
    <cellStyle name="Обычный 8 2 2 2 3 2 2 2 2" xfId="9008" xr:uid="{00000000-0005-0000-0000-000057160000}"/>
    <cellStyle name="Обычный 8 2 2 2 3 2 2 2 2 2" xfId="18225" xr:uid="{0701B65B-2EA2-4AEF-8467-0C393E985C4B}"/>
    <cellStyle name="Обычный 8 2 2 2 3 2 2 2 3" xfId="13958" xr:uid="{D658E799-8E21-47EA-BBA9-806DDD2A19DA}"/>
    <cellStyle name="Обычный 8 2 2 2 3 2 2 3" xfId="6874" xr:uid="{00000000-0005-0000-0000-000058160000}"/>
    <cellStyle name="Обычный 8 2 2 2 3 2 2 3 2" xfId="16091" xr:uid="{F6EB5175-C9FA-4E35-9298-B85EA70F926B}"/>
    <cellStyle name="Обычный 8 2 2 2 3 2 2 4" xfId="11827" xr:uid="{80D4301B-B067-4333-9759-B217AE6D80A3}"/>
    <cellStyle name="Обычный 8 2 2 2 3 2 3" xfId="3769" xr:uid="{00000000-0005-0000-0000-000059160000}"/>
    <cellStyle name="Обычный 8 2 2 2 3 2 3 2" xfId="8060" xr:uid="{00000000-0005-0000-0000-00005A160000}"/>
    <cellStyle name="Обычный 8 2 2 2 3 2 3 2 2" xfId="17277" xr:uid="{08FC33CF-3437-4841-AF59-21DAEFEB9B48}"/>
    <cellStyle name="Обычный 8 2 2 2 3 2 3 3" xfId="13010" xr:uid="{0F251BD2-A87E-4A95-BE63-07318792464D}"/>
    <cellStyle name="Обычный 8 2 2 2 3 2 4" xfId="5926" xr:uid="{00000000-0005-0000-0000-00005B160000}"/>
    <cellStyle name="Обычный 8 2 2 2 3 2 4 2" xfId="15143" xr:uid="{4EE0D68F-0176-4678-9DAF-D54FB5D27F7C}"/>
    <cellStyle name="Обычный 8 2 2 2 3 2 5" xfId="10879" xr:uid="{DDBEAB6E-9ADF-436A-8277-547604377C80}"/>
    <cellStyle name="Обычный 8 2 2 2 3 3" xfId="1975" xr:uid="{00000000-0005-0000-0000-00005C160000}"/>
    <cellStyle name="Обычный 8 2 2 2 3 3 2" xfId="4247" xr:uid="{00000000-0005-0000-0000-00005D160000}"/>
    <cellStyle name="Обычный 8 2 2 2 3 3 2 2" xfId="8536" xr:uid="{00000000-0005-0000-0000-00005E160000}"/>
    <cellStyle name="Обычный 8 2 2 2 3 3 2 2 2" xfId="17753" xr:uid="{1E4C0E85-1CAA-4240-9F77-9414F12248CF}"/>
    <cellStyle name="Обычный 8 2 2 2 3 3 2 3" xfId="13486" xr:uid="{AF17C121-21FE-431D-86CA-0880DE4D2ED2}"/>
    <cellStyle name="Обычный 8 2 2 2 3 3 3" xfId="6402" xr:uid="{00000000-0005-0000-0000-00005F160000}"/>
    <cellStyle name="Обычный 8 2 2 2 3 3 3 2" xfId="15619" xr:uid="{3D4B66B6-6706-47C1-BE38-1014E33EDE7B}"/>
    <cellStyle name="Обычный 8 2 2 2 3 3 4" xfId="11355" xr:uid="{13632692-4373-410D-A8B0-4876ACFED718}"/>
    <cellStyle name="Обычный 8 2 2 2 3 4" xfId="3297" xr:uid="{00000000-0005-0000-0000-000060160000}"/>
    <cellStyle name="Обычный 8 2 2 2 3 4 2" xfId="7588" xr:uid="{00000000-0005-0000-0000-000061160000}"/>
    <cellStyle name="Обычный 8 2 2 2 3 4 2 2" xfId="16805" xr:uid="{226E5CD4-FBDC-4AA1-9D3E-BC3493F9C88F}"/>
    <cellStyle name="Обычный 8 2 2 2 3 4 3" xfId="12538" xr:uid="{6F351657-A41E-4EC8-956A-4F89CEAB3C0A}"/>
    <cellStyle name="Обычный 8 2 2 2 3 5" xfId="5451" xr:uid="{00000000-0005-0000-0000-000062160000}"/>
    <cellStyle name="Обычный 8 2 2 2 3 5 2" xfId="14671" xr:uid="{307B168B-A1E8-4628-96BB-2D1CFE227486}"/>
    <cellStyle name="Обычный 8 2 2 2 3 6" xfId="10407" xr:uid="{9BB2233F-1641-439A-AB85-24B822A5B1F5}"/>
    <cellStyle name="Обычный 8 2 2 2 4" xfId="1259" xr:uid="{00000000-0005-0000-0000-000063160000}"/>
    <cellStyle name="Обычный 8 2 2 2 4 2" xfId="2219" xr:uid="{00000000-0005-0000-0000-000064160000}"/>
    <cellStyle name="Обычный 8 2 2 2 4 2 2" xfId="4491" xr:uid="{00000000-0005-0000-0000-000065160000}"/>
    <cellStyle name="Обычный 8 2 2 2 4 2 2 2" xfId="8780" xr:uid="{00000000-0005-0000-0000-000066160000}"/>
    <cellStyle name="Обычный 8 2 2 2 4 2 2 2 2" xfId="17997" xr:uid="{3AD3DAFC-9C2D-4575-A81F-58FC230E152E}"/>
    <cellStyle name="Обычный 8 2 2 2 4 2 2 3" xfId="13730" xr:uid="{1121D945-B162-4BAF-9AF6-EA50C60D2B7B}"/>
    <cellStyle name="Обычный 8 2 2 2 4 2 3" xfId="6646" xr:uid="{00000000-0005-0000-0000-000067160000}"/>
    <cellStyle name="Обычный 8 2 2 2 4 2 3 2" xfId="15863" xr:uid="{DDB8E39A-1E3F-45D7-AE28-9CF533E21550}"/>
    <cellStyle name="Обычный 8 2 2 2 4 2 4" xfId="11599" xr:uid="{3E9BCC1E-3159-425E-9247-A2E85A678478}"/>
    <cellStyle name="Обычный 8 2 2 2 4 3" xfId="3541" xr:uid="{00000000-0005-0000-0000-000068160000}"/>
    <cellStyle name="Обычный 8 2 2 2 4 3 2" xfId="7832" xr:uid="{00000000-0005-0000-0000-000069160000}"/>
    <cellStyle name="Обычный 8 2 2 2 4 3 2 2" xfId="17049" xr:uid="{C1DC603E-C7A5-45E9-9778-E0D47370C401}"/>
    <cellStyle name="Обычный 8 2 2 2 4 3 3" xfId="12782" xr:uid="{05546025-DA24-4344-A3EE-11F2B3CF17EB}"/>
    <cellStyle name="Обычный 8 2 2 2 4 4" xfId="5698" xr:uid="{00000000-0005-0000-0000-00006A160000}"/>
    <cellStyle name="Обычный 8 2 2 2 4 4 2" xfId="14915" xr:uid="{02FC8107-7B16-4946-A22A-DCB6A3A6ADAA}"/>
    <cellStyle name="Обычный 8 2 2 2 4 5" xfId="10651" xr:uid="{273A8E46-209C-4C1A-BE64-F9F1EAD02D41}"/>
    <cellStyle name="Обычный 8 2 2 2 5" xfId="1744" xr:uid="{00000000-0005-0000-0000-00006B160000}"/>
    <cellStyle name="Обычный 8 2 2 2 5 2" xfId="4019" xr:uid="{00000000-0005-0000-0000-00006C160000}"/>
    <cellStyle name="Обычный 8 2 2 2 5 2 2" xfId="8308" xr:uid="{00000000-0005-0000-0000-00006D160000}"/>
    <cellStyle name="Обычный 8 2 2 2 5 2 2 2" xfId="17525" xr:uid="{E3A0DFF2-E194-4CAA-898D-34E0D1624E5B}"/>
    <cellStyle name="Обычный 8 2 2 2 5 2 3" xfId="13258" xr:uid="{5890DE51-E57F-47F6-B05A-DDECF9A4645F}"/>
    <cellStyle name="Обычный 8 2 2 2 5 3" xfId="6174" xr:uid="{00000000-0005-0000-0000-00006E160000}"/>
    <cellStyle name="Обычный 8 2 2 2 5 3 2" xfId="15391" xr:uid="{66E6CF4C-C54A-4705-86EC-38F235F6F80E}"/>
    <cellStyle name="Обычный 8 2 2 2 5 4" xfId="11127" xr:uid="{F9D24A8D-BC92-4D8B-A70A-1C4B6CF32ED0}"/>
    <cellStyle name="Обычный 8 2 2 2 6" xfId="2834" xr:uid="{00000000-0005-0000-0000-00006F160000}"/>
    <cellStyle name="Обычный 8 2 2 2 6 2" xfId="4977" xr:uid="{00000000-0005-0000-0000-000070160000}"/>
    <cellStyle name="Обычный 8 2 2 2 6 2 2" xfId="9259" xr:uid="{00000000-0005-0000-0000-000071160000}"/>
    <cellStyle name="Обычный 8 2 2 2 6 2 2 2" xfId="18476" xr:uid="{F295B24D-21F1-4C22-972C-303E7C353A7D}"/>
    <cellStyle name="Обычный 8 2 2 2 6 2 3" xfId="14209" xr:uid="{6089E167-21EE-41B4-8FB6-B764F01E2C58}"/>
    <cellStyle name="Обычный 8 2 2 2 6 3" xfId="7127" xr:uid="{00000000-0005-0000-0000-000072160000}"/>
    <cellStyle name="Обычный 8 2 2 2 6 3 2" xfId="16344" xr:uid="{15F1EF5B-94F3-440A-9D49-411128020C1D}"/>
    <cellStyle name="Обычный 8 2 2 2 6 4" xfId="12078" xr:uid="{7B1DFCA4-C83C-4361-8421-ADD838C13727}"/>
    <cellStyle name="Обычный 8 2 2 2 7" xfId="2955" xr:uid="{00000000-0005-0000-0000-000073160000}"/>
    <cellStyle name="Обычный 8 2 2 2 7 2" xfId="7246" xr:uid="{00000000-0005-0000-0000-000074160000}"/>
    <cellStyle name="Обычный 8 2 2 2 7 2 2" xfId="16463" xr:uid="{71BA3D4B-BEBF-4646-8A23-5A506E6975F7}"/>
    <cellStyle name="Обычный 8 2 2 2 7 3" xfId="12196" xr:uid="{2C51895D-4CA4-4056-9B58-C2233B079939}"/>
    <cellStyle name="Обычный 8 2 2 2 8" xfId="3069" xr:uid="{00000000-0005-0000-0000-000075160000}"/>
    <cellStyle name="Обычный 8 2 2 2 8 2" xfId="7360" xr:uid="{00000000-0005-0000-0000-000076160000}"/>
    <cellStyle name="Обычный 8 2 2 2 8 2 2" xfId="16577" xr:uid="{199B348D-62E0-46E4-A19C-C3D996B8C271}"/>
    <cellStyle name="Обычный 8 2 2 2 8 3" xfId="12310" xr:uid="{427261CA-C724-4B95-B5F9-A14E1B5DE5BC}"/>
    <cellStyle name="Обычный 8 2 2 2 9" xfId="5097" xr:uid="{00000000-0005-0000-0000-000077160000}"/>
    <cellStyle name="Обычный 8 2 2 2 9 2" xfId="9378" xr:uid="{00000000-0005-0000-0000-000078160000}"/>
    <cellStyle name="Обычный 8 2 2 2 9 2 2" xfId="18595" xr:uid="{D1AD1FAE-AEF4-422F-9ED1-2286EA776A6A}"/>
    <cellStyle name="Обычный 8 2 2 2 9 3" xfId="14328" xr:uid="{1EEBA346-83A2-4A0E-8C50-7D96C635A2B9}"/>
    <cellStyle name="Обычный 8 2 2 3" xfId="619" xr:uid="{00000000-0005-0000-0000-000079160000}"/>
    <cellStyle name="Обычный 8 2 2 3 2" xfId="943" xr:uid="{00000000-0005-0000-0000-00007A160000}"/>
    <cellStyle name="Обычный 8 2 2 3 2 2" xfId="1545" xr:uid="{00000000-0005-0000-0000-00007B160000}"/>
    <cellStyle name="Обычный 8 2 2 3 2 2 2" xfId="2504" xr:uid="{00000000-0005-0000-0000-00007C160000}"/>
    <cellStyle name="Обычный 8 2 2 3 2 2 2 2" xfId="4776" xr:uid="{00000000-0005-0000-0000-00007D160000}"/>
    <cellStyle name="Обычный 8 2 2 3 2 2 2 2 2" xfId="9065" xr:uid="{00000000-0005-0000-0000-00007E160000}"/>
    <cellStyle name="Обычный 8 2 2 3 2 2 2 2 2 2" xfId="18282" xr:uid="{1D274076-9CE4-4091-A806-66E720F0BF26}"/>
    <cellStyle name="Обычный 8 2 2 3 2 2 2 2 3" xfId="14015" xr:uid="{7C35DDDA-14B2-4E63-9029-51E990FD2BF8}"/>
    <cellStyle name="Обычный 8 2 2 3 2 2 2 3" xfId="6931" xr:uid="{00000000-0005-0000-0000-00007F160000}"/>
    <cellStyle name="Обычный 8 2 2 3 2 2 2 3 2" xfId="16148" xr:uid="{62646A6E-F47C-4012-BC51-114B397AD0F2}"/>
    <cellStyle name="Обычный 8 2 2 3 2 2 2 4" xfId="11884" xr:uid="{BD481DA1-7C2C-4081-BE75-508A0553623F}"/>
    <cellStyle name="Обычный 8 2 2 3 2 2 3" xfId="3826" xr:uid="{00000000-0005-0000-0000-000080160000}"/>
    <cellStyle name="Обычный 8 2 2 3 2 2 3 2" xfId="8117" xr:uid="{00000000-0005-0000-0000-000081160000}"/>
    <cellStyle name="Обычный 8 2 2 3 2 2 3 2 2" xfId="17334" xr:uid="{253D9F25-CEB2-4C60-AC6C-AA3385BAD1AE}"/>
    <cellStyle name="Обычный 8 2 2 3 2 2 3 3" xfId="13067" xr:uid="{99203D49-9229-44C2-9404-032C9C7EE96F}"/>
    <cellStyle name="Обычный 8 2 2 3 2 2 4" xfId="5983" xr:uid="{00000000-0005-0000-0000-000082160000}"/>
    <cellStyle name="Обычный 8 2 2 3 2 2 4 2" xfId="15200" xr:uid="{6AC8A25E-BFC6-4AB3-8315-C21074400B17}"/>
    <cellStyle name="Обычный 8 2 2 3 2 2 5" xfId="10936" xr:uid="{F640D21A-780B-4368-BA8D-7CCD1AB98BA8}"/>
    <cellStyle name="Обычный 8 2 2 3 2 3" xfId="2032" xr:uid="{00000000-0005-0000-0000-000083160000}"/>
    <cellStyle name="Обычный 8 2 2 3 2 3 2" xfId="4304" xr:uid="{00000000-0005-0000-0000-000084160000}"/>
    <cellStyle name="Обычный 8 2 2 3 2 3 2 2" xfId="8593" xr:uid="{00000000-0005-0000-0000-000085160000}"/>
    <cellStyle name="Обычный 8 2 2 3 2 3 2 2 2" xfId="17810" xr:uid="{BB5A8059-958E-47D0-A3A9-09213291A851}"/>
    <cellStyle name="Обычный 8 2 2 3 2 3 2 3" xfId="13543" xr:uid="{CA065076-859E-4897-AD04-F649AFE2ADC0}"/>
    <cellStyle name="Обычный 8 2 2 3 2 3 3" xfId="6459" xr:uid="{00000000-0005-0000-0000-000086160000}"/>
    <cellStyle name="Обычный 8 2 2 3 2 3 3 2" xfId="15676" xr:uid="{EB944391-DE6F-416D-83B5-7F0A280FAEDE}"/>
    <cellStyle name="Обычный 8 2 2 3 2 3 4" xfId="11412" xr:uid="{379E7F95-64EC-4821-A184-14FF5E626989}"/>
    <cellStyle name="Обычный 8 2 2 3 2 4" xfId="3354" xr:uid="{00000000-0005-0000-0000-000087160000}"/>
    <cellStyle name="Обычный 8 2 2 3 2 4 2" xfId="7645" xr:uid="{00000000-0005-0000-0000-000088160000}"/>
    <cellStyle name="Обычный 8 2 2 3 2 4 2 2" xfId="16862" xr:uid="{C92C35E2-5725-4A4F-B509-B9AD832E0A4D}"/>
    <cellStyle name="Обычный 8 2 2 3 2 4 3" xfId="12595" xr:uid="{1F808EB8-267A-4D2C-9E92-AA6DCB1BA001}"/>
    <cellStyle name="Обычный 8 2 2 3 2 5" xfId="5508" xr:uid="{00000000-0005-0000-0000-000089160000}"/>
    <cellStyle name="Обычный 8 2 2 3 2 5 2" xfId="14728" xr:uid="{D2F23480-BD6A-4FAF-B63B-BEFEC204F627}"/>
    <cellStyle name="Обычный 8 2 2 3 2 6" xfId="10464" xr:uid="{DA6D49B0-D929-4DC6-BF0B-9F86B5B519D5}"/>
    <cellStyle name="Обычный 8 2 2 3 3" xfId="1317" xr:uid="{00000000-0005-0000-0000-00008A160000}"/>
    <cellStyle name="Обычный 8 2 2 3 3 2" xfId="2276" xr:uid="{00000000-0005-0000-0000-00008B160000}"/>
    <cellStyle name="Обычный 8 2 2 3 3 2 2" xfId="4548" xr:uid="{00000000-0005-0000-0000-00008C160000}"/>
    <cellStyle name="Обычный 8 2 2 3 3 2 2 2" xfId="8837" xr:uid="{00000000-0005-0000-0000-00008D160000}"/>
    <cellStyle name="Обычный 8 2 2 3 3 2 2 2 2" xfId="18054" xr:uid="{7E450857-DB9F-4814-BA14-59E591ADAE96}"/>
    <cellStyle name="Обычный 8 2 2 3 3 2 2 3" xfId="13787" xr:uid="{60D10EFC-E5F3-4448-B906-C7C8770DA385}"/>
    <cellStyle name="Обычный 8 2 2 3 3 2 3" xfId="6703" xr:uid="{00000000-0005-0000-0000-00008E160000}"/>
    <cellStyle name="Обычный 8 2 2 3 3 2 3 2" xfId="15920" xr:uid="{8CF0CE7D-E87F-483C-8181-E11F0655AC4C}"/>
    <cellStyle name="Обычный 8 2 2 3 3 2 4" xfId="11656" xr:uid="{AF01DB2E-00C8-4E6E-96CA-327FF4D6950C}"/>
    <cellStyle name="Обычный 8 2 2 3 3 3" xfId="3598" xr:uid="{00000000-0005-0000-0000-00008F160000}"/>
    <cellStyle name="Обычный 8 2 2 3 3 3 2" xfId="7889" xr:uid="{00000000-0005-0000-0000-000090160000}"/>
    <cellStyle name="Обычный 8 2 2 3 3 3 2 2" xfId="17106" xr:uid="{575DCB82-FCA5-43FF-A402-D684B83F1DC0}"/>
    <cellStyle name="Обычный 8 2 2 3 3 3 3" xfId="12839" xr:uid="{1029325F-1B66-48FE-8A6B-A83133D01968}"/>
    <cellStyle name="Обычный 8 2 2 3 3 4" xfId="5755" xr:uid="{00000000-0005-0000-0000-000091160000}"/>
    <cellStyle name="Обычный 8 2 2 3 3 4 2" xfId="14972" xr:uid="{E380CE47-6EC4-416D-9743-D4C3C968F8EE}"/>
    <cellStyle name="Обычный 8 2 2 3 3 5" xfId="10708" xr:uid="{824263CA-D57F-426A-A93A-14146E1C4B69}"/>
    <cellStyle name="Обычный 8 2 2 3 4" xfId="1803" xr:uid="{00000000-0005-0000-0000-000092160000}"/>
    <cellStyle name="Обычный 8 2 2 3 4 2" xfId="4076" xr:uid="{00000000-0005-0000-0000-000093160000}"/>
    <cellStyle name="Обычный 8 2 2 3 4 2 2" xfId="8365" xr:uid="{00000000-0005-0000-0000-000094160000}"/>
    <cellStyle name="Обычный 8 2 2 3 4 2 2 2" xfId="17582" xr:uid="{7E08B1F4-5704-4242-9E7D-FF8CFA91CFC2}"/>
    <cellStyle name="Обычный 8 2 2 3 4 2 3" xfId="13315" xr:uid="{1FA21CBD-6738-4A29-A8E5-402315030445}"/>
    <cellStyle name="Обычный 8 2 2 3 4 3" xfId="6231" xr:uid="{00000000-0005-0000-0000-000095160000}"/>
    <cellStyle name="Обычный 8 2 2 3 4 3 2" xfId="15448" xr:uid="{12C2E00D-FA1D-467D-B37F-9BF6975E2D17}"/>
    <cellStyle name="Обычный 8 2 2 3 4 4" xfId="11184" xr:uid="{05CEEBB5-A156-40AC-AA04-2C7614D5DBF1}"/>
    <cellStyle name="Обычный 8 2 2 3 5" xfId="3126" xr:uid="{00000000-0005-0000-0000-000096160000}"/>
    <cellStyle name="Обычный 8 2 2 3 5 2" xfId="7417" xr:uid="{00000000-0005-0000-0000-000097160000}"/>
    <cellStyle name="Обычный 8 2 2 3 5 2 2" xfId="16634" xr:uid="{E565EF78-1D60-42E6-8AA4-B7A107823937}"/>
    <cellStyle name="Обычный 8 2 2 3 5 3" xfId="12367" xr:uid="{5E223EDE-1830-467C-ABA7-AEA6E6A264A4}"/>
    <cellStyle name="Обычный 8 2 2 3 6" xfId="5278" xr:uid="{00000000-0005-0000-0000-000098160000}"/>
    <cellStyle name="Обычный 8 2 2 3 6 2" xfId="14500" xr:uid="{9AFEC3BA-0F3A-41EE-BED5-5B63F3BD79E9}"/>
    <cellStyle name="Обычный 8 2 2 3 7" xfId="10236" xr:uid="{C6584079-C46C-4DA1-9115-770598B81F32}"/>
    <cellStyle name="Обычный 8 2 2 4" xfId="828" xr:uid="{00000000-0005-0000-0000-000099160000}"/>
    <cellStyle name="Обычный 8 2 2 4 2" xfId="1431" xr:uid="{00000000-0005-0000-0000-00009A160000}"/>
    <cellStyle name="Обычный 8 2 2 4 2 2" xfId="2390" xr:uid="{00000000-0005-0000-0000-00009B160000}"/>
    <cellStyle name="Обычный 8 2 2 4 2 2 2" xfId="4662" xr:uid="{00000000-0005-0000-0000-00009C160000}"/>
    <cellStyle name="Обычный 8 2 2 4 2 2 2 2" xfId="8951" xr:uid="{00000000-0005-0000-0000-00009D160000}"/>
    <cellStyle name="Обычный 8 2 2 4 2 2 2 2 2" xfId="18168" xr:uid="{4A6DEDB3-2664-4864-B9A8-227E7D3CF1CD}"/>
    <cellStyle name="Обычный 8 2 2 4 2 2 2 3" xfId="13901" xr:uid="{251C5C3E-41F4-4C3C-925B-1EF272751A26}"/>
    <cellStyle name="Обычный 8 2 2 4 2 2 3" xfId="6817" xr:uid="{00000000-0005-0000-0000-00009E160000}"/>
    <cellStyle name="Обычный 8 2 2 4 2 2 3 2" xfId="16034" xr:uid="{B2632220-B433-4D2B-9366-4279F936919E}"/>
    <cellStyle name="Обычный 8 2 2 4 2 2 4" xfId="11770" xr:uid="{4AF0E220-D331-4492-A838-EA78C97BF9E0}"/>
    <cellStyle name="Обычный 8 2 2 4 2 3" xfId="3712" xr:uid="{00000000-0005-0000-0000-00009F160000}"/>
    <cellStyle name="Обычный 8 2 2 4 2 3 2" xfId="8003" xr:uid="{00000000-0005-0000-0000-0000A0160000}"/>
    <cellStyle name="Обычный 8 2 2 4 2 3 2 2" xfId="17220" xr:uid="{0E685653-B2F5-4886-90B2-8DF38C57CCD6}"/>
    <cellStyle name="Обычный 8 2 2 4 2 3 3" xfId="12953" xr:uid="{FD3471C2-F08F-4805-86D5-EAD7A86824F8}"/>
    <cellStyle name="Обычный 8 2 2 4 2 4" xfId="5869" xr:uid="{00000000-0005-0000-0000-0000A1160000}"/>
    <cellStyle name="Обычный 8 2 2 4 2 4 2" xfId="15086" xr:uid="{3BC379B8-18C0-429B-8789-21AB805AAD11}"/>
    <cellStyle name="Обычный 8 2 2 4 2 5" xfId="10822" xr:uid="{E15C59EB-A150-4490-9C97-4B77C6D6313C}"/>
    <cellStyle name="Обычный 8 2 2 4 3" xfId="1918" xr:uid="{00000000-0005-0000-0000-0000A2160000}"/>
    <cellStyle name="Обычный 8 2 2 4 3 2" xfId="4190" xr:uid="{00000000-0005-0000-0000-0000A3160000}"/>
    <cellStyle name="Обычный 8 2 2 4 3 2 2" xfId="8479" xr:uid="{00000000-0005-0000-0000-0000A4160000}"/>
    <cellStyle name="Обычный 8 2 2 4 3 2 2 2" xfId="17696" xr:uid="{06DDD9A9-A637-4785-9859-448852FE5FD1}"/>
    <cellStyle name="Обычный 8 2 2 4 3 2 3" xfId="13429" xr:uid="{38B17C4B-D560-4B6E-9403-B9F0ED7D23C6}"/>
    <cellStyle name="Обычный 8 2 2 4 3 3" xfId="6345" xr:uid="{00000000-0005-0000-0000-0000A5160000}"/>
    <cellStyle name="Обычный 8 2 2 4 3 3 2" xfId="15562" xr:uid="{3B8DF867-5B35-43C5-A6A8-FFDB7C9D4021}"/>
    <cellStyle name="Обычный 8 2 2 4 3 4" xfId="11298" xr:uid="{1285F486-60CE-4216-8BF4-635DB8559D67}"/>
    <cellStyle name="Обычный 8 2 2 4 4" xfId="3240" xr:uid="{00000000-0005-0000-0000-0000A6160000}"/>
    <cellStyle name="Обычный 8 2 2 4 4 2" xfId="7531" xr:uid="{00000000-0005-0000-0000-0000A7160000}"/>
    <cellStyle name="Обычный 8 2 2 4 4 2 2" xfId="16748" xr:uid="{F44CD6A5-0243-47A7-9B5F-17E575BF3CF6}"/>
    <cellStyle name="Обычный 8 2 2 4 4 3" xfId="12481" xr:uid="{73C8B704-36D2-403F-8AA9-C772ED18BFAA}"/>
    <cellStyle name="Обычный 8 2 2 4 5" xfId="5394" xr:uid="{00000000-0005-0000-0000-0000A8160000}"/>
    <cellStyle name="Обычный 8 2 2 4 5 2" xfId="14614" xr:uid="{0C2732FE-7045-440C-B59C-F1CB2CF48748}"/>
    <cellStyle name="Обычный 8 2 2 4 6" xfId="10350" xr:uid="{CA3A7C7B-5E06-4903-8404-4E8E6EB4325F}"/>
    <cellStyle name="Обычный 8 2 2 5" xfId="1202" xr:uid="{00000000-0005-0000-0000-0000A9160000}"/>
    <cellStyle name="Обычный 8 2 2 5 2" xfId="2162" xr:uid="{00000000-0005-0000-0000-0000AA160000}"/>
    <cellStyle name="Обычный 8 2 2 5 2 2" xfId="4434" xr:uid="{00000000-0005-0000-0000-0000AB160000}"/>
    <cellStyle name="Обычный 8 2 2 5 2 2 2" xfId="8723" xr:uid="{00000000-0005-0000-0000-0000AC160000}"/>
    <cellStyle name="Обычный 8 2 2 5 2 2 2 2" xfId="17940" xr:uid="{455A6509-4864-49BB-A16F-909B110EA819}"/>
    <cellStyle name="Обычный 8 2 2 5 2 2 3" xfId="13673" xr:uid="{DB71B042-186C-4FF1-95AE-8CA20D47050B}"/>
    <cellStyle name="Обычный 8 2 2 5 2 3" xfId="6589" xr:uid="{00000000-0005-0000-0000-0000AD160000}"/>
    <cellStyle name="Обычный 8 2 2 5 2 3 2" xfId="15806" xr:uid="{CC8A31C2-2E18-4624-8DC1-15E42AF53C77}"/>
    <cellStyle name="Обычный 8 2 2 5 2 4" xfId="11542" xr:uid="{CFEEAB16-69BD-46AE-8827-3DAA974B4444}"/>
    <cellStyle name="Обычный 8 2 2 5 3" xfId="3484" xr:uid="{00000000-0005-0000-0000-0000AE160000}"/>
    <cellStyle name="Обычный 8 2 2 5 3 2" xfId="7775" xr:uid="{00000000-0005-0000-0000-0000AF160000}"/>
    <cellStyle name="Обычный 8 2 2 5 3 2 2" xfId="16992" xr:uid="{C073CB8B-3CA1-4EFE-B695-1DD000813B5D}"/>
    <cellStyle name="Обычный 8 2 2 5 3 3" xfId="12725" xr:uid="{53E55719-0B20-460A-B268-ECBE082A8325}"/>
    <cellStyle name="Обычный 8 2 2 5 4" xfId="5641" xr:uid="{00000000-0005-0000-0000-0000B0160000}"/>
    <cellStyle name="Обычный 8 2 2 5 4 2" xfId="14858" xr:uid="{7CBD863F-C57F-482D-AA52-B957D1506519}"/>
    <cellStyle name="Обычный 8 2 2 5 5" xfId="10594" xr:uid="{3E377884-05FD-4A65-85B7-987C1473661D}"/>
    <cellStyle name="Обычный 8 2 2 6" xfId="1687" xr:uid="{00000000-0005-0000-0000-0000B1160000}"/>
    <cellStyle name="Обычный 8 2 2 6 2" xfId="3962" xr:uid="{00000000-0005-0000-0000-0000B2160000}"/>
    <cellStyle name="Обычный 8 2 2 6 2 2" xfId="8251" xr:uid="{00000000-0005-0000-0000-0000B3160000}"/>
    <cellStyle name="Обычный 8 2 2 6 2 2 2" xfId="17468" xr:uid="{55032E7C-6532-42DE-BFC2-3C9F2E0F5142}"/>
    <cellStyle name="Обычный 8 2 2 6 2 3" xfId="13201" xr:uid="{F7D01701-A86D-4A1C-AEA7-336BDC39C72B}"/>
    <cellStyle name="Обычный 8 2 2 6 3" xfId="6117" xr:uid="{00000000-0005-0000-0000-0000B4160000}"/>
    <cellStyle name="Обычный 8 2 2 6 3 2" xfId="15334" xr:uid="{CBC5782F-B93E-46CC-A0B7-D1A571A48EA6}"/>
    <cellStyle name="Обычный 8 2 2 6 4" xfId="11070" xr:uid="{C2078370-E753-47DC-B218-98BC50CF6221}"/>
    <cellStyle name="Обычный 8 2 2 7" xfId="2777" xr:uid="{00000000-0005-0000-0000-0000B5160000}"/>
    <cellStyle name="Обычный 8 2 2 7 2" xfId="4920" xr:uid="{00000000-0005-0000-0000-0000B6160000}"/>
    <cellStyle name="Обычный 8 2 2 7 2 2" xfId="9202" xr:uid="{00000000-0005-0000-0000-0000B7160000}"/>
    <cellStyle name="Обычный 8 2 2 7 2 2 2" xfId="18419" xr:uid="{E378E315-95BE-4C88-88D9-AF298023832D}"/>
    <cellStyle name="Обычный 8 2 2 7 2 3" xfId="14152" xr:uid="{6BEDCF51-C7E2-425F-9A28-6DF265A77B24}"/>
    <cellStyle name="Обычный 8 2 2 7 3" xfId="7070" xr:uid="{00000000-0005-0000-0000-0000B8160000}"/>
    <cellStyle name="Обычный 8 2 2 7 3 2" xfId="16287" xr:uid="{759B69FE-37DF-4F19-BB80-8226C71CC317}"/>
    <cellStyle name="Обычный 8 2 2 7 4" xfId="12021" xr:uid="{A3C128A3-B7CC-4B77-B76C-A3BED4E7DA02}"/>
    <cellStyle name="Обычный 8 2 2 8" xfId="2898" xr:uid="{00000000-0005-0000-0000-0000B9160000}"/>
    <cellStyle name="Обычный 8 2 2 8 2" xfId="7189" xr:uid="{00000000-0005-0000-0000-0000BA160000}"/>
    <cellStyle name="Обычный 8 2 2 8 2 2" xfId="16406" xr:uid="{CFEEE54A-6BA9-4748-8EF2-2304F495A1A0}"/>
    <cellStyle name="Обычный 8 2 2 8 3" xfId="12139" xr:uid="{E374623A-573D-4271-A80D-4AFE810BE8C8}"/>
    <cellStyle name="Обычный 8 2 2 9" xfId="3012" xr:uid="{00000000-0005-0000-0000-0000BB160000}"/>
    <cellStyle name="Обычный 8 2 2 9 2" xfId="7303" xr:uid="{00000000-0005-0000-0000-0000BC160000}"/>
    <cellStyle name="Обычный 8 2 2 9 2 2" xfId="16520" xr:uid="{D15FCDF0-8FFF-4714-8397-96CB2516A1C8}"/>
    <cellStyle name="Обычный 8 2 2 9 3" xfId="12253" xr:uid="{9BF22029-4EF4-4492-AECE-18DAD532E7A1}"/>
    <cellStyle name="Обычный 8 2 20" xfId="19123" xr:uid="{F4D50301-5959-4098-8B82-F4C53F561C5D}"/>
    <cellStyle name="Обычный 8 2 21" xfId="19239" xr:uid="{6647B69A-35CC-4DAE-89A5-D768AF172AC1}"/>
    <cellStyle name="Обычный 8 2 3" xfId="411" xr:uid="{00000000-0005-0000-0000-0000BD160000}"/>
    <cellStyle name="Обычный 8 2 3 10" xfId="5059" xr:uid="{00000000-0005-0000-0000-0000BE160000}"/>
    <cellStyle name="Обычный 8 2 3 10 2" xfId="9340" xr:uid="{00000000-0005-0000-0000-0000BF160000}"/>
    <cellStyle name="Обычный 8 2 3 10 2 2" xfId="18557" xr:uid="{93830516-4670-4050-9902-E86BC25AA250}"/>
    <cellStyle name="Обычный 8 2 3 10 3" xfId="14290" xr:uid="{FAD0B242-1806-415C-A15B-DA46D98CDB99}"/>
    <cellStyle name="Обычный 8 2 3 11" xfId="5181" xr:uid="{00000000-0005-0000-0000-0000C0160000}"/>
    <cellStyle name="Обычный 8 2 3 11 2" xfId="14405" xr:uid="{D9CBA6BE-4DF8-44F0-A40F-D2D239403F96}"/>
    <cellStyle name="Обычный 8 2 3 12" xfId="9681" xr:uid="{00000000-0005-0000-0000-0000C1160000}"/>
    <cellStyle name="Обычный 8 2 3 12 2" xfId="18701" xr:uid="{826592BA-1F09-4DCB-A846-E565DF2B3240}"/>
    <cellStyle name="Обычный 8 2 3 13" xfId="9795" xr:uid="{C8862B70-264E-4A00-893A-FAE950443C0B}"/>
    <cellStyle name="Обычный 8 2 3 13 2" xfId="18815" xr:uid="{9D8F4270-6681-464A-9291-D0B827592543}"/>
    <cellStyle name="Обычный 8 2 3 14" xfId="9909" xr:uid="{4FF225CD-FF34-4830-B81B-B97C8EE1B3FE}"/>
    <cellStyle name="Обычный 8 2 3 14 2" xfId="18929" xr:uid="{8086D198-0C1A-4CE6-A816-8B44162F7951}"/>
    <cellStyle name="Обычный 8 2 3 15" xfId="10023" xr:uid="{B27AAD6D-F49F-405B-B949-07046335A4C3}"/>
    <cellStyle name="Обычный 8 2 3 15 2" xfId="19043" xr:uid="{019240F6-0DA0-4E02-88AC-E24D15491C7D}"/>
    <cellStyle name="Обычный 8 2 3 16" xfId="10140" xr:uid="{1049DA06-6B86-4B0B-A0F3-699C766A6EFE}"/>
    <cellStyle name="Обычный 8 2 3 17" xfId="19161" xr:uid="{11ED0848-28B2-4E45-99B9-417927D4BAFA}"/>
    <cellStyle name="Обычный 8 2 3 18" xfId="19277" xr:uid="{56295D14-3D52-4EB0-A78A-EDCFF56C7DB3}"/>
    <cellStyle name="Обычный 8 2 3 2" xfId="512" xr:uid="{00000000-0005-0000-0000-0000C2160000}"/>
    <cellStyle name="Обычный 8 2 3 2 10" xfId="5239" xr:uid="{00000000-0005-0000-0000-0000C3160000}"/>
    <cellStyle name="Обычный 8 2 3 2 10 2" xfId="14462" xr:uid="{6E6DA1AA-5A3F-498F-91BC-3F84472F4128}"/>
    <cellStyle name="Обычный 8 2 3 2 11" xfId="9738" xr:uid="{00000000-0005-0000-0000-0000C4160000}"/>
    <cellStyle name="Обычный 8 2 3 2 11 2" xfId="18758" xr:uid="{FB9CC316-8F40-4D1A-91CC-FBB7BF8C7F40}"/>
    <cellStyle name="Обычный 8 2 3 2 12" xfId="9852" xr:uid="{77D33671-FC4D-43DB-91B8-20C361964FE7}"/>
    <cellStyle name="Обычный 8 2 3 2 12 2" xfId="18872" xr:uid="{CB24DCB4-69EA-4443-8D2A-236EE5FC9C71}"/>
    <cellStyle name="Обычный 8 2 3 2 13" xfId="9966" xr:uid="{96F865A8-E870-4151-A56F-569EAD2EB006}"/>
    <cellStyle name="Обычный 8 2 3 2 13 2" xfId="18986" xr:uid="{CCBB876B-0175-489A-9E2A-977074FA223A}"/>
    <cellStyle name="Обычный 8 2 3 2 14" xfId="10080" xr:uid="{4A6FFF23-3887-4A9A-9399-35B94FDBFE84}"/>
    <cellStyle name="Обычный 8 2 3 2 14 2" xfId="19100" xr:uid="{FDEF3C9F-D40C-476D-948B-20753DD9A86A}"/>
    <cellStyle name="Обычный 8 2 3 2 15" xfId="10197" xr:uid="{7874F34C-1650-447B-8ABF-23CDD33D4016}"/>
    <cellStyle name="Обычный 8 2 3 2 16" xfId="19218" xr:uid="{E8570DA6-0938-4FA0-A0B4-0709BE6EADEE}"/>
    <cellStyle name="Обычный 8 2 3 2 17" xfId="19334" xr:uid="{008C1E85-ED22-41B6-A073-C52A4FE2DE37}"/>
    <cellStyle name="Обычный 8 2 3 2 2" xfId="698" xr:uid="{00000000-0005-0000-0000-0000C5160000}"/>
    <cellStyle name="Обычный 8 2 3 2 2 2" xfId="1019" xr:uid="{00000000-0005-0000-0000-0000C6160000}"/>
    <cellStyle name="Обычный 8 2 3 2 2 2 2" xfId="1621" xr:uid="{00000000-0005-0000-0000-0000C7160000}"/>
    <cellStyle name="Обычный 8 2 3 2 2 2 2 2" xfId="2580" xr:uid="{00000000-0005-0000-0000-0000C8160000}"/>
    <cellStyle name="Обычный 8 2 3 2 2 2 2 2 2" xfId="4852" xr:uid="{00000000-0005-0000-0000-0000C9160000}"/>
    <cellStyle name="Обычный 8 2 3 2 2 2 2 2 2 2" xfId="9141" xr:uid="{00000000-0005-0000-0000-0000CA160000}"/>
    <cellStyle name="Обычный 8 2 3 2 2 2 2 2 2 2 2" xfId="18358" xr:uid="{A52EC9A1-32CF-4D88-8D8C-4222ACB1C8B3}"/>
    <cellStyle name="Обычный 8 2 3 2 2 2 2 2 2 3" xfId="14091" xr:uid="{5CE3F541-271A-4477-9B2A-4530DE964FF6}"/>
    <cellStyle name="Обычный 8 2 3 2 2 2 2 2 3" xfId="7007" xr:uid="{00000000-0005-0000-0000-0000CB160000}"/>
    <cellStyle name="Обычный 8 2 3 2 2 2 2 2 3 2" xfId="16224" xr:uid="{7F232B7A-22D1-42E7-BBB9-1CC0FC299C44}"/>
    <cellStyle name="Обычный 8 2 3 2 2 2 2 2 4" xfId="11960" xr:uid="{BB3597EF-5776-4B6E-9CAD-8A7B9B826162}"/>
    <cellStyle name="Обычный 8 2 3 2 2 2 2 3" xfId="3902" xr:uid="{00000000-0005-0000-0000-0000CC160000}"/>
    <cellStyle name="Обычный 8 2 3 2 2 2 2 3 2" xfId="8193" xr:uid="{00000000-0005-0000-0000-0000CD160000}"/>
    <cellStyle name="Обычный 8 2 3 2 2 2 2 3 2 2" xfId="17410" xr:uid="{DC4B9ECA-7769-4F8C-B5B5-9ECC91BE07FC}"/>
    <cellStyle name="Обычный 8 2 3 2 2 2 2 3 3" xfId="13143" xr:uid="{D490F43E-4E70-4EB0-BF28-6664B5C62826}"/>
    <cellStyle name="Обычный 8 2 3 2 2 2 2 4" xfId="6059" xr:uid="{00000000-0005-0000-0000-0000CE160000}"/>
    <cellStyle name="Обычный 8 2 3 2 2 2 2 4 2" xfId="15276" xr:uid="{1EB58A40-60C1-4154-8346-C88D8A7E7940}"/>
    <cellStyle name="Обычный 8 2 3 2 2 2 2 5" xfId="11012" xr:uid="{F8DC5505-2377-4EA6-9861-D5AA08AC6E58}"/>
    <cellStyle name="Обычный 8 2 3 2 2 2 3" xfId="2108" xr:uid="{00000000-0005-0000-0000-0000CF160000}"/>
    <cellStyle name="Обычный 8 2 3 2 2 2 3 2" xfId="4380" xr:uid="{00000000-0005-0000-0000-0000D0160000}"/>
    <cellStyle name="Обычный 8 2 3 2 2 2 3 2 2" xfId="8669" xr:uid="{00000000-0005-0000-0000-0000D1160000}"/>
    <cellStyle name="Обычный 8 2 3 2 2 2 3 2 2 2" xfId="17886" xr:uid="{5777B500-32E4-4F48-A0C1-C2E289EA7144}"/>
    <cellStyle name="Обычный 8 2 3 2 2 2 3 2 3" xfId="13619" xr:uid="{71947E67-3447-42F9-91C1-958CAB89E875}"/>
    <cellStyle name="Обычный 8 2 3 2 2 2 3 3" xfId="6535" xr:uid="{00000000-0005-0000-0000-0000D2160000}"/>
    <cellStyle name="Обычный 8 2 3 2 2 2 3 3 2" xfId="15752" xr:uid="{4F809C21-7029-4BC1-960D-D46644CCF3CA}"/>
    <cellStyle name="Обычный 8 2 3 2 2 2 3 4" xfId="11488" xr:uid="{FE867D94-D9BA-4D35-ADD1-F33751CBC377}"/>
    <cellStyle name="Обычный 8 2 3 2 2 2 4" xfId="3430" xr:uid="{00000000-0005-0000-0000-0000D3160000}"/>
    <cellStyle name="Обычный 8 2 3 2 2 2 4 2" xfId="7721" xr:uid="{00000000-0005-0000-0000-0000D4160000}"/>
    <cellStyle name="Обычный 8 2 3 2 2 2 4 2 2" xfId="16938" xr:uid="{00167448-4E40-433B-AE62-3F987C7AA77D}"/>
    <cellStyle name="Обычный 8 2 3 2 2 2 4 3" xfId="12671" xr:uid="{64EC8E45-15FF-431E-9D40-616C38D16251}"/>
    <cellStyle name="Обычный 8 2 3 2 2 2 5" xfId="5584" xr:uid="{00000000-0005-0000-0000-0000D5160000}"/>
    <cellStyle name="Обычный 8 2 3 2 2 2 5 2" xfId="14804" xr:uid="{AE26348F-322F-42A3-AE29-8D366BC740A1}"/>
    <cellStyle name="Обычный 8 2 3 2 2 2 6" xfId="10540" xr:uid="{57EEFDB3-0BE3-46C4-98E2-5159C3B198D5}"/>
    <cellStyle name="Обычный 8 2 3 2 2 3" xfId="1393" xr:uid="{00000000-0005-0000-0000-0000D6160000}"/>
    <cellStyle name="Обычный 8 2 3 2 2 3 2" xfId="2352" xr:uid="{00000000-0005-0000-0000-0000D7160000}"/>
    <cellStyle name="Обычный 8 2 3 2 2 3 2 2" xfId="4624" xr:uid="{00000000-0005-0000-0000-0000D8160000}"/>
    <cellStyle name="Обычный 8 2 3 2 2 3 2 2 2" xfId="8913" xr:uid="{00000000-0005-0000-0000-0000D9160000}"/>
    <cellStyle name="Обычный 8 2 3 2 2 3 2 2 2 2" xfId="18130" xr:uid="{24EC00EC-373B-4518-B7EA-BC645223DBBD}"/>
    <cellStyle name="Обычный 8 2 3 2 2 3 2 2 3" xfId="13863" xr:uid="{8FB4FD44-63BE-4A5F-B2F1-455285424523}"/>
    <cellStyle name="Обычный 8 2 3 2 2 3 2 3" xfId="6779" xr:uid="{00000000-0005-0000-0000-0000DA160000}"/>
    <cellStyle name="Обычный 8 2 3 2 2 3 2 3 2" xfId="15996" xr:uid="{740EAA7B-42AD-4741-B62B-C318698B2961}"/>
    <cellStyle name="Обычный 8 2 3 2 2 3 2 4" xfId="11732" xr:uid="{9915027A-51E2-49BF-88B3-E4F842C115DA}"/>
    <cellStyle name="Обычный 8 2 3 2 2 3 3" xfId="3674" xr:uid="{00000000-0005-0000-0000-0000DB160000}"/>
    <cellStyle name="Обычный 8 2 3 2 2 3 3 2" xfId="7965" xr:uid="{00000000-0005-0000-0000-0000DC160000}"/>
    <cellStyle name="Обычный 8 2 3 2 2 3 3 2 2" xfId="17182" xr:uid="{501A9D8D-2B75-412C-943E-1512509BE8A6}"/>
    <cellStyle name="Обычный 8 2 3 2 2 3 3 3" xfId="12915" xr:uid="{B8796C71-D8AD-4DD2-B049-06EB0B6A1ACE}"/>
    <cellStyle name="Обычный 8 2 3 2 2 3 4" xfId="5831" xr:uid="{00000000-0005-0000-0000-0000DD160000}"/>
    <cellStyle name="Обычный 8 2 3 2 2 3 4 2" xfId="15048" xr:uid="{D37F8745-80BD-4802-BEC3-4B920E051D46}"/>
    <cellStyle name="Обычный 8 2 3 2 2 3 5" xfId="10784" xr:uid="{C865E59C-A683-4E8E-9F0C-C42EADEB7D57}"/>
    <cellStyle name="Обычный 8 2 3 2 2 4" xfId="1879" xr:uid="{00000000-0005-0000-0000-0000DE160000}"/>
    <cellStyle name="Обычный 8 2 3 2 2 4 2" xfId="4152" xr:uid="{00000000-0005-0000-0000-0000DF160000}"/>
    <cellStyle name="Обычный 8 2 3 2 2 4 2 2" xfId="8441" xr:uid="{00000000-0005-0000-0000-0000E0160000}"/>
    <cellStyle name="Обычный 8 2 3 2 2 4 2 2 2" xfId="17658" xr:uid="{5F0F9C66-1851-44A4-8E43-DBBB5265B855}"/>
    <cellStyle name="Обычный 8 2 3 2 2 4 2 3" xfId="13391" xr:uid="{7F845793-CEF8-4541-8C02-5F4469CA59FA}"/>
    <cellStyle name="Обычный 8 2 3 2 2 4 3" xfId="6307" xr:uid="{00000000-0005-0000-0000-0000E1160000}"/>
    <cellStyle name="Обычный 8 2 3 2 2 4 3 2" xfId="15524" xr:uid="{4A456EC3-F73E-40CE-9F5D-9AB36FCCD9FB}"/>
    <cellStyle name="Обычный 8 2 3 2 2 4 4" xfId="11260" xr:uid="{AC918C6C-E942-4BC3-8248-9D87F990FFE3}"/>
    <cellStyle name="Обычный 8 2 3 2 2 5" xfId="3202" xr:uid="{00000000-0005-0000-0000-0000E2160000}"/>
    <cellStyle name="Обычный 8 2 3 2 2 5 2" xfId="7493" xr:uid="{00000000-0005-0000-0000-0000E3160000}"/>
    <cellStyle name="Обычный 8 2 3 2 2 5 2 2" xfId="16710" xr:uid="{0DF96279-5312-47D7-8589-FA138D4748A0}"/>
    <cellStyle name="Обычный 8 2 3 2 2 5 3" xfId="12443" xr:uid="{BEFE6286-2808-45E1-A5D4-8D6E1BBED938}"/>
    <cellStyle name="Обычный 8 2 3 2 2 6" xfId="5354" xr:uid="{00000000-0005-0000-0000-0000E4160000}"/>
    <cellStyle name="Обычный 8 2 3 2 2 6 2" xfId="14576" xr:uid="{62144BC1-5FA4-4D83-B529-5B7BC9529DD2}"/>
    <cellStyle name="Обычный 8 2 3 2 2 7" xfId="10312" xr:uid="{8C6A7EF4-D546-4AED-B632-663FC1A5407E}"/>
    <cellStyle name="Обычный 8 2 3 2 3" xfId="904" xr:uid="{00000000-0005-0000-0000-0000E5160000}"/>
    <cellStyle name="Обычный 8 2 3 2 3 2" xfId="1507" xr:uid="{00000000-0005-0000-0000-0000E6160000}"/>
    <cellStyle name="Обычный 8 2 3 2 3 2 2" xfId="2466" xr:uid="{00000000-0005-0000-0000-0000E7160000}"/>
    <cellStyle name="Обычный 8 2 3 2 3 2 2 2" xfId="4738" xr:uid="{00000000-0005-0000-0000-0000E8160000}"/>
    <cellStyle name="Обычный 8 2 3 2 3 2 2 2 2" xfId="9027" xr:uid="{00000000-0005-0000-0000-0000E9160000}"/>
    <cellStyle name="Обычный 8 2 3 2 3 2 2 2 2 2" xfId="18244" xr:uid="{FFEE4157-6164-4C09-8838-F149D219160C}"/>
    <cellStyle name="Обычный 8 2 3 2 3 2 2 2 3" xfId="13977" xr:uid="{D8669F8C-18B6-47E8-A647-30FAC042B86C}"/>
    <cellStyle name="Обычный 8 2 3 2 3 2 2 3" xfId="6893" xr:uid="{00000000-0005-0000-0000-0000EA160000}"/>
    <cellStyle name="Обычный 8 2 3 2 3 2 2 3 2" xfId="16110" xr:uid="{B9751719-757E-432D-93FE-D2494F4B2E8C}"/>
    <cellStyle name="Обычный 8 2 3 2 3 2 2 4" xfId="11846" xr:uid="{87A7773C-6443-43A3-9C84-783FE9A03915}"/>
    <cellStyle name="Обычный 8 2 3 2 3 2 3" xfId="3788" xr:uid="{00000000-0005-0000-0000-0000EB160000}"/>
    <cellStyle name="Обычный 8 2 3 2 3 2 3 2" xfId="8079" xr:uid="{00000000-0005-0000-0000-0000EC160000}"/>
    <cellStyle name="Обычный 8 2 3 2 3 2 3 2 2" xfId="17296" xr:uid="{97F06CA1-925B-4FE6-8F59-433B057DC9A5}"/>
    <cellStyle name="Обычный 8 2 3 2 3 2 3 3" xfId="13029" xr:uid="{5530EA1C-C442-4A6F-BA8F-7CC3AFB28B65}"/>
    <cellStyle name="Обычный 8 2 3 2 3 2 4" xfId="5945" xr:uid="{00000000-0005-0000-0000-0000ED160000}"/>
    <cellStyle name="Обычный 8 2 3 2 3 2 4 2" xfId="15162" xr:uid="{615C2D09-9F43-41E3-B033-CC6044745499}"/>
    <cellStyle name="Обычный 8 2 3 2 3 2 5" xfId="10898" xr:uid="{D78E70B1-1CA0-42D4-90A6-BC3D22644910}"/>
    <cellStyle name="Обычный 8 2 3 2 3 3" xfId="1994" xr:uid="{00000000-0005-0000-0000-0000EE160000}"/>
    <cellStyle name="Обычный 8 2 3 2 3 3 2" xfId="4266" xr:uid="{00000000-0005-0000-0000-0000EF160000}"/>
    <cellStyle name="Обычный 8 2 3 2 3 3 2 2" xfId="8555" xr:uid="{00000000-0005-0000-0000-0000F0160000}"/>
    <cellStyle name="Обычный 8 2 3 2 3 3 2 2 2" xfId="17772" xr:uid="{15F945C3-A3A7-4A9B-8E9F-12612C718990}"/>
    <cellStyle name="Обычный 8 2 3 2 3 3 2 3" xfId="13505" xr:uid="{8C3FC7AA-3DE0-4F0E-A42C-EDABB73662BD}"/>
    <cellStyle name="Обычный 8 2 3 2 3 3 3" xfId="6421" xr:uid="{00000000-0005-0000-0000-0000F1160000}"/>
    <cellStyle name="Обычный 8 2 3 2 3 3 3 2" xfId="15638" xr:uid="{D6A17744-28CE-41A3-8F0C-26295CD2E1DB}"/>
    <cellStyle name="Обычный 8 2 3 2 3 3 4" xfId="11374" xr:uid="{8659B0B5-67C9-4B25-9FB6-8F57EF725931}"/>
    <cellStyle name="Обычный 8 2 3 2 3 4" xfId="3316" xr:uid="{00000000-0005-0000-0000-0000F2160000}"/>
    <cellStyle name="Обычный 8 2 3 2 3 4 2" xfId="7607" xr:uid="{00000000-0005-0000-0000-0000F3160000}"/>
    <cellStyle name="Обычный 8 2 3 2 3 4 2 2" xfId="16824" xr:uid="{FA1446B9-E5BC-4E53-A511-6096F9EDBACF}"/>
    <cellStyle name="Обычный 8 2 3 2 3 4 3" xfId="12557" xr:uid="{A9ECDAE0-7D1B-4C79-9882-0C3CBABDEDDF}"/>
    <cellStyle name="Обычный 8 2 3 2 3 5" xfId="5470" xr:uid="{00000000-0005-0000-0000-0000F4160000}"/>
    <cellStyle name="Обычный 8 2 3 2 3 5 2" xfId="14690" xr:uid="{EC3EE8FE-8C74-4762-AB0A-01846E239489}"/>
    <cellStyle name="Обычный 8 2 3 2 3 6" xfId="10426" xr:uid="{C07AC46F-2578-44CE-B000-6C3D0F01D0B4}"/>
    <cellStyle name="Обычный 8 2 3 2 4" xfId="1278" xr:uid="{00000000-0005-0000-0000-0000F5160000}"/>
    <cellStyle name="Обычный 8 2 3 2 4 2" xfId="2238" xr:uid="{00000000-0005-0000-0000-0000F6160000}"/>
    <cellStyle name="Обычный 8 2 3 2 4 2 2" xfId="4510" xr:uid="{00000000-0005-0000-0000-0000F7160000}"/>
    <cellStyle name="Обычный 8 2 3 2 4 2 2 2" xfId="8799" xr:uid="{00000000-0005-0000-0000-0000F8160000}"/>
    <cellStyle name="Обычный 8 2 3 2 4 2 2 2 2" xfId="18016" xr:uid="{B30D1888-3012-401A-8EFB-3BA5D9EBB001}"/>
    <cellStyle name="Обычный 8 2 3 2 4 2 2 3" xfId="13749" xr:uid="{0F7447E2-61FA-49E2-9FFE-4709367EB525}"/>
    <cellStyle name="Обычный 8 2 3 2 4 2 3" xfId="6665" xr:uid="{00000000-0005-0000-0000-0000F9160000}"/>
    <cellStyle name="Обычный 8 2 3 2 4 2 3 2" xfId="15882" xr:uid="{B297F829-02F0-4497-972E-8F53BCED3EC4}"/>
    <cellStyle name="Обычный 8 2 3 2 4 2 4" xfId="11618" xr:uid="{9C62660E-F20E-43DE-92E0-CBF781823C73}"/>
    <cellStyle name="Обычный 8 2 3 2 4 3" xfId="3560" xr:uid="{00000000-0005-0000-0000-0000FA160000}"/>
    <cellStyle name="Обычный 8 2 3 2 4 3 2" xfId="7851" xr:uid="{00000000-0005-0000-0000-0000FB160000}"/>
    <cellStyle name="Обычный 8 2 3 2 4 3 2 2" xfId="17068" xr:uid="{CA9B59DF-BB01-4782-A049-7B3AA020A821}"/>
    <cellStyle name="Обычный 8 2 3 2 4 3 3" xfId="12801" xr:uid="{6F5766C4-5FCF-4942-B006-A34308FD4475}"/>
    <cellStyle name="Обычный 8 2 3 2 4 4" xfId="5717" xr:uid="{00000000-0005-0000-0000-0000FC160000}"/>
    <cellStyle name="Обычный 8 2 3 2 4 4 2" xfId="14934" xr:uid="{CC9409D4-5652-49F1-AE33-B6FE535EA105}"/>
    <cellStyle name="Обычный 8 2 3 2 4 5" xfId="10670" xr:uid="{46C416A2-2EFF-44F0-B264-07F5B265F2DA}"/>
    <cellStyle name="Обычный 8 2 3 2 5" xfId="1763" xr:uid="{00000000-0005-0000-0000-0000FD160000}"/>
    <cellStyle name="Обычный 8 2 3 2 5 2" xfId="4038" xr:uid="{00000000-0005-0000-0000-0000FE160000}"/>
    <cellStyle name="Обычный 8 2 3 2 5 2 2" xfId="8327" xr:uid="{00000000-0005-0000-0000-0000FF160000}"/>
    <cellStyle name="Обычный 8 2 3 2 5 2 2 2" xfId="17544" xr:uid="{B4B14DB2-CCB6-4A77-8070-D6798EE9A21A}"/>
    <cellStyle name="Обычный 8 2 3 2 5 2 3" xfId="13277" xr:uid="{E8CF139C-AF0F-4649-A8A3-C1F6A07BC9FE}"/>
    <cellStyle name="Обычный 8 2 3 2 5 3" xfId="6193" xr:uid="{00000000-0005-0000-0000-000000170000}"/>
    <cellStyle name="Обычный 8 2 3 2 5 3 2" xfId="15410" xr:uid="{7C79CC07-F6E9-472A-AE4B-368116AC11EC}"/>
    <cellStyle name="Обычный 8 2 3 2 5 4" xfId="11146" xr:uid="{A1F9B3C2-C3F1-482B-8C48-7C32B68D4F0F}"/>
    <cellStyle name="Обычный 8 2 3 2 6" xfId="2853" xr:uid="{00000000-0005-0000-0000-000001170000}"/>
    <cellStyle name="Обычный 8 2 3 2 6 2" xfId="4996" xr:uid="{00000000-0005-0000-0000-000002170000}"/>
    <cellStyle name="Обычный 8 2 3 2 6 2 2" xfId="9278" xr:uid="{00000000-0005-0000-0000-000003170000}"/>
    <cellStyle name="Обычный 8 2 3 2 6 2 2 2" xfId="18495" xr:uid="{390817DC-55A1-433D-A86F-F42C7F4FCD67}"/>
    <cellStyle name="Обычный 8 2 3 2 6 2 3" xfId="14228" xr:uid="{AD7E1F33-470B-4EDF-847F-527A9AEEDFE0}"/>
    <cellStyle name="Обычный 8 2 3 2 6 3" xfId="7146" xr:uid="{00000000-0005-0000-0000-000004170000}"/>
    <cellStyle name="Обычный 8 2 3 2 6 3 2" xfId="16363" xr:uid="{E0EFF885-DE24-48C3-9406-5CEDE4802074}"/>
    <cellStyle name="Обычный 8 2 3 2 6 4" xfId="12097" xr:uid="{672332F2-9145-4ADB-B12C-778E832FD141}"/>
    <cellStyle name="Обычный 8 2 3 2 7" xfId="2974" xr:uid="{00000000-0005-0000-0000-000005170000}"/>
    <cellStyle name="Обычный 8 2 3 2 7 2" xfId="7265" xr:uid="{00000000-0005-0000-0000-000006170000}"/>
    <cellStyle name="Обычный 8 2 3 2 7 2 2" xfId="16482" xr:uid="{C347DE0E-FD3D-4FE7-AD1C-79E12A6158CF}"/>
    <cellStyle name="Обычный 8 2 3 2 7 3" xfId="12215" xr:uid="{ECC77622-DF04-4B13-A57C-028A11AFCDBF}"/>
    <cellStyle name="Обычный 8 2 3 2 8" xfId="3088" xr:uid="{00000000-0005-0000-0000-000007170000}"/>
    <cellStyle name="Обычный 8 2 3 2 8 2" xfId="7379" xr:uid="{00000000-0005-0000-0000-000008170000}"/>
    <cellStyle name="Обычный 8 2 3 2 8 2 2" xfId="16596" xr:uid="{3C11D087-2ED1-49CB-9C16-630E1FA544F0}"/>
    <cellStyle name="Обычный 8 2 3 2 8 3" xfId="12329" xr:uid="{679506A9-1932-4F06-9EA0-10653D2FAEBF}"/>
    <cellStyle name="Обычный 8 2 3 2 9" xfId="5116" xr:uid="{00000000-0005-0000-0000-000009170000}"/>
    <cellStyle name="Обычный 8 2 3 2 9 2" xfId="9397" xr:uid="{00000000-0005-0000-0000-00000A170000}"/>
    <cellStyle name="Обычный 8 2 3 2 9 2 2" xfId="18614" xr:uid="{28C416E3-98C2-4D65-B2D1-C1CE1CC9CB83}"/>
    <cellStyle name="Обычный 8 2 3 2 9 3" xfId="14347" xr:uid="{835350F4-7AB4-4EDF-867A-2BFFA7C899FA}"/>
    <cellStyle name="Обычный 8 2 3 3" xfId="639" xr:uid="{00000000-0005-0000-0000-00000B170000}"/>
    <cellStyle name="Обычный 8 2 3 3 2" xfId="962" xr:uid="{00000000-0005-0000-0000-00000C170000}"/>
    <cellStyle name="Обычный 8 2 3 3 2 2" xfId="1564" xr:uid="{00000000-0005-0000-0000-00000D170000}"/>
    <cellStyle name="Обычный 8 2 3 3 2 2 2" xfId="2523" xr:uid="{00000000-0005-0000-0000-00000E170000}"/>
    <cellStyle name="Обычный 8 2 3 3 2 2 2 2" xfId="4795" xr:uid="{00000000-0005-0000-0000-00000F170000}"/>
    <cellStyle name="Обычный 8 2 3 3 2 2 2 2 2" xfId="9084" xr:uid="{00000000-0005-0000-0000-000010170000}"/>
    <cellStyle name="Обычный 8 2 3 3 2 2 2 2 2 2" xfId="18301" xr:uid="{8C1C0504-D570-46EC-8056-78A79EEE7417}"/>
    <cellStyle name="Обычный 8 2 3 3 2 2 2 2 3" xfId="14034" xr:uid="{FFBA02E3-702E-4BD2-8E6C-B4EA5E76E733}"/>
    <cellStyle name="Обычный 8 2 3 3 2 2 2 3" xfId="6950" xr:uid="{00000000-0005-0000-0000-000011170000}"/>
    <cellStyle name="Обычный 8 2 3 3 2 2 2 3 2" xfId="16167" xr:uid="{55D79DC3-AE0A-48A0-ABB1-059CD6E8F5C8}"/>
    <cellStyle name="Обычный 8 2 3 3 2 2 2 4" xfId="11903" xr:uid="{C3A8B6DB-655F-40E7-B1A2-F1150709EBC9}"/>
    <cellStyle name="Обычный 8 2 3 3 2 2 3" xfId="3845" xr:uid="{00000000-0005-0000-0000-000012170000}"/>
    <cellStyle name="Обычный 8 2 3 3 2 2 3 2" xfId="8136" xr:uid="{00000000-0005-0000-0000-000013170000}"/>
    <cellStyle name="Обычный 8 2 3 3 2 2 3 2 2" xfId="17353" xr:uid="{BE70DC9A-E86E-4A9B-A576-992BF93A6F72}"/>
    <cellStyle name="Обычный 8 2 3 3 2 2 3 3" xfId="13086" xr:uid="{12A00171-7F6C-4C96-A3F1-34B6C57CA01C}"/>
    <cellStyle name="Обычный 8 2 3 3 2 2 4" xfId="6002" xr:uid="{00000000-0005-0000-0000-000014170000}"/>
    <cellStyle name="Обычный 8 2 3 3 2 2 4 2" xfId="15219" xr:uid="{EED6E389-29A9-48C7-AAE2-8B079308E7A8}"/>
    <cellStyle name="Обычный 8 2 3 3 2 2 5" xfId="10955" xr:uid="{601C768D-750F-4691-9670-7DA83D11C66C}"/>
    <cellStyle name="Обычный 8 2 3 3 2 3" xfId="2051" xr:uid="{00000000-0005-0000-0000-000015170000}"/>
    <cellStyle name="Обычный 8 2 3 3 2 3 2" xfId="4323" xr:uid="{00000000-0005-0000-0000-000016170000}"/>
    <cellStyle name="Обычный 8 2 3 3 2 3 2 2" xfId="8612" xr:uid="{00000000-0005-0000-0000-000017170000}"/>
    <cellStyle name="Обычный 8 2 3 3 2 3 2 2 2" xfId="17829" xr:uid="{16F19B88-632C-49C2-A999-010793496857}"/>
    <cellStyle name="Обычный 8 2 3 3 2 3 2 3" xfId="13562" xr:uid="{C1A0A84F-A7CA-4F77-B3DB-A36C5AE774D5}"/>
    <cellStyle name="Обычный 8 2 3 3 2 3 3" xfId="6478" xr:uid="{00000000-0005-0000-0000-000018170000}"/>
    <cellStyle name="Обычный 8 2 3 3 2 3 3 2" xfId="15695" xr:uid="{586C4F21-864D-4A6A-B59D-708C688BE074}"/>
    <cellStyle name="Обычный 8 2 3 3 2 3 4" xfId="11431" xr:uid="{71AA3669-E30A-4A69-BA47-1394AF2D7C92}"/>
    <cellStyle name="Обычный 8 2 3 3 2 4" xfId="3373" xr:uid="{00000000-0005-0000-0000-000019170000}"/>
    <cellStyle name="Обычный 8 2 3 3 2 4 2" xfId="7664" xr:uid="{00000000-0005-0000-0000-00001A170000}"/>
    <cellStyle name="Обычный 8 2 3 3 2 4 2 2" xfId="16881" xr:uid="{4E2ADA9C-048D-4A54-B7C4-15DF02B7CD11}"/>
    <cellStyle name="Обычный 8 2 3 3 2 4 3" xfId="12614" xr:uid="{27E4B3A1-145C-46D7-AA86-DD0F009A1959}"/>
    <cellStyle name="Обычный 8 2 3 3 2 5" xfId="5527" xr:uid="{00000000-0005-0000-0000-00001B170000}"/>
    <cellStyle name="Обычный 8 2 3 3 2 5 2" xfId="14747" xr:uid="{0787AF68-4E90-4D8F-99A2-816D1083F544}"/>
    <cellStyle name="Обычный 8 2 3 3 2 6" xfId="10483" xr:uid="{B4BE7CB6-5B4A-43EC-846C-AFC4717DF72A}"/>
    <cellStyle name="Обычный 8 2 3 3 3" xfId="1336" xr:uid="{00000000-0005-0000-0000-00001C170000}"/>
    <cellStyle name="Обычный 8 2 3 3 3 2" xfId="2295" xr:uid="{00000000-0005-0000-0000-00001D170000}"/>
    <cellStyle name="Обычный 8 2 3 3 3 2 2" xfId="4567" xr:uid="{00000000-0005-0000-0000-00001E170000}"/>
    <cellStyle name="Обычный 8 2 3 3 3 2 2 2" xfId="8856" xr:uid="{00000000-0005-0000-0000-00001F170000}"/>
    <cellStyle name="Обычный 8 2 3 3 3 2 2 2 2" xfId="18073" xr:uid="{9497276F-B34F-44E4-B42A-962D41FCFDF4}"/>
    <cellStyle name="Обычный 8 2 3 3 3 2 2 3" xfId="13806" xr:uid="{F71EFEC0-1229-4F89-8644-5527C265CBBD}"/>
    <cellStyle name="Обычный 8 2 3 3 3 2 3" xfId="6722" xr:uid="{00000000-0005-0000-0000-000020170000}"/>
    <cellStyle name="Обычный 8 2 3 3 3 2 3 2" xfId="15939" xr:uid="{D4E3623F-5BD7-4E4A-9DB5-5095226FA847}"/>
    <cellStyle name="Обычный 8 2 3 3 3 2 4" xfId="11675" xr:uid="{9977B747-C509-443E-933E-896DF7E5C10C}"/>
    <cellStyle name="Обычный 8 2 3 3 3 3" xfId="3617" xr:uid="{00000000-0005-0000-0000-000021170000}"/>
    <cellStyle name="Обычный 8 2 3 3 3 3 2" xfId="7908" xr:uid="{00000000-0005-0000-0000-000022170000}"/>
    <cellStyle name="Обычный 8 2 3 3 3 3 2 2" xfId="17125" xr:uid="{8D134CAE-B172-4011-98CC-922BC0680D60}"/>
    <cellStyle name="Обычный 8 2 3 3 3 3 3" xfId="12858" xr:uid="{92DD5330-7C6C-4217-82FD-99558579CEDA}"/>
    <cellStyle name="Обычный 8 2 3 3 3 4" xfId="5774" xr:uid="{00000000-0005-0000-0000-000023170000}"/>
    <cellStyle name="Обычный 8 2 3 3 3 4 2" xfId="14991" xr:uid="{9E4B7130-D524-4D6D-BB08-54294085BAD0}"/>
    <cellStyle name="Обычный 8 2 3 3 3 5" xfId="10727" xr:uid="{25ACEF86-D55A-49D1-8356-C5C59CA8062B}"/>
    <cellStyle name="Обычный 8 2 3 3 4" xfId="1822" xr:uid="{00000000-0005-0000-0000-000024170000}"/>
    <cellStyle name="Обычный 8 2 3 3 4 2" xfId="4095" xr:uid="{00000000-0005-0000-0000-000025170000}"/>
    <cellStyle name="Обычный 8 2 3 3 4 2 2" xfId="8384" xr:uid="{00000000-0005-0000-0000-000026170000}"/>
    <cellStyle name="Обычный 8 2 3 3 4 2 2 2" xfId="17601" xr:uid="{CA51A25C-48ED-479E-8E24-B5E3A5C31E6A}"/>
    <cellStyle name="Обычный 8 2 3 3 4 2 3" xfId="13334" xr:uid="{9F0FD2E7-85F6-499F-B404-280A8DAEA96C}"/>
    <cellStyle name="Обычный 8 2 3 3 4 3" xfId="6250" xr:uid="{00000000-0005-0000-0000-000027170000}"/>
    <cellStyle name="Обычный 8 2 3 3 4 3 2" xfId="15467" xr:uid="{7A67390F-3B51-47D2-AB6C-86959E4E7289}"/>
    <cellStyle name="Обычный 8 2 3 3 4 4" xfId="11203" xr:uid="{7C2CAAF7-6901-46BD-80C5-11383D55693B}"/>
    <cellStyle name="Обычный 8 2 3 3 5" xfId="3145" xr:uid="{00000000-0005-0000-0000-000028170000}"/>
    <cellStyle name="Обычный 8 2 3 3 5 2" xfId="7436" xr:uid="{00000000-0005-0000-0000-000029170000}"/>
    <cellStyle name="Обычный 8 2 3 3 5 2 2" xfId="16653" xr:uid="{8639372B-0909-4E5A-9097-E12335A6231D}"/>
    <cellStyle name="Обычный 8 2 3 3 5 3" xfId="12386" xr:uid="{965ED784-E5F7-481D-9B02-A78EF652A295}"/>
    <cellStyle name="Обычный 8 2 3 3 6" xfId="5297" xr:uid="{00000000-0005-0000-0000-00002A170000}"/>
    <cellStyle name="Обычный 8 2 3 3 6 2" xfId="14519" xr:uid="{C6417BCC-0F04-4E41-97F7-D7FA30A2D496}"/>
    <cellStyle name="Обычный 8 2 3 3 7" xfId="10255" xr:uid="{3B8A2B81-60E2-4425-A253-0451E52D1D22}"/>
    <cellStyle name="Обычный 8 2 3 4" xfId="847" xr:uid="{00000000-0005-0000-0000-00002B170000}"/>
    <cellStyle name="Обычный 8 2 3 4 2" xfId="1450" xr:uid="{00000000-0005-0000-0000-00002C170000}"/>
    <cellStyle name="Обычный 8 2 3 4 2 2" xfId="2409" xr:uid="{00000000-0005-0000-0000-00002D170000}"/>
    <cellStyle name="Обычный 8 2 3 4 2 2 2" xfId="4681" xr:uid="{00000000-0005-0000-0000-00002E170000}"/>
    <cellStyle name="Обычный 8 2 3 4 2 2 2 2" xfId="8970" xr:uid="{00000000-0005-0000-0000-00002F170000}"/>
    <cellStyle name="Обычный 8 2 3 4 2 2 2 2 2" xfId="18187" xr:uid="{F9084B6E-11A2-4F93-AD12-8213FFD9CDC9}"/>
    <cellStyle name="Обычный 8 2 3 4 2 2 2 3" xfId="13920" xr:uid="{3773AB17-EF47-4490-9FD2-247F9A7B8766}"/>
    <cellStyle name="Обычный 8 2 3 4 2 2 3" xfId="6836" xr:uid="{00000000-0005-0000-0000-000030170000}"/>
    <cellStyle name="Обычный 8 2 3 4 2 2 3 2" xfId="16053" xr:uid="{679B7AB7-A51F-4318-9CD3-2635D022C304}"/>
    <cellStyle name="Обычный 8 2 3 4 2 2 4" xfId="11789" xr:uid="{0F2AB23B-C3F3-4501-90B7-CEC839697E82}"/>
    <cellStyle name="Обычный 8 2 3 4 2 3" xfId="3731" xr:uid="{00000000-0005-0000-0000-000031170000}"/>
    <cellStyle name="Обычный 8 2 3 4 2 3 2" xfId="8022" xr:uid="{00000000-0005-0000-0000-000032170000}"/>
    <cellStyle name="Обычный 8 2 3 4 2 3 2 2" xfId="17239" xr:uid="{F646658A-08EE-4F9B-9CC5-A92A01057D09}"/>
    <cellStyle name="Обычный 8 2 3 4 2 3 3" xfId="12972" xr:uid="{112D2BB7-4A9A-4155-B3B6-073DF8413EF3}"/>
    <cellStyle name="Обычный 8 2 3 4 2 4" xfId="5888" xr:uid="{00000000-0005-0000-0000-000033170000}"/>
    <cellStyle name="Обычный 8 2 3 4 2 4 2" xfId="15105" xr:uid="{E5969982-EFDA-47B4-AC8B-5BD5A3906727}"/>
    <cellStyle name="Обычный 8 2 3 4 2 5" xfId="10841" xr:uid="{C975F0DC-C514-4675-9D01-8821D72A544F}"/>
    <cellStyle name="Обычный 8 2 3 4 3" xfId="1937" xr:uid="{00000000-0005-0000-0000-000034170000}"/>
    <cellStyle name="Обычный 8 2 3 4 3 2" xfId="4209" xr:uid="{00000000-0005-0000-0000-000035170000}"/>
    <cellStyle name="Обычный 8 2 3 4 3 2 2" xfId="8498" xr:uid="{00000000-0005-0000-0000-000036170000}"/>
    <cellStyle name="Обычный 8 2 3 4 3 2 2 2" xfId="17715" xr:uid="{8DB3801E-B986-4ADA-826D-EBEDAAD38035}"/>
    <cellStyle name="Обычный 8 2 3 4 3 2 3" xfId="13448" xr:uid="{88457181-ED60-4A2F-976C-552B4F4831A1}"/>
    <cellStyle name="Обычный 8 2 3 4 3 3" xfId="6364" xr:uid="{00000000-0005-0000-0000-000037170000}"/>
    <cellStyle name="Обычный 8 2 3 4 3 3 2" xfId="15581" xr:uid="{33D44665-1D72-43D8-AD8D-F01AFE1E09BC}"/>
    <cellStyle name="Обычный 8 2 3 4 3 4" xfId="11317" xr:uid="{E124021B-63C0-450D-ABBC-D5E5ABA80F34}"/>
    <cellStyle name="Обычный 8 2 3 4 4" xfId="3259" xr:uid="{00000000-0005-0000-0000-000038170000}"/>
    <cellStyle name="Обычный 8 2 3 4 4 2" xfId="7550" xr:uid="{00000000-0005-0000-0000-000039170000}"/>
    <cellStyle name="Обычный 8 2 3 4 4 2 2" xfId="16767" xr:uid="{70CFA2D1-A507-4558-87E2-8568C2367DA7}"/>
    <cellStyle name="Обычный 8 2 3 4 4 3" xfId="12500" xr:uid="{5AE5335F-F20D-49B0-BA96-AC3AD8803E05}"/>
    <cellStyle name="Обычный 8 2 3 4 5" xfId="5413" xr:uid="{00000000-0005-0000-0000-00003A170000}"/>
    <cellStyle name="Обычный 8 2 3 4 5 2" xfId="14633" xr:uid="{E6EAF18E-CB1F-4D63-8762-D06E66C9C4B6}"/>
    <cellStyle name="Обычный 8 2 3 4 6" xfId="10369" xr:uid="{55EED289-653E-46FE-9EF0-981474964348}"/>
    <cellStyle name="Обычный 8 2 3 5" xfId="1221" xr:uid="{00000000-0005-0000-0000-00003B170000}"/>
    <cellStyle name="Обычный 8 2 3 5 2" xfId="2181" xr:uid="{00000000-0005-0000-0000-00003C170000}"/>
    <cellStyle name="Обычный 8 2 3 5 2 2" xfId="4453" xr:uid="{00000000-0005-0000-0000-00003D170000}"/>
    <cellStyle name="Обычный 8 2 3 5 2 2 2" xfId="8742" xr:uid="{00000000-0005-0000-0000-00003E170000}"/>
    <cellStyle name="Обычный 8 2 3 5 2 2 2 2" xfId="17959" xr:uid="{0793814B-EEC5-40B5-9027-D110CDAE69CB}"/>
    <cellStyle name="Обычный 8 2 3 5 2 2 3" xfId="13692" xr:uid="{C536F7C4-BDBD-45AF-BA32-B5D9BA4DD303}"/>
    <cellStyle name="Обычный 8 2 3 5 2 3" xfId="6608" xr:uid="{00000000-0005-0000-0000-00003F170000}"/>
    <cellStyle name="Обычный 8 2 3 5 2 3 2" xfId="15825" xr:uid="{2BE1A981-8BAE-41E5-B5B1-83910FF4AB46}"/>
    <cellStyle name="Обычный 8 2 3 5 2 4" xfId="11561" xr:uid="{CED1923C-4B50-40B1-8920-316F33220CA0}"/>
    <cellStyle name="Обычный 8 2 3 5 3" xfId="3503" xr:uid="{00000000-0005-0000-0000-000040170000}"/>
    <cellStyle name="Обычный 8 2 3 5 3 2" xfId="7794" xr:uid="{00000000-0005-0000-0000-000041170000}"/>
    <cellStyle name="Обычный 8 2 3 5 3 2 2" xfId="17011" xr:uid="{DB7A24F7-F90F-472A-97FA-5389B918EA46}"/>
    <cellStyle name="Обычный 8 2 3 5 3 3" xfId="12744" xr:uid="{0B6ED2F6-E0FC-4D45-BFFB-D333F39E1766}"/>
    <cellStyle name="Обычный 8 2 3 5 4" xfId="5660" xr:uid="{00000000-0005-0000-0000-000042170000}"/>
    <cellStyle name="Обычный 8 2 3 5 4 2" xfId="14877" xr:uid="{A6A8F1B0-A2B6-4146-A0FA-5499A70E4974}"/>
    <cellStyle name="Обычный 8 2 3 5 5" xfId="10613" xr:uid="{76E5BF1F-6FA2-45CC-8C75-BF7D0BAA9486}"/>
    <cellStyle name="Обычный 8 2 3 6" xfId="1706" xr:uid="{00000000-0005-0000-0000-000043170000}"/>
    <cellStyle name="Обычный 8 2 3 6 2" xfId="3981" xr:uid="{00000000-0005-0000-0000-000044170000}"/>
    <cellStyle name="Обычный 8 2 3 6 2 2" xfId="8270" xr:uid="{00000000-0005-0000-0000-000045170000}"/>
    <cellStyle name="Обычный 8 2 3 6 2 2 2" xfId="17487" xr:uid="{6811976E-BFD5-40E9-8146-8338F94E8D4C}"/>
    <cellStyle name="Обычный 8 2 3 6 2 3" xfId="13220" xr:uid="{F66577E5-7E90-4B1C-B0EB-A57501EA608E}"/>
    <cellStyle name="Обычный 8 2 3 6 3" xfId="6136" xr:uid="{00000000-0005-0000-0000-000046170000}"/>
    <cellStyle name="Обычный 8 2 3 6 3 2" xfId="15353" xr:uid="{713F7895-3B00-4083-9122-6D0BA9065A2C}"/>
    <cellStyle name="Обычный 8 2 3 6 4" xfId="11089" xr:uid="{7B92914B-5107-4409-8BF3-4FA4EB15B3C1}"/>
    <cellStyle name="Обычный 8 2 3 7" xfId="2796" xr:uid="{00000000-0005-0000-0000-000047170000}"/>
    <cellStyle name="Обычный 8 2 3 7 2" xfId="4939" xr:uid="{00000000-0005-0000-0000-000048170000}"/>
    <cellStyle name="Обычный 8 2 3 7 2 2" xfId="9221" xr:uid="{00000000-0005-0000-0000-000049170000}"/>
    <cellStyle name="Обычный 8 2 3 7 2 2 2" xfId="18438" xr:uid="{4905A7EE-C951-4169-99A2-FEDCCA420825}"/>
    <cellStyle name="Обычный 8 2 3 7 2 3" xfId="14171" xr:uid="{45E9069F-E0A8-4F24-BEC8-892C662D7420}"/>
    <cellStyle name="Обычный 8 2 3 7 3" xfId="7089" xr:uid="{00000000-0005-0000-0000-00004A170000}"/>
    <cellStyle name="Обычный 8 2 3 7 3 2" xfId="16306" xr:uid="{4D17FFE2-721B-42A0-A60C-4985E8CF9A12}"/>
    <cellStyle name="Обычный 8 2 3 7 4" xfId="12040" xr:uid="{DB2CC82B-7B01-4DE7-A9C3-81812A1C8AC7}"/>
    <cellStyle name="Обычный 8 2 3 8" xfId="2917" xr:uid="{00000000-0005-0000-0000-00004B170000}"/>
    <cellStyle name="Обычный 8 2 3 8 2" xfId="7208" xr:uid="{00000000-0005-0000-0000-00004C170000}"/>
    <cellStyle name="Обычный 8 2 3 8 2 2" xfId="16425" xr:uid="{0B21B6EF-4D67-49EA-B272-CBA921897290}"/>
    <cellStyle name="Обычный 8 2 3 8 3" xfId="12158" xr:uid="{61B241A3-71D3-47E2-AD4A-7D4701E10609}"/>
    <cellStyle name="Обычный 8 2 3 9" xfId="3031" xr:uid="{00000000-0005-0000-0000-00004D170000}"/>
    <cellStyle name="Обычный 8 2 3 9 2" xfId="7322" xr:uid="{00000000-0005-0000-0000-00004E170000}"/>
    <cellStyle name="Обычный 8 2 3 9 2 2" xfId="16539" xr:uid="{B1326757-A362-4FAA-B845-55F2CC5EB8AF}"/>
    <cellStyle name="Обычный 8 2 3 9 3" xfId="12272" xr:uid="{FEFD519B-4E2D-462A-B57D-71544E6A3F1F}"/>
    <cellStyle name="Обычный 8 2 4" xfId="474" xr:uid="{00000000-0005-0000-0000-00004F170000}"/>
    <cellStyle name="Обычный 8 2 4 10" xfId="5201" xr:uid="{00000000-0005-0000-0000-000050170000}"/>
    <cellStyle name="Обычный 8 2 4 10 2" xfId="14424" xr:uid="{22156DA3-340F-46BB-8DC5-113D508D7284}"/>
    <cellStyle name="Обычный 8 2 4 11" xfId="9700" xr:uid="{00000000-0005-0000-0000-000051170000}"/>
    <cellStyle name="Обычный 8 2 4 11 2" xfId="18720" xr:uid="{D4428B74-62F1-4928-8F59-31230293F345}"/>
    <cellStyle name="Обычный 8 2 4 12" xfId="9814" xr:uid="{2E95EE49-E7BB-48F9-A3E4-BAB88009050A}"/>
    <cellStyle name="Обычный 8 2 4 12 2" xfId="18834" xr:uid="{185AE5D6-F6A1-4452-9218-2DF8A2591B4D}"/>
    <cellStyle name="Обычный 8 2 4 13" xfId="9928" xr:uid="{ED23CA9F-8D57-461B-AC8F-70FF71E4B8F6}"/>
    <cellStyle name="Обычный 8 2 4 13 2" xfId="18948" xr:uid="{BF49807F-581F-4AA4-8A2F-33590CCCF69D}"/>
    <cellStyle name="Обычный 8 2 4 14" xfId="10042" xr:uid="{DFA02300-B807-4317-A7BA-22459BF0F2A5}"/>
    <cellStyle name="Обычный 8 2 4 14 2" xfId="19062" xr:uid="{FB4DF136-5B21-4CE2-B936-84652929BF4C}"/>
    <cellStyle name="Обычный 8 2 4 15" xfId="10159" xr:uid="{10679E4A-646A-4842-A6A3-9341C04A9E2C}"/>
    <cellStyle name="Обычный 8 2 4 16" xfId="19180" xr:uid="{9EA63AF1-BBE4-423E-9070-1590ABAA4D73}"/>
    <cellStyle name="Обычный 8 2 4 17" xfId="19296" xr:uid="{90E5B701-A906-49E8-8D89-D145CCBE4A1E}"/>
    <cellStyle name="Обычный 8 2 4 2" xfId="660" xr:uid="{00000000-0005-0000-0000-000052170000}"/>
    <cellStyle name="Обычный 8 2 4 2 2" xfId="981" xr:uid="{00000000-0005-0000-0000-000053170000}"/>
    <cellStyle name="Обычный 8 2 4 2 2 2" xfId="1583" xr:uid="{00000000-0005-0000-0000-000054170000}"/>
    <cellStyle name="Обычный 8 2 4 2 2 2 2" xfId="2542" xr:uid="{00000000-0005-0000-0000-000055170000}"/>
    <cellStyle name="Обычный 8 2 4 2 2 2 2 2" xfId="4814" xr:uid="{00000000-0005-0000-0000-000056170000}"/>
    <cellStyle name="Обычный 8 2 4 2 2 2 2 2 2" xfId="9103" xr:uid="{00000000-0005-0000-0000-000057170000}"/>
    <cellStyle name="Обычный 8 2 4 2 2 2 2 2 2 2" xfId="18320" xr:uid="{A7F2B060-CC17-4754-89E5-13807317F11C}"/>
    <cellStyle name="Обычный 8 2 4 2 2 2 2 2 3" xfId="14053" xr:uid="{3F06A6C2-F455-41CF-83DE-D3DFB1C6C091}"/>
    <cellStyle name="Обычный 8 2 4 2 2 2 2 3" xfId="6969" xr:uid="{00000000-0005-0000-0000-000058170000}"/>
    <cellStyle name="Обычный 8 2 4 2 2 2 2 3 2" xfId="16186" xr:uid="{F814D99A-1C18-4E81-AC21-A59FD46011B0}"/>
    <cellStyle name="Обычный 8 2 4 2 2 2 2 4" xfId="11922" xr:uid="{6DEC87EF-5BEA-4526-86C8-7BD4D476C373}"/>
    <cellStyle name="Обычный 8 2 4 2 2 2 3" xfId="3864" xr:uid="{00000000-0005-0000-0000-000059170000}"/>
    <cellStyle name="Обычный 8 2 4 2 2 2 3 2" xfId="8155" xr:uid="{00000000-0005-0000-0000-00005A170000}"/>
    <cellStyle name="Обычный 8 2 4 2 2 2 3 2 2" xfId="17372" xr:uid="{B34B5F72-F09C-4E34-911D-650F4B811A1D}"/>
    <cellStyle name="Обычный 8 2 4 2 2 2 3 3" xfId="13105" xr:uid="{52C50C92-532D-42F9-BB6C-5AB123888010}"/>
    <cellStyle name="Обычный 8 2 4 2 2 2 4" xfId="6021" xr:uid="{00000000-0005-0000-0000-00005B170000}"/>
    <cellStyle name="Обычный 8 2 4 2 2 2 4 2" xfId="15238" xr:uid="{9184C90E-C1F8-4B60-A94E-5C9BBAC160BB}"/>
    <cellStyle name="Обычный 8 2 4 2 2 2 5" xfId="10974" xr:uid="{4E1EB917-A682-4E7B-B8E6-C7FB95567A18}"/>
    <cellStyle name="Обычный 8 2 4 2 2 3" xfId="2070" xr:uid="{00000000-0005-0000-0000-00005C170000}"/>
    <cellStyle name="Обычный 8 2 4 2 2 3 2" xfId="4342" xr:uid="{00000000-0005-0000-0000-00005D170000}"/>
    <cellStyle name="Обычный 8 2 4 2 2 3 2 2" xfId="8631" xr:uid="{00000000-0005-0000-0000-00005E170000}"/>
    <cellStyle name="Обычный 8 2 4 2 2 3 2 2 2" xfId="17848" xr:uid="{DF1A0CCA-20ED-4A84-861D-AAE4F7E1C551}"/>
    <cellStyle name="Обычный 8 2 4 2 2 3 2 3" xfId="13581" xr:uid="{8984F941-C2DA-43D0-B789-56EA7C957CA4}"/>
    <cellStyle name="Обычный 8 2 4 2 2 3 3" xfId="6497" xr:uid="{00000000-0005-0000-0000-00005F170000}"/>
    <cellStyle name="Обычный 8 2 4 2 2 3 3 2" xfId="15714" xr:uid="{A2391F57-948F-4086-85A2-214C07DF3DC8}"/>
    <cellStyle name="Обычный 8 2 4 2 2 3 4" xfId="11450" xr:uid="{CA3CA59E-12B5-411D-AF2A-D0D82FF9D21D}"/>
    <cellStyle name="Обычный 8 2 4 2 2 4" xfId="3392" xr:uid="{00000000-0005-0000-0000-000060170000}"/>
    <cellStyle name="Обычный 8 2 4 2 2 4 2" xfId="7683" xr:uid="{00000000-0005-0000-0000-000061170000}"/>
    <cellStyle name="Обычный 8 2 4 2 2 4 2 2" xfId="16900" xr:uid="{C980B2FA-14E3-4A47-8223-1552ADB5F3A9}"/>
    <cellStyle name="Обычный 8 2 4 2 2 4 3" xfId="12633" xr:uid="{30A91D2F-83F3-4D6A-96EB-BEBB80D12A5B}"/>
    <cellStyle name="Обычный 8 2 4 2 2 5" xfId="5546" xr:uid="{00000000-0005-0000-0000-000062170000}"/>
    <cellStyle name="Обычный 8 2 4 2 2 5 2" xfId="14766" xr:uid="{541D8B59-32EC-42CD-8172-EB71432A1382}"/>
    <cellStyle name="Обычный 8 2 4 2 2 6" xfId="10502" xr:uid="{E8184C01-DB76-4F16-8C10-A27CEA2C0D55}"/>
    <cellStyle name="Обычный 8 2 4 2 3" xfId="1355" xr:uid="{00000000-0005-0000-0000-000063170000}"/>
    <cellStyle name="Обычный 8 2 4 2 3 2" xfId="2314" xr:uid="{00000000-0005-0000-0000-000064170000}"/>
    <cellStyle name="Обычный 8 2 4 2 3 2 2" xfId="4586" xr:uid="{00000000-0005-0000-0000-000065170000}"/>
    <cellStyle name="Обычный 8 2 4 2 3 2 2 2" xfId="8875" xr:uid="{00000000-0005-0000-0000-000066170000}"/>
    <cellStyle name="Обычный 8 2 4 2 3 2 2 2 2" xfId="18092" xr:uid="{EC3FC3E6-EFCF-411A-A107-788D1ED19F88}"/>
    <cellStyle name="Обычный 8 2 4 2 3 2 2 3" xfId="13825" xr:uid="{37A1BD92-07FE-4B00-9C24-5DDD93F768DE}"/>
    <cellStyle name="Обычный 8 2 4 2 3 2 3" xfId="6741" xr:uid="{00000000-0005-0000-0000-000067170000}"/>
    <cellStyle name="Обычный 8 2 4 2 3 2 3 2" xfId="15958" xr:uid="{1476866E-7FC6-464A-9D54-CB9A65B9419D}"/>
    <cellStyle name="Обычный 8 2 4 2 3 2 4" xfId="11694" xr:uid="{F703C071-A427-4EDC-9DF4-011655FB5709}"/>
    <cellStyle name="Обычный 8 2 4 2 3 3" xfId="3636" xr:uid="{00000000-0005-0000-0000-000068170000}"/>
    <cellStyle name="Обычный 8 2 4 2 3 3 2" xfId="7927" xr:uid="{00000000-0005-0000-0000-000069170000}"/>
    <cellStyle name="Обычный 8 2 4 2 3 3 2 2" xfId="17144" xr:uid="{24CFF48A-EB95-4CA6-8F5B-1C8F7C8091A3}"/>
    <cellStyle name="Обычный 8 2 4 2 3 3 3" xfId="12877" xr:uid="{4FFDDD42-EB5E-4F80-AC74-521FC101102A}"/>
    <cellStyle name="Обычный 8 2 4 2 3 4" xfId="5793" xr:uid="{00000000-0005-0000-0000-00006A170000}"/>
    <cellStyle name="Обычный 8 2 4 2 3 4 2" xfId="15010" xr:uid="{76FFA4A1-22D5-4DC1-9FFC-6DD5D5101DEE}"/>
    <cellStyle name="Обычный 8 2 4 2 3 5" xfId="10746" xr:uid="{D7C22C90-92C9-4FDE-953A-4B4B07414508}"/>
    <cellStyle name="Обычный 8 2 4 2 4" xfId="1841" xr:uid="{00000000-0005-0000-0000-00006B170000}"/>
    <cellStyle name="Обычный 8 2 4 2 4 2" xfId="4114" xr:uid="{00000000-0005-0000-0000-00006C170000}"/>
    <cellStyle name="Обычный 8 2 4 2 4 2 2" xfId="8403" xr:uid="{00000000-0005-0000-0000-00006D170000}"/>
    <cellStyle name="Обычный 8 2 4 2 4 2 2 2" xfId="17620" xr:uid="{3463D620-777C-46D2-96E6-9E391265D047}"/>
    <cellStyle name="Обычный 8 2 4 2 4 2 3" xfId="13353" xr:uid="{ADF22724-FAA0-4E6D-A47B-5B076F0CD190}"/>
    <cellStyle name="Обычный 8 2 4 2 4 3" xfId="6269" xr:uid="{00000000-0005-0000-0000-00006E170000}"/>
    <cellStyle name="Обычный 8 2 4 2 4 3 2" xfId="15486" xr:uid="{B81744AB-65CF-4542-A278-9602FF60E734}"/>
    <cellStyle name="Обычный 8 2 4 2 4 4" xfId="11222" xr:uid="{2403F71B-040B-49CA-9D4A-02C7593AF087}"/>
    <cellStyle name="Обычный 8 2 4 2 5" xfId="3164" xr:uid="{00000000-0005-0000-0000-00006F170000}"/>
    <cellStyle name="Обычный 8 2 4 2 5 2" xfId="7455" xr:uid="{00000000-0005-0000-0000-000070170000}"/>
    <cellStyle name="Обычный 8 2 4 2 5 2 2" xfId="16672" xr:uid="{206122A8-09E6-4829-9BB1-C15448EA144C}"/>
    <cellStyle name="Обычный 8 2 4 2 5 3" xfId="12405" xr:uid="{1304D763-0A7A-4930-A527-D1B318865CD2}"/>
    <cellStyle name="Обычный 8 2 4 2 6" xfId="5316" xr:uid="{00000000-0005-0000-0000-000071170000}"/>
    <cellStyle name="Обычный 8 2 4 2 6 2" xfId="14538" xr:uid="{F4DE87CE-1974-4CB3-A421-D257CBEF763C}"/>
    <cellStyle name="Обычный 8 2 4 2 7" xfId="10274" xr:uid="{67BC9362-6F1D-49FB-8610-D0222E68C6DF}"/>
    <cellStyle name="Обычный 8 2 4 3" xfId="866" xr:uid="{00000000-0005-0000-0000-000072170000}"/>
    <cellStyle name="Обычный 8 2 4 3 2" xfId="1469" xr:uid="{00000000-0005-0000-0000-000073170000}"/>
    <cellStyle name="Обычный 8 2 4 3 2 2" xfId="2428" xr:uid="{00000000-0005-0000-0000-000074170000}"/>
    <cellStyle name="Обычный 8 2 4 3 2 2 2" xfId="4700" xr:uid="{00000000-0005-0000-0000-000075170000}"/>
    <cellStyle name="Обычный 8 2 4 3 2 2 2 2" xfId="8989" xr:uid="{00000000-0005-0000-0000-000076170000}"/>
    <cellStyle name="Обычный 8 2 4 3 2 2 2 2 2" xfId="18206" xr:uid="{82154E84-32BD-4AA9-99A4-5F07185A7D21}"/>
    <cellStyle name="Обычный 8 2 4 3 2 2 2 3" xfId="13939" xr:uid="{5E2A2B5D-90A2-4908-84E6-B735F7CEDA3C}"/>
    <cellStyle name="Обычный 8 2 4 3 2 2 3" xfId="6855" xr:uid="{00000000-0005-0000-0000-000077170000}"/>
    <cellStyle name="Обычный 8 2 4 3 2 2 3 2" xfId="16072" xr:uid="{9440D69B-F677-4B9A-9852-5EFF3769F669}"/>
    <cellStyle name="Обычный 8 2 4 3 2 2 4" xfId="11808" xr:uid="{35553168-AFEA-4B2A-9A97-0BBA8BCB8880}"/>
    <cellStyle name="Обычный 8 2 4 3 2 3" xfId="3750" xr:uid="{00000000-0005-0000-0000-000078170000}"/>
    <cellStyle name="Обычный 8 2 4 3 2 3 2" xfId="8041" xr:uid="{00000000-0005-0000-0000-000079170000}"/>
    <cellStyle name="Обычный 8 2 4 3 2 3 2 2" xfId="17258" xr:uid="{3E462605-48BC-4110-B2F5-7C89931C889F}"/>
    <cellStyle name="Обычный 8 2 4 3 2 3 3" xfId="12991" xr:uid="{249E0284-A029-44BB-A297-7A8BC754A4AC}"/>
    <cellStyle name="Обычный 8 2 4 3 2 4" xfId="5907" xr:uid="{00000000-0005-0000-0000-00007A170000}"/>
    <cellStyle name="Обычный 8 2 4 3 2 4 2" xfId="15124" xr:uid="{E1D2C1A0-BB3D-4EA3-BF80-77570C1BE4FA}"/>
    <cellStyle name="Обычный 8 2 4 3 2 5" xfId="10860" xr:uid="{61E033DF-C2D6-451F-A6A0-C526BD906648}"/>
    <cellStyle name="Обычный 8 2 4 3 3" xfId="1956" xr:uid="{00000000-0005-0000-0000-00007B170000}"/>
    <cellStyle name="Обычный 8 2 4 3 3 2" xfId="4228" xr:uid="{00000000-0005-0000-0000-00007C170000}"/>
    <cellStyle name="Обычный 8 2 4 3 3 2 2" xfId="8517" xr:uid="{00000000-0005-0000-0000-00007D170000}"/>
    <cellStyle name="Обычный 8 2 4 3 3 2 2 2" xfId="17734" xr:uid="{3ED9276B-E122-4F7B-89A2-F6FE204521A6}"/>
    <cellStyle name="Обычный 8 2 4 3 3 2 3" xfId="13467" xr:uid="{220AB27C-AD03-4F64-8D13-6B883F81E93E}"/>
    <cellStyle name="Обычный 8 2 4 3 3 3" xfId="6383" xr:uid="{00000000-0005-0000-0000-00007E170000}"/>
    <cellStyle name="Обычный 8 2 4 3 3 3 2" xfId="15600" xr:uid="{3F3E40D8-7330-4EC4-BC2C-780137E7D638}"/>
    <cellStyle name="Обычный 8 2 4 3 3 4" xfId="11336" xr:uid="{582DF13B-C6D3-483D-A7FD-D10058932AF2}"/>
    <cellStyle name="Обычный 8 2 4 3 4" xfId="3278" xr:uid="{00000000-0005-0000-0000-00007F170000}"/>
    <cellStyle name="Обычный 8 2 4 3 4 2" xfId="7569" xr:uid="{00000000-0005-0000-0000-000080170000}"/>
    <cellStyle name="Обычный 8 2 4 3 4 2 2" xfId="16786" xr:uid="{B1D5554E-475B-4376-9E1F-EAC48CA3A685}"/>
    <cellStyle name="Обычный 8 2 4 3 4 3" xfId="12519" xr:uid="{E350D437-4A6C-43A5-8BF6-3E93A674869A}"/>
    <cellStyle name="Обычный 8 2 4 3 5" xfId="5432" xr:uid="{00000000-0005-0000-0000-000081170000}"/>
    <cellStyle name="Обычный 8 2 4 3 5 2" xfId="14652" xr:uid="{E4DF26AF-3357-4553-92DE-40FCFA934E87}"/>
    <cellStyle name="Обычный 8 2 4 3 6" xfId="10388" xr:uid="{F1565413-CCB4-4AAE-AF79-DB6F91041D17}"/>
    <cellStyle name="Обычный 8 2 4 4" xfId="1240" xr:uid="{00000000-0005-0000-0000-000082170000}"/>
    <cellStyle name="Обычный 8 2 4 4 2" xfId="2200" xr:uid="{00000000-0005-0000-0000-000083170000}"/>
    <cellStyle name="Обычный 8 2 4 4 2 2" xfId="4472" xr:uid="{00000000-0005-0000-0000-000084170000}"/>
    <cellStyle name="Обычный 8 2 4 4 2 2 2" xfId="8761" xr:uid="{00000000-0005-0000-0000-000085170000}"/>
    <cellStyle name="Обычный 8 2 4 4 2 2 2 2" xfId="17978" xr:uid="{866B17FD-0397-4A6F-A5B1-485FBC81C7E4}"/>
    <cellStyle name="Обычный 8 2 4 4 2 2 3" xfId="13711" xr:uid="{61151D81-1126-4968-BE9F-52698130C79E}"/>
    <cellStyle name="Обычный 8 2 4 4 2 3" xfId="6627" xr:uid="{00000000-0005-0000-0000-000086170000}"/>
    <cellStyle name="Обычный 8 2 4 4 2 3 2" xfId="15844" xr:uid="{CFECB0AB-CA8E-4414-A944-B34C269B000F}"/>
    <cellStyle name="Обычный 8 2 4 4 2 4" xfId="11580" xr:uid="{852BD087-65BD-45E3-AF77-634CA06FF9F3}"/>
    <cellStyle name="Обычный 8 2 4 4 3" xfId="3522" xr:uid="{00000000-0005-0000-0000-000087170000}"/>
    <cellStyle name="Обычный 8 2 4 4 3 2" xfId="7813" xr:uid="{00000000-0005-0000-0000-000088170000}"/>
    <cellStyle name="Обычный 8 2 4 4 3 2 2" xfId="17030" xr:uid="{DC090399-5EAD-48F5-BAAE-C2EB27873BB4}"/>
    <cellStyle name="Обычный 8 2 4 4 3 3" xfId="12763" xr:uid="{E18A5CD5-496F-40E5-B09F-901C2BF0829B}"/>
    <cellStyle name="Обычный 8 2 4 4 4" xfId="5679" xr:uid="{00000000-0005-0000-0000-000089170000}"/>
    <cellStyle name="Обычный 8 2 4 4 4 2" xfId="14896" xr:uid="{912CE666-C096-4DAC-911C-DF53EE19B73D}"/>
    <cellStyle name="Обычный 8 2 4 4 5" xfId="10632" xr:uid="{6189DAF7-5A18-4EA9-9C59-CE6DF1B39566}"/>
    <cellStyle name="Обычный 8 2 4 5" xfId="1725" xr:uid="{00000000-0005-0000-0000-00008A170000}"/>
    <cellStyle name="Обычный 8 2 4 5 2" xfId="4000" xr:uid="{00000000-0005-0000-0000-00008B170000}"/>
    <cellStyle name="Обычный 8 2 4 5 2 2" xfId="8289" xr:uid="{00000000-0005-0000-0000-00008C170000}"/>
    <cellStyle name="Обычный 8 2 4 5 2 2 2" xfId="17506" xr:uid="{C32A9370-9DE4-4989-87F9-0E0111FACF5F}"/>
    <cellStyle name="Обычный 8 2 4 5 2 3" xfId="13239" xr:uid="{F246FEAA-FC45-40FC-9B48-D1617965180D}"/>
    <cellStyle name="Обычный 8 2 4 5 3" xfId="6155" xr:uid="{00000000-0005-0000-0000-00008D170000}"/>
    <cellStyle name="Обычный 8 2 4 5 3 2" xfId="15372" xr:uid="{48A11CEC-1B1D-4B9B-974D-7E3A00B4B9B4}"/>
    <cellStyle name="Обычный 8 2 4 5 4" xfId="11108" xr:uid="{6D297ABB-3073-4628-BC81-293AB6016A17}"/>
    <cellStyle name="Обычный 8 2 4 6" xfId="2815" xr:uid="{00000000-0005-0000-0000-00008E170000}"/>
    <cellStyle name="Обычный 8 2 4 6 2" xfId="4958" xr:uid="{00000000-0005-0000-0000-00008F170000}"/>
    <cellStyle name="Обычный 8 2 4 6 2 2" xfId="9240" xr:uid="{00000000-0005-0000-0000-000090170000}"/>
    <cellStyle name="Обычный 8 2 4 6 2 2 2" xfId="18457" xr:uid="{9B16DEC2-07F2-4435-B8B2-01B29F922B00}"/>
    <cellStyle name="Обычный 8 2 4 6 2 3" xfId="14190" xr:uid="{519786B1-4976-4BAA-AD66-05A0DE6932B5}"/>
    <cellStyle name="Обычный 8 2 4 6 3" xfId="7108" xr:uid="{00000000-0005-0000-0000-000091170000}"/>
    <cellStyle name="Обычный 8 2 4 6 3 2" xfId="16325" xr:uid="{9F2002C4-CC3A-4771-AB00-230B0D1187A2}"/>
    <cellStyle name="Обычный 8 2 4 6 4" xfId="12059" xr:uid="{C262FBE6-0858-431B-BC80-421C180A5DB4}"/>
    <cellStyle name="Обычный 8 2 4 7" xfId="2936" xr:uid="{00000000-0005-0000-0000-000092170000}"/>
    <cellStyle name="Обычный 8 2 4 7 2" xfId="7227" xr:uid="{00000000-0005-0000-0000-000093170000}"/>
    <cellStyle name="Обычный 8 2 4 7 2 2" xfId="16444" xr:uid="{AAEF579C-F4CB-4558-9406-8D096862EC69}"/>
    <cellStyle name="Обычный 8 2 4 7 3" xfId="12177" xr:uid="{B38CADAD-F479-464D-B09E-FA7690FEC4D6}"/>
    <cellStyle name="Обычный 8 2 4 8" xfId="3050" xr:uid="{00000000-0005-0000-0000-000094170000}"/>
    <cellStyle name="Обычный 8 2 4 8 2" xfId="7341" xr:uid="{00000000-0005-0000-0000-000095170000}"/>
    <cellStyle name="Обычный 8 2 4 8 2 2" xfId="16558" xr:uid="{AB51D340-B575-4B0A-BB50-48CED4DB1A90}"/>
    <cellStyle name="Обычный 8 2 4 8 3" xfId="12291" xr:uid="{9D4B05D5-BF8D-4064-85D6-90C126E07B93}"/>
    <cellStyle name="Обычный 8 2 4 9" xfId="5078" xr:uid="{00000000-0005-0000-0000-000096170000}"/>
    <cellStyle name="Обычный 8 2 4 9 2" xfId="9359" xr:uid="{00000000-0005-0000-0000-000097170000}"/>
    <cellStyle name="Обычный 8 2 4 9 2 2" xfId="18576" xr:uid="{7547B343-3AD8-45BD-B4FF-6F0898D7826D}"/>
    <cellStyle name="Обычный 8 2 4 9 3" xfId="14309" xr:uid="{284201FD-7217-45D5-BB51-63913D011686}"/>
    <cellStyle name="Обычный 8 2 5" xfId="593" xr:uid="{00000000-0005-0000-0000-000098170000}"/>
    <cellStyle name="Обычный 8 2 5 2" xfId="924" xr:uid="{00000000-0005-0000-0000-000099170000}"/>
    <cellStyle name="Обычный 8 2 5 2 2" xfId="1526" xr:uid="{00000000-0005-0000-0000-00009A170000}"/>
    <cellStyle name="Обычный 8 2 5 2 2 2" xfId="2485" xr:uid="{00000000-0005-0000-0000-00009B170000}"/>
    <cellStyle name="Обычный 8 2 5 2 2 2 2" xfId="4757" xr:uid="{00000000-0005-0000-0000-00009C170000}"/>
    <cellStyle name="Обычный 8 2 5 2 2 2 2 2" xfId="9046" xr:uid="{00000000-0005-0000-0000-00009D170000}"/>
    <cellStyle name="Обычный 8 2 5 2 2 2 2 2 2" xfId="18263" xr:uid="{EF502ADB-8E88-40C7-AD23-C6FFB14D1D7C}"/>
    <cellStyle name="Обычный 8 2 5 2 2 2 2 3" xfId="13996" xr:uid="{31531758-5BCB-4A82-AB17-CC9CFF6DF51C}"/>
    <cellStyle name="Обычный 8 2 5 2 2 2 3" xfId="6912" xr:uid="{00000000-0005-0000-0000-00009E170000}"/>
    <cellStyle name="Обычный 8 2 5 2 2 2 3 2" xfId="16129" xr:uid="{0B164EEE-98BC-424D-963A-7C39D621B1DE}"/>
    <cellStyle name="Обычный 8 2 5 2 2 2 4" xfId="11865" xr:uid="{BC6E23FC-028E-46FC-9956-EAEBFAAB96BE}"/>
    <cellStyle name="Обычный 8 2 5 2 2 3" xfId="3807" xr:uid="{00000000-0005-0000-0000-00009F170000}"/>
    <cellStyle name="Обычный 8 2 5 2 2 3 2" xfId="8098" xr:uid="{00000000-0005-0000-0000-0000A0170000}"/>
    <cellStyle name="Обычный 8 2 5 2 2 3 2 2" xfId="17315" xr:uid="{2757DBE9-37AA-432A-8ACA-C7F4698E7C13}"/>
    <cellStyle name="Обычный 8 2 5 2 2 3 3" xfId="13048" xr:uid="{527A5158-BDD5-4F05-B417-ABDF9313B8A5}"/>
    <cellStyle name="Обычный 8 2 5 2 2 4" xfId="5964" xr:uid="{00000000-0005-0000-0000-0000A1170000}"/>
    <cellStyle name="Обычный 8 2 5 2 2 4 2" xfId="15181" xr:uid="{2C44C754-B947-4233-B407-EB76B9C42696}"/>
    <cellStyle name="Обычный 8 2 5 2 2 5" xfId="10917" xr:uid="{5DF8117E-D8AF-4073-9A7C-F044281C3C5D}"/>
    <cellStyle name="Обычный 8 2 5 2 3" xfId="2013" xr:uid="{00000000-0005-0000-0000-0000A2170000}"/>
    <cellStyle name="Обычный 8 2 5 2 3 2" xfId="4285" xr:uid="{00000000-0005-0000-0000-0000A3170000}"/>
    <cellStyle name="Обычный 8 2 5 2 3 2 2" xfId="8574" xr:uid="{00000000-0005-0000-0000-0000A4170000}"/>
    <cellStyle name="Обычный 8 2 5 2 3 2 2 2" xfId="17791" xr:uid="{F0A5B281-AA60-4C14-9517-4A3EA937D29E}"/>
    <cellStyle name="Обычный 8 2 5 2 3 2 3" xfId="13524" xr:uid="{27ABD548-DDF1-45F4-BDC5-7B04E30351CE}"/>
    <cellStyle name="Обычный 8 2 5 2 3 3" xfId="6440" xr:uid="{00000000-0005-0000-0000-0000A5170000}"/>
    <cellStyle name="Обычный 8 2 5 2 3 3 2" xfId="15657" xr:uid="{9C54E546-8241-4804-89CB-DF94CEDB5911}"/>
    <cellStyle name="Обычный 8 2 5 2 3 4" xfId="11393" xr:uid="{4128EC13-6F3D-4144-BD0D-19209AC76608}"/>
    <cellStyle name="Обычный 8 2 5 2 4" xfId="3335" xr:uid="{00000000-0005-0000-0000-0000A6170000}"/>
    <cellStyle name="Обычный 8 2 5 2 4 2" xfId="7626" xr:uid="{00000000-0005-0000-0000-0000A7170000}"/>
    <cellStyle name="Обычный 8 2 5 2 4 2 2" xfId="16843" xr:uid="{EC7E7058-57E3-4447-B0C0-09205D71117A}"/>
    <cellStyle name="Обычный 8 2 5 2 4 3" xfId="12576" xr:uid="{A0371B15-1836-49FE-9C6D-4CC712D85F1D}"/>
    <cellStyle name="Обычный 8 2 5 2 5" xfId="5489" xr:uid="{00000000-0005-0000-0000-0000A8170000}"/>
    <cellStyle name="Обычный 8 2 5 2 5 2" xfId="14709" xr:uid="{7A1759FA-4772-4442-AB04-49B3FAC384F5}"/>
    <cellStyle name="Обычный 8 2 5 2 6" xfId="10445" xr:uid="{10EC51E9-8416-4A63-BDA9-8B7BDFDA73D1}"/>
    <cellStyle name="Обычный 8 2 5 3" xfId="1298" xr:uid="{00000000-0005-0000-0000-0000A9170000}"/>
    <cellStyle name="Обычный 8 2 5 3 2" xfId="2257" xr:uid="{00000000-0005-0000-0000-0000AA170000}"/>
    <cellStyle name="Обычный 8 2 5 3 2 2" xfId="4529" xr:uid="{00000000-0005-0000-0000-0000AB170000}"/>
    <cellStyle name="Обычный 8 2 5 3 2 2 2" xfId="8818" xr:uid="{00000000-0005-0000-0000-0000AC170000}"/>
    <cellStyle name="Обычный 8 2 5 3 2 2 2 2" xfId="18035" xr:uid="{CEBCED5A-F43C-44AE-82A1-00C336DB3565}"/>
    <cellStyle name="Обычный 8 2 5 3 2 2 3" xfId="13768" xr:uid="{95959B62-39A7-43E1-BF49-746589923043}"/>
    <cellStyle name="Обычный 8 2 5 3 2 3" xfId="6684" xr:uid="{00000000-0005-0000-0000-0000AD170000}"/>
    <cellStyle name="Обычный 8 2 5 3 2 3 2" xfId="15901" xr:uid="{1CC47AD4-C82C-4108-9CC3-3A343A8365D5}"/>
    <cellStyle name="Обычный 8 2 5 3 2 4" xfId="11637" xr:uid="{B98E5D01-0C30-4F19-8E41-96C88DB07D09}"/>
    <cellStyle name="Обычный 8 2 5 3 3" xfId="3579" xr:uid="{00000000-0005-0000-0000-0000AE170000}"/>
    <cellStyle name="Обычный 8 2 5 3 3 2" xfId="7870" xr:uid="{00000000-0005-0000-0000-0000AF170000}"/>
    <cellStyle name="Обычный 8 2 5 3 3 2 2" xfId="17087" xr:uid="{9929799D-1FD1-4F87-90D0-7950DFEBC812}"/>
    <cellStyle name="Обычный 8 2 5 3 3 3" xfId="12820" xr:uid="{EE13FC5B-17BC-4209-960B-B276C8AD6A35}"/>
    <cellStyle name="Обычный 8 2 5 3 4" xfId="5736" xr:uid="{00000000-0005-0000-0000-0000B0170000}"/>
    <cellStyle name="Обычный 8 2 5 3 4 2" xfId="14953" xr:uid="{8F641DCE-21F3-4BF0-8A00-B9CD62570886}"/>
    <cellStyle name="Обычный 8 2 5 3 5" xfId="10689" xr:uid="{0CBF69B8-01AA-4A9D-AFE6-6AA7EAF7E971}"/>
    <cellStyle name="Обычный 8 2 5 4" xfId="1784" xr:uid="{00000000-0005-0000-0000-0000B1170000}"/>
    <cellStyle name="Обычный 8 2 5 4 2" xfId="4057" xr:uid="{00000000-0005-0000-0000-0000B2170000}"/>
    <cellStyle name="Обычный 8 2 5 4 2 2" xfId="8346" xr:uid="{00000000-0005-0000-0000-0000B3170000}"/>
    <cellStyle name="Обычный 8 2 5 4 2 2 2" xfId="17563" xr:uid="{6CDA91A8-8661-4E3D-92A2-7C76BC6EB078}"/>
    <cellStyle name="Обычный 8 2 5 4 2 3" xfId="13296" xr:uid="{5C0B4CC5-3F53-4A12-B711-4192CA1C3768}"/>
    <cellStyle name="Обычный 8 2 5 4 3" xfId="6212" xr:uid="{00000000-0005-0000-0000-0000B4170000}"/>
    <cellStyle name="Обычный 8 2 5 4 3 2" xfId="15429" xr:uid="{7A40D5F0-CBB5-4D70-8466-E88E0972D4A1}"/>
    <cellStyle name="Обычный 8 2 5 4 4" xfId="11165" xr:uid="{9AEDE19E-F5EF-42C0-8352-F8600E3538E1}"/>
    <cellStyle name="Обычный 8 2 5 5" xfId="3107" xr:uid="{00000000-0005-0000-0000-0000B5170000}"/>
    <cellStyle name="Обычный 8 2 5 5 2" xfId="7398" xr:uid="{00000000-0005-0000-0000-0000B6170000}"/>
    <cellStyle name="Обычный 8 2 5 5 2 2" xfId="16615" xr:uid="{8D462343-8895-4B73-AB74-004C2CC00E1D}"/>
    <cellStyle name="Обычный 8 2 5 5 3" xfId="12348" xr:uid="{6C507CC7-56D7-45F4-AAB0-A8D4F6F524B1}"/>
    <cellStyle name="Обычный 8 2 5 6" xfId="5259" xr:uid="{00000000-0005-0000-0000-0000B7170000}"/>
    <cellStyle name="Обычный 8 2 5 6 2" xfId="14481" xr:uid="{2CA62E99-AF05-408B-BB71-E8633FA24C7F}"/>
    <cellStyle name="Обычный 8 2 5 7" xfId="10217" xr:uid="{6CE4208A-0B0D-4EF1-A2EE-D472C183C11F}"/>
    <cellStyle name="Обычный 8 2 6" xfId="809" xr:uid="{00000000-0005-0000-0000-0000B8170000}"/>
    <cellStyle name="Обычный 8 2 6 2" xfId="1412" xr:uid="{00000000-0005-0000-0000-0000B9170000}"/>
    <cellStyle name="Обычный 8 2 6 2 2" xfId="2371" xr:uid="{00000000-0005-0000-0000-0000BA170000}"/>
    <cellStyle name="Обычный 8 2 6 2 2 2" xfId="4643" xr:uid="{00000000-0005-0000-0000-0000BB170000}"/>
    <cellStyle name="Обычный 8 2 6 2 2 2 2" xfId="8932" xr:uid="{00000000-0005-0000-0000-0000BC170000}"/>
    <cellStyle name="Обычный 8 2 6 2 2 2 2 2" xfId="18149" xr:uid="{502A0B41-8398-40B3-B696-D8F7CF73AE2A}"/>
    <cellStyle name="Обычный 8 2 6 2 2 2 3" xfId="13882" xr:uid="{2B2B1B8A-37A4-451A-A9BB-8FA29DE740AF}"/>
    <cellStyle name="Обычный 8 2 6 2 2 3" xfId="6798" xr:uid="{00000000-0005-0000-0000-0000BD170000}"/>
    <cellStyle name="Обычный 8 2 6 2 2 3 2" xfId="16015" xr:uid="{306662A0-1DE9-4659-9CFE-68EADFD28073}"/>
    <cellStyle name="Обычный 8 2 6 2 2 4" xfId="11751" xr:uid="{5FE72888-89F2-4983-86F7-62B562D8EE9E}"/>
    <cellStyle name="Обычный 8 2 6 2 3" xfId="3693" xr:uid="{00000000-0005-0000-0000-0000BE170000}"/>
    <cellStyle name="Обычный 8 2 6 2 3 2" xfId="7984" xr:uid="{00000000-0005-0000-0000-0000BF170000}"/>
    <cellStyle name="Обычный 8 2 6 2 3 2 2" xfId="17201" xr:uid="{E58E7AF1-4038-4ED2-8075-9E084C68360D}"/>
    <cellStyle name="Обычный 8 2 6 2 3 3" xfId="12934" xr:uid="{15D3CD8C-9D25-4D9F-BEC6-178891F44F65}"/>
    <cellStyle name="Обычный 8 2 6 2 4" xfId="5850" xr:uid="{00000000-0005-0000-0000-0000C0170000}"/>
    <cellStyle name="Обычный 8 2 6 2 4 2" xfId="15067" xr:uid="{0933CC4F-809D-40A3-885E-6C01978BF2A6}"/>
    <cellStyle name="Обычный 8 2 6 2 5" xfId="10803" xr:uid="{9590E6F2-36F4-4FCB-B1DE-4D8B10C254E8}"/>
    <cellStyle name="Обычный 8 2 6 3" xfId="1899" xr:uid="{00000000-0005-0000-0000-0000C1170000}"/>
    <cellStyle name="Обычный 8 2 6 3 2" xfId="4171" xr:uid="{00000000-0005-0000-0000-0000C2170000}"/>
    <cellStyle name="Обычный 8 2 6 3 2 2" xfId="8460" xr:uid="{00000000-0005-0000-0000-0000C3170000}"/>
    <cellStyle name="Обычный 8 2 6 3 2 2 2" xfId="17677" xr:uid="{37C27A11-A752-4559-88E1-3DFD4471A4F0}"/>
    <cellStyle name="Обычный 8 2 6 3 2 3" xfId="13410" xr:uid="{1C656908-C6F0-4095-A7AE-02FB9A68AC46}"/>
    <cellStyle name="Обычный 8 2 6 3 3" xfId="6326" xr:uid="{00000000-0005-0000-0000-0000C4170000}"/>
    <cellStyle name="Обычный 8 2 6 3 3 2" xfId="15543" xr:uid="{E011BF18-A14D-4ACA-89CD-0C83D9A00A87}"/>
    <cellStyle name="Обычный 8 2 6 3 4" xfId="11279" xr:uid="{F11CCAD4-4697-492F-991A-9C52BA4A4DA3}"/>
    <cellStyle name="Обычный 8 2 6 4" xfId="3221" xr:uid="{00000000-0005-0000-0000-0000C5170000}"/>
    <cellStyle name="Обычный 8 2 6 4 2" xfId="7512" xr:uid="{00000000-0005-0000-0000-0000C6170000}"/>
    <cellStyle name="Обычный 8 2 6 4 2 2" xfId="16729" xr:uid="{2D1AB754-1298-46D3-88BD-77F0B6C4E43E}"/>
    <cellStyle name="Обычный 8 2 6 4 3" xfId="12462" xr:uid="{83A3F700-C144-4310-8CF8-BB02642180A9}"/>
    <cellStyle name="Обычный 8 2 6 5" xfId="5375" xr:uid="{00000000-0005-0000-0000-0000C7170000}"/>
    <cellStyle name="Обычный 8 2 6 5 2" xfId="14595" xr:uid="{1A4C7662-8D39-494C-9E35-CB3A3E6A8044}"/>
    <cellStyle name="Обычный 8 2 6 6" xfId="10331" xr:uid="{1EA41B00-94A8-44DF-BFE0-ABD7D1356B2F}"/>
    <cellStyle name="Обычный 8 2 7" xfId="1183" xr:uid="{00000000-0005-0000-0000-0000C8170000}"/>
    <cellStyle name="Обычный 8 2 7 2" xfId="2143" xr:uid="{00000000-0005-0000-0000-0000C9170000}"/>
    <cellStyle name="Обычный 8 2 7 2 2" xfId="4415" xr:uid="{00000000-0005-0000-0000-0000CA170000}"/>
    <cellStyle name="Обычный 8 2 7 2 2 2" xfId="8704" xr:uid="{00000000-0005-0000-0000-0000CB170000}"/>
    <cellStyle name="Обычный 8 2 7 2 2 2 2" xfId="17921" xr:uid="{DBDB5238-642F-47DF-98AB-2C6FBDC75543}"/>
    <cellStyle name="Обычный 8 2 7 2 2 3" xfId="13654" xr:uid="{8634C5F7-98E9-4BCD-BED7-5057EBF8FA45}"/>
    <cellStyle name="Обычный 8 2 7 2 3" xfId="6570" xr:uid="{00000000-0005-0000-0000-0000CC170000}"/>
    <cellStyle name="Обычный 8 2 7 2 3 2" xfId="15787" xr:uid="{1DF9F9B3-4507-4995-9707-C3B11476CA6D}"/>
    <cellStyle name="Обычный 8 2 7 2 4" xfId="11523" xr:uid="{B85D40EC-2685-432D-9A81-44F81CE2BC65}"/>
    <cellStyle name="Обычный 8 2 7 3" xfId="3465" xr:uid="{00000000-0005-0000-0000-0000CD170000}"/>
    <cellStyle name="Обычный 8 2 7 3 2" xfId="7756" xr:uid="{00000000-0005-0000-0000-0000CE170000}"/>
    <cellStyle name="Обычный 8 2 7 3 2 2" xfId="16973" xr:uid="{23C18390-E297-4630-A144-4955AF0C7497}"/>
    <cellStyle name="Обычный 8 2 7 3 3" xfId="12706" xr:uid="{9200377D-CD76-495C-AF4A-B953599D9B44}"/>
    <cellStyle name="Обычный 8 2 7 4" xfId="5622" xr:uid="{00000000-0005-0000-0000-0000CF170000}"/>
    <cellStyle name="Обычный 8 2 7 4 2" xfId="14839" xr:uid="{90D34043-C54E-4DBF-8D12-8F966EE553DD}"/>
    <cellStyle name="Обычный 8 2 7 5" xfId="10575" xr:uid="{2CA81E9C-DD63-422E-9496-3266EAF03C14}"/>
    <cellStyle name="Обычный 8 2 8" xfId="1667" xr:uid="{00000000-0005-0000-0000-0000D0170000}"/>
    <cellStyle name="Обычный 8 2 8 2" xfId="3943" xr:uid="{00000000-0005-0000-0000-0000D1170000}"/>
    <cellStyle name="Обычный 8 2 8 2 2" xfId="8232" xr:uid="{00000000-0005-0000-0000-0000D2170000}"/>
    <cellStyle name="Обычный 8 2 8 2 2 2" xfId="17449" xr:uid="{1CB30DE1-EBF2-4D7E-BA1A-111879E4D259}"/>
    <cellStyle name="Обычный 8 2 8 2 3" xfId="13182" xr:uid="{00C77059-D683-41DB-AC6A-4274D0EB7EDD}"/>
    <cellStyle name="Обычный 8 2 8 3" xfId="6098" xr:uid="{00000000-0005-0000-0000-0000D3170000}"/>
    <cellStyle name="Обычный 8 2 8 3 2" xfId="15315" xr:uid="{34CBD986-51CE-42B4-9A9A-F2FF4BD3FA85}"/>
    <cellStyle name="Обычный 8 2 8 4" xfId="11051" xr:uid="{B584AAE5-27D9-4AD8-96CC-0BA8520C7120}"/>
    <cellStyle name="Обычный 8 2 9" xfId="2758" xr:uid="{00000000-0005-0000-0000-0000D4170000}"/>
    <cellStyle name="Обычный 8 2 9 2" xfId="4901" xr:uid="{00000000-0005-0000-0000-0000D5170000}"/>
    <cellStyle name="Обычный 8 2 9 2 2" xfId="9183" xr:uid="{00000000-0005-0000-0000-0000D6170000}"/>
    <cellStyle name="Обычный 8 2 9 2 2 2" xfId="18400" xr:uid="{1BD89440-2FA3-42F2-9205-3CEB553B5B93}"/>
    <cellStyle name="Обычный 8 2 9 2 3" xfId="14133" xr:uid="{446D61A1-6F56-46B1-BE66-71F5D440EFD5}"/>
    <cellStyle name="Обычный 8 2 9 3" xfId="7051" xr:uid="{00000000-0005-0000-0000-0000D7170000}"/>
    <cellStyle name="Обычный 8 2 9 3 2" xfId="16268" xr:uid="{804CAE9C-8F64-4804-834C-B67C03694D34}"/>
    <cellStyle name="Обычный 8 2 9 4" xfId="12002" xr:uid="{2F56C00E-ED40-4131-B51A-222A9BC89C6C}"/>
    <cellStyle name="Обычный 8 20" xfId="19113" xr:uid="{755C213C-DFB7-4866-B8DC-ECBB4EABE825}"/>
    <cellStyle name="Обычный 8 21" xfId="19229" xr:uid="{41D10637-EA58-40A3-88B6-5FCED73289B5}"/>
    <cellStyle name="Обычный 8 3" xfId="373" xr:uid="{00000000-0005-0000-0000-0000D8170000}"/>
    <cellStyle name="Обычный 8 3 10" xfId="5030" xr:uid="{00000000-0005-0000-0000-0000D9170000}"/>
    <cellStyle name="Обычный 8 3 10 2" xfId="9311" xr:uid="{00000000-0005-0000-0000-0000DA170000}"/>
    <cellStyle name="Обычный 8 3 10 2 2" xfId="18528" xr:uid="{952D9574-F6B5-4FDF-A6A1-DEF3EF1771A0}"/>
    <cellStyle name="Обычный 8 3 10 3" xfId="14261" xr:uid="{B469CC8A-A462-47EE-9ECC-CB97E95C2785}"/>
    <cellStyle name="Обычный 8 3 11" xfId="5152" xr:uid="{00000000-0005-0000-0000-0000DB170000}"/>
    <cellStyle name="Обычный 8 3 11 2" xfId="14376" xr:uid="{0C5D2A73-F776-494E-AABF-66BF7D16EEF4}"/>
    <cellStyle name="Обычный 8 3 12" xfId="9652" xr:uid="{00000000-0005-0000-0000-0000DC170000}"/>
    <cellStyle name="Обычный 8 3 12 2" xfId="18672" xr:uid="{0F325FF1-2E01-4E8F-B807-72A2ED54653F}"/>
    <cellStyle name="Обычный 8 3 13" xfId="9766" xr:uid="{A3C56748-EA5D-4840-B0AA-34621B03FCC7}"/>
    <cellStyle name="Обычный 8 3 13 2" xfId="18786" xr:uid="{AEC531D8-120F-4A77-9152-2B1CB3496EA9}"/>
    <cellStyle name="Обычный 8 3 14" xfId="9880" xr:uid="{F480B75C-E02A-43F2-A329-5B67B6CA46C8}"/>
    <cellStyle name="Обычный 8 3 14 2" xfId="18900" xr:uid="{892240C8-FAD4-4BCD-BEAF-2C6FCB2E9B7C}"/>
    <cellStyle name="Обычный 8 3 15" xfId="9994" xr:uid="{E03C503C-5EDE-4A02-8184-D435BF9EDF4B}"/>
    <cellStyle name="Обычный 8 3 15 2" xfId="19014" xr:uid="{80211674-6161-4428-A3BF-E94B53BFBAD9}"/>
    <cellStyle name="Обычный 8 3 16" xfId="10111" xr:uid="{7500BB19-1548-4260-B723-DE105B127570}"/>
    <cellStyle name="Обычный 8 3 17" xfId="19132" xr:uid="{CD599E20-C302-487E-A353-4067AF466DB5}"/>
    <cellStyle name="Обычный 8 3 18" xfId="19248" xr:uid="{CB307B37-8D70-4372-A246-73C1CF3A37CC}"/>
    <cellStyle name="Обычный 8 3 2" xfId="483" xr:uid="{00000000-0005-0000-0000-0000DD170000}"/>
    <cellStyle name="Обычный 8 3 2 10" xfId="5210" xr:uid="{00000000-0005-0000-0000-0000DE170000}"/>
    <cellStyle name="Обычный 8 3 2 10 2" xfId="14433" xr:uid="{2BF6F7E3-AE96-4329-AE9D-CB7F71111EDD}"/>
    <cellStyle name="Обычный 8 3 2 11" xfId="9709" xr:uid="{00000000-0005-0000-0000-0000DF170000}"/>
    <cellStyle name="Обычный 8 3 2 11 2" xfId="18729" xr:uid="{12BB218B-6BB7-4C60-B76D-3BAAD4EA8B46}"/>
    <cellStyle name="Обычный 8 3 2 12" xfId="9823" xr:uid="{E6647EA6-C7D7-4BDF-B5A9-40F95797FA1D}"/>
    <cellStyle name="Обычный 8 3 2 12 2" xfId="18843" xr:uid="{BE201A66-C3EE-4056-9861-DFB4E6C83368}"/>
    <cellStyle name="Обычный 8 3 2 13" xfId="9937" xr:uid="{8A630AE8-293F-463A-A065-38BEBC60DBB7}"/>
    <cellStyle name="Обычный 8 3 2 13 2" xfId="18957" xr:uid="{080B83A4-C83B-44F5-AC72-D23489155BA1}"/>
    <cellStyle name="Обычный 8 3 2 14" xfId="10051" xr:uid="{F2C28E2E-C910-4171-A33D-1945F39B8714}"/>
    <cellStyle name="Обычный 8 3 2 14 2" xfId="19071" xr:uid="{23C79A66-A650-4B64-B244-C6A2B7B5C8E8}"/>
    <cellStyle name="Обычный 8 3 2 15" xfId="10168" xr:uid="{D5484721-2BD4-4DD3-BE29-591216E38EC6}"/>
    <cellStyle name="Обычный 8 3 2 16" xfId="19189" xr:uid="{4C80C256-6AEA-450A-B953-8BFEA4D3AE55}"/>
    <cellStyle name="Обычный 8 3 2 17" xfId="19305" xr:uid="{9D94B7B2-871B-4F8B-8D69-7648DB5F681E}"/>
    <cellStyle name="Обычный 8 3 2 2" xfId="669" xr:uid="{00000000-0005-0000-0000-0000E0170000}"/>
    <cellStyle name="Обычный 8 3 2 2 2" xfId="990" xr:uid="{00000000-0005-0000-0000-0000E1170000}"/>
    <cellStyle name="Обычный 8 3 2 2 2 2" xfId="1592" xr:uid="{00000000-0005-0000-0000-0000E2170000}"/>
    <cellStyle name="Обычный 8 3 2 2 2 2 2" xfId="2551" xr:uid="{00000000-0005-0000-0000-0000E3170000}"/>
    <cellStyle name="Обычный 8 3 2 2 2 2 2 2" xfId="4823" xr:uid="{00000000-0005-0000-0000-0000E4170000}"/>
    <cellStyle name="Обычный 8 3 2 2 2 2 2 2 2" xfId="9112" xr:uid="{00000000-0005-0000-0000-0000E5170000}"/>
    <cellStyle name="Обычный 8 3 2 2 2 2 2 2 2 2" xfId="18329" xr:uid="{DBAC3CEB-412B-4ABB-A49F-AE75B7DC93AF}"/>
    <cellStyle name="Обычный 8 3 2 2 2 2 2 2 3" xfId="14062" xr:uid="{42212D6E-B0FB-4405-B430-0F57466ED53F}"/>
    <cellStyle name="Обычный 8 3 2 2 2 2 2 3" xfId="6978" xr:uid="{00000000-0005-0000-0000-0000E6170000}"/>
    <cellStyle name="Обычный 8 3 2 2 2 2 2 3 2" xfId="16195" xr:uid="{C610A1B3-E702-4C56-A0C3-310F21F8E688}"/>
    <cellStyle name="Обычный 8 3 2 2 2 2 2 4" xfId="11931" xr:uid="{78ABFEB6-0D86-4310-9A2A-46C18A2C740B}"/>
    <cellStyle name="Обычный 8 3 2 2 2 2 3" xfId="3873" xr:uid="{00000000-0005-0000-0000-0000E7170000}"/>
    <cellStyle name="Обычный 8 3 2 2 2 2 3 2" xfId="8164" xr:uid="{00000000-0005-0000-0000-0000E8170000}"/>
    <cellStyle name="Обычный 8 3 2 2 2 2 3 2 2" xfId="17381" xr:uid="{9D16A4B5-558F-428A-BE79-EDFBC5A21948}"/>
    <cellStyle name="Обычный 8 3 2 2 2 2 3 3" xfId="13114" xr:uid="{0F0540E8-2618-4DA1-BE4C-C3B18A2B66DE}"/>
    <cellStyle name="Обычный 8 3 2 2 2 2 4" xfId="6030" xr:uid="{00000000-0005-0000-0000-0000E9170000}"/>
    <cellStyle name="Обычный 8 3 2 2 2 2 4 2" xfId="15247" xr:uid="{DAF9843A-24C9-4626-A8C1-0D4849F8E030}"/>
    <cellStyle name="Обычный 8 3 2 2 2 2 5" xfId="10983" xr:uid="{F6975EAD-D563-45EA-8718-CE666D0D647F}"/>
    <cellStyle name="Обычный 8 3 2 2 2 3" xfId="2079" xr:uid="{00000000-0005-0000-0000-0000EA170000}"/>
    <cellStyle name="Обычный 8 3 2 2 2 3 2" xfId="4351" xr:uid="{00000000-0005-0000-0000-0000EB170000}"/>
    <cellStyle name="Обычный 8 3 2 2 2 3 2 2" xfId="8640" xr:uid="{00000000-0005-0000-0000-0000EC170000}"/>
    <cellStyle name="Обычный 8 3 2 2 2 3 2 2 2" xfId="17857" xr:uid="{EA7D79FE-91BA-4B37-8586-5ABD159909DE}"/>
    <cellStyle name="Обычный 8 3 2 2 2 3 2 3" xfId="13590" xr:uid="{C9F19269-CD25-4F7A-8083-D3A232FE34A7}"/>
    <cellStyle name="Обычный 8 3 2 2 2 3 3" xfId="6506" xr:uid="{00000000-0005-0000-0000-0000ED170000}"/>
    <cellStyle name="Обычный 8 3 2 2 2 3 3 2" xfId="15723" xr:uid="{2A05A86B-DB5A-48D8-A371-AB793F6DF3C7}"/>
    <cellStyle name="Обычный 8 3 2 2 2 3 4" xfId="11459" xr:uid="{1871BFEF-17DA-4137-B4BB-117E474989AC}"/>
    <cellStyle name="Обычный 8 3 2 2 2 4" xfId="3401" xr:uid="{00000000-0005-0000-0000-0000EE170000}"/>
    <cellStyle name="Обычный 8 3 2 2 2 4 2" xfId="7692" xr:uid="{00000000-0005-0000-0000-0000EF170000}"/>
    <cellStyle name="Обычный 8 3 2 2 2 4 2 2" xfId="16909" xr:uid="{7B9099E6-C353-4D95-81ED-F8F1B6BF6515}"/>
    <cellStyle name="Обычный 8 3 2 2 2 4 3" xfId="12642" xr:uid="{8111C87C-6723-45AA-9443-04BD6D7C24BF}"/>
    <cellStyle name="Обычный 8 3 2 2 2 5" xfId="5555" xr:uid="{00000000-0005-0000-0000-0000F0170000}"/>
    <cellStyle name="Обычный 8 3 2 2 2 5 2" xfId="14775" xr:uid="{F06D8BE0-895D-4691-8A4F-DF9E0462FE01}"/>
    <cellStyle name="Обычный 8 3 2 2 2 6" xfId="10511" xr:uid="{7278FB8C-01E1-4EF3-AB75-08A9CC61CF8C}"/>
    <cellStyle name="Обычный 8 3 2 2 3" xfId="1364" xr:uid="{00000000-0005-0000-0000-0000F1170000}"/>
    <cellStyle name="Обычный 8 3 2 2 3 2" xfId="2323" xr:uid="{00000000-0005-0000-0000-0000F2170000}"/>
    <cellStyle name="Обычный 8 3 2 2 3 2 2" xfId="4595" xr:uid="{00000000-0005-0000-0000-0000F3170000}"/>
    <cellStyle name="Обычный 8 3 2 2 3 2 2 2" xfId="8884" xr:uid="{00000000-0005-0000-0000-0000F4170000}"/>
    <cellStyle name="Обычный 8 3 2 2 3 2 2 2 2" xfId="18101" xr:uid="{6B60312A-FA4C-4F2E-873E-F1F4317FE1B6}"/>
    <cellStyle name="Обычный 8 3 2 2 3 2 2 3" xfId="13834" xr:uid="{EF2DDD9D-1EA5-47FC-9AA7-0F3C7D01DB69}"/>
    <cellStyle name="Обычный 8 3 2 2 3 2 3" xfId="6750" xr:uid="{00000000-0005-0000-0000-0000F5170000}"/>
    <cellStyle name="Обычный 8 3 2 2 3 2 3 2" xfId="15967" xr:uid="{2BF5C9AD-1879-4F86-A846-72D8C13B1E7D}"/>
    <cellStyle name="Обычный 8 3 2 2 3 2 4" xfId="11703" xr:uid="{6E1AB51E-2A22-4F45-BA9F-362F7850B508}"/>
    <cellStyle name="Обычный 8 3 2 2 3 3" xfId="3645" xr:uid="{00000000-0005-0000-0000-0000F6170000}"/>
    <cellStyle name="Обычный 8 3 2 2 3 3 2" xfId="7936" xr:uid="{00000000-0005-0000-0000-0000F7170000}"/>
    <cellStyle name="Обычный 8 3 2 2 3 3 2 2" xfId="17153" xr:uid="{8AA2BCDC-F336-4340-8D52-CC53FCD82519}"/>
    <cellStyle name="Обычный 8 3 2 2 3 3 3" xfId="12886" xr:uid="{9897C959-7016-4C36-A483-51B180DC13F9}"/>
    <cellStyle name="Обычный 8 3 2 2 3 4" xfId="5802" xr:uid="{00000000-0005-0000-0000-0000F8170000}"/>
    <cellStyle name="Обычный 8 3 2 2 3 4 2" xfId="15019" xr:uid="{389D046A-9C96-44C5-9BBF-567AF9D8039C}"/>
    <cellStyle name="Обычный 8 3 2 2 3 5" xfId="10755" xr:uid="{558C273A-63F0-4643-BDDD-D081E5C469CB}"/>
    <cellStyle name="Обычный 8 3 2 2 4" xfId="1850" xr:uid="{00000000-0005-0000-0000-0000F9170000}"/>
    <cellStyle name="Обычный 8 3 2 2 4 2" xfId="4123" xr:uid="{00000000-0005-0000-0000-0000FA170000}"/>
    <cellStyle name="Обычный 8 3 2 2 4 2 2" xfId="8412" xr:uid="{00000000-0005-0000-0000-0000FB170000}"/>
    <cellStyle name="Обычный 8 3 2 2 4 2 2 2" xfId="17629" xr:uid="{35C70478-D1BA-4B3D-9D9D-01C22C83994A}"/>
    <cellStyle name="Обычный 8 3 2 2 4 2 3" xfId="13362" xr:uid="{FD844775-9C55-4FDF-BE21-9C4549FA8C1A}"/>
    <cellStyle name="Обычный 8 3 2 2 4 3" xfId="6278" xr:uid="{00000000-0005-0000-0000-0000FC170000}"/>
    <cellStyle name="Обычный 8 3 2 2 4 3 2" xfId="15495" xr:uid="{12DE9F10-4B19-4395-84F5-DFD607DDA1EF}"/>
    <cellStyle name="Обычный 8 3 2 2 4 4" xfId="11231" xr:uid="{AB368869-BD8C-46DD-B040-7881AF5A9D2E}"/>
    <cellStyle name="Обычный 8 3 2 2 5" xfId="3173" xr:uid="{00000000-0005-0000-0000-0000FD170000}"/>
    <cellStyle name="Обычный 8 3 2 2 5 2" xfId="7464" xr:uid="{00000000-0005-0000-0000-0000FE170000}"/>
    <cellStyle name="Обычный 8 3 2 2 5 2 2" xfId="16681" xr:uid="{E1A5CCA8-3A3D-4F90-AD02-13DC64781E2D}"/>
    <cellStyle name="Обычный 8 3 2 2 5 3" xfId="12414" xr:uid="{D9907739-AE59-45AE-B2F5-EB41E4A6DEB1}"/>
    <cellStyle name="Обычный 8 3 2 2 6" xfId="5325" xr:uid="{00000000-0005-0000-0000-0000FF170000}"/>
    <cellStyle name="Обычный 8 3 2 2 6 2" xfId="14547" xr:uid="{1438CB89-2AC6-4313-B398-9C6FE5FB68C3}"/>
    <cellStyle name="Обычный 8 3 2 2 7" xfId="10283" xr:uid="{DFCB7317-E189-4CA2-AA5D-79C52416CEA2}"/>
    <cellStyle name="Обычный 8 3 2 3" xfId="875" xr:uid="{00000000-0005-0000-0000-000000180000}"/>
    <cellStyle name="Обычный 8 3 2 3 2" xfId="1478" xr:uid="{00000000-0005-0000-0000-000001180000}"/>
    <cellStyle name="Обычный 8 3 2 3 2 2" xfId="2437" xr:uid="{00000000-0005-0000-0000-000002180000}"/>
    <cellStyle name="Обычный 8 3 2 3 2 2 2" xfId="4709" xr:uid="{00000000-0005-0000-0000-000003180000}"/>
    <cellStyle name="Обычный 8 3 2 3 2 2 2 2" xfId="8998" xr:uid="{00000000-0005-0000-0000-000004180000}"/>
    <cellStyle name="Обычный 8 3 2 3 2 2 2 2 2" xfId="18215" xr:uid="{73F66D20-1A7E-44E4-9191-EEF761079E57}"/>
    <cellStyle name="Обычный 8 3 2 3 2 2 2 3" xfId="13948" xr:uid="{296A6545-FA99-462A-A760-4A3A0966130A}"/>
    <cellStyle name="Обычный 8 3 2 3 2 2 3" xfId="6864" xr:uid="{00000000-0005-0000-0000-000005180000}"/>
    <cellStyle name="Обычный 8 3 2 3 2 2 3 2" xfId="16081" xr:uid="{E8D5EC16-40E2-42D3-A52E-95180F1F7C98}"/>
    <cellStyle name="Обычный 8 3 2 3 2 2 4" xfId="11817" xr:uid="{CE152B16-DF19-4C7C-92D6-10DAEFC17C4A}"/>
    <cellStyle name="Обычный 8 3 2 3 2 3" xfId="3759" xr:uid="{00000000-0005-0000-0000-000006180000}"/>
    <cellStyle name="Обычный 8 3 2 3 2 3 2" xfId="8050" xr:uid="{00000000-0005-0000-0000-000007180000}"/>
    <cellStyle name="Обычный 8 3 2 3 2 3 2 2" xfId="17267" xr:uid="{7DF55157-CE09-43D4-8B62-6A3D520F70CF}"/>
    <cellStyle name="Обычный 8 3 2 3 2 3 3" xfId="13000" xr:uid="{42CBDD2F-F589-4C72-ACFB-4103403AAB46}"/>
    <cellStyle name="Обычный 8 3 2 3 2 4" xfId="5916" xr:uid="{00000000-0005-0000-0000-000008180000}"/>
    <cellStyle name="Обычный 8 3 2 3 2 4 2" xfId="15133" xr:uid="{A03791B4-3BFF-4634-A92D-6237BE436248}"/>
    <cellStyle name="Обычный 8 3 2 3 2 5" xfId="10869" xr:uid="{7046875C-1974-45F8-89B6-4A91FC48AECC}"/>
    <cellStyle name="Обычный 8 3 2 3 3" xfId="1965" xr:uid="{00000000-0005-0000-0000-000009180000}"/>
    <cellStyle name="Обычный 8 3 2 3 3 2" xfId="4237" xr:uid="{00000000-0005-0000-0000-00000A180000}"/>
    <cellStyle name="Обычный 8 3 2 3 3 2 2" xfId="8526" xr:uid="{00000000-0005-0000-0000-00000B180000}"/>
    <cellStyle name="Обычный 8 3 2 3 3 2 2 2" xfId="17743" xr:uid="{67A87F94-8BED-4EA0-AD26-3259FDB42B49}"/>
    <cellStyle name="Обычный 8 3 2 3 3 2 3" xfId="13476" xr:uid="{048365CC-6B96-4E5C-B1E8-839A2D305C36}"/>
    <cellStyle name="Обычный 8 3 2 3 3 3" xfId="6392" xr:uid="{00000000-0005-0000-0000-00000C180000}"/>
    <cellStyle name="Обычный 8 3 2 3 3 3 2" xfId="15609" xr:uid="{8CD9A21C-F2B3-4EE2-8F01-91F7E333F85C}"/>
    <cellStyle name="Обычный 8 3 2 3 3 4" xfId="11345" xr:uid="{0ED034AE-9C95-48F0-A0AE-857B760E0E7F}"/>
    <cellStyle name="Обычный 8 3 2 3 4" xfId="3287" xr:uid="{00000000-0005-0000-0000-00000D180000}"/>
    <cellStyle name="Обычный 8 3 2 3 4 2" xfId="7578" xr:uid="{00000000-0005-0000-0000-00000E180000}"/>
    <cellStyle name="Обычный 8 3 2 3 4 2 2" xfId="16795" xr:uid="{219EDB80-2FE0-4EE2-A463-08D49F14F173}"/>
    <cellStyle name="Обычный 8 3 2 3 4 3" xfId="12528" xr:uid="{F5A9ED5C-C2B2-43DB-BD22-B9AF55B36F65}"/>
    <cellStyle name="Обычный 8 3 2 3 5" xfId="5441" xr:uid="{00000000-0005-0000-0000-00000F180000}"/>
    <cellStyle name="Обычный 8 3 2 3 5 2" xfId="14661" xr:uid="{5E99AA9B-6689-41A0-8F4F-8A3DFD3F613E}"/>
    <cellStyle name="Обычный 8 3 2 3 6" xfId="10397" xr:uid="{FE6FCEE2-DEC8-4BD7-9756-CE992DEC27B4}"/>
    <cellStyle name="Обычный 8 3 2 4" xfId="1249" xr:uid="{00000000-0005-0000-0000-000010180000}"/>
    <cellStyle name="Обычный 8 3 2 4 2" xfId="2209" xr:uid="{00000000-0005-0000-0000-000011180000}"/>
    <cellStyle name="Обычный 8 3 2 4 2 2" xfId="4481" xr:uid="{00000000-0005-0000-0000-000012180000}"/>
    <cellStyle name="Обычный 8 3 2 4 2 2 2" xfId="8770" xr:uid="{00000000-0005-0000-0000-000013180000}"/>
    <cellStyle name="Обычный 8 3 2 4 2 2 2 2" xfId="17987" xr:uid="{61317857-0393-4DC2-A3F2-430EC689FE38}"/>
    <cellStyle name="Обычный 8 3 2 4 2 2 3" xfId="13720" xr:uid="{C593DBAB-1FB9-47BC-8790-20EBAE8A9694}"/>
    <cellStyle name="Обычный 8 3 2 4 2 3" xfId="6636" xr:uid="{00000000-0005-0000-0000-000014180000}"/>
    <cellStyle name="Обычный 8 3 2 4 2 3 2" xfId="15853" xr:uid="{B21D5DA6-FD10-42EE-83ED-05A4CA8E9FC9}"/>
    <cellStyle name="Обычный 8 3 2 4 2 4" xfId="11589" xr:uid="{9B97DD37-A20A-4BE7-A462-90A3589A71B1}"/>
    <cellStyle name="Обычный 8 3 2 4 3" xfId="3531" xr:uid="{00000000-0005-0000-0000-000015180000}"/>
    <cellStyle name="Обычный 8 3 2 4 3 2" xfId="7822" xr:uid="{00000000-0005-0000-0000-000016180000}"/>
    <cellStyle name="Обычный 8 3 2 4 3 2 2" xfId="17039" xr:uid="{52BCC7FD-2F03-41C4-9E1E-440DC6D42BB5}"/>
    <cellStyle name="Обычный 8 3 2 4 3 3" xfId="12772" xr:uid="{97904559-DBF8-4B9F-B2E9-DF0807457FC9}"/>
    <cellStyle name="Обычный 8 3 2 4 4" xfId="5688" xr:uid="{00000000-0005-0000-0000-000017180000}"/>
    <cellStyle name="Обычный 8 3 2 4 4 2" xfId="14905" xr:uid="{9968AB9D-C48D-4FD5-9928-9BC896E915F2}"/>
    <cellStyle name="Обычный 8 3 2 4 5" xfId="10641" xr:uid="{9E40DF88-2AAF-4B12-A668-3EFE9B36301D}"/>
    <cellStyle name="Обычный 8 3 2 5" xfId="1734" xr:uid="{00000000-0005-0000-0000-000018180000}"/>
    <cellStyle name="Обычный 8 3 2 5 2" xfId="4009" xr:uid="{00000000-0005-0000-0000-000019180000}"/>
    <cellStyle name="Обычный 8 3 2 5 2 2" xfId="8298" xr:uid="{00000000-0005-0000-0000-00001A180000}"/>
    <cellStyle name="Обычный 8 3 2 5 2 2 2" xfId="17515" xr:uid="{F2106DDA-0632-49D8-BEB2-808BAD9A62B4}"/>
    <cellStyle name="Обычный 8 3 2 5 2 3" xfId="13248" xr:uid="{CD06BF51-23D8-4381-97F4-C191B1A0C3FF}"/>
    <cellStyle name="Обычный 8 3 2 5 3" xfId="6164" xr:uid="{00000000-0005-0000-0000-00001B180000}"/>
    <cellStyle name="Обычный 8 3 2 5 3 2" xfId="15381" xr:uid="{71E13C46-A1A3-4766-B2DB-403E7957BED4}"/>
    <cellStyle name="Обычный 8 3 2 5 4" xfId="11117" xr:uid="{E7ADE93C-673E-4A96-B5FB-A014DE6D4B13}"/>
    <cellStyle name="Обычный 8 3 2 6" xfId="2824" xr:uid="{00000000-0005-0000-0000-00001C180000}"/>
    <cellStyle name="Обычный 8 3 2 6 2" xfId="4967" xr:uid="{00000000-0005-0000-0000-00001D180000}"/>
    <cellStyle name="Обычный 8 3 2 6 2 2" xfId="9249" xr:uid="{00000000-0005-0000-0000-00001E180000}"/>
    <cellStyle name="Обычный 8 3 2 6 2 2 2" xfId="18466" xr:uid="{6986A5DB-870F-43BC-97C2-BEE39795340C}"/>
    <cellStyle name="Обычный 8 3 2 6 2 3" xfId="14199" xr:uid="{0733848E-459D-41FB-B471-30417F78F135}"/>
    <cellStyle name="Обычный 8 3 2 6 3" xfId="7117" xr:uid="{00000000-0005-0000-0000-00001F180000}"/>
    <cellStyle name="Обычный 8 3 2 6 3 2" xfId="16334" xr:uid="{0103E7AD-1006-431D-9CC3-8F04801A645F}"/>
    <cellStyle name="Обычный 8 3 2 6 4" xfId="12068" xr:uid="{86A00A83-BF94-4095-911E-16F027FE115E}"/>
    <cellStyle name="Обычный 8 3 2 7" xfId="2945" xr:uid="{00000000-0005-0000-0000-000020180000}"/>
    <cellStyle name="Обычный 8 3 2 7 2" xfId="7236" xr:uid="{00000000-0005-0000-0000-000021180000}"/>
    <cellStyle name="Обычный 8 3 2 7 2 2" xfId="16453" xr:uid="{27433223-1FE3-4D48-8DE1-5C23DD239C73}"/>
    <cellStyle name="Обычный 8 3 2 7 3" xfId="12186" xr:uid="{82B7BF59-9EE1-4994-A7B1-4F024FA6EF68}"/>
    <cellStyle name="Обычный 8 3 2 8" xfId="3059" xr:uid="{00000000-0005-0000-0000-000022180000}"/>
    <cellStyle name="Обычный 8 3 2 8 2" xfId="7350" xr:uid="{00000000-0005-0000-0000-000023180000}"/>
    <cellStyle name="Обычный 8 3 2 8 2 2" xfId="16567" xr:uid="{4E55E706-2D2E-4CE4-80BD-C90558029C98}"/>
    <cellStyle name="Обычный 8 3 2 8 3" xfId="12300" xr:uid="{86E66DDB-3B48-4020-AD71-03EFBFA17B64}"/>
    <cellStyle name="Обычный 8 3 2 9" xfId="5087" xr:uid="{00000000-0005-0000-0000-000024180000}"/>
    <cellStyle name="Обычный 8 3 2 9 2" xfId="9368" xr:uid="{00000000-0005-0000-0000-000025180000}"/>
    <cellStyle name="Обычный 8 3 2 9 2 2" xfId="18585" xr:uid="{8E916D6B-4B89-476D-8C3E-DDF2AE350511}"/>
    <cellStyle name="Обычный 8 3 2 9 3" xfId="14318" xr:uid="{2C184860-88C4-4B6F-B161-85773467632F}"/>
    <cellStyle name="Обычный 8 3 3" xfId="609" xr:uid="{00000000-0005-0000-0000-000026180000}"/>
    <cellStyle name="Обычный 8 3 3 2" xfId="933" xr:uid="{00000000-0005-0000-0000-000027180000}"/>
    <cellStyle name="Обычный 8 3 3 2 2" xfId="1535" xr:uid="{00000000-0005-0000-0000-000028180000}"/>
    <cellStyle name="Обычный 8 3 3 2 2 2" xfId="2494" xr:uid="{00000000-0005-0000-0000-000029180000}"/>
    <cellStyle name="Обычный 8 3 3 2 2 2 2" xfId="4766" xr:uid="{00000000-0005-0000-0000-00002A180000}"/>
    <cellStyle name="Обычный 8 3 3 2 2 2 2 2" xfId="9055" xr:uid="{00000000-0005-0000-0000-00002B180000}"/>
    <cellStyle name="Обычный 8 3 3 2 2 2 2 2 2" xfId="18272" xr:uid="{430D7245-8257-44C5-AF57-F085D992829E}"/>
    <cellStyle name="Обычный 8 3 3 2 2 2 2 3" xfId="14005" xr:uid="{B2073464-6B1E-45A3-8E37-1FCBB941F962}"/>
    <cellStyle name="Обычный 8 3 3 2 2 2 3" xfId="6921" xr:uid="{00000000-0005-0000-0000-00002C180000}"/>
    <cellStyle name="Обычный 8 3 3 2 2 2 3 2" xfId="16138" xr:uid="{E718E288-934A-4827-90BF-DA76B5FD643A}"/>
    <cellStyle name="Обычный 8 3 3 2 2 2 4" xfId="11874" xr:uid="{25ED2B46-2A52-4561-B586-C61B0686989D}"/>
    <cellStyle name="Обычный 8 3 3 2 2 3" xfId="3816" xr:uid="{00000000-0005-0000-0000-00002D180000}"/>
    <cellStyle name="Обычный 8 3 3 2 2 3 2" xfId="8107" xr:uid="{00000000-0005-0000-0000-00002E180000}"/>
    <cellStyle name="Обычный 8 3 3 2 2 3 2 2" xfId="17324" xr:uid="{43B2398C-70BD-4C5F-B9E5-EEFD2F4EBF30}"/>
    <cellStyle name="Обычный 8 3 3 2 2 3 3" xfId="13057" xr:uid="{7CF7F0D6-3DD8-4A0F-8B1A-E83255DE86AF}"/>
    <cellStyle name="Обычный 8 3 3 2 2 4" xfId="5973" xr:uid="{00000000-0005-0000-0000-00002F180000}"/>
    <cellStyle name="Обычный 8 3 3 2 2 4 2" xfId="15190" xr:uid="{68A4CB3E-8EB5-4C00-AC1E-010F5525D26A}"/>
    <cellStyle name="Обычный 8 3 3 2 2 5" xfId="10926" xr:uid="{D4DB21C6-1C8A-4302-A749-A3FB2145C2C8}"/>
    <cellStyle name="Обычный 8 3 3 2 3" xfId="2022" xr:uid="{00000000-0005-0000-0000-000030180000}"/>
    <cellStyle name="Обычный 8 3 3 2 3 2" xfId="4294" xr:uid="{00000000-0005-0000-0000-000031180000}"/>
    <cellStyle name="Обычный 8 3 3 2 3 2 2" xfId="8583" xr:uid="{00000000-0005-0000-0000-000032180000}"/>
    <cellStyle name="Обычный 8 3 3 2 3 2 2 2" xfId="17800" xr:uid="{5D2F7EEC-150B-486F-B70E-E2CB25554C42}"/>
    <cellStyle name="Обычный 8 3 3 2 3 2 3" xfId="13533" xr:uid="{0DD0E2E6-694B-4534-9394-B4D08E37465D}"/>
    <cellStyle name="Обычный 8 3 3 2 3 3" xfId="6449" xr:uid="{00000000-0005-0000-0000-000033180000}"/>
    <cellStyle name="Обычный 8 3 3 2 3 3 2" xfId="15666" xr:uid="{B70F42E6-99EC-4770-ABAF-D53CB26AD0EF}"/>
    <cellStyle name="Обычный 8 3 3 2 3 4" xfId="11402" xr:uid="{E03D1E35-0678-41DC-8299-6BA96B0A267A}"/>
    <cellStyle name="Обычный 8 3 3 2 4" xfId="3344" xr:uid="{00000000-0005-0000-0000-000034180000}"/>
    <cellStyle name="Обычный 8 3 3 2 4 2" xfId="7635" xr:uid="{00000000-0005-0000-0000-000035180000}"/>
    <cellStyle name="Обычный 8 3 3 2 4 2 2" xfId="16852" xr:uid="{41B3F17A-24E3-457F-8924-2838DFC544C8}"/>
    <cellStyle name="Обычный 8 3 3 2 4 3" xfId="12585" xr:uid="{E5316200-454A-44F1-BEE3-5CBD5A550CEB}"/>
    <cellStyle name="Обычный 8 3 3 2 5" xfId="5498" xr:uid="{00000000-0005-0000-0000-000036180000}"/>
    <cellStyle name="Обычный 8 3 3 2 5 2" xfId="14718" xr:uid="{44453144-B564-4B3E-B60F-9F020C235F94}"/>
    <cellStyle name="Обычный 8 3 3 2 6" xfId="10454" xr:uid="{6E23A882-257D-479D-B319-6F474F40FDC1}"/>
    <cellStyle name="Обычный 8 3 3 3" xfId="1307" xr:uid="{00000000-0005-0000-0000-000037180000}"/>
    <cellStyle name="Обычный 8 3 3 3 2" xfId="2266" xr:uid="{00000000-0005-0000-0000-000038180000}"/>
    <cellStyle name="Обычный 8 3 3 3 2 2" xfId="4538" xr:uid="{00000000-0005-0000-0000-000039180000}"/>
    <cellStyle name="Обычный 8 3 3 3 2 2 2" xfId="8827" xr:uid="{00000000-0005-0000-0000-00003A180000}"/>
    <cellStyle name="Обычный 8 3 3 3 2 2 2 2" xfId="18044" xr:uid="{1B5297B1-6761-44C1-AF51-378F115B3EF4}"/>
    <cellStyle name="Обычный 8 3 3 3 2 2 3" xfId="13777" xr:uid="{B329E3FF-1D7A-47EC-BAE7-DD066FC8B99D}"/>
    <cellStyle name="Обычный 8 3 3 3 2 3" xfId="6693" xr:uid="{00000000-0005-0000-0000-00003B180000}"/>
    <cellStyle name="Обычный 8 3 3 3 2 3 2" xfId="15910" xr:uid="{E05D3127-CD93-469C-AFD7-33636FC1A1BE}"/>
    <cellStyle name="Обычный 8 3 3 3 2 4" xfId="11646" xr:uid="{DF594BCF-D82D-471C-AD2F-7B62B940502B}"/>
    <cellStyle name="Обычный 8 3 3 3 3" xfId="3588" xr:uid="{00000000-0005-0000-0000-00003C180000}"/>
    <cellStyle name="Обычный 8 3 3 3 3 2" xfId="7879" xr:uid="{00000000-0005-0000-0000-00003D180000}"/>
    <cellStyle name="Обычный 8 3 3 3 3 2 2" xfId="17096" xr:uid="{6B5959B5-82E0-4FC4-9FFC-4C8057D77823}"/>
    <cellStyle name="Обычный 8 3 3 3 3 3" xfId="12829" xr:uid="{20124897-78B3-4D2B-AAB5-AFD016BF7088}"/>
    <cellStyle name="Обычный 8 3 3 3 4" xfId="5745" xr:uid="{00000000-0005-0000-0000-00003E180000}"/>
    <cellStyle name="Обычный 8 3 3 3 4 2" xfId="14962" xr:uid="{2AE9BA02-4C84-4608-AC2E-7F44D2AC16A5}"/>
    <cellStyle name="Обычный 8 3 3 3 5" xfId="10698" xr:uid="{BB34357C-C65D-4C65-B7E6-BB00399A8F3B}"/>
    <cellStyle name="Обычный 8 3 3 4" xfId="1793" xr:uid="{00000000-0005-0000-0000-00003F180000}"/>
    <cellStyle name="Обычный 8 3 3 4 2" xfId="4066" xr:uid="{00000000-0005-0000-0000-000040180000}"/>
    <cellStyle name="Обычный 8 3 3 4 2 2" xfId="8355" xr:uid="{00000000-0005-0000-0000-000041180000}"/>
    <cellStyle name="Обычный 8 3 3 4 2 2 2" xfId="17572" xr:uid="{5187282D-5219-4F02-8A98-3510634849C1}"/>
    <cellStyle name="Обычный 8 3 3 4 2 3" xfId="13305" xr:uid="{C4231A06-F52C-4C16-B66D-23341F3B328C}"/>
    <cellStyle name="Обычный 8 3 3 4 3" xfId="6221" xr:uid="{00000000-0005-0000-0000-000042180000}"/>
    <cellStyle name="Обычный 8 3 3 4 3 2" xfId="15438" xr:uid="{D66C59E2-AC23-4640-87E8-6120ECAD5CF0}"/>
    <cellStyle name="Обычный 8 3 3 4 4" xfId="11174" xr:uid="{5CEF71D2-BB22-41E7-A049-0E17748A9653}"/>
    <cellStyle name="Обычный 8 3 3 5" xfId="3116" xr:uid="{00000000-0005-0000-0000-000043180000}"/>
    <cellStyle name="Обычный 8 3 3 5 2" xfId="7407" xr:uid="{00000000-0005-0000-0000-000044180000}"/>
    <cellStyle name="Обычный 8 3 3 5 2 2" xfId="16624" xr:uid="{3E5BA914-85BD-47F0-B92B-E4ED202A43C0}"/>
    <cellStyle name="Обычный 8 3 3 5 3" xfId="12357" xr:uid="{0CDC6CE2-B292-4761-931E-DEFFA122DE94}"/>
    <cellStyle name="Обычный 8 3 3 6" xfId="5268" xr:uid="{00000000-0005-0000-0000-000045180000}"/>
    <cellStyle name="Обычный 8 3 3 6 2" xfId="14490" xr:uid="{16783531-3637-4735-B849-DAF81E835DF7}"/>
    <cellStyle name="Обычный 8 3 3 7" xfId="10226" xr:uid="{E73C9DD9-0F51-483E-9CDF-0E311DC8A54A}"/>
    <cellStyle name="Обычный 8 3 4" xfId="818" xr:uid="{00000000-0005-0000-0000-000046180000}"/>
    <cellStyle name="Обычный 8 3 4 2" xfId="1421" xr:uid="{00000000-0005-0000-0000-000047180000}"/>
    <cellStyle name="Обычный 8 3 4 2 2" xfId="2380" xr:uid="{00000000-0005-0000-0000-000048180000}"/>
    <cellStyle name="Обычный 8 3 4 2 2 2" xfId="4652" xr:uid="{00000000-0005-0000-0000-000049180000}"/>
    <cellStyle name="Обычный 8 3 4 2 2 2 2" xfId="8941" xr:uid="{00000000-0005-0000-0000-00004A180000}"/>
    <cellStyle name="Обычный 8 3 4 2 2 2 2 2" xfId="18158" xr:uid="{2B83601E-69C0-4187-848F-30F7DF553C9C}"/>
    <cellStyle name="Обычный 8 3 4 2 2 2 3" xfId="13891" xr:uid="{BD4CE1BE-CC50-4900-975F-010F2D228BB1}"/>
    <cellStyle name="Обычный 8 3 4 2 2 3" xfId="6807" xr:uid="{00000000-0005-0000-0000-00004B180000}"/>
    <cellStyle name="Обычный 8 3 4 2 2 3 2" xfId="16024" xr:uid="{2FE85283-7853-4D35-A954-D257DF9C999B}"/>
    <cellStyle name="Обычный 8 3 4 2 2 4" xfId="11760" xr:uid="{4E7620D9-62B7-46E8-A060-78D9680B0257}"/>
    <cellStyle name="Обычный 8 3 4 2 3" xfId="3702" xr:uid="{00000000-0005-0000-0000-00004C180000}"/>
    <cellStyle name="Обычный 8 3 4 2 3 2" xfId="7993" xr:uid="{00000000-0005-0000-0000-00004D180000}"/>
    <cellStyle name="Обычный 8 3 4 2 3 2 2" xfId="17210" xr:uid="{99C0BF10-E8C2-4666-BD9A-71FB819ABA18}"/>
    <cellStyle name="Обычный 8 3 4 2 3 3" xfId="12943" xr:uid="{F93FA148-3C75-4899-B2C6-9EDAD58C184A}"/>
    <cellStyle name="Обычный 8 3 4 2 4" xfId="5859" xr:uid="{00000000-0005-0000-0000-00004E180000}"/>
    <cellStyle name="Обычный 8 3 4 2 4 2" xfId="15076" xr:uid="{3453FC81-D428-46CE-B5C9-E506782645BA}"/>
    <cellStyle name="Обычный 8 3 4 2 5" xfId="10812" xr:uid="{35243ECA-0174-414B-B417-73977B7D9ED1}"/>
    <cellStyle name="Обычный 8 3 4 3" xfId="1908" xr:uid="{00000000-0005-0000-0000-00004F180000}"/>
    <cellStyle name="Обычный 8 3 4 3 2" xfId="4180" xr:uid="{00000000-0005-0000-0000-000050180000}"/>
    <cellStyle name="Обычный 8 3 4 3 2 2" xfId="8469" xr:uid="{00000000-0005-0000-0000-000051180000}"/>
    <cellStyle name="Обычный 8 3 4 3 2 2 2" xfId="17686" xr:uid="{8229EBE5-DF09-490B-9F20-D08E57D47AB3}"/>
    <cellStyle name="Обычный 8 3 4 3 2 3" xfId="13419" xr:uid="{726616B2-5431-46B5-A763-05FFFDDDA193}"/>
    <cellStyle name="Обычный 8 3 4 3 3" xfId="6335" xr:uid="{00000000-0005-0000-0000-000052180000}"/>
    <cellStyle name="Обычный 8 3 4 3 3 2" xfId="15552" xr:uid="{1E676885-9A40-4519-90B4-D5F4C4D47369}"/>
    <cellStyle name="Обычный 8 3 4 3 4" xfId="11288" xr:uid="{00949183-375C-4FD7-8284-B22D3A0DA3C0}"/>
    <cellStyle name="Обычный 8 3 4 4" xfId="3230" xr:uid="{00000000-0005-0000-0000-000053180000}"/>
    <cellStyle name="Обычный 8 3 4 4 2" xfId="7521" xr:uid="{00000000-0005-0000-0000-000054180000}"/>
    <cellStyle name="Обычный 8 3 4 4 2 2" xfId="16738" xr:uid="{53B24FB4-5637-45DD-A012-323C3F5001DC}"/>
    <cellStyle name="Обычный 8 3 4 4 3" xfId="12471" xr:uid="{A5F3924C-2813-4C36-9BEC-FC40165D6DF2}"/>
    <cellStyle name="Обычный 8 3 4 5" xfId="5384" xr:uid="{00000000-0005-0000-0000-000055180000}"/>
    <cellStyle name="Обычный 8 3 4 5 2" xfId="14604" xr:uid="{C281E565-3FBE-4ACC-AB99-22210144ACB0}"/>
    <cellStyle name="Обычный 8 3 4 6" xfId="10340" xr:uid="{51F5D93D-CDF2-452D-B8E1-D5F54B780C50}"/>
    <cellStyle name="Обычный 8 3 5" xfId="1192" xr:uid="{00000000-0005-0000-0000-000056180000}"/>
    <cellStyle name="Обычный 8 3 5 2" xfId="2152" xr:uid="{00000000-0005-0000-0000-000057180000}"/>
    <cellStyle name="Обычный 8 3 5 2 2" xfId="4424" xr:uid="{00000000-0005-0000-0000-000058180000}"/>
    <cellStyle name="Обычный 8 3 5 2 2 2" xfId="8713" xr:uid="{00000000-0005-0000-0000-000059180000}"/>
    <cellStyle name="Обычный 8 3 5 2 2 2 2" xfId="17930" xr:uid="{C6EB00D2-2CE2-4D83-AAFC-54C57E09D2C3}"/>
    <cellStyle name="Обычный 8 3 5 2 2 3" xfId="13663" xr:uid="{B2435D26-0027-4838-A3F4-B9AFA28B14C3}"/>
    <cellStyle name="Обычный 8 3 5 2 3" xfId="6579" xr:uid="{00000000-0005-0000-0000-00005A180000}"/>
    <cellStyle name="Обычный 8 3 5 2 3 2" xfId="15796" xr:uid="{6E622AB6-007B-4332-94F5-8E1E94C7C747}"/>
    <cellStyle name="Обычный 8 3 5 2 4" xfId="11532" xr:uid="{887C4E39-7FE9-4A32-8D19-51BA3D934D4C}"/>
    <cellStyle name="Обычный 8 3 5 3" xfId="3474" xr:uid="{00000000-0005-0000-0000-00005B180000}"/>
    <cellStyle name="Обычный 8 3 5 3 2" xfId="7765" xr:uid="{00000000-0005-0000-0000-00005C180000}"/>
    <cellStyle name="Обычный 8 3 5 3 2 2" xfId="16982" xr:uid="{F941D0C3-4C3B-4311-9AEC-E7E3C5DB5021}"/>
    <cellStyle name="Обычный 8 3 5 3 3" xfId="12715" xr:uid="{C611D224-2BC7-476B-A5B5-AD992B08E039}"/>
    <cellStyle name="Обычный 8 3 5 4" xfId="5631" xr:uid="{00000000-0005-0000-0000-00005D180000}"/>
    <cellStyle name="Обычный 8 3 5 4 2" xfId="14848" xr:uid="{22ED7568-1269-4507-A345-A75C6E5B8BD9}"/>
    <cellStyle name="Обычный 8 3 5 5" xfId="10584" xr:uid="{DE9083E8-F8F7-40E0-B525-04061A80C0E2}"/>
    <cellStyle name="Обычный 8 3 6" xfId="1677" xr:uid="{00000000-0005-0000-0000-00005E180000}"/>
    <cellStyle name="Обычный 8 3 6 2" xfId="3952" xr:uid="{00000000-0005-0000-0000-00005F180000}"/>
    <cellStyle name="Обычный 8 3 6 2 2" xfId="8241" xr:uid="{00000000-0005-0000-0000-000060180000}"/>
    <cellStyle name="Обычный 8 3 6 2 2 2" xfId="17458" xr:uid="{0880A144-4676-4C95-9D20-856CA43C8F66}"/>
    <cellStyle name="Обычный 8 3 6 2 3" xfId="13191" xr:uid="{9D40939B-8AF0-4456-8F69-B869C1D81909}"/>
    <cellStyle name="Обычный 8 3 6 3" xfId="6107" xr:uid="{00000000-0005-0000-0000-000061180000}"/>
    <cellStyle name="Обычный 8 3 6 3 2" xfId="15324" xr:uid="{EF6C0A3C-35CA-4C10-87FC-33C9858BB687}"/>
    <cellStyle name="Обычный 8 3 6 4" xfId="11060" xr:uid="{1FAF033F-625D-4709-8EDB-834A5C65C375}"/>
    <cellStyle name="Обычный 8 3 7" xfId="2767" xr:uid="{00000000-0005-0000-0000-000062180000}"/>
    <cellStyle name="Обычный 8 3 7 2" xfId="4910" xr:uid="{00000000-0005-0000-0000-000063180000}"/>
    <cellStyle name="Обычный 8 3 7 2 2" xfId="9192" xr:uid="{00000000-0005-0000-0000-000064180000}"/>
    <cellStyle name="Обычный 8 3 7 2 2 2" xfId="18409" xr:uid="{8753FF3E-3226-4E32-B6D9-7B6F966BED42}"/>
    <cellStyle name="Обычный 8 3 7 2 3" xfId="14142" xr:uid="{46A6F196-1590-458E-B36F-54743CE02276}"/>
    <cellStyle name="Обычный 8 3 7 3" xfId="7060" xr:uid="{00000000-0005-0000-0000-000065180000}"/>
    <cellStyle name="Обычный 8 3 7 3 2" xfId="16277" xr:uid="{3EAA93FD-780A-47DE-B143-383D20699569}"/>
    <cellStyle name="Обычный 8 3 7 4" xfId="12011" xr:uid="{35F1AF08-95E7-4604-B21A-1D2543F23433}"/>
    <cellStyle name="Обычный 8 3 8" xfId="2888" xr:uid="{00000000-0005-0000-0000-000066180000}"/>
    <cellStyle name="Обычный 8 3 8 2" xfId="7179" xr:uid="{00000000-0005-0000-0000-000067180000}"/>
    <cellStyle name="Обычный 8 3 8 2 2" xfId="16396" xr:uid="{8D133D40-B8A0-4BBD-B0B3-3F82BCAAFF50}"/>
    <cellStyle name="Обычный 8 3 8 3" xfId="12129" xr:uid="{08333B8E-AD03-48CF-8266-68B99BD9C346}"/>
    <cellStyle name="Обычный 8 3 9" xfId="3002" xr:uid="{00000000-0005-0000-0000-000068180000}"/>
    <cellStyle name="Обычный 8 3 9 2" xfId="7293" xr:uid="{00000000-0005-0000-0000-000069180000}"/>
    <cellStyle name="Обычный 8 3 9 2 2" xfId="16510" xr:uid="{ED2772E4-E5C6-4A78-B568-07795078ABF0}"/>
    <cellStyle name="Обычный 8 3 9 3" xfId="12243" xr:uid="{8D3A6CBE-59E6-46FA-9598-8501399D6A9A}"/>
    <cellStyle name="Обычный 8 4" xfId="401" xr:uid="{00000000-0005-0000-0000-00006A180000}"/>
    <cellStyle name="Обычный 8 4 10" xfId="5049" xr:uid="{00000000-0005-0000-0000-00006B180000}"/>
    <cellStyle name="Обычный 8 4 10 2" xfId="9330" xr:uid="{00000000-0005-0000-0000-00006C180000}"/>
    <cellStyle name="Обычный 8 4 10 2 2" xfId="18547" xr:uid="{57D24AEE-B1C9-477E-81C1-4C3C5AFC9459}"/>
    <cellStyle name="Обычный 8 4 10 3" xfId="14280" xr:uid="{02227023-5477-485F-9A48-ED0ED62B8870}"/>
    <cellStyle name="Обычный 8 4 11" xfId="5171" xr:uid="{00000000-0005-0000-0000-00006D180000}"/>
    <cellStyle name="Обычный 8 4 11 2" xfId="14395" xr:uid="{33181B27-D989-46EE-9035-F7BC355C984B}"/>
    <cellStyle name="Обычный 8 4 12" xfId="9671" xr:uid="{00000000-0005-0000-0000-00006E180000}"/>
    <cellStyle name="Обычный 8 4 12 2" xfId="18691" xr:uid="{4CFF5715-9748-44D7-AFF3-7CFA4781B6BC}"/>
    <cellStyle name="Обычный 8 4 13" xfId="9785" xr:uid="{740A336D-6482-4489-9972-B44165094F91}"/>
    <cellStyle name="Обычный 8 4 13 2" xfId="18805" xr:uid="{03202879-D345-4C13-B30C-E3957F393573}"/>
    <cellStyle name="Обычный 8 4 14" xfId="9899" xr:uid="{33A659D6-09A6-42AF-8975-A8F2AB2C96F2}"/>
    <cellStyle name="Обычный 8 4 14 2" xfId="18919" xr:uid="{3866F5E7-ACC9-4135-B85C-DA07C6DD2449}"/>
    <cellStyle name="Обычный 8 4 15" xfId="10013" xr:uid="{FE8F1992-06A3-46FC-A7F9-0D00CC4CA7FC}"/>
    <cellStyle name="Обычный 8 4 15 2" xfId="19033" xr:uid="{61F36607-59C3-4019-9035-5F49B893E40D}"/>
    <cellStyle name="Обычный 8 4 16" xfId="10130" xr:uid="{34215E7A-0211-4736-8014-82CA38CE91D0}"/>
    <cellStyle name="Обычный 8 4 17" xfId="19151" xr:uid="{E22F08C3-A859-48D0-9448-64D2F14E7F47}"/>
    <cellStyle name="Обычный 8 4 18" xfId="19267" xr:uid="{B908DCE3-B222-4FFD-8415-B443D3B54219}"/>
    <cellStyle name="Обычный 8 4 2" xfId="502" xr:uid="{00000000-0005-0000-0000-00006F180000}"/>
    <cellStyle name="Обычный 8 4 2 10" xfId="5229" xr:uid="{00000000-0005-0000-0000-000070180000}"/>
    <cellStyle name="Обычный 8 4 2 10 2" xfId="14452" xr:uid="{0BE0C8B5-2A04-42D7-A89B-8A6C1337689A}"/>
    <cellStyle name="Обычный 8 4 2 11" xfId="9728" xr:uid="{00000000-0005-0000-0000-000071180000}"/>
    <cellStyle name="Обычный 8 4 2 11 2" xfId="18748" xr:uid="{2F2C05D2-7B11-4FC5-916E-936A62F021C7}"/>
    <cellStyle name="Обычный 8 4 2 12" xfId="9842" xr:uid="{ABF69100-F1E7-4F63-BBBA-7AB7522A665E}"/>
    <cellStyle name="Обычный 8 4 2 12 2" xfId="18862" xr:uid="{C02C27FF-3654-4B83-8A4E-39AF92800207}"/>
    <cellStyle name="Обычный 8 4 2 13" xfId="9956" xr:uid="{51B6C6F4-6898-43C3-9FA9-111CD7523D5A}"/>
    <cellStyle name="Обычный 8 4 2 13 2" xfId="18976" xr:uid="{2434829A-6895-410A-A952-909A077CD914}"/>
    <cellStyle name="Обычный 8 4 2 14" xfId="10070" xr:uid="{0DE85DE2-159E-4894-943C-F72A0CBE24C5}"/>
    <cellStyle name="Обычный 8 4 2 14 2" xfId="19090" xr:uid="{36B66934-B784-4C8F-895A-D2DEE1C9A33E}"/>
    <cellStyle name="Обычный 8 4 2 15" xfId="10187" xr:uid="{FCA0EBEC-47FC-4364-A232-8101117DE7BE}"/>
    <cellStyle name="Обычный 8 4 2 16" xfId="19208" xr:uid="{0DB08F1A-B4FC-4B49-B092-804085E18548}"/>
    <cellStyle name="Обычный 8 4 2 17" xfId="19324" xr:uid="{FB248BDA-6A39-421F-85D8-98885AF68D63}"/>
    <cellStyle name="Обычный 8 4 2 2" xfId="688" xr:uid="{00000000-0005-0000-0000-000072180000}"/>
    <cellStyle name="Обычный 8 4 2 2 2" xfId="1009" xr:uid="{00000000-0005-0000-0000-000073180000}"/>
    <cellStyle name="Обычный 8 4 2 2 2 2" xfId="1611" xr:uid="{00000000-0005-0000-0000-000074180000}"/>
    <cellStyle name="Обычный 8 4 2 2 2 2 2" xfId="2570" xr:uid="{00000000-0005-0000-0000-000075180000}"/>
    <cellStyle name="Обычный 8 4 2 2 2 2 2 2" xfId="4842" xr:uid="{00000000-0005-0000-0000-000076180000}"/>
    <cellStyle name="Обычный 8 4 2 2 2 2 2 2 2" xfId="9131" xr:uid="{00000000-0005-0000-0000-000077180000}"/>
    <cellStyle name="Обычный 8 4 2 2 2 2 2 2 2 2" xfId="18348" xr:uid="{537BCA9B-2D33-4131-A5F6-67925139BFF2}"/>
    <cellStyle name="Обычный 8 4 2 2 2 2 2 2 3" xfId="14081" xr:uid="{125082B4-BFF1-447E-B5A8-F7975637CE98}"/>
    <cellStyle name="Обычный 8 4 2 2 2 2 2 3" xfId="6997" xr:uid="{00000000-0005-0000-0000-000078180000}"/>
    <cellStyle name="Обычный 8 4 2 2 2 2 2 3 2" xfId="16214" xr:uid="{493DC961-DB18-44BB-96EC-B20B7FFBA933}"/>
    <cellStyle name="Обычный 8 4 2 2 2 2 2 4" xfId="11950" xr:uid="{F0558295-DFD1-4AC0-8CDD-66D84A562D6F}"/>
    <cellStyle name="Обычный 8 4 2 2 2 2 3" xfId="3892" xr:uid="{00000000-0005-0000-0000-000079180000}"/>
    <cellStyle name="Обычный 8 4 2 2 2 2 3 2" xfId="8183" xr:uid="{00000000-0005-0000-0000-00007A180000}"/>
    <cellStyle name="Обычный 8 4 2 2 2 2 3 2 2" xfId="17400" xr:uid="{6F9903E6-3572-4255-A0D1-F748F0885404}"/>
    <cellStyle name="Обычный 8 4 2 2 2 2 3 3" xfId="13133" xr:uid="{E3FCD119-D2F7-44A7-99D3-CFBDE0E2B02D}"/>
    <cellStyle name="Обычный 8 4 2 2 2 2 4" xfId="6049" xr:uid="{00000000-0005-0000-0000-00007B180000}"/>
    <cellStyle name="Обычный 8 4 2 2 2 2 4 2" xfId="15266" xr:uid="{6149777C-B588-4492-8704-70751ECB65D2}"/>
    <cellStyle name="Обычный 8 4 2 2 2 2 5" xfId="11002" xr:uid="{903500F9-EE68-4D4D-A0E5-D5BC45E4237C}"/>
    <cellStyle name="Обычный 8 4 2 2 2 3" xfId="2098" xr:uid="{00000000-0005-0000-0000-00007C180000}"/>
    <cellStyle name="Обычный 8 4 2 2 2 3 2" xfId="4370" xr:uid="{00000000-0005-0000-0000-00007D180000}"/>
    <cellStyle name="Обычный 8 4 2 2 2 3 2 2" xfId="8659" xr:uid="{00000000-0005-0000-0000-00007E180000}"/>
    <cellStyle name="Обычный 8 4 2 2 2 3 2 2 2" xfId="17876" xr:uid="{3DD8C033-CEE8-4C68-BED2-5593B59159A7}"/>
    <cellStyle name="Обычный 8 4 2 2 2 3 2 3" xfId="13609" xr:uid="{37DD9D66-390B-484A-9C0C-1E026D7E5AC8}"/>
    <cellStyle name="Обычный 8 4 2 2 2 3 3" xfId="6525" xr:uid="{00000000-0005-0000-0000-00007F180000}"/>
    <cellStyle name="Обычный 8 4 2 2 2 3 3 2" xfId="15742" xr:uid="{CECC7723-C14B-4E92-A123-6D56C464726B}"/>
    <cellStyle name="Обычный 8 4 2 2 2 3 4" xfId="11478" xr:uid="{AAF534D5-2BBA-40E0-B8E5-34375B2B6731}"/>
    <cellStyle name="Обычный 8 4 2 2 2 4" xfId="3420" xr:uid="{00000000-0005-0000-0000-000080180000}"/>
    <cellStyle name="Обычный 8 4 2 2 2 4 2" xfId="7711" xr:uid="{00000000-0005-0000-0000-000081180000}"/>
    <cellStyle name="Обычный 8 4 2 2 2 4 2 2" xfId="16928" xr:uid="{F4216756-F294-4094-AEBF-2F693A65E546}"/>
    <cellStyle name="Обычный 8 4 2 2 2 4 3" xfId="12661" xr:uid="{75BCDFC8-1F19-4538-8D04-3B125DF01BAC}"/>
    <cellStyle name="Обычный 8 4 2 2 2 5" xfId="5574" xr:uid="{00000000-0005-0000-0000-000082180000}"/>
    <cellStyle name="Обычный 8 4 2 2 2 5 2" xfId="14794" xr:uid="{68086B76-BD70-4C9D-B6E3-D710C246B7E9}"/>
    <cellStyle name="Обычный 8 4 2 2 2 6" xfId="10530" xr:uid="{630DD3D4-7AC0-4591-9E8A-FA4788901F25}"/>
    <cellStyle name="Обычный 8 4 2 2 3" xfId="1383" xr:uid="{00000000-0005-0000-0000-000083180000}"/>
    <cellStyle name="Обычный 8 4 2 2 3 2" xfId="2342" xr:uid="{00000000-0005-0000-0000-000084180000}"/>
    <cellStyle name="Обычный 8 4 2 2 3 2 2" xfId="4614" xr:uid="{00000000-0005-0000-0000-000085180000}"/>
    <cellStyle name="Обычный 8 4 2 2 3 2 2 2" xfId="8903" xr:uid="{00000000-0005-0000-0000-000086180000}"/>
    <cellStyle name="Обычный 8 4 2 2 3 2 2 2 2" xfId="18120" xr:uid="{010DE404-8900-4E51-B470-2DEE9ADA4FC1}"/>
    <cellStyle name="Обычный 8 4 2 2 3 2 2 3" xfId="13853" xr:uid="{F967CBE5-04DD-49D8-8718-970F6FC3FB4A}"/>
    <cellStyle name="Обычный 8 4 2 2 3 2 3" xfId="6769" xr:uid="{00000000-0005-0000-0000-000087180000}"/>
    <cellStyle name="Обычный 8 4 2 2 3 2 3 2" xfId="15986" xr:uid="{9CEA6784-FD92-4A5B-A722-2AB0EBCBCA08}"/>
    <cellStyle name="Обычный 8 4 2 2 3 2 4" xfId="11722" xr:uid="{7850CEEF-E4A7-4237-BA56-844E01B92D1F}"/>
    <cellStyle name="Обычный 8 4 2 2 3 3" xfId="3664" xr:uid="{00000000-0005-0000-0000-000088180000}"/>
    <cellStyle name="Обычный 8 4 2 2 3 3 2" xfId="7955" xr:uid="{00000000-0005-0000-0000-000089180000}"/>
    <cellStyle name="Обычный 8 4 2 2 3 3 2 2" xfId="17172" xr:uid="{A6AF3B93-B418-4E74-9B79-EFA0155622EB}"/>
    <cellStyle name="Обычный 8 4 2 2 3 3 3" xfId="12905" xr:uid="{EA014AB6-C6EB-4C0C-97E1-A090019A7C9D}"/>
    <cellStyle name="Обычный 8 4 2 2 3 4" xfId="5821" xr:uid="{00000000-0005-0000-0000-00008A180000}"/>
    <cellStyle name="Обычный 8 4 2 2 3 4 2" xfId="15038" xr:uid="{D451650E-F829-4EB1-9696-C180C3D663A1}"/>
    <cellStyle name="Обычный 8 4 2 2 3 5" xfId="10774" xr:uid="{2DCCBF3C-15D9-41B3-B113-C5FD1350D83C}"/>
    <cellStyle name="Обычный 8 4 2 2 4" xfId="1869" xr:uid="{00000000-0005-0000-0000-00008B180000}"/>
    <cellStyle name="Обычный 8 4 2 2 4 2" xfId="4142" xr:uid="{00000000-0005-0000-0000-00008C180000}"/>
    <cellStyle name="Обычный 8 4 2 2 4 2 2" xfId="8431" xr:uid="{00000000-0005-0000-0000-00008D180000}"/>
    <cellStyle name="Обычный 8 4 2 2 4 2 2 2" xfId="17648" xr:uid="{18027983-0319-4CA0-8D16-FA306D14C50D}"/>
    <cellStyle name="Обычный 8 4 2 2 4 2 3" xfId="13381" xr:uid="{D30EEC43-871D-4AD0-A415-9047A4FAF2CC}"/>
    <cellStyle name="Обычный 8 4 2 2 4 3" xfId="6297" xr:uid="{00000000-0005-0000-0000-00008E180000}"/>
    <cellStyle name="Обычный 8 4 2 2 4 3 2" xfId="15514" xr:uid="{214F74A6-14BB-488D-AEFC-0E508C97216C}"/>
    <cellStyle name="Обычный 8 4 2 2 4 4" xfId="11250" xr:uid="{18196099-1869-447A-8275-B9B88B97AAE1}"/>
    <cellStyle name="Обычный 8 4 2 2 5" xfId="3192" xr:uid="{00000000-0005-0000-0000-00008F180000}"/>
    <cellStyle name="Обычный 8 4 2 2 5 2" xfId="7483" xr:uid="{00000000-0005-0000-0000-000090180000}"/>
    <cellStyle name="Обычный 8 4 2 2 5 2 2" xfId="16700" xr:uid="{5442BB5F-4F1F-4256-9C93-7A0C9768C0C3}"/>
    <cellStyle name="Обычный 8 4 2 2 5 3" xfId="12433" xr:uid="{AA426F9F-EAF7-493E-AD74-CFFF9BC60BC9}"/>
    <cellStyle name="Обычный 8 4 2 2 6" xfId="5344" xr:uid="{00000000-0005-0000-0000-000091180000}"/>
    <cellStyle name="Обычный 8 4 2 2 6 2" xfId="14566" xr:uid="{1FE3ACF8-F0E9-4E93-8093-744E139C9BC4}"/>
    <cellStyle name="Обычный 8 4 2 2 7" xfId="10302" xr:uid="{A58DCF08-8E2C-4236-BEDC-30B14F0BB11C}"/>
    <cellStyle name="Обычный 8 4 2 3" xfId="894" xr:uid="{00000000-0005-0000-0000-000092180000}"/>
    <cellStyle name="Обычный 8 4 2 3 2" xfId="1497" xr:uid="{00000000-0005-0000-0000-000093180000}"/>
    <cellStyle name="Обычный 8 4 2 3 2 2" xfId="2456" xr:uid="{00000000-0005-0000-0000-000094180000}"/>
    <cellStyle name="Обычный 8 4 2 3 2 2 2" xfId="4728" xr:uid="{00000000-0005-0000-0000-000095180000}"/>
    <cellStyle name="Обычный 8 4 2 3 2 2 2 2" xfId="9017" xr:uid="{00000000-0005-0000-0000-000096180000}"/>
    <cellStyle name="Обычный 8 4 2 3 2 2 2 2 2" xfId="18234" xr:uid="{7BD3C8D0-9C16-4347-9DA1-DC6BA29CFB02}"/>
    <cellStyle name="Обычный 8 4 2 3 2 2 2 3" xfId="13967" xr:uid="{35F54C98-3A9B-4C08-AF5E-356236ABDF45}"/>
    <cellStyle name="Обычный 8 4 2 3 2 2 3" xfId="6883" xr:uid="{00000000-0005-0000-0000-000097180000}"/>
    <cellStyle name="Обычный 8 4 2 3 2 2 3 2" xfId="16100" xr:uid="{A09474F9-A09B-4CCD-A8A3-1E6FDD265D40}"/>
    <cellStyle name="Обычный 8 4 2 3 2 2 4" xfId="11836" xr:uid="{FFB4366D-4A20-4444-837E-420D89BFD204}"/>
    <cellStyle name="Обычный 8 4 2 3 2 3" xfId="3778" xr:uid="{00000000-0005-0000-0000-000098180000}"/>
    <cellStyle name="Обычный 8 4 2 3 2 3 2" xfId="8069" xr:uid="{00000000-0005-0000-0000-000099180000}"/>
    <cellStyle name="Обычный 8 4 2 3 2 3 2 2" xfId="17286" xr:uid="{1EDA13E7-945F-43D1-986D-660A80DB4FA3}"/>
    <cellStyle name="Обычный 8 4 2 3 2 3 3" xfId="13019" xr:uid="{20871674-783A-4C21-BDC2-74CFB2FCA319}"/>
    <cellStyle name="Обычный 8 4 2 3 2 4" xfId="5935" xr:uid="{00000000-0005-0000-0000-00009A180000}"/>
    <cellStyle name="Обычный 8 4 2 3 2 4 2" xfId="15152" xr:uid="{194F1573-CFE9-44AB-9766-F12174574703}"/>
    <cellStyle name="Обычный 8 4 2 3 2 5" xfId="10888" xr:uid="{D776ECA5-7C73-4DED-A9DC-1A2227E86D1D}"/>
    <cellStyle name="Обычный 8 4 2 3 3" xfId="1984" xr:uid="{00000000-0005-0000-0000-00009B180000}"/>
    <cellStyle name="Обычный 8 4 2 3 3 2" xfId="4256" xr:uid="{00000000-0005-0000-0000-00009C180000}"/>
    <cellStyle name="Обычный 8 4 2 3 3 2 2" xfId="8545" xr:uid="{00000000-0005-0000-0000-00009D180000}"/>
    <cellStyle name="Обычный 8 4 2 3 3 2 2 2" xfId="17762" xr:uid="{8EA4F337-D7F8-4DF5-AB34-4CB8E575F38B}"/>
    <cellStyle name="Обычный 8 4 2 3 3 2 3" xfId="13495" xr:uid="{213F7D57-30C9-4757-A2E6-08B1DB8286FD}"/>
    <cellStyle name="Обычный 8 4 2 3 3 3" xfId="6411" xr:uid="{00000000-0005-0000-0000-00009E180000}"/>
    <cellStyle name="Обычный 8 4 2 3 3 3 2" xfId="15628" xr:uid="{0DF18C13-CABD-4960-AFC3-0D9DA0611234}"/>
    <cellStyle name="Обычный 8 4 2 3 3 4" xfId="11364" xr:uid="{F2C4C7B5-B0E0-41E4-BD8D-947223D875E6}"/>
    <cellStyle name="Обычный 8 4 2 3 4" xfId="3306" xr:uid="{00000000-0005-0000-0000-00009F180000}"/>
    <cellStyle name="Обычный 8 4 2 3 4 2" xfId="7597" xr:uid="{00000000-0005-0000-0000-0000A0180000}"/>
    <cellStyle name="Обычный 8 4 2 3 4 2 2" xfId="16814" xr:uid="{2BEF2BDF-77AB-4B88-AA8B-3AC1DF1F3437}"/>
    <cellStyle name="Обычный 8 4 2 3 4 3" xfId="12547" xr:uid="{B53E6024-5B77-43C5-B487-24CA89EBBD4E}"/>
    <cellStyle name="Обычный 8 4 2 3 5" xfId="5460" xr:uid="{00000000-0005-0000-0000-0000A1180000}"/>
    <cellStyle name="Обычный 8 4 2 3 5 2" xfId="14680" xr:uid="{77D89758-205A-4F8D-B1D3-D13742699A0D}"/>
    <cellStyle name="Обычный 8 4 2 3 6" xfId="10416" xr:uid="{EDCBACC1-6358-4844-8D00-529EAA8B749D}"/>
    <cellStyle name="Обычный 8 4 2 4" xfId="1268" xr:uid="{00000000-0005-0000-0000-0000A2180000}"/>
    <cellStyle name="Обычный 8 4 2 4 2" xfId="2228" xr:uid="{00000000-0005-0000-0000-0000A3180000}"/>
    <cellStyle name="Обычный 8 4 2 4 2 2" xfId="4500" xr:uid="{00000000-0005-0000-0000-0000A4180000}"/>
    <cellStyle name="Обычный 8 4 2 4 2 2 2" xfId="8789" xr:uid="{00000000-0005-0000-0000-0000A5180000}"/>
    <cellStyle name="Обычный 8 4 2 4 2 2 2 2" xfId="18006" xr:uid="{58FF53D4-68C1-4368-8439-D508A0B8F371}"/>
    <cellStyle name="Обычный 8 4 2 4 2 2 3" xfId="13739" xr:uid="{DC10562F-3346-4850-B62F-BBA4B2B0F1ED}"/>
    <cellStyle name="Обычный 8 4 2 4 2 3" xfId="6655" xr:uid="{00000000-0005-0000-0000-0000A6180000}"/>
    <cellStyle name="Обычный 8 4 2 4 2 3 2" xfId="15872" xr:uid="{0B7E57DF-925F-4DC7-B33D-F89380F0A307}"/>
    <cellStyle name="Обычный 8 4 2 4 2 4" xfId="11608" xr:uid="{2725E330-109E-47FD-93E0-20A6B10E10B2}"/>
    <cellStyle name="Обычный 8 4 2 4 3" xfId="3550" xr:uid="{00000000-0005-0000-0000-0000A7180000}"/>
    <cellStyle name="Обычный 8 4 2 4 3 2" xfId="7841" xr:uid="{00000000-0005-0000-0000-0000A8180000}"/>
    <cellStyle name="Обычный 8 4 2 4 3 2 2" xfId="17058" xr:uid="{F2130A88-8C4F-4F43-99B1-192C10B8365B}"/>
    <cellStyle name="Обычный 8 4 2 4 3 3" xfId="12791" xr:uid="{AF1FBF2A-6AE7-444F-9C6F-A940293CC317}"/>
    <cellStyle name="Обычный 8 4 2 4 4" xfId="5707" xr:uid="{00000000-0005-0000-0000-0000A9180000}"/>
    <cellStyle name="Обычный 8 4 2 4 4 2" xfId="14924" xr:uid="{D6E97871-62CD-41C8-B752-CF669A4EFA72}"/>
    <cellStyle name="Обычный 8 4 2 4 5" xfId="10660" xr:uid="{01586B98-6755-447C-B574-A95C9DA088B6}"/>
    <cellStyle name="Обычный 8 4 2 5" xfId="1753" xr:uid="{00000000-0005-0000-0000-0000AA180000}"/>
    <cellStyle name="Обычный 8 4 2 5 2" xfId="4028" xr:uid="{00000000-0005-0000-0000-0000AB180000}"/>
    <cellStyle name="Обычный 8 4 2 5 2 2" xfId="8317" xr:uid="{00000000-0005-0000-0000-0000AC180000}"/>
    <cellStyle name="Обычный 8 4 2 5 2 2 2" xfId="17534" xr:uid="{3707BA59-65C7-4B42-9C5B-5F894B843B63}"/>
    <cellStyle name="Обычный 8 4 2 5 2 3" xfId="13267" xr:uid="{DAF26950-73E1-413F-86CD-372FE5CD9DA4}"/>
    <cellStyle name="Обычный 8 4 2 5 3" xfId="6183" xr:uid="{00000000-0005-0000-0000-0000AD180000}"/>
    <cellStyle name="Обычный 8 4 2 5 3 2" xfId="15400" xr:uid="{BC4B0B0E-C472-44E2-88F8-89921911B6B3}"/>
    <cellStyle name="Обычный 8 4 2 5 4" xfId="11136" xr:uid="{41ED1285-0188-45A7-8E9A-3DF36B142C33}"/>
    <cellStyle name="Обычный 8 4 2 6" xfId="2843" xr:uid="{00000000-0005-0000-0000-0000AE180000}"/>
    <cellStyle name="Обычный 8 4 2 6 2" xfId="4986" xr:uid="{00000000-0005-0000-0000-0000AF180000}"/>
    <cellStyle name="Обычный 8 4 2 6 2 2" xfId="9268" xr:uid="{00000000-0005-0000-0000-0000B0180000}"/>
    <cellStyle name="Обычный 8 4 2 6 2 2 2" xfId="18485" xr:uid="{4867D7D7-4A72-4176-820B-53A75ED3C421}"/>
    <cellStyle name="Обычный 8 4 2 6 2 3" xfId="14218" xr:uid="{BD171165-0600-45C7-A3CD-E595286E2617}"/>
    <cellStyle name="Обычный 8 4 2 6 3" xfId="7136" xr:uid="{00000000-0005-0000-0000-0000B1180000}"/>
    <cellStyle name="Обычный 8 4 2 6 3 2" xfId="16353" xr:uid="{1D90C9DD-4606-4F4A-A4DB-CE42520E8FD4}"/>
    <cellStyle name="Обычный 8 4 2 6 4" xfId="12087" xr:uid="{EAD332E1-28E1-4D01-9C86-C56E70B93A67}"/>
    <cellStyle name="Обычный 8 4 2 7" xfId="2964" xr:uid="{00000000-0005-0000-0000-0000B2180000}"/>
    <cellStyle name="Обычный 8 4 2 7 2" xfId="7255" xr:uid="{00000000-0005-0000-0000-0000B3180000}"/>
    <cellStyle name="Обычный 8 4 2 7 2 2" xfId="16472" xr:uid="{DD7EEB2E-9716-4693-B554-F86AB5325544}"/>
    <cellStyle name="Обычный 8 4 2 7 3" xfId="12205" xr:uid="{BECCB011-C13D-45EE-891E-BD307C176623}"/>
    <cellStyle name="Обычный 8 4 2 8" xfId="3078" xr:uid="{00000000-0005-0000-0000-0000B4180000}"/>
    <cellStyle name="Обычный 8 4 2 8 2" xfId="7369" xr:uid="{00000000-0005-0000-0000-0000B5180000}"/>
    <cellStyle name="Обычный 8 4 2 8 2 2" xfId="16586" xr:uid="{2699D9E0-08B9-4962-A917-35D59EF1A07D}"/>
    <cellStyle name="Обычный 8 4 2 8 3" xfId="12319" xr:uid="{27D19587-286D-421E-9C0D-44A1B6B09979}"/>
    <cellStyle name="Обычный 8 4 2 9" xfId="5106" xr:uid="{00000000-0005-0000-0000-0000B6180000}"/>
    <cellStyle name="Обычный 8 4 2 9 2" xfId="9387" xr:uid="{00000000-0005-0000-0000-0000B7180000}"/>
    <cellStyle name="Обычный 8 4 2 9 2 2" xfId="18604" xr:uid="{DC0658CC-2A17-4655-8D9E-426EEAE400EB}"/>
    <cellStyle name="Обычный 8 4 2 9 3" xfId="14337" xr:uid="{A5BF132A-408F-4EFB-BC60-B24815FE6306}"/>
    <cellStyle name="Обычный 8 4 3" xfId="629" xr:uid="{00000000-0005-0000-0000-0000B8180000}"/>
    <cellStyle name="Обычный 8 4 3 2" xfId="952" xr:uid="{00000000-0005-0000-0000-0000B9180000}"/>
    <cellStyle name="Обычный 8 4 3 2 2" xfId="1554" xr:uid="{00000000-0005-0000-0000-0000BA180000}"/>
    <cellStyle name="Обычный 8 4 3 2 2 2" xfId="2513" xr:uid="{00000000-0005-0000-0000-0000BB180000}"/>
    <cellStyle name="Обычный 8 4 3 2 2 2 2" xfId="4785" xr:uid="{00000000-0005-0000-0000-0000BC180000}"/>
    <cellStyle name="Обычный 8 4 3 2 2 2 2 2" xfId="9074" xr:uid="{00000000-0005-0000-0000-0000BD180000}"/>
    <cellStyle name="Обычный 8 4 3 2 2 2 2 2 2" xfId="18291" xr:uid="{BAB398C2-A541-4E94-8D24-D56095520492}"/>
    <cellStyle name="Обычный 8 4 3 2 2 2 2 3" xfId="14024" xr:uid="{7A90AEB7-A8AB-46A4-81DC-7E73236BE658}"/>
    <cellStyle name="Обычный 8 4 3 2 2 2 3" xfId="6940" xr:uid="{00000000-0005-0000-0000-0000BE180000}"/>
    <cellStyle name="Обычный 8 4 3 2 2 2 3 2" xfId="16157" xr:uid="{69AA5C79-6C37-4B5F-8AAD-9B59D33FC1C8}"/>
    <cellStyle name="Обычный 8 4 3 2 2 2 4" xfId="11893" xr:uid="{167AEE01-EC2A-43E5-80C2-E73E934C3C2F}"/>
    <cellStyle name="Обычный 8 4 3 2 2 3" xfId="3835" xr:uid="{00000000-0005-0000-0000-0000BF180000}"/>
    <cellStyle name="Обычный 8 4 3 2 2 3 2" xfId="8126" xr:uid="{00000000-0005-0000-0000-0000C0180000}"/>
    <cellStyle name="Обычный 8 4 3 2 2 3 2 2" xfId="17343" xr:uid="{728CF59E-EDD4-4D61-A0CE-6278924E12B0}"/>
    <cellStyle name="Обычный 8 4 3 2 2 3 3" xfId="13076" xr:uid="{AB0425EF-C413-49C8-848A-66A7A7BE2591}"/>
    <cellStyle name="Обычный 8 4 3 2 2 4" xfId="5992" xr:uid="{00000000-0005-0000-0000-0000C1180000}"/>
    <cellStyle name="Обычный 8 4 3 2 2 4 2" xfId="15209" xr:uid="{62410AB2-3179-4DF1-9831-9B8EB428A564}"/>
    <cellStyle name="Обычный 8 4 3 2 2 5" xfId="10945" xr:uid="{A0BE99E1-D685-4C67-A381-0E02914B3462}"/>
    <cellStyle name="Обычный 8 4 3 2 3" xfId="2041" xr:uid="{00000000-0005-0000-0000-0000C2180000}"/>
    <cellStyle name="Обычный 8 4 3 2 3 2" xfId="4313" xr:uid="{00000000-0005-0000-0000-0000C3180000}"/>
    <cellStyle name="Обычный 8 4 3 2 3 2 2" xfId="8602" xr:uid="{00000000-0005-0000-0000-0000C4180000}"/>
    <cellStyle name="Обычный 8 4 3 2 3 2 2 2" xfId="17819" xr:uid="{2F2FE563-9E4F-4C39-BA65-D22E83FC5520}"/>
    <cellStyle name="Обычный 8 4 3 2 3 2 3" xfId="13552" xr:uid="{63732BC2-994C-4D1A-AD64-0D348F609EEA}"/>
    <cellStyle name="Обычный 8 4 3 2 3 3" xfId="6468" xr:uid="{00000000-0005-0000-0000-0000C5180000}"/>
    <cellStyle name="Обычный 8 4 3 2 3 3 2" xfId="15685" xr:uid="{29A9B83E-9266-48EA-BC39-4EC96CB71520}"/>
    <cellStyle name="Обычный 8 4 3 2 3 4" xfId="11421" xr:uid="{2B77C0E2-1817-4C19-A93E-4988E3375C1D}"/>
    <cellStyle name="Обычный 8 4 3 2 4" xfId="3363" xr:uid="{00000000-0005-0000-0000-0000C6180000}"/>
    <cellStyle name="Обычный 8 4 3 2 4 2" xfId="7654" xr:uid="{00000000-0005-0000-0000-0000C7180000}"/>
    <cellStyle name="Обычный 8 4 3 2 4 2 2" xfId="16871" xr:uid="{70EE5F7E-BBF6-47DC-9C4C-8CDE8D2F2A4A}"/>
    <cellStyle name="Обычный 8 4 3 2 4 3" xfId="12604" xr:uid="{1F6FD231-92A2-4A74-950E-C0EB56DFA749}"/>
    <cellStyle name="Обычный 8 4 3 2 5" xfId="5517" xr:uid="{00000000-0005-0000-0000-0000C8180000}"/>
    <cellStyle name="Обычный 8 4 3 2 5 2" xfId="14737" xr:uid="{206E74C4-7FA7-43D3-A780-65603C28E81D}"/>
    <cellStyle name="Обычный 8 4 3 2 6" xfId="10473" xr:uid="{593EF2E3-B33C-428A-9F7A-7F5FD2EF07DA}"/>
    <cellStyle name="Обычный 8 4 3 3" xfId="1326" xr:uid="{00000000-0005-0000-0000-0000C9180000}"/>
    <cellStyle name="Обычный 8 4 3 3 2" xfId="2285" xr:uid="{00000000-0005-0000-0000-0000CA180000}"/>
    <cellStyle name="Обычный 8 4 3 3 2 2" xfId="4557" xr:uid="{00000000-0005-0000-0000-0000CB180000}"/>
    <cellStyle name="Обычный 8 4 3 3 2 2 2" xfId="8846" xr:uid="{00000000-0005-0000-0000-0000CC180000}"/>
    <cellStyle name="Обычный 8 4 3 3 2 2 2 2" xfId="18063" xr:uid="{045B58DF-766A-49E7-9AD6-539CD7A2B274}"/>
    <cellStyle name="Обычный 8 4 3 3 2 2 3" xfId="13796" xr:uid="{F7D39749-6BEA-4DB1-A206-8777023AFF87}"/>
    <cellStyle name="Обычный 8 4 3 3 2 3" xfId="6712" xr:uid="{00000000-0005-0000-0000-0000CD180000}"/>
    <cellStyle name="Обычный 8 4 3 3 2 3 2" xfId="15929" xr:uid="{0D2BB77B-2E8A-4BEA-9B21-89D6400A52CA}"/>
    <cellStyle name="Обычный 8 4 3 3 2 4" xfId="11665" xr:uid="{B9495732-F574-4F26-826A-27E89B798E83}"/>
    <cellStyle name="Обычный 8 4 3 3 3" xfId="3607" xr:uid="{00000000-0005-0000-0000-0000CE180000}"/>
    <cellStyle name="Обычный 8 4 3 3 3 2" xfId="7898" xr:uid="{00000000-0005-0000-0000-0000CF180000}"/>
    <cellStyle name="Обычный 8 4 3 3 3 2 2" xfId="17115" xr:uid="{675A558C-A4EB-4DC8-B064-DF6ED1B3A700}"/>
    <cellStyle name="Обычный 8 4 3 3 3 3" xfId="12848" xr:uid="{4C4D59C2-1450-4148-B8C1-BB539CCF5C30}"/>
    <cellStyle name="Обычный 8 4 3 3 4" xfId="5764" xr:uid="{00000000-0005-0000-0000-0000D0180000}"/>
    <cellStyle name="Обычный 8 4 3 3 4 2" xfId="14981" xr:uid="{A7114EF9-0765-49A0-ABB0-6CA0BE79B833}"/>
    <cellStyle name="Обычный 8 4 3 3 5" xfId="10717" xr:uid="{698BC489-7B3F-4F5D-810C-9274BA944E82}"/>
    <cellStyle name="Обычный 8 4 3 4" xfId="1812" xr:uid="{00000000-0005-0000-0000-0000D1180000}"/>
    <cellStyle name="Обычный 8 4 3 4 2" xfId="4085" xr:uid="{00000000-0005-0000-0000-0000D2180000}"/>
    <cellStyle name="Обычный 8 4 3 4 2 2" xfId="8374" xr:uid="{00000000-0005-0000-0000-0000D3180000}"/>
    <cellStyle name="Обычный 8 4 3 4 2 2 2" xfId="17591" xr:uid="{81AA703A-4B50-462B-9021-D8C9DD25EFF3}"/>
    <cellStyle name="Обычный 8 4 3 4 2 3" xfId="13324" xr:uid="{0A614257-E5DE-4F8A-8F2B-6967FE07C090}"/>
    <cellStyle name="Обычный 8 4 3 4 3" xfId="6240" xr:uid="{00000000-0005-0000-0000-0000D4180000}"/>
    <cellStyle name="Обычный 8 4 3 4 3 2" xfId="15457" xr:uid="{8F21BF63-87D2-4D5C-A726-89F43A77635E}"/>
    <cellStyle name="Обычный 8 4 3 4 4" xfId="11193" xr:uid="{5487A9F0-21CC-4881-9E08-CC633004C742}"/>
    <cellStyle name="Обычный 8 4 3 5" xfId="3135" xr:uid="{00000000-0005-0000-0000-0000D5180000}"/>
    <cellStyle name="Обычный 8 4 3 5 2" xfId="7426" xr:uid="{00000000-0005-0000-0000-0000D6180000}"/>
    <cellStyle name="Обычный 8 4 3 5 2 2" xfId="16643" xr:uid="{C679E9EB-395B-494A-837E-BFA3D17114C3}"/>
    <cellStyle name="Обычный 8 4 3 5 3" xfId="12376" xr:uid="{C14E3BE8-1B4C-4AAF-8BCD-C10DC6B3AEE8}"/>
    <cellStyle name="Обычный 8 4 3 6" xfId="5287" xr:uid="{00000000-0005-0000-0000-0000D7180000}"/>
    <cellStyle name="Обычный 8 4 3 6 2" xfId="14509" xr:uid="{2F9ADD6A-3847-492A-AB34-E09CEF6D40B2}"/>
    <cellStyle name="Обычный 8 4 3 7" xfId="10245" xr:uid="{C5A8940D-5D5D-4174-A703-79DD6B6B4E5C}"/>
    <cellStyle name="Обычный 8 4 4" xfId="837" xr:uid="{00000000-0005-0000-0000-0000D8180000}"/>
    <cellStyle name="Обычный 8 4 4 2" xfId="1440" xr:uid="{00000000-0005-0000-0000-0000D9180000}"/>
    <cellStyle name="Обычный 8 4 4 2 2" xfId="2399" xr:uid="{00000000-0005-0000-0000-0000DA180000}"/>
    <cellStyle name="Обычный 8 4 4 2 2 2" xfId="4671" xr:uid="{00000000-0005-0000-0000-0000DB180000}"/>
    <cellStyle name="Обычный 8 4 4 2 2 2 2" xfId="8960" xr:uid="{00000000-0005-0000-0000-0000DC180000}"/>
    <cellStyle name="Обычный 8 4 4 2 2 2 2 2" xfId="18177" xr:uid="{25898523-68EB-4AB9-BC4A-F34A22042DEC}"/>
    <cellStyle name="Обычный 8 4 4 2 2 2 3" xfId="13910" xr:uid="{3D234BD3-5C94-4644-B273-E33FF4A78D06}"/>
    <cellStyle name="Обычный 8 4 4 2 2 3" xfId="6826" xr:uid="{00000000-0005-0000-0000-0000DD180000}"/>
    <cellStyle name="Обычный 8 4 4 2 2 3 2" xfId="16043" xr:uid="{3FFFC032-D90E-42D3-A130-89241428CCA8}"/>
    <cellStyle name="Обычный 8 4 4 2 2 4" xfId="11779" xr:uid="{8AE972B6-A4B3-4708-B2DE-6CBC6F403926}"/>
    <cellStyle name="Обычный 8 4 4 2 3" xfId="3721" xr:uid="{00000000-0005-0000-0000-0000DE180000}"/>
    <cellStyle name="Обычный 8 4 4 2 3 2" xfId="8012" xr:uid="{00000000-0005-0000-0000-0000DF180000}"/>
    <cellStyle name="Обычный 8 4 4 2 3 2 2" xfId="17229" xr:uid="{231A40DC-3F9F-4B65-A823-F2EF132ECF76}"/>
    <cellStyle name="Обычный 8 4 4 2 3 3" xfId="12962" xr:uid="{D800BE14-8D00-4B6C-A9D1-DB19B23C918E}"/>
    <cellStyle name="Обычный 8 4 4 2 4" xfId="5878" xr:uid="{00000000-0005-0000-0000-0000E0180000}"/>
    <cellStyle name="Обычный 8 4 4 2 4 2" xfId="15095" xr:uid="{5DEA7580-5E03-4635-94D4-E90F5A6E85A3}"/>
    <cellStyle name="Обычный 8 4 4 2 5" xfId="10831" xr:uid="{71712EA9-CDD7-40F2-83D7-C96F1CE01EBC}"/>
    <cellStyle name="Обычный 8 4 4 3" xfId="1927" xr:uid="{00000000-0005-0000-0000-0000E1180000}"/>
    <cellStyle name="Обычный 8 4 4 3 2" xfId="4199" xr:uid="{00000000-0005-0000-0000-0000E2180000}"/>
    <cellStyle name="Обычный 8 4 4 3 2 2" xfId="8488" xr:uid="{00000000-0005-0000-0000-0000E3180000}"/>
    <cellStyle name="Обычный 8 4 4 3 2 2 2" xfId="17705" xr:uid="{3EFAB7D7-E0FC-4A67-9DAB-4A067CC185B1}"/>
    <cellStyle name="Обычный 8 4 4 3 2 3" xfId="13438" xr:uid="{EEF5AF3B-7B21-4001-A2A1-6AF2B6D521CA}"/>
    <cellStyle name="Обычный 8 4 4 3 3" xfId="6354" xr:uid="{00000000-0005-0000-0000-0000E4180000}"/>
    <cellStyle name="Обычный 8 4 4 3 3 2" xfId="15571" xr:uid="{04BF959A-13D6-4B3F-8A06-C596540A4219}"/>
    <cellStyle name="Обычный 8 4 4 3 4" xfId="11307" xr:uid="{150E2152-5C38-4335-A15C-9469717C2B40}"/>
    <cellStyle name="Обычный 8 4 4 4" xfId="3249" xr:uid="{00000000-0005-0000-0000-0000E5180000}"/>
    <cellStyle name="Обычный 8 4 4 4 2" xfId="7540" xr:uid="{00000000-0005-0000-0000-0000E6180000}"/>
    <cellStyle name="Обычный 8 4 4 4 2 2" xfId="16757" xr:uid="{0B502416-8F37-4A5E-AEEF-7C0E1A769031}"/>
    <cellStyle name="Обычный 8 4 4 4 3" xfId="12490" xr:uid="{96787172-507F-4610-8AFA-ED5070A9A2DF}"/>
    <cellStyle name="Обычный 8 4 4 5" xfId="5403" xr:uid="{00000000-0005-0000-0000-0000E7180000}"/>
    <cellStyle name="Обычный 8 4 4 5 2" xfId="14623" xr:uid="{099C6052-5113-4BD3-829B-48B40290A1C9}"/>
    <cellStyle name="Обычный 8 4 4 6" xfId="10359" xr:uid="{FD47F9E0-2BEF-47FF-813D-430E1C4EF150}"/>
    <cellStyle name="Обычный 8 4 5" xfId="1211" xr:uid="{00000000-0005-0000-0000-0000E8180000}"/>
    <cellStyle name="Обычный 8 4 5 2" xfId="2171" xr:uid="{00000000-0005-0000-0000-0000E9180000}"/>
    <cellStyle name="Обычный 8 4 5 2 2" xfId="4443" xr:uid="{00000000-0005-0000-0000-0000EA180000}"/>
    <cellStyle name="Обычный 8 4 5 2 2 2" xfId="8732" xr:uid="{00000000-0005-0000-0000-0000EB180000}"/>
    <cellStyle name="Обычный 8 4 5 2 2 2 2" xfId="17949" xr:uid="{B46620F4-21A6-49F8-9676-0655DF7D8E24}"/>
    <cellStyle name="Обычный 8 4 5 2 2 3" xfId="13682" xr:uid="{6AB3B5C6-25CF-4D41-A166-57F6C28FA7E7}"/>
    <cellStyle name="Обычный 8 4 5 2 3" xfId="6598" xr:uid="{00000000-0005-0000-0000-0000EC180000}"/>
    <cellStyle name="Обычный 8 4 5 2 3 2" xfId="15815" xr:uid="{6D79ABCA-CFBF-4F0B-8FEA-C442F56AEB11}"/>
    <cellStyle name="Обычный 8 4 5 2 4" xfId="11551" xr:uid="{58B46CB7-0893-4836-A234-7BD56CC70B01}"/>
    <cellStyle name="Обычный 8 4 5 3" xfId="3493" xr:uid="{00000000-0005-0000-0000-0000ED180000}"/>
    <cellStyle name="Обычный 8 4 5 3 2" xfId="7784" xr:uid="{00000000-0005-0000-0000-0000EE180000}"/>
    <cellStyle name="Обычный 8 4 5 3 2 2" xfId="17001" xr:uid="{1232EBC6-F110-4344-9352-28673736EEF4}"/>
    <cellStyle name="Обычный 8 4 5 3 3" xfId="12734" xr:uid="{608E4C90-8435-4627-B84D-0745BF8C7A05}"/>
    <cellStyle name="Обычный 8 4 5 4" xfId="5650" xr:uid="{00000000-0005-0000-0000-0000EF180000}"/>
    <cellStyle name="Обычный 8 4 5 4 2" xfId="14867" xr:uid="{9E62A986-CCB8-4C0B-9B84-0BCCD8B6ACB7}"/>
    <cellStyle name="Обычный 8 4 5 5" xfId="10603" xr:uid="{622CB3A0-5679-4EFA-A4BB-FDD4D5E64354}"/>
    <cellStyle name="Обычный 8 4 6" xfId="1696" xr:uid="{00000000-0005-0000-0000-0000F0180000}"/>
    <cellStyle name="Обычный 8 4 6 2" xfId="3971" xr:uid="{00000000-0005-0000-0000-0000F1180000}"/>
    <cellStyle name="Обычный 8 4 6 2 2" xfId="8260" xr:uid="{00000000-0005-0000-0000-0000F2180000}"/>
    <cellStyle name="Обычный 8 4 6 2 2 2" xfId="17477" xr:uid="{384F0D34-8538-46F6-BB1E-AC4A7E088782}"/>
    <cellStyle name="Обычный 8 4 6 2 3" xfId="13210" xr:uid="{E07DCA21-A29F-4843-8EC1-6354F17C1281}"/>
    <cellStyle name="Обычный 8 4 6 3" xfId="6126" xr:uid="{00000000-0005-0000-0000-0000F3180000}"/>
    <cellStyle name="Обычный 8 4 6 3 2" xfId="15343" xr:uid="{4BD56D99-121F-41F8-BC7D-FC8C27ABB950}"/>
    <cellStyle name="Обычный 8 4 6 4" xfId="11079" xr:uid="{54386441-1226-4403-B924-B4924D2BD805}"/>
    <cellStyle name="Обычный 8 4 7" xfId="2786" xr:uid="{00000000-0005-0000-0000-0000F4180000}"/>
    <cellStyle name="Обычный 8 4 7 2" xfId="4929" xr:uid="{00000000-0005-0000-0000-0000F5180000}"/>
    <cellStyle name="Обычный 8 4 7 2 2" xfId="9211" xr:uid="{00000000-0005-0000-0000-0000F6180000}"/>
    <cellStyle name="Обычный 8 4 7 2 2 2" xfId="18428" xr:uid="{7275A440-DA63-45F8-843D-800E430EE36D}"/>
    <cellStyle name="Обычный 8 4 7 2 3" xfId="14161" xr:uid="{B3691059-A896-4D45-843E-EE752A8FF20C}"/>
    <cellStyle name="Обычный 8 4 7 3" xfId="7079" xr:uid="{00000000-0005-0000-0000-0000F7180000}"/>
    <cellStyle name="Обычный 8 4 7 3 2" xfId="16296" xr:uid="{0E731D01-2D95-4341-8175-A7BD26A0DDEC}"/>
    <cellStyle name="Обычный 8 4 7 4" xfId="12030" xr:uid="{185F26F1-C68A-4B29-B9D2-4321659DA9BA}"/>
    <cellStyle name="Обычный 8 4 8" xfId="2907" xr:uid="{00000000-0005-0000-0000-0000F8180000}"/>
    <cellStyle name="Обычный 8 4 8 2" xfId="7198" xr:uid="{00000000-0005-0000-0000-0000F9180000}"/>
    <cellStyle name="Обычный 8 4 8 2 2" xfId="16415" xr:uid="{A403E338-03AC-4512-9E49-0D429D18AEC6}"/>
    <cellStyle name="Обычный 8 4 8 3" xfId="12148" xr:uid="{3FC9D697-B460-4946-BEA2-65FA10213B90}"/>
    <cellStyle name="Обычный 8 4 9" xfId="3021" xr:uid="{00000000-0005-0000-0000-0000FA180000}"/>
    <cellStyle name="Обычный 8 4 9 2" xfId="7312" xr:uid="{00000000-0005-0000-0000-0000FB180000}"/>
    <cellStyle name="Обычный 8 4 9 2 2" xfId="16529" xr:uid="{100A8733-303E-4AF6-8B17-C24D4015FB3C}"/>
    <cellStyle name="Обычный 8 4 9 3" xfId="12262" xr:uid="{0CF0AF5B-BA31-4D04-95C9-19608B13AD4A}"/>
    <cellStyle name="Обычный 8 5" xfId="463" xr:uid="{00000000-0005-0000-0000-0000FC180000}"/>
    <cellStyle name="Обычный 8 5 10" xfId="5191" xr:uid="{00000000-0005-0000-0000-0000FD180000}"/>
    <cellStyle name="Обычный 8 5 10 2" xfId="14414" xr:uid="{1CBB34D0-9357-47DA-9755-44FA574071A9}"/>
    <cellStyle name="Обычный 8 5 11" xfId="9690" xr:uid="{00000000-0005-0000-0000-0000FE180000}"/>
    <cellStyle name="Обычный 8 5 11 2" xfId="18710" xr:uid="{965EE3C2-229E-42CE-8FE2-9F75EFA9D896}"/>
    <cellStyle name="Обычный 8 5 12" xfId="9804" xr:uid="{1B94F0BD-BBD1-4D0C-A8D6-21CE3D7FF0B8}"/>
    <cellStyle name="Обычный 8 5 12 2" xfId="18824" xr:uid="{4A8876D5-1185-4A43-A36A-6B0E7F607A27}"/>
    <cellStyle name="Обычный 8 5 13" xfId="9918" xr:uid="{8A3308F7-D5E2-4EC0-B52E-1CED47962EED}"/>
    <cellStyle name="Обычный 8 5 13 2" xfId="18938" xr:uid="{4899CC21-E8D8-42EB-BF5D-A2C93695EAD0}"/>
    <cellStyle name="Обычный 8 5 14" xfId="10032" xr:uid="{DB5050AB-527C-4412-854D-812BCFE640B6}"/>
    <cellStyle name="Обычный 8 5 14 2" xfId="19052" xr:uid="{0EEA9604-C0C4-44B6-8D89-6856B157F4A1}"/>
    <cellStyle name="Обычный 8 5 15" xfId="10149" xr:uid="{8906F8C1-0426-43BE-B40F-45D33B8F4CA0}"/>
    <cellStyle name="Обычный 8 5 16" xfId="19170" xr:uid="{73A7F883-B1E7-4ECC-9149-E7466A5ADEBF}"/>
    <cellStyle name="Обычный 8 5 17" xfId="19286" xr:uid="{48AFB6FC-E6AB-4A1C-9992-F607AFEA9A16}"/>
    <cellStyle name="Обычный 8 5 2" xfId="650" xr:uid="{00000000-0005-0000-0000-0000FF180000}"/>
    <cellStyle name="Обычный 8 5 2 2" xfId="971" xr:uid="{00000000-0005-0000-0000-000000190000}"/>
    <cellStyle name="Обычный 8 5 2 2 2" xfId="1573" xr:uid="{00000000-0005-0000-0000-000001190000}"/>
    <cellStyle name="Обычный 8 5 2 2 2 2" xfId="2532" xr:uid="{00000000-0005-0000-0000-000002190000}"/>
    <cellStyle name="Обычный 8 5 2 2 2 2 2" xfId="4804" xr:uid="{00000000-0005-0000-0000-000003190000}"/>
    <cellStyle name="Обычный 8 5 2 2 2 2 2 2" xfId="9093" xr:uid="{00000000-0005-0000-0000-000004190000}"/>
    <cellStyle name="Обычный 8 5 2 2 2 2 2 2 2" xfId="18310" xr:uid="{C1CD1036-2750-41CF-BF3C-5B3AA1029577}"/>
    <cellStyle name="Обычный 8 5 2 2 2 2 2 3" xfId="14043" xr:uid="{F9599583-EEAA-40E8-BB61-1979860B6ECF}"/>
    <cellStyle name="Обычный 8 5 2 2 2 2 3" xfId="6959" xr:uid="{00000000-0005-0000-0000-000005190000}"/>
    <cellStyle name="Обычный 8 5 2 2 2 2 3 2" xfId="16176" xr:uid="{E6BA71B5-4199-44BD-AA03-47DA1590B737}"/>
    <cellStyle name="Обычный 8 5 2 2 2 2 4" xfId="11912" xr:uid="{C6603A3B-5948-4B42-A789-800E80CFE254}"/>
    <cellStyle name="Обычный 8 5 2 2 2 3" xfId="3854" xr:uid="{00000000-0005-0000-0000-000006190000}"/>
    <cellStyle name="Обычный 8 5 2 2 2 3 2" xfId="8145" xr:uid="{00000000-0005-0000-0000-000007190000}"/>
    <cellStyle name="Обычный 8 5 2 2 2 3 2 2" xfId="17362" xr:uid="{7AA8AA62-FBD9-43A2-A7A7-24FA8DEF1056}"/>
    <cellStyle name="Обычный 8 5 2 2 2 3 3" xfId="13095" xr:uid="{9FA89D0E-1170-45CA-AED2-B9C21D9FAF83}"/>
    <cellStyle name="Обычный 8 5 2 2 2 4" xfId="6011" xr:uid="{00000000-0005-0000-0000-000008190000}"/>
    <cellStyle name="Обычный 8 5 2 2 2 4 2" xfId="15228" xr:uid="{1EFEAAEF-77E9-4BCF-B0E5-151310EDE76C}"/>
    <cellStyle name="Обычный 8 5 2 2 2 5" xfId="10964" xr:uid="{C6243E3F-0227-45E6-A1C5-6ECBB72C0EEA}"/>
    <cellStyle name="Обычный 8 5 2 2 3" xfId="2060" xr:uid="{00000000-0005-0000-0000-000009190000}"/>
    <cellStyle name="Обычный 8 5 2 2 3 2" xfId="4332" xr:uid="{00000000-0005-0000-0000-00000A190000}"/>
    <cellStyle name="Обычный 8 5 2 2 3 2 2" xfId="8621" xr:uid="{00000000-0005-0000-0000-00000B190000}"/>
    <cellStyle name="Обычный 8 5 2 2 3 2 2 2" xfId="17838" xr:uid="{997C82A8-7544-4B94-A13C-032D222D0062}"/>
    <cellStyle name="Обычный 8 5 2 2 3 2 3" xfId="13571" xr:uid="{A7DB0D57-BF9B-43B3-B7B5-330ECA60B834}"/>
    <cellStyle name="Обычный 8 5 2 2 3 3" xfId="6487" xr:uid="{00000000-0005-0000-0000-00000C190000}"/>
    <cellStyle name="Обычный 8 5 2 2 3 3 2" xfId="15704" xr:uid="{F416E894-E3CC-47D1-A022-9D335E138074}"/>
    <cellStyle name="Обычный 8 5 2 2 3 4" xfId="11440" xr:uid="{F53AE86D-0537-486E-9E77-13D9B14C901C}"/>
    <cellStyle name="Обычный 8 5 2 2 4" xfId="3382" xr:uid="{00000000-0005-0000-0000-00000D190000}"/>
    <cellStyle name="Обычный 8 5 2 2 4 2" xfId="7673" xr:uid="{00000000-0005-0000-0000-00000E190000}"/>
    <cellStyle name="Обычный 8 5 2 2 4 2 2" xfId="16890" xr:uid="{9923E4F7-DF07-4ECE-9031-A362C285ED1E}"/>
    <cellStyle name="Обычный 8 5 2 2 4 3" xfId="12623" xr:uid="{C2B45114-A4A7-4B9D-9B34-1DEE6FDE7C9B}"/>
    <cellStyle name="Обычный 8 5 2 2 5" xfId="5536" xr:uid="{00000000-0005-0000-0000-00000F190000}"/>
    <cellStyle name="Обычный 8 5 2 2 5 2" xfId="14756" xr:uid="{FD366396-2C31-4D06-8DCB-5E4EC4652655}"/>
    <cellStyle name="Обычный 8 5 2 2 6" xfId="10492" xr:uid="{C603DA09-B540-41DB-9B6E-551A69CFC9A8}"/>
    <cellStyle name="Обычный 8 5 2 3" xfId="1345" xr:uid="{00000000-0005-0000-0000-000010190000}"/>
    <cellStyle name="Обычный 8 5 2 3 2" xfId="2304" xr:uid="{00000000-0005-0000-0000-000011190000}"/>
    <cellStyle name="Обычный 8 5 2 3 2 2" xfId="4576" xr:uid="{00000000-0005-0000-0000-000012190000}"/>
    <cellStyle name="Обычный 8 5 2 3 2 2 2" xfId="8865" xr:uid="{00000000-0005-0000-0000-000013190000}"/>
    <cellStyle name="Обычный 8 5 2 3 2 2 2 2" xfId="18082" xr:uid="{3BDC2854-6DF2-4F1D-BA6E-6BD73D03B70B}"/>
    <cellStyle name="Обычный 8 5 2 3 2 2 3" xfId="13815" xr:uid="{A43EA507-06BB-4DEA-A1C9-D7D86CEE531F}"/>
    <cellStyle name="Обычный 8 5 2 3 2 3" xfId="6731" xr:uid="{00000000-0005-0000-0000-000014190000}"/>
    <cellStyle name="Обычный 8 5 2 3 2 3 2" xfId="15948" xr:uid="{3EF2BEC5-7EC2-4247-BA6F-D74EB28FC9C5}"/>
    <cellStyle name="Обычный 8 5 2 3 2 4" xfId="11684" xr:uid="{86C1959D-4193-4B09-B6FD-2C05A862C946}"/>
    <cellStyle name="Обычный 8 5 2 3 3" xfId="3626" xr:uid="{00000000-0005-0000-0000-000015190000}"/>
    <cellStyle name="Обычный 8 5 2 3 3 2" xfId="7917" xr:uid="{00000000-0005-0000-0000-000016190000}"/>
    <cellStyle name="Обычный 8 5 2 3 3 2 2" xfId="17134" xr:uid="{A48A4A62-1D4F-4A2F-9DE6-A767633EA1B5}"/>
    <cellStyle name="Обычный 8 5 2 3 3 3" xfId="12867" xr:uid="{E6874C28-BDD9-4B37-883F-6B8B1F66F985}"/>
    <cellStyle name="Обычный 8 5 2 3 4" xfId="5783" xr:uid="{00000000-0005-0000-0000-000017190000}"/>
    <cellStyle name="Обычный 8 5 2 3 4 2" xfId="15000" xr:uid="{E7EA9673-3B2C-4192-BDE0-4A32B3D10E0D}"/>
    <cellStyle name="Обычный 8 5 2 3 5" xfId="10736" xr:uid="{B8B9178B-0B35-418E-969F-92CB6CC40BE6}"/>
    <cellStyle name="Обычный 8 5 2 4" xfId="1831" xr:uid="{00000000-0005-0000-0000-000018190000}"/>
    <cellStyle name="Обычный 8 5 2 4 2" xfId="4104" xr:uid="{00000000-0005-0000-0000-000019190000}"/>
    <cellStyle name="Обычный 8 5 2 4 2 2" xfId="8393" xr:uid="{00000000-0005-0000-0000-00001A190000}"/>
    <cellStyle name="Обычный 8 5 2 4 2 2 2" xfId="17610" xr:uid="{0DD93EBE-D649-4DA1-81A6-6620E6D95EE4}"/>
    <cellStyle name="Обычный 8 5 2 4 2 3" xfId="13343" xr:uid="{47B43E55-E956-478E-968D-671F383B41AC}"/>
    <cellStyle name="Обычный 8 5 2 4 3" xfId="6259" xr:uid="{00000000-0005-0000-0000-00001B190000}"/>
    <cellStyle name="Обычный 8 5 2 4 3 2" xfId="15476" xr:uid="{65B84D6B-3A50-4813-BE82-CB22D77090E5}"/>
    <cellStyle name="Обычный 8 5 2 4 4" xfId="11212" xr:uid="{60853E78-6E27-42E5-ADB8-62C578C064A1}"/>
    <cellStyle name="Обычный 8 5 2 5" xfId="3154" xr:uid="{00000000-0005-0000-0000-00001C190000}"/>
    <cellStyle name="Обычный 8 5 2 5 2" xfId="7445" xr:uid="{00000000-0005-0000-0000-00001D190000}"/>
    <cellStyle name="Обычный 8 5 2 5 2 2" xfId="16662" xr:uid="{78A566A9-C956-46A8-8FB0-C9D1D7D812F4}"/>
    <cellStyle name="Обычный 8 5 2 5 3" xfId="12395" xr:uid="{0239EC67-F365-40A7-BCCB-17EF61799523}"/>
    <cellStyle name="Обычный 8 5 2 6" xfId="5306" xr:uid="{00000000-0005-0000-0000-00001E190000}"/>
    <cellStyle name="Обычный 8 5 2 6 2" xfId="14528" xr:uid="{28A4AD72-B13C-4F78-8EEB-842732C08C85}"/>
    <cellStyle name="Обычный 8 5 2 7" xfId="10264" xr:uid="{BEA0777D-E699-4192-B3E8-BB97923EB6A7}"/>
    <cellStyle name="Обычный 8 5 3" xfId="856" xr:uid="{00000000-0005-0000-0000-00001F190000}"/>
    <cellStyle name="Обычный 8 5 3 2" xfId="1459" xr:uid="{00000000-0005-0000-0000-000020190000}"/>
    <cellStyle name="Обычный 8 5 3 2 2" xfId="2418" xr:uid="{00000000-0005-0000-0000-000021190000}"/>
    <cellStyle name="Обычный 8 5 3 2 2 2" xfId="4690" xr:uid="{00000000-0005-0000-0000-000022190000}"/>
    <cellStyle name="Обычный 8 5 3 2 2 2 2" xfId="8979" xr:uid="{00000000-0005-0000-0000-000023190000}"/>
    <cellStyle name="Обычный 8 5 3 2 2 2 2 2" xfId="18196" xr:uid="{278EF1D9-3A5F-4F9F-B1E5-B6D80681E5A7}"/>
    <cellStyle name="Обычный 8 5 3 2 2 2 3" xfId="13929" xr:uid="{8F3A15AF-6FB2-4EA7-81F5-B9478A46BAB4}"/>
    <cellStyle name="Обычный 8 5 3 2 2 3" xfId="6845" xr:uid="{00000000-0005-0000-0000-000024190000}"/>
    <cellStyle name="Обычный 8 5 3 2 2 3 2" xfId="16062" xr:uid="{DB4B5EF4-1401-431A-BDE7-2F7325ADF03C}"/>
    <cellStyle name="Обычный 8 5 3 2 2 4" xfId="11798" xr:uid="{B595DDB7-7DDD-4804-A05B-314243E6DA3F}"/>
    <cellStyle name="Обычный 8 5 3 2 3" xfId="3740" xr:uid="{00000000-0005-0000-0000-000025190000}"/>
    <cellStyle name="Обычный 8 5 3 2 3 2" xfId="8031" xr:uid="{00000000-0005-0000-0000-000026190000}"/>
    <cellStyle name="Обычный 8 5 3 2 3 2 2" xfId="17248" xr:uid="{E7F3C077-AEB5-4024-A3F1-6D304A7FBA22}"/>
    <cellStyle name="Обычный 8 5 3 2 3 3" xfId="12981" xr:uid="{C0C748D0-04DF-4D62-A3FC-BC3D7572D28E}"/>
    <cellStyle name="Обычный 8 5 3 2 4" xfId="5897" xr:uid="{00000000-0005-0000-0000-000027190000}"/>
    <cellStyle name="Обычный 8 5 3 2 4 2" xfId="15114" xr:uid="{EA40F2D7-D8C6-4820-B3BD-4EA2997D3843}"/>
    <cellStyle name="Обычный 8 5 3 2 5" xfId="10850" xr:uid="{B4000D11-1C15-4747-AE99-96265A6DDE69}"/>
    <cellStyle name="Обычный 8 5 3 3" xfId="1946" xr:uid="{00000000-0005-0000-0000-000028190000}"/>
    <cellStyle name="Обычный 8 5 3 3 2" xfId="4218" xr:uid="{00000000-0005-0000-0000-000029190000}"/>
    <cellStyle name="Обычный 8 5 3 3 2 2" xfId="8507" xr:uid="{00000000-0005-0000-0000-00002A190000}"/>
    <cellStyle name="Обычный 8 5 3 3 2 2 2" xfId="17724" xr:uid="{F52E185A-2515-47C6-A12C-8135C79D3CDD}"/>
    <cellStyle name="Обычный 8 5 3 3 2 3" xfId="13457" xr:uid="{746D194B-7005-4C0B-B391-636ACE55E508}"/>
    <cellStyle name="Обычный 8 5 3 3 3" xfId="6373" xr:uid="{00000000-0005-0000-0000-00002B190000}"/>
    <cellStyle name="Обычный 8 5 3 3 3 2" xfId="15590" xr:uid="{9E6ED41D-18C6-49FA-825D-4BD6A16255F1}"/>
    <cellStyle name="Обычный 8 5 3 3 4" xfId="11326" xr:uid="{7565585A-775A-4A7B-9AFE-F60D69FCB18B}"/>
    <cellStyle name="Обычный 8 5 3 4" xfId="3268" xr:uid="{00000000-0005-0000-0000-00002C190000}"/>
    <cellStyle name="Обычный 8 5 3 4 2" xfId="7559" xr:uid="{00000000-0005-0000-0000-00002D190000}"/>
    <cellStyle name="Обычный 8 5 3 4 2 2" xfId="16776" xr:uid="{CA225A58-69C8-4DE5-A02C-8312B3F5336B}"/>
    <cellStyle name="Обычный 8 5 3 4 3" xfId="12509" xr:uid="{1D776E3E-6B3A-49BA-9164-97534371B843}"/>
    <cellStyle name="Обычный 8 5 3 5" xfId="5422" xr:uid="{00000000-0005-0000-0000-00002E190000}"/>
    <cellStyle name="Обычный 8 5 3 5 2" xfId="14642" xr:uid="{4C8E2466-EBD3-4E36-9C3C-6BF901B2509B}"/>
    <cellStyle name="Обычный 8 5 3 6" xfId="10378" xr:uid="{C6E68D66-1A99-4BF9-992F-346EE687A530}"/>
    <cellStyle name="Обычный 8 5 4" xfId="1230" xr:uid="{00000000-0005-0000-0000-00002F190000}"/>
    <cellStyle name="Обычный 8 5 4 2" xfId="2190" xr:uid="{00000000-0005-0000-0000-000030190000}"/>
    <cellStyle name="Обычный 8 5 4 2 2" xfId="4462" xr:uid="{00000000-0005-0000-0000-000031190000}"/>
    <cellStyle name="Обычный 8 5 4 2 2 2" xfId="8751" xr:uid="{00000000-0005-0000-0000-000032190000}"/>
    <cellStyle name="Обычный 8 5 4 2 2 2 2" xfId="17968" xr:uid="{50D2B541-6939-47D5-8A57-3AAFA7AA3D40}"/>
    <cellStyle name="Обычный 8 5 4 2 2 3" xfId="13701" xr:uid="{FDBBB17C-EDDF-4810-B621-4DB20111CF40}"/>
    <cellStyle name="Обычный 8 5 4 2 3" xfId="6617" xr:uid="{00000000-0005-0000-0000-000033190000}"/>
    <cellStyle name="Обычный 8 5 4 2 3 2" xfId="15834" xr:uid="{CA9EA5AD-32C2-4A97-90D5-328590C9A895}"/>
    <cellStyle name="Обычный 8 5 4 2 4" xfId="11570" xr:uid="{38BCAB83-647F-4C9B-89F1-0073E92BD62A}"/>
    <cellStyle name="Обычный 8 5 4 3" xfId="3512" xr:uid="{00000000-0005-0000-0000-000034190000}"/>
    <cellStyle name="Обычный 8 5 4 3 2" xfId="7803" xr:uid="{00000000-0005-0000-0000-000035190000}"/>
    <cellStyle name="Обычный 8 5 4 3 2 2" xfId="17020" xr:uid="{B0623E26-98FD-4758-B427-8C7F41D059E3}"/>
    <cellStyle name="Обычный 8 5 4 3 3" xfId="12753" xr:uid="{221337A3-AE28-4AD3-8676-1E2672D3C02F}"/>
    <cellStyle name="Обычный 8 5 4 4" xfId="5669" xr:uid="{00000000-0005-0000-0000-000036190000}"/>
    <cellStyle name="Обычный 8 5 4 4 2" xfId="14886" xr:uid="{08C2D285-3E35-4451-80EF-EF969A5C83AF}"/>
    <cellStyle name="Обычный 8 5 4 5" xfId="10622" xr:uid="{D28708A0-37CB-408B-859E-B0CE5431A00F}"/>
    <cellStyle name="Обычный 8 5 5" xfId="1715" xr:uid="{00000000-0005-0000-0000-000037190000}"/>
    <cellStyle name="Обычный 8 5 5 2" xfId="3990" xr:uid="{00000000-0005-0000-0000-000038190000}"/>
    <cellStyle name="Обычный 8 5 5 2 2" xfId="8279" xr:uid="{00000000-0005-0000-0000-000039190000}"/>
    <cellStyle name="Обычный 8 5 5 2 2 2" xfId="17496" xr:uid="{3D9019C2-BC51-45C9-B9C1-08DAB263E516}"/>
    <cellStyle name="Обычный 8 5 5 2 3" xfId="13229" xr:uid="{EF7585D3-BE9A-4D4A-929F-3C2299C18158}"/>
    <cellStyle name="Обычный 8 5 5 3" xfId="6145" xr:uid="{00000000-0005-0000-0000-00003A190000}"/>
    <cellStyle name="Обычный 8 5 5 3 2" xfId="15362" xr:uid="{F11BB280-DA3E-48F3-A362-CDA1E448170C}"/>
    <cellStyle name="Обычный 8 5 5 4" xfId="11098" xr:uid="{A363DE6C-F2D1-47D6-A440-AF3EC12FFF2A}"/>
    <cellStyle name="Обычный 8 5 6" xfId="2805" xr:uid="{00000000-0005-0000-0000-00003B190000}"/>
    <cellStyle name="Обычный 8 5 6 2" xfId="4948" xr:uid="{00000000-0005-0000-0000-00003C190000}"/>
    <cellStyle name="Обычный 8 5 6 2 2" xfId="9230" xr:uid="{00000000-0005-0000-0000-00003D190000}"/>
    <cellStyle name="Обычный 8 5 6 2 2 2" xfId="18447" xr:uid="{B32339E5-C2AD-47AD-A775-2BE3C3AF0C7A}"/>
    <cellStyle name="Обычный 8 5 6 2 3" xfId="14180" xr:uid="{C6A0619F-7A30-48BB-93AC-5F37A2EEF26D}"/>
    <cellStyle name="Обычный 8 5 6 3" xfId="7098" xr:uid="{00000000-0005-0000-0000-00003E190000}"/>
    <cellStyle name="Обычный 8 5 6 3 2" xfId="16315" xr:uid="{2DF7080E-0BCF-431A-A51F-907A40FDA738}"/>
    <cellStyle name="Обычный 8 5 6 4" xfId="12049" xr:uid="{C95C65E6-EBD6-4421-87F6-0C7E3CD9224E}"/>
    <cellStyle name="Обычный 8 5 7" xfId="2926" xr:uid="{00000000-0005-0000-0000-00003F190000}"/>
    <cellStyle name="Обычный 8 5 7 2" xfId="7217" xr:uid="{00000000-0005-0000-0000-000040190000}"/>
    <cellStyle name="Обычный 8 5 7 2 2" xfId="16434" xr:uid="{F9D4B8FA-D58E-48E4-84E2-316B7639F95E}"/>
    <cellStyle name="Обычный 8 5 7 3" xfId="12167" xr:uid="{A34BFC77-FFF7-44F3-8386-E5B11461CFC6}"/>
    <cellStyle name="Обычный 8 5 8" xfId="3040" xr:uid="{00000000-0005-0000-0000-000041190000}"/>
    <cellStyle name="Обычный 8 5 8 2" xfId="7331" xr:uid="{00000000-0005-0000-0000-000042190000}"/>
    <cellStyle name="Обычный 8 5 8 2 2" xfId="16548" xr:uid="{1137225F-41E1-4F6E-8206-7A93A52032DA}"/>
    <cellStyle name="Обычный 8 5 8 3" xfId="12281" xr:uid="{B7BA512C-AB15-4985-A4A8-C9C5483F4CA8}"/>
    <cellStyle name="Обычный 8 5 9" xfId="5068" xr:uid="{00000000-0005-0000-0000-000043190000}"/>
    <cellStyle name="Обычный 8 5 9 2" xfId="9349" xr:uid="{00000000-0005-0000-0000-000044190000}"/>
    <cellStyle name="Обычный 8 5 9 2 2" xfId="18566" xr:uid="{D3C899F9-5CF0-45B0-A52C-2B9FAA40E988}"/>
    <cellStyle name="Обычный 8 5 9 3" xfId="14299" xr:uid="{FF644630-57BA-40DD-8D5C-4FC6F1BE9FD7}"/>
    <cellStyle name="Обычный 8 6" xfId="578" xr:uid="{00000000-0005-0000-0000-000045190000}"/>
    <cellStyle name="Обычный 8 6 2" xfId="914" xr:uid="{00000000-0005-0000-0000-000046190000}"/>
    <cellStyle name="Обычный 8 6 2 2" xfId="1516" xr:uid="{00000000-0005-0000-0000-000047190000}"/>
    <cellStyle name="Обычный 8 6 2 2 2" xfId="2475" xr:uid="{00000000-0005-0000-0000-000048190000}"/>
    <cellStyle name="Обычный 8 6 2 2 2 2" xfId="4747" xr:uid="{00000000-0005-0000-0000-000049190000}"/>
    <cellStyle name="Обычный 8 6 2 2 2 2 2" xfId="9036" xr:uid="{00000000-0005-0000-0000-00004A190000}"/>
    <cellStyle name="Обычный 8 6 2 2 2 2 2 2" xfId="18253" xr:uid="{0F96B080-BFD5-4EEC-A377-FD85103C3007}"/>
    <cellStyle name="Обычный 8 6 2 2 2 2 3" xfId="13986" xr:uid="{7A9A20BE-D760-4156-9491-CCCC06A1A0AE}"/>
    <cellStyle name="Обычный 8 6 2 2 2 3" xfId="6902" xr:uid="{00000000-0005-0000-0000-00004B190000}"/>
    <cellStyle name="Обычный 8 6 2 2 2 3 2" xfId="16119" xr:uid="{29AE24A8-A7D9-463F-BB5C-DDEC67ADFA16}"/>
    <cellStyle name="Обычный 8 6 2 2 2 4" xfId="11855" xr:uid="{DCE0A2A3-61E2-482A-82CA-0E65F663B6AB}"/>
    <cellStyle name="Обычный 8 6 2 2 3" xfId="3797" xr:uid="{00000000-0005-0000-0000-00004C190000}"/>
    <cellStyle name="Обычный 8 6 2 2 3 2" xfId="8088" xr:uid="{00000000-0005-0000-0000-00004D190000}"/>
    <cellStyle name="Обычный 8 6 2 2 3 2 2" xfId="17305" xr:uid="{586883B8-96CF-469E-92BB-9750A4F10315}"/>
    <cellStyle name="Обычный 8 6 2 2 3 3" xfId="13038" xr:uid="{A202E794-3D0D-4C12-AB65-47BBA8C1A76B}"/>
    <cellStyle name="Обычный 8 6 2 2 4" xfId="5954" xr:uid="{00000000-0005-0000-0000-00004E190000}"/>
    <cellStyle name="Обычный 8 6 2 2 4 2" xfId="15171" xr:uid="{9F57E7F4-5A08-4967-A5D1-8535B2E97B6D}"/>
    <cellStyle name="Обычный 8 6 2 2 5" xfId="10907" xr:uid="{B7376883-37CE-4F1D-9998-0909679061DE}"/>
    <cellStyle name="Обычный 8 6 2 3" xfId="2003" xr:uid="{00000000-0005-0000-0000-00004F190000}"/>
    <cellStyle name="Обычный 8 6 2 3 2" xfId="4275" xr:uid="{00000000-0005-0000-0000-000050190000}"/>
    <cellStyle name="Обычный 8 6 2 3 2 2" xfId="8564" xr:uid="{00000000-0005-0000-0000-000051190000}"/>
    <cellStyle name="Обычный 8 6 2 3 2 2 2" xfId="17781" xr:uid="{A651099A-F07E-43AE-8A59-2048DA6659BB}"/>
    <cellStyle name="Обычный 8 6 2 3 2 3" xfId="13514" xr:uid="{5937B4EE-08FC-4C15-B889-3ECDE0982D2B}"/>
    <cellStyle name="Обычный 8 6 2 3 3" xfId="6430" xr:uid="{00000000-0005-0000-0000-000052190000}"/>
    <cellStyle name="Обычный 8 6 2 3 3 2" xfId="15647" xr:uid="{BEB7BAC7-19FC-4F21-A6AD-5A1BCC44EECE}"/>
    <cellStyle name="Обычный 8 6 2 3 4" xfId="11383" xr:uid="{2AAD60DF-C550-4BE0-AF89-2EBBED284A4E}"/>
    <cellStyle name="Обычный 8 6 2 4" xfId="3325" xr:uid="{00000000-0005-0000-0000-000053190000}"/>
    <cellStyle name="Обычный 8 6 2 4 2" xfId="7616" xr:uid="{00000000-0005-0000-0000-000054190000}"/>
    <cellStyle name="Обычный 8 6 2 4 2 2" xfId="16833" xr:uid="{662C50A1-C870-4099-BCA6-CA40E36D4DC1}"/>
    <cellStyle name="Обычный 8 6 2 4 3" xfId="12566" xr:uid="{B5C066EC-0D0B-4860-AC39-14E46925E350}"/>
    <cellStyle name="Обычный 8 6 2 5" xfId="5479" xr:uid="{00000000-0005-0000-0000-000055190000}"/>
    <cellStyle name="Обычный 8 6 2 5 2" xfId="14699" xr:uid="{7438378A-D335-43CE-9BBD-C6CE7FC44485}"/>
    <cellStyle name="Обычный 8 6 2 6" xfId="10435" xr:uid="{115BBB6C-2F37-4998-A6C5-68D20272131C}"/>
    <cellStyle name="Обычный 8 6 3" xfId="1288" xr:uid="{00000000-0005-0000-0000-000056190000}"/>
    <cellStyle name="Обычный 8 6 3 2" xfId="2247" xr:uid="{00000000-0005-0000-0000-000057190000}"/>
    <cellStyle name="Обычный 8 6 3 2 2" xfId="4519" xr:uid="{00000000-0005-0000-0000-000058190000}"/>
    <cellStyle name="Обычный 8 6 3 2 2 2" xfId="8808" xr:uid="{00000000-0005-0000-0000-000059190000}"/>
    <cellStyle name="Обычный 8 6 3 2 2 2 2" xfId="18025" xr:uid="{170F2726-AB48-4320-8CC2-6855E4175887}"/>
    <cellStyle name="Обычный 8 6 3 2 2 3" xfId="13758" xr:uid="{9867CDED-B3A6-43F1-9F38-75D4460B0C91}"/>
    <cellStyle name="Обычный 8 6 3 2 3" xfId="6674" xr:uid="{00000000-0005-0000-0000-00005A190000}"/>
    <cellStyle name="Обычный 8 6 3 2 3 2" xfId="15891" xr:uid="{3F6B57E6-8ED0-468F-93E9-D733B7BDE91E}"/>
    <cellStyle name="Обычный 8 6 3 2 4" xfId="11627" xr:uid="{888FCBCC-99ED-45CB-99D1-B62014812F98}"/>
    <cellStyle name="Обычный 8 6 3 3" xfId="3569" xr:uid="{00000000-0005-0000-0000-00005B190000}"/>
    <cellStyle name="Обычный 8 6 3 3 2" xfId="7860" xr:uid="{00000000-0005-0000-0000-00005C190000}"/>
    <cellStyle name="Обычный 8 6 3 3 2 2" xfId="17077" xr:uid="{D3AA755D-12EB-44BC-8B24-42E32697DA15}"/>
    <cellStyle name="Обычный 8 6 3 3 3" xfId="12810" xr:uid="{18D39EC7-9972-448E-9030-9F9B89CA4D2A}"/>
    <cellStyle name="Обычный 8 6 3 4" xfId="5726" xr:uid="{00000000-0005-0000-0000-00005D190000}"/>
    <cellStyle name="Обычный 8 6 3 4 2" xfId="14943" xr:uid="{3283E2B0-D627-418F-8FAE-BC10D84C178B}"/>
    <cellStyle name="Обычный 8 6 3 5" xfId="10679" xr:uid="{175381A1-19F7-401A-AB7D-1E4741A15EBC}"/>
    <cellStyle name="Обычный 8 6 4" xfId="1773" xr:uid="{00000000-0005-0000-0000-00005E190000}"/>
    <cellStyle name="Обычный 8 6 4 2" xfId="4047" xr:uid="{00000000-0005-0000-0000-00005F190000}"/>
    <cellStyle name="Обычный 8 6 4 2 2" xfId="8336" xr:uid="{00000000-0005-0000-0000-000060190000}"/>
    <cellStyle name="Обычный 8 6 4 2 2 2" xfId="17553" xr:uid="{54B889A7-F4E2-438D-BABE-DAF9CA756735}"/>
    <cellStyle name="Обычный 8 6 4 2 3" xfId="13286" xr:uid="{3E5EC079-545A-404C-98FE-3E5FFA37CEA2}"/>
    <cellStyle name="Обычный 8 6 4 3" xfId="6202" xr:uid="{00000000-0005-0000-0000-000061190000}"/>
    <cellStyle name="Обычный 8 6 4 3 2" xfId="15419" xr:uid="{05D35ECF-73B3-4D29-989F-346C41C4ED3A}"/>
    <cellStyle name="Обычный 8 6 4 4" xfId="11155" xr:uid="{DF7C76F0-B822-49C5-BE19-EA6A76F2D363}"/>
    <cellStyle name="Обычный 8 6 5" xfId="3097" xr:uid="{00000000-0005-0000-0000-000062190000}"/>
    <cellStyle name="Обычный 8 6 5 2" xfId="7388" xr:uid="{00000000-0005-0000-0000-000063190000}"/>
    <cellStyle name="Обычный 8 6 5 2 2" xfId="16605" xr:uid="{EEFDFE6B-FB1F-43F8-B416-C00FE2D6C235}"/>
    <cellStyle name="Обычный 8 6 5 3" xfId="12338" xr:uid="{464DD85C-63DD-484D-9AC7-74336C948F61}"/>
    <cellStyle name="Обычный 8 6 6" xfId="5248" xr:uid="{00000000-0005-0000-0000-000064190000}"/>
    <cellStyle name="Обычный 8 6 6 2" xfId="14471" xr:uid="{924C1F14-3ED0-4BE0-A835-12FF973C8D20}"/>
    <cellStyle name="Обычный 8 6 7" xfId="10207" xr:uid="{B90BFB24-59D7-42D5-9A1A-7DE63D04F480}"/>
    <cellStyle name="Обычный 8 7" xfId="799" xr:uid="{00000000-0005-0000-0000-000065190000}"/>
    <cellStyle name="Обычный 8 7 2" xfId="1402" xr:uid="{00000000-0005-0000-0000-000066190000}"/>
    <cellStyle name="Обычный 8 7 2 2" xfId="2361" xr:uid="{00000000-0005-0000-0000-000067190000}"/>
    <cellStyle name="Обычный 8 7 2 2 2" xfId="4633" xr:uid="{00000000-0005-0000-0000-000068190000}"/>
    <cellStyle name="Обычный 8 7 2 2 2 2" xfId="8922" xr:uid="{00000000-0005-0000-0000-000069190000}"/>
    <cellStyle name="Обычный 8 7 2 2 2 2 2" xfId="18139" xr:uid="{B01893C2-2B40-4F66-A2D9-709F4B823876}"/>
    <cellStyle name="Обычный 8 7 2 2 2 3" xfId="13872" xr:uid="{1B4CD6E9-FF6D-4347-B6ED-B15D4B61B231}"/>
    <cellStyle name="Обычный 8 7 2 2 3" xfId="6788" xr:uid="{00000000-0005-0000-0000-00006A190000}"/>
    <cellStyle name="Обычный 8 7 2 2 3 2" xfId="16005" xr:uid="{BC1345A1-CCD5-4DB3-8854-D342F1FC6582}"/>
    <cellStyle name="Обычный 8 7 2 2 4" xfId="11741" xr:uid="{7B42D188-9FDE-43FC-B2F4-90DC8BC57BB5}"/>
    <cellStyle name="Обычный 8 7 2 3" xfId="3683" xr:uid="{00000000-0005-0000-0000-00006B190000}"/>
    <cellStyle name="Обычный 8 7 2 3 2" xfId="7974" xr:uid="{00000000-0005-0000-0000-00006C190000}"/>
    <cellStyle name="Обычный 8 7 2 3 2 2" xfId="17191" xr:uid="{24CF91B1-B703-45D2-88BB-EC4D3657B79F}"/>
    <cellStyle name="Обычный 8 7 2 3 3" xfId="12924" xr:uid="{CD360833-E6A6-4E7A-8FAD-F6479FC89DB5}"/>
    <cellStyle name="Обычный 8 7 2 4" xfId="5840" xr:uid="{00000000-0005-0000-0000-00006D190000}"/>
    <cellStyle name="Обычный 8 7 2 4 2" xfId="15057" xr:uid="{EDDFB73F-9CD6-4F38-8F9B-F4DAE145D45E}"/>
    <cellStyle name="Обычный 8 7 2 5" xfId="10793" xr:uid="{8868E575-F68E-406E-ACF9-FCB58D8EBA5D}"/>
    <cellStyle name="Обычный 8 7 3" xfId="1889" xr:uid="{00000000-0005-0000-0000-00006E190000}"/>
    <cellStyle name="Обычный 8 7 3 2" xfId="4161" xr:uid="{00000000-0005-0000-0000-00006F190000}"/>
    <cellStyle name="Обычный 8 7 3 2 2" xfId="8450" xr:uid="{00000000-0005-0000-0000-000070190000}"/>
    <cellStyle name="Обычный 8 7 3 2 2 2" xfId="17667" xr:uid="{488FBE18-5A9F-4181-8291-B18DA2A78691}"/>
    <cellStyle name="Обычный 8 7 3 2 3" xfId="13400" xr:uid="{F3C5798E-A9BD-49FF-B39B-EB8489C2FA56}"/>
    <cellStyle name="Обычный 8 7 3 3" xfId="6316" xr:uid="{00000000-0005-0000-0000-000071190000}"/>
    <cellStyle name="Обычный 8 7 3 3 2" xfId="15533" xr:uid="{2849EA5F-9F9E-4BFD-B182-1504ED0709A6}"/>
    <cellStyle name="Обычный 8 7 3 4" xfId="11269" xr:uid="{B455835B-7F2D-42E9-BD69-518A051FCFCD}"/>
    <cellStyle name="Обычный 8 7 4" xfId="3211" xr:uid="{00000000-0005-0000-0000-000072190000}"/>
    <cellStyle name="Обычный 8 7 4 2" xfId="7502" xr:uid="{00000000-0005-0000-0000-000073190000}"/>
    <cellStyle name="Обычный 8 7 4 2 2" xfId="16719" xr:uid="{0B0B2409-01E5-4822-B328-645BA534262E}"/>
    <cellStyle name="Обычный 8 7 4 3" xfId="12452" xr:uid="{0C6540F7-B5B5-41EC-8C98-79282BAFEC57}"/>
    <cellStyle name="Обычный 8 7 5" xfId="5365" xr:uid="{00000000-0005-0000-0000-000074190000}"/>
    <cellStyle name="Обычный 8 7 5 2" xfId="14585" xr:uid="{F0E05DBE-FA71-4D94-AB54-1CC8C100C56A}"/>
    <cellStyle name="Обычный 8 7 6" xfId="10321" xr:uid="{CB9C2CF6-8531-4A3B-A84C-D229A033474D}"/>
    <cellStyle name="Обычный 8 8" xfId="1173" xr:uid="{00000000-0005-0000-0000-000075190000}"/>
    <cellStyle name="Обычный 8 8 2" xfId="2133" xr:uid="{00000000-0005-0000-0000-000076190000}"/>
    <cellStyle name="Обычный 8 8 2 2" xfId="4405" xr:uid="{00000000-0005-0000-0000-000077190000}"/>
    <cellStyle name="Обычный 8 8 2 2 2" xfId="8694" xr:uid="{00000000-0005-0000-0000-000078190000}"/>
    <cellStyle name="Обычный 8 8 2 2 2 2" xfId="17911" xr:uid="{A3D820D1-ACEF-4B9F-8AE6-7BEB9034DE96}"/>
    <cellStyle name="Обычный 8 8 2 2 3" xfId="13644" xr:uid="{112C8726-FC12-4D5D-A135-AA6C26CAEC5C}"/>
    <cellStyle name="Обычный 8 8 2 3" xfId="6560" xr:uid="{00000000-0005-0000-0000-000079190000}"/>
    <cellStyle name="Обычный 8 8 2 3 2" xfId="15777" xr:uid="{27E87429-068F-45F3-91AD-ACD0FA6D2186}"/>
    <cellStyle name="Обычный 8 8 2 4" xfId="11513" xr:uid="{071B63CB-6CCF-4D18-ACD1-E256CAE10DB5}"/>
    <cellStyle name="Обычный 8 8 3" xfId="3455" xr:uid="{00000000-0005-0000-0000-00007A190000}"/>
    <cellStyle name="Обычный 8 8 3 2" xfId="7746" xr:uid="{00000000-0005-0000-0000-00007B190000}"/>
    <cellStyle name="Обычный 8 8 3 2 2" xfId="16963" xr:uid="{0C8EBFCE-B6C7-4A5E-9695-F5B07B68EB83}"/>
    <cellStyle name="Обычный 8 8 3 3" xfId="12696" xr:uid="{57055A16-07CE-44AA-8484-9DCF70B99ADC}"/>
    <cellStyle name="Обычный 8 8 4" xfId="5612" xr:uid="{00000000-0005-0000-0000-00007C190000}"/>
    <cellStyle name="Обычный 8 8 4 2" xfId="14829" xr:uid="{82787715-6D91-4227-B355-59C1C3CA3FC0}"/>
    <cellStyle name="Обычный 8 8 5" xfId="10565" xr:uid="{DB02D9DC-C123-4BE4-A652-48F1B724158A}"/>
    <cellStyle name="Обычный 8 9" xfId="1656" xr:uid="{00000000-0005-0000-0000-00007D190000}"/>
    <cellStyle name="Обычный 8 9 2" xfId="3933" xr:uid="{00000000-0005-0000-0000-00007E190000}"/>
    <cellStyle name="Обычный 8 9 2 2" xfId="8222" xr:uid="{00000000-0005-0000-0000-00007F190000}"/>
    <cellStyle name="Обычный 8 9 2 2 2" xfId="17439" xr:uid="{9202BA46-E193-41E2-A767-CAC875B4327B}"/>
    <cellStyle name="Обычный 8 9 2 3" xfId="13172" xr:uid="{8558250D-E1DB-47A0-9C83-66A4FB17BDC5}"/>
    <cellStyle name="Обычный 8 9 3" xfId="6088" xr:uid="{00000000-0005-0000-0000-000080190000}"/>
    <cellStyle name="Обычный 8 9 3 2" xfId="15305" xr:uid="{2402A4A4-16C0-44F6-A377-ED5A4D5AA679}"/>
    <cellStyle name="Обычный 8 9 4" xfId="11041" xr:uid="{A4B6EF97-A9E8-487A-9FC3-D9AB8AF24739}"/>
    <cellStyle name="Обычный 9" xfId="203" xr:uid="{00000000-0005-0000-0000-000081190000}"/>
    <cellStyle name="Обычный 9 2" xfId="9574" xr:uid="{00000000-0005-0000-0000-000082190000}"/>
    <cellStyle name="Обычный 9 2 2" xfId="18635" xr:uid="{40998ABD-D80C-4A48-B83D-5A031ED25C19}"/>
    <cellStyle name="Обычный 9 3" xfId="9414" xr:uid="{00000000-0005-0000-0000-000083190000}"/>
    <cellStyle name="Обычный__ОТЧЕТ2О" xfId="38" xr:uid="{00000000-0005-0000-0000-000084190000}"/>
    <cellStyle name="Плохой" xfId="39" builtinId="27" customBuiltin="1"/>
    <cellStyle name="Плохой 10" xfId="1161" xr:uid="{00000000-0005-0000-0000-000086190000}"/>
    <cellStyle name="Плохой 2" xfId="81" xr:uid="{00000000-0005-0000-0000-000087190000}"/>
    <cellStyle name="Плохой 2 2" xfId="176" xr:uid="{00000000-0005-0000-0000-000088190000}"/>
    <cellStyle name="Плохой 3" xfId="122" xr:uid="{00000000-0005-0000-0000-000089190000}"/>
    <cellStyle name="Плохой 4" xfId="251" xr:uid="{00000000-0005-0000-0000-00008A190000}"/>
    <cellStyle name="Плохой 5" xfId="361" xr:uid="{00000000-0005-0000-0000-00008B190000}"/>
    <cellStyle name="Плохой 6" xfId="451" xr:uid="{00000000-0005-0000-0000-00008C190000}"/>
    <cellStyle name="Плохой 7" xfId="551" xr:uid="{00000000-0005-0000-0000-00008D190000}"/>
    <cellStyle name="Плохой 8" xfId="563" xr:uid="{00000000-0005-0000-0000-00008E190000}"/>
    <cellStyle name="Плохой 9" xfId="787" xr:uid="{00000000-0005-0000-0000-00008F190000}"/>
    <cellStyle name="Пояснение" xfId="40" builtinId="53" customBuiltin="1"/>
    <cellStyle name="Пояснение 10" xfId="1162" xr:uid="{00000000-0005-0000-0000-000091190000}"/>
    <cellStyle name="Пояснение 2" xfId="82" xr:uid="{00000000-0005-0000-0000-000092190000}"/>
    <cellStyle name="Пояснение 2 2" xfId="177" xr:uid="{00000000-0005-0000-0000-000093190000}"/>
    <cellStyle name="Пояснение 3" xfId="123" xr:uid="{00000000-0005-0000-0000-000094190000}"/>
    <cellStyle name="Пояснение 4" xfId="252" xr:uid="{00000000-0005-0000-0000-000095190000}"/>
    <cellStyle name="Пояснение 5" xfId="362" xr:uid="{00000000-0005-0000-0000-000096190000}"/>
    <cellStyle name="Пояснение 6" xfId="452" xr:uid="{00000000-0005-0000-0000-000097190000}"/>
    <cellStyle name="Пояснение 7" xfId="552" xr:uid="{00000000-0005-0000-0000-000098190000}"/>
    <cellStyle name="Пояснение 8" xfId="586" xr:uid="{00000000-0005-0000-0000-000099190000}"/>
    <cellStyle name="Пояснение 9" xfId="788" xr:uid="{00000000-0005-0000-0000-00009A190000}"/>
    <cellStyle name="Примечание" xfId="41" builtinId="10" customBuiltin="1"/>
    <cellStyle name="Примечание 10" xfId="1163" xr:uid="{00000000-0005-0000-0000-00009C190000}"/>
    <cellStyle name="Примечание 2" xfId="83" xr:uid="{00000000-0005-0000-0000-00009D190000}"/>
    <cellStyle name="Примечание 2 2" xfId="178" xr:uid="{00000000-0005-0000-0000-00009E190000}"/>
    <cellStyle name="Примечание 2 2 2" xfId="1104" xr:uid="{00000000-0005-0000-0000-00009F190000}"/>
    <cellStyle name="Примечание 2 2 2 2" xfId="9616" xr:uid="{00000000-0005-0000-0000-0000A0190000}"/>
    <cellStyle name="Примечание 2 2 2 3" xfId="9438" xr:uid="{00000000-0005-0000-0000-0000A1190000}"/>
    <cellStyle name="Примечание 2 2 3" xfId="9512" xr:uid="{00000000-0005-0000-0000-0000A2190000}"/>
    <cellStyle name="Примечание 2 2 4" xfId="9489" xr:uid="{00000000-0005-0000-0000-0000A3190000}"/>
    <cellStyle name="Примечание 2 3" xfId="1105" xr:uid="{00000000-0005-0000-0000-0000A4190000}"/>
    <cellStyle name="Примечание 2 3 2" xfId="1106" xr:uid="{00000000-0005-0000-0000-0000A5190000}"/>
    <cellStyle name="Примечание 2 3 2 2" xfId="9508" xr:uid="{00000000-0005-0000-0000-0000A6190000}"/>
    <cellStyle name="Примечание 2 3 2 3" xfId="9590" xr:uid="{00000000-0005-0000-0000-0000A7190000}"/>
    <cellStyle name="Примечание 2 3 3" xfId="5119" xr:uid="{00000000-0005-0000-0000-0000A8190000}"/>
    <cellStyle name="Примечание 2 3 4" xfId="9515" xr:uid="{00000000-0005-0000-0000-0000A9190000}"/>
    <cellStyle name="Примечание 2 4" xfId="1107" xr:uid="{00000000-0005-0000-0000-0000AA190000}"/>
    <cellStyle name="Примечание 2 4 2" xfId="9502" xr:uid="{00000000-0005-0000-0000-0000AB190000}"/>
    <cellStyle name="Примечание 2 4 3" xfId="9433" xr:uid="{00000000-0005-0000-0000-0000AC190000}"/>
    <cellStyle name="Примечание 2 5" xfId="9625" xr:uid="{00000000-0005-0000-0000-0000AD190000}"/>
    <cellStyle name="Примечание 2 6" xfId="9546" xr:uid="{00000000-0005-0000-0000-0000AE190000}"/>
    <cellStyle name="Примечание 3" xfId="124" xr:uid="{00000000-0005-0000-0000-0000AF190000}"/>
    <cellStyle name="Примечание 3 2" xfId="1108" xr:uid="{00000000-0005-0000-0000-0000B0190000}"/>
    <cellStyle name="Примечание 3 2 2" xfId="9467" xr:uid="{00000000-0005-0000-0000-0000B1190000}"/>
    <cellStyle name="Примечание 3 2 3" xfId="9575" xr:uid="{00000000-0005-0000-0000-0000B2190000}"/>
    <cellStyle name="Примечание 3 3" xfId="9536" xr:uid="{00000000-0005-0000-0000-0000B3190000}"/>
    <cellStyle name="Примечание 3 4" xfId="9477" xr:uid="{00000000-0005-0000-0000-0000B4190000}"/>
    <cellStyle name="Примечание 4" xfId="253" xr:uid="{00000000-0005-0000-0000-0000B5190000}"/>
    <cellStyle name="Примечание 4 2" xfId="1109" xr:uid="{00000000-0005-0000-0000-0000B6190000}"/>
    <cellStyle name="Примечание 4 2 2" xfId="9486" xr:uid="{00000000-0005-0000-0000-0000B7190000}"/>
    <cellStyle name="Примечание 4 2 3" xfId="9412" xr:uid="{00000000-0005-0000-0000-0000B8190000}"/>
    <cellStyle name="Примечание 4 3" xfId="9553" xr:uid="{00000000-0005-0000-0000-0000B9190000}"/>
    <cellStyle name="Примечание 4 4" xfId="9416" xr:uid="{00000000-0005-0000-0000-0000BA190000}"/>
    <cellStyle name="Примечание 5" xfId="363" xr:uid="{00000000-0005-0000-0000-0000BB190000}"/>
    <cellStyle name="Примечание 5 2" xfId="9601" xr:uid="{00000000-0005-0000-0000-0000BC190000}"/>
    <cellStyle name="Примечание 6" xfId="453" xr:uid="{00000000-0005-0000-0000-0000BD190000}"/>
    <cellStyle name="Примечание 7" xfId="553" xr:uid="{00000000-0005-0000-0000-0000BE190000}"/>
    <cellStyle name="Примечание 8" xfId="743" xr:uid="{00000000-0005-0000-0000-0000BF190000}"/>
    <cellStyle name="Примечание 9" xfId="789" xr:uid="{00000000-0005-0000-0000-0000C0190000}"/>
    <cellStyle name="Процентный 2" xfId="129" xr:uid="{00000000-0005-0000-0000-0000C1190000}"/>
    <cellStyle name="Процентный 2 2" xfId="182" xr:uid="{00000000-0005-0000-0000-0000C2190000}"/>
    <cellStyle name="Процентный 2 2 2" xfId="5133" xr:uid="{00000000-0005-0000-0000-0000C3190000}"/>
    <cellStyle name="Процентный 2 2 3" xfId="9465" xr:uid="{00000000-0005-0000-0000-0000C4190000}"/>
    <cellStyle name="Процентный 2 3" xfId="1110" xr:uid="{00000000-0005-0000-0000-0000C5190000}"/>
    <cellStyle name="Процентный 2 3 2" xfId="1111" xr:uid="{00000000-0005-0000-0000-0000C6190000}"/>
    <cellStyle name="Процентный 2 3 2 2" xfId="1628" xr:uid="{00000000-0005-0000-0000-0000C7190000}"/>
    <cellStyle name="Процентный 2 3 2 2 2" xfId="2587" xr:uid="{00000000-0005-0000-0000-0000C8190000}"/>
    <cellStyle name="Процентный 2 3 2 2 2 2" xfId="4859" xr:uid="{00000000-0005-0000-0000-0000C9190000}"/>
    <cellStyle name="Процентный 2 3 2 2 2 2 2" xfId="9148" xr:uid="{00000000-0005-0000-0000-0000CA190000}"/>
    <cellStyle name="Процентный 2 3 2 2 2 2 2 2" xfId="18365" xr:uid="{C461F19E-CE7B-43CE-9C18-31CC896E76CB}"/>
    <cellStyle name="Процентный 2 3 2 2 2 2 3" xfId="14098" xr:uid="{7011E7CA-DF78-4696-B07A-4B7B2843CAC3}"/>
    <cellStyle name="Процентный 2 3 2 2 2 3" xfId="7014" xr:uid="{00000000-0005-0000-0000-0000CB190000}"/>
    <cellStyle name="Процентный 2 3 2 2 2 3 2" xfId="16231" xr:uid="{03800C91-5849-451C-B732-DDE6FCBCF1B3}"/>
    <cellStyle name="Процентный 2 3 2 2 2 4" xfId="11967" xr:uid="{6AA85065-1C3B-439B-9053-BDF89D689AE0}"/>
    <cellStyle name="Процентный 2 3 2 2 3" xfId="3909" xr:uid="{00000000-0005-0000-0000-0000CC190000}"/>
    <cellStyle name="Процентный 2 3 2 2 3 2" xfId="8200" xr:uid="{00000000-0005-0000-0000-0000CD190000}"/>
    <cellStyle name="Процентный 2 3 2 2 3 2 2" xfId="17417" xr:uid="{BBFB4DEC-749E-4093-A3B9-09E2655FCFA3}"/>
    <cellStyle name="Процентный 2 3 2 2 3 3" xfId="13150" xr:uid="{3EC2A710-DB1B-4003-A77E-3A15C3111EE2}"/>
    <cellStyle name="Процентный 2 3 2 2 4" xfId="6066" xr:uid="{00000000-0005-0000-0000-0000CE190000}"/>
    <cellStyle name="Процентный 2 3 2 2 4 2" xfId="15283" xr:uid="{A1DCCC86-DBCB-4CE6-AF4D-D6C447751C26}"/>
    <cellStyle name="Процентный 2 3 2 2 5" xfId="11019" xr:uid="{CFD77CCB-EAFC-44FA-B620-A1D37D57DCA9}"/>
    <cellStyle name="Процентный 2 3 2 3" xfId="2115" xr:uid="{00000000-0005-0000-0000-0000CF190000}"/>
    <cellStyle name="Процентный 2 3 2 3 2" xfId="4387" xr:uid="{00000000-0005-0000-0000-0000D0190000}"/>
    <cellStyle name="Процентный 2 3 2 3 2 2" xfId="8676" xr:uid="{00000000-0005-0000-0000-0000D1190000}"/>
    <cellStyle name="Процентный 2 3 2 3 2 2 2" xfId="17893" xr:uid="{9ED94737-F335-4F62-84D0-6D22DA47B6D7}"/>
    <cellStyle name="Процентный 2 3 2 3 2 3" xfId="13626" xr:uid="{60E833F0-4D8D-47A4-A3E8-24757C85DE49}"/>
    <cellStyle name="Процентный 2 3 2 3 3" xfId="6542" xr:uid="{00000000-0005-0000-0000-0000D2190000}"/>
    <cellStyle name="Процентный 2 3 2 3 3 2" xfId="15759" xr:uid="{3B2E2455-DA1B-4528-B244-EBB6DDCB1BAA}"/>
    <cellStyle name="Процентный 2 3 2 3 4" xfId="11495" xr:uid="{86BC6418-7C18-493E-AA50-01A3CC078CD4}"/>
    <cellStyle name="Процентный 2 3 2 4" xfId="3437" xr:uid="{00000000-0005-0000-0000-0000D3190000}"/>
    <cellStyle name="Процентный 2 3 2 4 2" xfId="7728" xr:uid="{00000000-0005-0000-0000-0000D4190000}"/>
    <cellStyle name="Процентный 2 3 2 4 2 2" xfId="16945" xr:uid="{4155F2F5-B561-4241-8134-9BE8F640C5CB}"/>
    <cellStyle name="Процентный 2 3 2 4 3" xfId="12678" xr:uid="{F275338A-DCAB-4C1A-9ED7-4F35CBAC15D5}"/>
    <cellStyle name="Процентный 2 3 2 5" xfId="5592" xr:uid="{00000000-0005-0000-0000-0000D5190000}"/>
    <cellStyle name="Процентный 2 3 2 5 2" xfId="14811" xr:uid="{098910CB-3075-4B03-87FB-D545501FE992}"/>
    <cellStyle name="Процентный 2 3 2 6" xfId="10547" xr:uid="{C4A8B89B-9A63-4C38-98D1-130824F3F69B}"/>
    <cellStyle name="Процентный 2 3 3" xfId="1627" xr:uid="{00000000-0005-0000-0000-0000D6190000}"/>
    <cellStyle name="Процентный 2 3 3 2" xfId="2586" xr:uid="{00000000-0005-0000-0000-0000D7190000}"/>
    <cellStyle name="Процентный 2 3 3 2 2" xfId="4858" xr:uid="{00000000-0005-0000-0000-0000D8190000}"/>
    <cellStyle name="Процентный 2 3 3 2 2 2" xfId="9147" xr:uid="{00000000-0005-0000-0000-0000D9190000}"/>
    <cellStyle name="Процентный 2 3 3 2 2 2 2" xfId="18364" xr:uid="{D256804D-9665-40B6-BA89-2862AA4BDFDD}"/>
    <cellStyle name="Процентный 2 3 3 2 2 3" xfId="14097" xr:uid="{18961606-C7E8-4A78-A36B-8370904E9448}"/>
    <cellStyle name="Процентный 2 3 3 2 3" xfId="7013" xr:uid="{00000000-0005-0000-0000-0000DA190000}"/>
    <cellStyle name="Процентный 2 3 3 2 3 2" xfId="16230" xr:uid="{79F85CBB-E156-4113-8BCE-0831C233A237}"/>
    <cellStyle name="Процентный 2 3 3 2 4" xfId="11966" xr:uid="{CE106AA0-F949-43AF-8309-47C9B4C3BA7C}"/>
    <cellStyle name="Процентный 2 3 3 3" xfId="3908" xr:uid="{00000000-0005-0000-0000-0000DB190000}"/>
    <cellStyle name="Процентный 2 3 3 3 2" xfId="8199" xr:uid="{00000000-0005-0000-0000-0000DC190000}"/>
    <cellStyle name="Процентный 2 3 3 3 2 2" xfId="17416" xr:uid="{22CEBE8B-BCBC-4CA2-AB41-CC355537FE3E}"/>
    <cellStyle name="Процентный 2 3 3 3 3" xfId="13149" xr:uid="{8978431D-BE1E-4F50-93F0-587DB3802FF5}"/>
    <cellStyle name="Процентный 2 3 3 4" xfId="6065" xr:uid="{00000000-0005-0000-0000-0000DD190000}"/>
    <cellStyle name="Процентный 2 3 3 4 2" xfId="15282" xr:uid="{2C6588C6-782C-4DFC-AA6C-A6BE6C334164}"/>
    <cellStyle name="Процентный 2 3 3 5" xfId="11018" xr:uid="{64270927-4E36-4821-8501-288183CDC765}"/>
    <cellStyle name="Процентный 2 3 4" xfId="2114" xr:uid="{00000000-0005-0000-0000-0000DE190000}"/>
    <cellStyle name="Процентный 2 3 4 2" xfId="4386" xr:uid="{00000000-0005-0000-0000-0000DF190000}"/>
    <cellStyle name="Процентный 2 3 4 2 2" xfId="8675" xr:uid="{00000000-0005-0000-0000-0000E0190000}"/>
    <cellStyle name="Процентный 2 3 4 2 2 2" xfId="17892" xr:uid="{AF3A9D0A-F397-45CF-BE69-5053B3234EB4}"/>
    <cellStyle name="Процентный 2 3 4 2 3" xfId="13625" xr:uid="{2B8C0CF2-710B-405C-AC6C-93B360786A1F}"/>
    <cellStyle name="Процентный 2 3 4 3" xfId="6541" xr:uid="{00000000-0005-0000-0000-0000E1190000}"/>
    <cellStyle name="Процентный 2 3 4 3 2" xfId="15758" xr:uid="{7EEFF1A7-9A9C-4B2F-8214-5FF10BD8420A}"/>
    <cellStyle name="Процентный 2 3 4 4" xfId="11494" xr:uid="{16B72AB8-7526-4C5C-B5AA-EAE768680FA1}"/>
    <cellStyle name="Процентный 2 3 5" xfId="3436" xr:uid="{00000000-0005-0000-0000-0000E2190000}"/>
    <cellStyle name="Процентный 2 3 5 2" xfId="7727" xr:uid="{00000000-0005-0000-0000-0000E3190000}"/>
    <cellStyle name="Процентный 2 3 5 2 2" xfId="16944" xr:uid="{6F656FF9-B29E-484B-8567-18C5362D5A58}"/>
    <cellStyle name="Процентный 2 3 5 3" xfId="12677" xr:uid="{3A848C63-2E74-475D-AB0F-34D278261FD0}"/>
    <cellStyle name="Процентный 2 3 6" xfId="5591" xr:uid="{00000000-0005-0000-0000-0000E4190000}"/>
    <cellStyle name="Процентный 2 3 6 2" xfId="14810" xr:uid="{7644793C-B190-46B7-8F76-02B9AA4BFF13}"/>
    <cellStyle name="Процентный 2 3 7" xfId="9492" xr:uid="{00000000-0005-0000-0000-0000E5190000}"/>
    <cellStyle name="Процентный 2 3 8" xfId="10546" xr:uid="{D5E5B973-09FA-4CA8-B941-FC9B1C37B154}"/>
    <cellStyle name="Процентный 2 4" xfId="1112" xr:uid="{00000000-0005-0000-0000-0000E6190000}"/>
    <cellStyle name="Процентный 2 4 2" xfId="1629" xr:uid="{00000000-0005-0000-0000-0000E7190000}"/>
    <cellStyle name="Процентный 2 4 2 2" xfId="2588" xr:uid="{00000000-0005-0000-0000-0000E8190000}"/>
    <cellStyle name="Процентный 2 4 2 2 2" xfId="4860" xr:uid="{00000000-0005-0000-0000-0000E9190000}"/>
    <cellStyle name="Процентный 2 4 2 2 2 2" xfId="9149" xr:uid="{00000000-0005-0000-0000-0000EA190000}"/>
    <cellStyle name="Процентный 2 4 2 2 2 2 2" xfId="18366" xr:uid="{C386AFAD-AD84-408A-86DA-F4DD44754CE3}"/>
    <cellStyle name="Процентный 2 4 2 2 2 3" xfId="14099" xr:uid="{0344AF77-A521-4FA2-86B2-4EB5EF2B798E}"/>
    <cellStyle name="Процентный 2 4 2 2 3" xfId="7015" xr:uid="{00000000-0005-0000-0000-0000EB190000}"/>
    <cellStyle name="Процентный 2 4 2 2 3 2" xfId="16232" xr:uid="{D8137E3C-21D3-428C-87E8-ACB4F9BFA36B}"/>
    <cellStyle name="Процентный 2 4 2 2 4" xfId="11968" xr:uid="{042D0838-E78D-42DE-8B34-30F0BB540A15}"/>
    <cellStyle name="Процентный 2 4 2 3" xfId="3910" xr:uid="{00000000-0005-0000-0000-0000EC190000}"/>
    <cellStyle name="Процентный 2 4 2 3 2" xfId="8201" xr:uid="{00000000-0005-0000-0000-0000ED190000}"/>
    <cellStyle name="Процентный 2 4 2 3 2 2" xfId="17418" xr:uid="{AEF44BC7-FDEA-4113-B8AE-C65D2B52E424}"/>
    <cellStyle name="Процентный 2 4 2 3 3" xfId="13151" xr:uid="{37568BAA-2B90-4954-B724-F34018416FE7}"/>
    <cellStyle name="Процентный 2 4 2 4" xfId="6067" xr:uid="{00000000-0005-0000-0000-0000EE190000}"/>
    <cellStyle name="Процентный 2 4 2 4 2" xfId="15284" xr:uid="{A1DEBE0F-71DF-43CA-AF9E-3D366B4A493D}"/>
    <cellStyle name="Процентный 2 4 2 5" xfId="11020" xr:uid="{66CC68E3-8CCB-4787-80B2-21C5E8975769}"/>
    <cellStyle name="Процентный 2 4 3" xfId="2116" xr:uid="{00000000-0005-0000-0000-0000EF190000}"/>
    <cellStyle name="Процентный 2 4 3 2" xfId="4388" xr:uid="{00000000-0005-0000-0000-0000F0190000}"/>
    <cellStyle name="Процентный 2 4 3 2 2" xfId="8677" xr:uid="{00000000-0005-0000-0000-0000F1190000}"/>
    <cellStyle name="Процентный 2 4 3 2 2 2" xfId="17894" xr:uid="{8B69D9C2-CF65-4967-A041-4393E70D6058}"/>
    <cellStyle name="Процентный 2 4 3 2 3" xfId="13627" xr:uid="{5B93E193-2412-40FB-98CF-A8D407895635}"/>
    <cellStyle name="Процентный 2 4 3 3" xfId="6543" xr:uid="{00000000-0005-0000-0000-0000F2190000}"/>
    <cellStyle name="Процентный 2 4 3 3 2" xfId="15760" xr:uid="{F4BDC10B-C24A-4AD0-B555-056D7763294E}"/>
    <cellStyle name="Процентный 2 4 3 4" xfId="11496" xr:uid="{552D5A83-7886-46F2-B8BC-5C254E14F9EB}"/>
    <cellStyle name="Процентный 2 4 4" xfId="3438" xr:uid="{00000000-0005-0000-0000-0000F3190000}"/>
    <cellStyle name="Процентный 2 4 4 2" xfId="7729" xr:uid="{00000000-0005-0000-0000-0000F4190000}"/>
    <cellStyle name="Процентный 2 4 4 2 2" xfId="16946" xr:uid="{63F5E8E2-423D-4AA1-841A-85FDA7BAF5DE}"/>
    <cellStyle name="Процентный 2 4 4 3" xfId="12679" xr:uid="{A8F8BDC2-DECB-46E3-B0C1-9153FECBFDA4}"/>
    <cellStyle name="Процентный 2 4 5" xfId="5593" xr:uid="{00000000-0005-0000-0000-0000F5190000}"/>
    <cellStyle name="Процентный 2 4 5 2" xfId="14812" xr:uid="{1ACFD739-B871-4F90-805D-2BBE6BC556FC}"/>
    <cellStyle name="Процентный 2 4 6" xfId="10548" xr:uid="{B4A8E89C-6719-4D56-95D5-19A6022C93CC}"/>
    <cellStyle name="Процентный 2 5" xfId="1113" xr:uid="{00000000-0005-0000-0000-0000F6190000}"/>
    <cellStyle name="Процентный 2 5 2" xfId="1630" xr:uid="{00000000-0005-0000-0000-0000F7190000}"/>
    <cellStyle name="Процентный 2 5 2 2" xfId="2589" xr:uid="{00000000-0005-0000-0000-0000F8190000}"/>
    <cellStyle name="Процентный 2 5 2 2 2" xfId="4861" xr:uid="{00000000-0005-0000-0000-0000F9190000}"/>
    <cellStyle name="Процентный 2 5 2 2 2 2" xfId="9150" xr:uid="{00000000-0005-0000-0000-0000FA190000}"/>
    <cellStyle name="Процентный 2 5 2 2 2 2 2" xfId="18367" xr:uid="{1E4A0895-285D-442E-A19A-83F2126240E3}"/>
    <cellStyle name="Процентный 2 5 2 2 2 3" xfId="14100" xr:uid="{5C47142A-EC7B-45FA-BED7-76D0B91464F4}"/>
    <cellStyle name="Процентный 2 5 2 2 3" xfId="7016" xr:uid="{00000000-0005-0000-0000-0000FB190000}"/>
    <cellStyle name="Процентный 2 5 2 2 3 2" xfId="16233" xr:uid="{F2625AF2-19BC-44EB-B21D-2FDC940B6C87}"/>
    <cellStyle name="Процентный 2 5 2 2 4" xfId="11969" xr:uid="{95EE3641-00A5-4ECA-8B0E-3D5CD8650884}"/>
    <cellStyle name="Процентный 2 5 2 3" xfId="3911" xr:uid="{00000000-0005-0000-0000-0000FC190000}"/>
    <cellStyle name="Процентный 2 5 2 3 2" xfId="8202" xr:uid="{00000000-0005-0000-0000-0000FD190000}"/>
    <cellStyle name="Процентный 2 5 2 3 2 2" xfId="17419" xr:uid="{3F1E6D4E-1093-4DA9-B97C-47B8C220F4A0}"/>
    <cellStyle name="Процентный 2 5 2 3 3" xfId="13152" xr:uid="{74B7DE2D-7CD8-4AF3-8471-1930171099AC}"/>
    <cellStyle name="Процентный 2 5 2 4" xfId="6068" xr:uid="{00000000-0005-0000-0000-0000FE190000}"/>
    <cellStyle name="Процентный 2 5 2 4 2" xfId="15285" xr:uid="{DE60B8E6-7E92-4B6F-82F7-DDBB78B1C7E1}"/>
    <cellStyle name="Процентный 2 5 2 5" xfId="11021" xr:uid="{803017B9-CC50-4635-A820-E6560F45C140}"/>
    <cellStyle name="Процентный 2 5 3" xfId="2117" xr:uid="{00000000-0005-0000-0000-0000FF190000}"/>
    <cellStyle name="Процентный 2 5 3 2" xfId="4389" xr:uid="{00000000-0005-0000-0000-0000001A0000}"/>
    <cellStyle name="Процентный 2 5 3 2 2" xfId="8678" xr:uid="{00000000-0005-0000-0000-0000011A0000}"/>
    <cellStyle name="Процентный 2 5 3 2 2 2" xfId="17895" xr:uid="{68632E4A-7DDA-419E-A4DB-1DB6A581F63C}"/>
    <cellStyle name="Процентный 2 5 3 2 3" xfId="13628" xr:uid="{30E7AB7C-93DC-41C3-8081-57FDF8C26F20}"/>
    <cellStyle name="Процентный 2 5 3 3" xfId="6544" xr:uid="{00000000-0005-0000-0000-0000021A0000}"/>
    <cellStyle name="Процентный 2 5 3 3 2" xfId="15761" xr:uid="{D711DF78-A4BD-49D6-B354-8739EF0339C3}"/>
    <cellStyle name="Процентный 2 5 3 4" xfId="11497" xr:uid="{BD8F49D3-D5E3-40A0-8D50-44E9B7B1D7E5}"/>
    <cellStyle name="Процентный 2 5 4" xfId="3439" xr:uid="{00000000-0005-0000-0000-0000031A0000}"/>
    <cellStyle name="Процентный 2 5 4 2" xfId="7730" xr:uid="{00000000-0005-0000-0000-0000041A0000}"/>
    <cellStyle name="Процентный 2 5 4 2 2" xfId="16947" xr:uid="{CA9ABAE2-890C-4D41-950F-D5A07CAC8A30}"/>
    <cellStyle name="Процентный 2 5 4 3" xfId="12680" xr:uid="{A8F652D9-CE17-45B4-8896-16577589D889}"/>
    <cellStyle name="Процентный 2 5 5" xfId="5594" xr:uid="{00000000-0005-0000-0000-0000051A0000}"/>
    <cellStyle name="Процентный 2 5 5 2" xfId="14813" xr:uid="{F7B94699-74B1-4097-8467-0084984D3398}"/>
    <cellStyle name="Процентный 2 5 6" xfId="10549" xr:uid="{C79B3AEE-8DB6-43AA-856E-604E1733919A}"/>
    <cellStyle name="Процентный 2 6" xfId="1114" xr:uid="{00000000-0005-0000-0000-0000061A0000}"/>
    <cellStyle name="Процентный 2 6 2" xfId="1631" xr:uid="{00000000-0005-0000-0000-0000071A0000}"/>
    <cellStyle name="Процентный 2 6 2 2" xfId="2590" xr:uid="{00000000-0005-0000-0000-0000081A0000}"/>
    <cellStyle name="Процентный 2 6 2 2 2" xfId="4862" xr:uid="{00000000-0005-0000-0000-0000091A0000}"/>
    <cellStyle name="Процентный 2 6 2 2 2 2" xfId="9151" xr:uid="{00000000-0005-0000-0000-00000A1A0000}"/>
    <cellStyle name="Процентный 2 6 2 2 2 2 2" xfId="18368" xr:uid="{613AED2B-5E80-4CCA-AEA2-F4B2A34C56DC}"/>
    <cellStyle name="Процентный 2 6 2 2 2 3" xfId="14101" xr:uid="{F2CBF2F2-48B0-4131-B19F-B6FD0D8CB15F}"/>
    <cellStyle name="Процентный 2 6 2 2 3" xfId="7017" xr:uid="{00000000-0005-0000-0000-00000B1A0000}"/>
    <cellStyle name="Процентный 2 6 2 2 3 2" xfId="16234" xr:uid="{18FABD97-7736-4268-907C-78F07D965750}"/>
    <cellStyle name="Процентный 2 6 2 2 4" xfId="11970" xr:uid="{627E2FF6-5D2A-41AE-9606-9F23E2936665}"/>
    <cellStyle name="Процентный 2 6 2 3" xfId="3912" xr:uid="{00000000-0005-0000-0000-00000C1A0000}"/>
    <cellStyle name="Процентный 2 6 2 3 2" xfId="8203" xr:uid="{00000000-0005-0000-0000-00000D1A0000}"/>
    <cellStyle name="Процентный 2 6 2 3 2 2" xfId="17420" xr:uid="{AE7B20D4-A440-46A1-A011-AD12CBF81CEC}"/>
    <cellStyle name="Процентный 2 6 2 3 3" xfId="13153" xr:uid="{47EB47D0-FF4C-4183-99DD-A027D42D1539}"/>
    <cellStyle name="Процентный 2 6 2 4" xfId="6069" xr:uid="{00000000-0005-0000-0000-00000E1A0000}"/>
    <cellStyle name="Процентный 2 6 2 4 2" xfId="15286" xr:uid="{27FE9949-A3D9-4015-A54E-2F087613BA2E}"/>
    <cellStyle name="Процентный 2 6 2 5" xfId="11022" xr:uid="{9E3FEB3F-A7F7-40DD-ACB8-4DC8496BD1BF}"/>
    <cellStyle name="Процентный 2 6 3" xfId="2118" xr:uid="{00000000-0005-0000-0000-00000F1A0000}"/>
    <cellStyle name="Процентный 2 6 3 2" xfId="4390" xr:uid="{00000000-0005-0000-0000-0000101A0000}"/>
    <cellStyle name="Процентный 2 6 3 2 2" xfId="8679" xr:uid="{00000000-0005-0000-0000-0000111A0000}"/>
    <cellStyle name="Процентный 2 6 3 2 2 2" xfId="17896" xr:uid="{C571A969-3BC1-446C-A900-16E926024BBD}"/>
    <cellStyle name="Процентный 2 6 3 2 3" xfId="13629" xr:uid="{E97B3FAD-9E71-469E-992B-4F6CDACBECDB}"/>
    <cellStyle name="Процентный 2 6 3 3" xfId="6545" xr:uid="{00000000-0005-0000-0000-0000121A0000}"/>
    <cellStyle name="Процентный 2 6 3 3 2" xfId="15762" xr:uid="{355ADB3C-AF06-43A8-A77F-61B7381A1473}"/>
    <cellStyle name="Процентный 2 6 3 4" xfId="11498" xr:uid="{BC39F732-2C86-47DE-851C-2BCAE6837C05}"/>
    <cellStyle name="Процентный 2 6 4" xfId="3440" xr:uid="{00000000-0005-0000-0000-0000131A0000}"/>
    <cellStyle name="Процентный 2 6 4 2" xfId="7731" xr:uid="{00000000-0005-0000-0000-0000141A0000}"/>
    <cellStyle name="Процентный 2 6 4 2 2" xfId="16948" xr:uid="{2D613312-2421-41C2-9CA1-9BAD13B98F84}"/>
    <cellStyle name="Процентный 2 6 4 3" xfId="12681" xr:uid="{16D53BFE-B8F3-4A05-A3DA-7EFF09759262}"/>
    <cellStyle name="Процентный 2 6 5" xfId="5595" xr:uid="{00000000-0005-0000-0000-0000151A0000}"/>
    <cellStyle name="Процентный 2 6 5 2" xfId="14814" xr:uid="{BED877F9-C690-4E4D-A8A6-E1F04624FC9B}"/>
    <cellStyle name="Процентный 2 6 6" xfId="10550" xr:uid="{0AC6D03E-CBBA-4D95-9AB6-20A76371DDAF}"/>
    <cellStyle name="Процентный 3" xfId="187" xr:uid="{00000000-0005-0000-0000-0000161A0000}"/>
    <cellStyle name="Процентный 3 2" xfId="271" xr:uid="{00000000-0005-0000-0000-0000171A0000}"/>
    <cellStyle name="Процентный 3 2 2" xfId="1115" xr:uid="{00000000-0005-0000-0000-0000181A0000}"/>
    <cellStyle name="Процентный 3 2 2 2" xfId="1632" xr:uid="{00000000-0005-0000-0000-0000191A0000}"/>
    <cellStyle name="Процентный 3 2 2 2 2" xfId="2591" xr:uid="{00000000-0005-0000-0000-00001A1A0000}"/>
    <cellStyle name="Процентный 3 2 2 2 2 2" xfId="4863" xr:uid="{00000000-0005-0000-0000-00001B1A0000}"/>
    <cellStyle name="Процентный 3 2 2 2 2 2 2" xfId="9152" xr:uid="{00000000-0005-0000-0000-00001C1A0000}"/>
    <cellStyle name="Процентный 3 2 2 2 2 2 2 2" xfId="18369" xr:uid="{1918A704-2F8A-49DE-9AB5-4C057280239A}"/>
    <cellStyle name="Процентный 3 2 2 2 2 2 3" xfId="14102" xr:uid="{6C8C8BC9-C5F1-4CC3-8E1A-6AD3927FE3BA}"/>
    <cellStyle name="Процентный 3 2 2 2 2 3" xfId="7018" xr:uid="{00000000-0005-0000-0000-00001D1A0000}"/>
    <cellStyle name="Процентный 3 2 2 2 2 3 2" xfId="16235" xr:uid="{48523C05-7B2F-4CF5-A28E-4BD5DA1CD48B}"/>
    <cellStyle name="Процентный 3 2 2 2 2 4" xfId="11971" xr:uid="{38C47030-B557-42DD-A2D4-8F4CD8778B21}"/>
    <cellStyle name="Процентный 3 2 2 2 3" xfId="3913" xr:uid="{00000000-0005-0000-0000-00001E1A0000}"/>
    <cellStyle name="Процентный 3 2 2 2 3 2" xfId="8204" xr:uid="{00000000-0005-0000-0000-00001F1A0000}"/>
    <cellStyle name="Процентный 3 2 2 2 3 2 2" xfId="17421" xr:uid="{8C13F192-3AD1-4A87-A367-D95CE9D2C340}"/>
    <cellStyle name="Процентный 3 2 2 2 3 3" xfId="13154" xr:uid="{88DECBA3-0071-4592-AD97-83B2E07B29FE}"/>
    <cellStyle name="Процентный 3 2 2 2 4" xfId="6070" xr:uid="{00000000-0005-0000-0000-0000201A0000}"/>
    <cellStyle name="Процентный 3 2 2 2 4 2" xfId="15287" xr:uid="{4F3DC313-0744-4653-81F9-E2133AC07469}"/>
    <cellStyle name="Процентный 3 2 2 2 5" xfId="11023" xr:uid="{879390F6-3F4F-40EA-84AB-E0D7625655C8}"/>
    <cellStyle name="Процентный 3 2 2 3" xfId="2119" xr:uid="{00000000-0005-0000-0000-0000211A0000}"/>
    <cellStyle name="Процентный 3 2 2 3 2" xfId="4391" xr:uid="{00000000-0005-0000-0000-0000221A0000}"/>
    <cellStyle name="Процентный 3 2 2 3 2 2" xfId="8680" xr:uid="{00000000-0005-0000-0000-0000231A0000}"/>
    <cellStyle name="Процентный 3 2 2 3 2 2 2" xfId="17897" xr:uid="{E1DFB8D3-F9C6-4C31-8ADB-0605F53CCB14}"/>
    <cellStyle name="Процентный 3 2 2 3 2 3" xfId="13630" xr:uid="{6035498C-F69B-4B80-B549-C7FF56ACACFB}"/>
    <cellStyle name="Процентный 3 2 2 3 3" xfId="6546" xr:uid="{00000000-0005-0000-0000-0000241A0000}"/>
    <cellStyle name="Процентный 3 2 2 3 3 2" xfId="15763" xr:uid="{194A177D-DEAB-4E35-975B-84CCF4A54061}"/>
    <cellStyle name="Процентный 3 2 2 3 4" xfId="11499" xr:uid="{560924C5-C33A-411A-94C0-752E8B989B26}"/>
    <cellStyle name="Процентный 3 2 2 4" xfId="3441" xr:uid="{00000000-0005-0000-0000-0000251A0000}"/>
    <cellStyle name="Процентный 3 2 2 4 2" xfId="7732" xr:uid="{00000000-0005-0000-0000-0000261A0000}"/>
    <cellStyle name="Процентный 3 2 2 4 2 2" xfId="16949" xr:uid="{E1E2018C-2347-4B7D-A58A-D909AA3E3619}"/>
    <cellStyle name="Процентный 3 2 2 4 3" xfId="12682" xr:uid="{98821C79-8690-42A9-84E3-B49ADB0BA1DC}"/>
    <cellStyle name="Процентный 3 2 2 5" xfId="5596" xr:uid="{00000000-0005-0000-0000-0000271A0000}"/>
    <cellStyle name="Процентный 3 2 2 5 2" xfId="14815" xr:uid="{E0A7296D-ED35-44A4-AA07-B35706355538}"/>
    <cellStyle name="Процентный 3 2 2 6" xfId="10551" xr:uid="{5FA7A984-061B-4066-860E-F6B1CB9F1629}"/>
    <cellStyle name="Процентный 3 3" xfId="9552" xr:uid="{00000000-0005-0000-0000-0000281A0000}"/>
    <cellStyle name="Процентный 3 4" xfId="9454" xr:uid="{00000000-0005-0000-0000-0000291A0000}"/>
    <cellStyle name="Процентный 4" xfId="1116" xr:uid="{00000000-0005-0000-0000-00002A1A0000}"/>
    <cellStyle name="Процентный 4 2" xfId="9463" xr:uid="{00000000-0005-0000-0000-00002B1A0000}"/>
    <cellStyle name="Процентный 4 3" xfId="9580" xr:uid="{00000000-0005-0000-0000-00002C1A0000}"/>
    <cellStyle name="Процентный 5" xfId="1117" xr:uid="{00000000-0005-0000-0000-00002D1A0000}"/>
    <cellStyle name="Процентный 5 2" xfId="9509" xr:uid="{00000000-0005-0000-0000-00002E1A0000}"/>
    <cellStyle name="Процентный 5 3" xfId="9569" xr:uid="{00000000-0005-0000-0000-00002F1A0000}"/>
    <cellStyle name="Процентный 6" xfId="1118" xr:uid="{00000000-0005-0000-0000-0000301A0000}"/>
    <cellStyle name="Процентный 6 2" xfId="1633" xr:uid="{00000000-0005-0000-0000-0000311A0000}"/>
    <cellStyle name="Процентный 6 2 2" xfId="2592" xr:uid="{00000000-0005-0000-0000-0000321A0000}"/>
    <cellStyle name="Процентный 6 2 2 2" xfId="4864" xr:uid="{00000000-0005-0000-0000-0000331A0000}"/>
    <cellStyle name="Процентный 6 2 2 2 2" xfId="9153" xr:uid="{00000000-0005-0000-0000-0000341A0000}"/>
    <cellStyle name="Процентный 6 2 2 2 2 2" xfId="18370" xr:uid="{5E18F2C2-A0EB-417C-90A8-EFB089120BF7}"/>
    <cellStyle name="Процентный 6 2 2 2 3" xfId="14103" xr:uid="{2601BB89-71DC-4925-8D54-F26EE6DB7DD2}"/>
    <cellStyle name="Процентный 6 2 2 3" xfId="7019" xr:uid="{00000000-0005-0000-0000-0000351A0000}"/>
    <cellStyle name="Процентный 6 2 2 3 2" xfId="16236" xr:uid="{C2C1E7CE-5792-4FEF-9D53-EDDC17DCC3BE}"/>
    <cellStyle name="Процентный 6 2 2 4" xfId="11972" xr:uid="{4744FC4C-5E44-4019-AD10-6762AB285540}"/>
    <cellStyle name="Процентный 6 2 3" xfId="3914" xr:uid="{00000000-0005-0000-0000-0000361A0000}"/>
    <cellStyle name="Процентный 6 2 3 2" xfId="8205" xr:uid="{00000000-0005-0000-0000-0000371A0000}"/>
    <cellStyle name="Процентный 6 2 3 2 2" xfId="17422" xr:uid="{649E9D2B-BE03-4BD4-A266-B15AA1D8BDD6}"/>
    <cellStyle name="Процентный 6 2 3 3" xfId="13155" xr:uid="{45DFC858-1444-48F9-B67F-AD91E537199C}"/>
    <cellStyle name="Процентный 6 2 4" xfId="6071" xr:uid="{00000000-0005-0000-0000-0000381A0000}"/>
    <cellStyle name="Процентный 6 2 4 2" xfId="15288" xr:uid="{9BE415E9-AEA6-4FAA-8B7F-97A9ECA9465E}"/>
    <cellStyle name="Процентный 6 2 5" xfId="11024" xr:uid="{EB1D4133-7BD3-4BFC-ADBB-9988BABB6C4C}"/>
    <cellStyle name="Процентный 6 3" xfId="2120" xr:uid="{00000000-0005-0000-0000-0000391A0000}"/>
    <cellStyle name="Процентный 6 3 2" xfId="4392" xr:uid="{00000000-0005-0000-0000-00003A1A0000}"/>
    <cellStyle name="Процентный 6 3 2 2" xfId="8681" xr:uid="{00000000-0005-0000-0000-00003B1A0000}"/>
    <cellStyle name="Процентный 6 3 2 2 2" xfId="17898" xr:uid="{40076713-8C60-406E-9C6C-DB47BCDD9D01}"/>
    <cellStyle name="Процентный 6 3 2 3" xfId="13631" xr:uid="{B92AE506-4FD0-48F0-AE6A-EBEA4D043DA4}"/>
    <cellStyle name="Процентный 6 3 3" xfId="6547" xr:uid="{00000000-0005-0000-0000-00003C1A0000}"/>
    <cellStyle name="Процентный 6 3 3 2" xfId="15764" xr:uid="{43DAC131-ED07-4C8B-8E46-80B951C30AEA}"/>
    <cellStyle name="Процентный 6 3 4" xfId="11500" xr:uid="{F7B47194-BA4B-4A4C-9C59-466FD2DD184A}"/>
    <cellStyle name="Процентный 6 4" xfId="3442" xr:uid="{00000000-0005-0000-0000-00003D1A0000}"/>
    <cellStyle name="Процентный 6 4 2" xfId="7733" xr:uid="{00000000-0005-0000-0000-00003E1A0000}"/>
    <cellStyle name="Процентный 6 4 2 2" xfId="16950" xr:uid="{3B42D61F-D516-4860-9380-9FD28E67D8D6}"/>
    <cellStyle name="Процентный 6 4 3" xfId="12683" xr:uid="{7EFFD80E-6807-4322-8BE6-B59116CDC23F}"/>
    <cellStyle name="Процентный 6 5" xfId="5597" xr:uid="{00000000-0005-0000-0000-00003F1A0000}"/>
    <cellStyle name="Процентный 6 5 2" xfId="14816" xr:uid="{33CB0AD9-7687-4AE3-AE42-79D58EFF7044}"/>
    <cellStyle name="Процентный 6 6" xfId="10552" xr:uid="{C39B320F-7740-4858-8C21-4D4C3275B1E1}"/>
    <cellStyle name="Процентный 7" xfId="1119" xr:uid="{00000000-0005-0000-0000-0000401A0000}"/>
    <cellStyle name="Процентный 7 2" xfId="1634" xr:uid="{00000000-0005-0000-0000-0000411A0000}"/>
    <cellStyle name="Процентный 7 2 2" xfId="2593" xr:uid="{00000000-0005-0000-0000-0000421A0000}"/>
    <cellStyle name="Процентный 7 2 2 2" xfId="4865" xr:uid="{00000000-0005-0000-0000-0000431A0000}"/>
    <cellStyle name="Процентный 7 2 2 2 2" xfId="9154" xr:uid="{00000000-0005-0000-0000-0000441A0000}"/>
    <cellStyle name="Процентный 7 2 2 2 2 2" xfId="18371" xr:uid="{B9DE13FE-D63A-4BE7-AC1E-BB59ACDEC8D2}"/>
    <cellStyle name="Процентный 7 2 2 2 3" xfId="14104" xr:uid="{E145C390-5379-4377-B4AF-8B9849B93BF3}"/>
    <cellStyle name="Процентный 7 2 2 3" xfId="7020" xr:uid="{00000000-0005-0000-0000-0000451A0000}"/>
    <cellStyle name="Процентный 7 2 2 3 2" xfId="16237" xr:uid="{BED296F8-9070-4E6D-91AA-75150FE4843A}"/>
    <cellStyle name="Процентный 7 2 2 4" xfId="11973" xr:uid="{17044527-C9B8-46B4-B94E-910FA02D693F}"/>
    <cellStyle name="Процентный 7 2 3" xfId="3915" xr:uid="{00000000-0005-0000-0000-0000461A0000}"/>
    <cellStyle name="Процентный 7 2 3 2" xfId="8206" xr:uid="{00000000-0005-0000-0000-0000471A0000}"/>
    <cellStyle name="Процентный 7 2 3 2 2" xfId="17423" xr:uid="{90AA5901-7B6A-4BF8-92B0-1A0189AF3A15}"/>
    <cellStyle name="Процентный 7 2 3 3" xfId="13156" xr:uid="{760128A6-C305-421A-932A-D9879B559FF5}"/>
    <cellStyle name="Процентный 7 2 4" xfId="6072" xr:uid="{00000000-0005-0000-0000-0000481A0000}"/>
    <cellStyle name="Процентный 7 2 4 2" xfId="15289" xr:uid="{09AC6F22-AFAC-4B39-B52E-402BB27E8AFC}"/>
    <cellStyle name="Процентный 7 2 5" xfId="11025" xr:uid="{8492906E-6C55-4FF2-87C1-89B630C8811A}"/>
    <cellStyle name="Процентный 7 3" xfId="2121" xr:uid="{00000000-0005-0000-0000-0000491A0000}"/>
    <cellStyle name="Процентный 7 3 2" xfId="4393" xr:uid="{00000000-0005-0000-0000-00004A1A0000}"/>
    <cellStyle name="Процентный 7 3 2 2" xfId="8682" xr:uid="{00000000-0005-0000-0000-00004B1A0000}"/>
    <cellStyle name="Процентный 7 3 2 2 2" xfId="17899" xr:uid="{FB39241B-518E-4D2B-A9FC-0BBE071544E9}"/>
    <cellStyle name="Процентный 7 3 2 3" xfId="13632" xr:uid="{E6A6FD8F-5EC2-4454-A8C8-8FB197A5CFD7}"/>
    <cellStyle name="Процентный 7 3 3" xfId="6548" xr:uid="{00000000-0005-0000-0000-00004C1A0000}"/>
    <cellStyle name="Процентный 7 3 3 2" xfId="15765" xr:uid="{3C807440-0ECC-4556-B463-35654A88A4A1}"/>
    <cellStyle name="Процентный 7 3 4" xfId="11501" xr:uid="{2D3AEFAE-F7A3-4A7B-9E18-410387ADA5AC}"/>
    <cellStyle name="Процентный 7 4" xfId="3443" xr:uid="{00000000-0005-0000-0000-00004D1A0000}"/>
    <cellStyle name="Процентный 7 4 2" xfId="7734" xr:uid="{00000000-0005-0000-0000-00004E1A0000}"/>
    <cellStyle name="Процентный 7 4 2 2" xfId="16951" xr:uid="{CE13B32C-8F28-4764-93F5-2C260AED0FF4}"/>
    <cellStyle name="Процентный 7 4 3" xfId="12684" xr:uid="{96BD2C68-2217-46AF-809F-BBBD17E86860}"/>
    <cellStyle name="Процентный 7 5" xfId="5598" xr:uid="{00000000-0005-0000-0000-00004F1A0000}"/>
    <cellStyle name="Процентный 7 5 2" xfId="14817" xr:uid="{6F3E1378-15D7-44F6-82D2-89614257CED9}"/>
    <cellStyle name="Процентный 7 6" xfId="10553" xr:uid="{AEF409E1-FF8B-453C-995C-A1F4F91168F7}"/>
    <cellStyle name="Процентный 8" xfId="1120" xr:uid="{00000000-0005-0000-0000-0000501A0000}"/>
    <cellStyle name="Процентный 8 2" xfId="1635" xr:uid="{00000000-0005-0000-0000-0000511A0000}"/>
    <cellStyle name="Процентный 8 2 2" xfId="2594" xr:uid="{00000000-0005-0000-0000-0000521A0000}"/>
    <cellStyle name="Процентный 8 2 2 2" xfId="4866" xr:uid="{00000000-0005-0000-0000-0000531A0000}"/>
    <cellStyle name="Процентный 8 2 2 2 2" xfId="9155" xr:uid="{00000000-0005-0000-0000-0000541A0000}"/>
    <cellStyle name="Процентный 8 2 2 2 2 2" xfId="18372" xr:uid="{FCFC9D5B-FCE9-4A40-9874-F744B7629A22}"/>
    <cellStyle name="Процентный 8 2 2 2 3" xfId="14105" xr:uid="{97A84706-E629-4123-917D-8A4554F291F4}"/>
    <cellStyle name="Процентный 8 2 2 3" xfId="7021" xr:uid="{00000000-0005-0000-0000-0000551A0000}"/>
    <cellStyle name="Процентный 8 2 2 3 2" xfId="16238" xr:uid="{654003F0-B341-48D1-A4F7-425D5F5CF382}"/>
    <cellStyle name="Процентный 8 2 2 4" xfId="11974" xr:uid="{A6E6A246-7CE7-4B2C-82CF-388BF3F1E0F7}"/>
    <cellStyle name="Процентный 8 2 3" xfId="3916" xr:uid="{00000000-0005-0000-0000-0000561A0000}"/>
    <cellStyle name="Процентный 8 2 3 2" xfId="8207" xr:uid="{00000000-0005-0000-0000-0000571A0000}"/>
    <cellStyle name="Процентный 8 2 3 2 2" xfId="17424" xr:uid="{82C07DD1-0426-49D9-B693-2844D269DE04}"/>
    <cellStyle name="Процентный 8 2 3 3" xfId="13157" xr:uid="{E6C47F86-7460-43BC-A400-C31DB601BE37}"/>
    <cellStyle name="Процентный 8 2 4" xfId="6073" xr:uid="{00000000-0005-0000-0000-0000581A0000}"/>
    <cellStyle name="Процентный 8 2 4 2" xfId="15290" xr:uid="{1B94ED4D-B246-4A63-A820-7B1CB3962FF0}"/>
    <cellStyle name="Процентный 8 2 5" xfId="11026" xr:uid="{5808B01D-A74C-464E-86B6-5CF7CB6FB798}"/>
    <cellStyle name="Процентный 8 3" xfId="2122" xr:uid="{00000000-0005-0000-0000-0000591A0000}"/>
    <cellStyle name="Процентный 8 3 2" xfId="4394" xr:uid="{00000000-0005-0000-0000-00005A1A0000}"/>
    <cellStyle name="Процентный 8 3 2 2" xfId="8683" xr:uid="{00000000-0005-0000-0000-00005B1A0000}"/>
    <cellStyle name="Процентный 8 3 2 2 2" xfId="17900" xr:uid="{E43EC427-33B5-4A7F-BDA0-F8E14238FEC1}"/>
    <cellStyle name="Процентный 8 3 2 3" xfId="13633" xr:uid="{28307B8B-968D-447D-9F2D-2C6ED22AE798}"/>
    <cellStyle name="Процентный 8 3 3" xfId="6549" xr:uid="{00000000-0005-0000-0000-00005C1A0000}"/>
    <cellStyle name="Процентный 8 3 3 2" xfId="15766" xr:uid="{0E598FF8-D7A5-44BC-BE5E-2D76071A47E9}"/>
    <cellStyle name="Процентный 8 3 4" xfId="11502" xr:uid="{08A3C1E0-7EAA-4C5D-B197-2F7F48A6CAE2}"/>
    <cellStyle name="Процентный 8 4" xfId="3444" xr:uid="{00000000-0005-0000-0000-00005D1A0000}"/>
    <cellStyle name="Процентный 8 4 2" xfId="7735" xr:uid="{00000000-0005-0000-0000-00005E1A0000}"/>
    <cellStyle name="Процентный 8 4 2 2" xfId="16952" xr:uid="{38AE3B93-8757-4106-A48C-706C14FD189D}"/>
    <cellStyle name="Процентный 8 4 3" xfId="12685" xr:uid="{33E4144A-D6E5-4477-BB75-367E9D2B2C93}"/>
    <cellStyle name="Процентный 8 5" xfId="5599" xr:uid="{00000000-0005-0000-0000-00005F1A0000}"/>
    <cellStyle name="Процентный 8 5 2" xfId="14818" xr:uid="{42DD5A0E-9634-43DB-8F74-DAEA89C0C5BD}"/>
    <cellStyle name="Процентный 8 6" xfId="10554" xr:uid="{B20F02B2-B82C-42B3-ABCF-7BD6DAFDAF6A}"/>
    <cellStyle name="Связанная ячейка" xfId="42" builtinId="24" customBuiltin="1"/>
    <cellStyle name="Связанная ячейка 10" xfId="1164" xr:uid="{00000000-0005-0000-0000-0000611A0000}"/>
    <cellStyle name="Связанная ячейка 2" xfId="84" xr:uid="{00000000-0005-0000-0000-0000621A0000}"/>
    <cellStyle name="Связанная ячейка 2 2" xfId="179" xr:uid="{00000000-0005-0000-0000-0000631A0000}"/>
    <cellStyle name="Связанная ячейка 3" xfId="125" xr:uid="{00000000-0005-0000-0000-0000641A0000}"/>
    <cellStyle name="Связанная ячейка 4" xfId="254" xr:uid="{00000000-0005-0000-0000-0000651A0000}"/>
    <cellStyle name="Связанная ячейка 5" xfId="364" xr:uid="{00000000-0005-0000-0000-0000661A0000}"/>
    <cellStyle name="Связанная ячейка 6" xfId="454" xr:uid="{00000000-0005-0000-0000-0000671A0000}"/>
    <cellStyle name="Связанная ячейка 7" xfId="554" xr:uid="{00000000-0005-0000-0000-0000681A0000}"/>
    <cellStyle name="Связанная ячейка 8" xfId="561" xr:uid="{00000000-0005-0000-0000-0000691A0000}"/>
    <cellStyle name="Связанная ячейка 9" xfId="790" xr:uid="{00000000-0005-0000-0000-00006A1A0000}"/>
    <cellStyle name="Стиль 1" xfId="1" xr:uid="{00000000-0005-0000-0000-00006B1A0000}"/>
    <cellStyle name="Стиль 1 2" xfId="9419" xr:uid="{00000000-0005-0000-0000-00006C1A0000}"/>
    <cellStyle name="Стиль 1 3" xfId="9585" xr:uid="{00000000-0005-0000-0000-00006D1A0000}"/>
    <cellStyle name="Текст предупреждения" xfId="43" builtinId="11" customBuiltin="1"/>
    <cellStyle name="Текст предупреждения 10" xfId="1165" xr:uid="{00000000-0005-0000-0000-00006F1A0000}"/>
    <cellStyle name="Текст предупреждения 2" xfId="85" xr:uid="{00000000-0005-0000-0000-0000701A0000}"/>
    <cellStyle name="Текст предупреждения 2 2" xfId="180" xr:uid="{00000000-0005-0000-0000-0000711A0000}"/>
    <cellStyle name="Текст предупреждения 3" xfId="126" xr:uid="{00000000-0005-0000-0000-0000721A0000}"/>
    <cellStyle name="Текст предупреждения 4" xfId="255" xr:uid="{00000000-0005-0000-0000-0000731A0000}"/>
    <cellStyle name="Текст предупреждения 5" xfId="365" xr:uid="{00000000-0005-0000-0000-0000741A0000}"/>
    <cellStyle name="Текст предупреждения 6" xfId="455" xr:uid="{00000000-0005-0000-0000-0000751A0000}"/>
    <cellStyle name="Текст предупреждения 7" xfId="555" xr:uid="{00000000-0005-0000-0000-0000761A0000}"/>
    <cellStyle name="Текст предупреждения 8" xfId="570" xr:uid="{00000000-0005-0000-0000-0000771A0000}"/>
    <cellStyle name="Текст предупреждения 9" xfId="791" xr:uid="{00000000-0005-0000-0000-0000781A0000}"/>
    <cellStyle name="Тысячи [0]_Диалог Накладная" xfId="44" xr:uid="{00000000-0005-0000-0000-0000791A0000}"/>
    <cellStyle name="Тысячи_Sheet1" xfId="1121" xr:uid="{00000000-0005-0000-0000-00007A1A0000}"/>
    <cellStyle name="Финансовый" xfId="19346" builtinId="3"/>
    <cellStyle name="Финансовый [0] 2" xfId="185" xr:uid="{00000000-0005-0000-0000-00007B1A0000}"/>
    <cellStyle name="Финансовый [0] 2 10" xfId="139" xr:uid="{00000000-0005-0000-0000-00007C1A0000}"/>
    <cellStyle name="Финансовый [0] 2 10 2" xfId="266" xr:uid="{00000000-0005-0000-0000-00007D1A0000}"/>
    <cellStyle name="Финансовый [0] 2 11" xfId="140" xr:uid="{00000000-0005-0000-0000-00007E1A0000}"/>
    <cellStyle name="Финансовый [0] 2 11 2" xfId="267" xr:uid="{00000000-0005-0000-0000-00007F1A0000}"/>
    <cellStyle name="Финансовый [0] 2 12" xfId="210" xr:uid="{00000000-0005-0000-0000-0000801A0000}"/>
    <cellStyle name="Финансовый [0] 2 13" xfId="214" xr:uid="{00000000-0005-0000-0000-0000811A0000}"/>
    <cellStyle name="Финансовый [0] 2 14" xfId="270" xr:uid="{00000000-0005-0000-0000-0000821A0000}"/>
    <cellStyle name="Финансовый [0] 2 15" xfId="9566" xr:uid="{00000000-0005-0000-0000-0000831A0000}"/>
    <cellStyle name="Финансовый [0] 2 2" xfId="130" xr:uid="{00000000-0005-0000-0000-0000841A0000}"/>
    <cellStyle name="Финансовый [0] 2 2 2" xfId="257" xr:uid="{00000000-0005-0000-0000-0000851A0000}"/>
    <cellStyle name="Финансовый [0] 2 3" xfId="132" xr:uid="{00000000-0005-0000-0000-0000861A0000}"/>
    <cellStyle name="Финансовый [0] 2 3 2" xfId="259" xr:uid="{00000000-0005-0000-0000-0000871A0000}"/>
    <cellStyle name="Финансовый [0] 2 4" xfId="133" xr:uid="{00000000-0005-0000-0000-0000881A0000}"/>
    <cellStyle name="Финансовый [0] 2 4 2" xfId="260" xr:uid="{00000000-0005-0000-0000-0000891A0000}"/>
    <cellStyle name="Финансовый [0] 2 5" xfId="134" xr:uid="{00000000-0005-0000-0000-00008A1A0000}"/>
    <cellStyle name="Финансовый [0] 2 5 2" xfId="261" xr:uid="{00000000-0005-0000-0000-00008B1A0000}"/>
    <cellStyle name="Финансовый [0] 2 6" xfId="135" xr:uid="{00000000-0005-0000-0000-00008C1A0000}"/>
    <cellStyle name="Финансовый [0] 2 6 2" xfId="262" xr:uid="{00000000-0005-0000-0000-00008D1A0000}"/>
    <cellStyle name="Финансовый [0] 2 7" xfId="136" xr:uid="{00000000-0005-0000-0000-00008E1A0000}"/>
    <cellStyle name="Финансовый [0] 2 7 2" xfId="263" xr:uid="{00000000-0005-0000-0000-00008F1A0000}"/>
    <cellStyle name="Финансовый [0] 2 8" xfId="137" xr:uid="{00000000-0005-0000-0000-0000901A0000}"/>
    <cellStyle name="Финансовый [0] 2 8 2" xfId="264" xr:uid="{00000000-0005-0000-0000-0000911A0000}"/>
    <cellStyle name="Финансовый [0] 2 9" xfId="138" xr:uid="{00000000-0005-0000-0000-0000921A0000}"/>
    <cellStyle name="Финансовый [0] 2 9 2" xfId="265" xr:uid="{00000000-0005-0000-0000-0000931A0000}"/>
    <cellStyle name="Финансовый [0] 3" xfId="208" xr:uid="{00000000-0005-0000-0000-0000941A0000}"/>
    <cellStyle name="Финансовый [0] 3 2" xfId="274" xr:uid="{00000000-0005-0000-0000-0000951A0000}"/>
    <cellStyle name="Финансовый [0] 4" xfId="212" xr:uid="{00000000-0005-0000-0000-0000961A0000}"/>
    <cellStyle name="Финансовый [0] 4 2" xfId="9606" xr:uid="{00000000-0005-0000-0000-0000971A0000}"/>
    <cellStyle name="Финансовый [0] 4 2 2" xfId="18641" xr:uid="{3A4A69BB-C9F7-443D-8461-06EF83EC78E8}"/>
    <cellStyle name="Финансовый [0] 5" xfId="2739" xr:uid="{00000000-0005-0000-0000-0000981A0000}"/>
    <cellStyle name="Финансовый [0] 5 2" xfId="9420" xr:uid="{00000000-0005-0000-0000-0000991A0000}"/>
    <cellStyle name="Финансовый [0] 5 2 2" xfId="18619" xr:uid="{B408993A-C3B5-4086-A1AE-8FCC35CB0FDC}"/>
    <cellStyle name="Финансовый [0] 6" xfId="2740" xr:uid="{00000000-0005-0000-0000-00009A1A0000}"/>
    <cellStyle name="Финансовый [0] 7" xfId="2741" xr:uid="{00000000-0005-0000-0000-00009B1A0000}"/>
    <cellStyle name="Финансовый 10" xfId="378" xr:uid="{00000000-0005-0000-0000-00009C1A0000}"/>
    <cellStyle name="Финансовый 10 2" xfId="9464" xr:uid="{00000000-0005-0000-0000-00009D1A0000}"/>
    <cellStyle name="Финансовый 10 2 2" xfId="18623" xr:uid="{CA9BD617-8BD9-4220-B4D4-B56173DDA476}"/>
    <cellStyle name="Финансовый 100" xfId="2704" xr:uid="{00000000-0005-0000-0000-00009E1A0000}"/>
    <cellStyle name="Финансовый 101" xfId="2705" xr:uid="{00000000-0005-0000-0000-00009F1A0000}"/>
    <cellStyle name="Финансовый 102" xfId="2706" xr:uid="{00000000-0005-0000-0000-0000A01A0000}"/>
    <cellStyle name="Финансовый 103" xfId="2707" xr:uid="{00000000-0005-0000-0000-0000A11A0000}"/>
    <cellStyle name="Финансовый 104" xfId="2708" xr:uid="{00000000-0005-0000-0000-0000A21A0000}"/>
    <cellStyle name="Финансовый 105" xfId="2709" xr:uid="{00000000-0005-0000-0000-0000A31A0000}"/>
    <cellStyle name="Финансовый 106" xfId="2710" xr:uid="{00000000-0005-0000-0000-0000A41A0000}"/>
    <cellStyle name="Финансовый 107" xfId="2711" xr:uid="{00000000-0005-0000-0000-0000A51A0000}"/>
    <cellStyle name="Финансовый 108" xfId="2712" xr:uid="{00000000-0005-0000-0000-0000A61A0000}"/>
    <cellStyle name="Финансовый 109" xfId="2713" xr:uid="{00000000-0005-0000-0000-0000A71A0000}"/>
    <cellStyle name="Финансовый 11" xfId="467" xr:uid="{00000000-0005-0000-0000-0000A81A0000}"/>
    <cellStyle name="Финансовый 11 2" xfId="9558" xr:uid="{00000000-0005-0000-0000-0000A91A0000}"/>
    <cellStyle name="Финансовый 11 2 2" xfId="18633" xr:uid="{5B231AB4-607B-4A78-9A27-E8DE7E36E5A9}"/>
    <cellStyle name="Финансовый 110" xfId="2714" xr:uid="{00000000-0005-0000-0000-0000AA1A0000}"/>
    <cellStyle name="Финансовый 111" xfId="2715" xr:uid="{00000000-0005-0000-0000-0000AB1A0000}"/>
    <cellStyle name="Финансовый 112" xfId="2716" xr:uid="{00000000-0005-0000-0000-0000AC1A0000}"/>
    <cellStyle name="Финансовый 113" xfId="2717" xr:uid="{00000000-0005-0000-0000-0000AD1A0000}"/>
    <cellStyle name="Финансовый 114" xfId="2718" xr:uid="{00000000-0005-0000-0000-0000AE1A0000}"/>
    <cellStyle name="Финансовый 115" xfId="2719" xr:uid="{00000000-0005-0000-0000-0000AF1A0000}"/>
    <cellStyle name="Финансовый 116" xfId="2720" xr:uid="{00000000-0005-0000-0000-0000B01A0000}"/>
    <cellStyle name="Финансовый 117" xfId="2721" xr:uid="{00000000-0005-0000-0000-0000B11A0000}"/>
    <cellStyle name="Финансовый 118" xfId="2722" xr:uid="{00000000-0005-0000-0000-0000B21A0000}"/>
    <cellStyle name="Финансовый 119" xfId="2723" xr:uid="{00000000-0005-0000-0000-0000B31A0000}"/>
    <cellStyle name="Финансовый 12" xfId="701" xr:uid="{00000000-0005-0000-0000-0000B41A0000}"/>
    <cellStyle name="Финансовый 12 2" xfId="2615" xr:uid="{00000000-0005-0000-0000-0000B51A0000}"/>
    <cellStyle name="Финансовый 120" xfId="2724" xr:uid="{00000000-0005-0000-0000-0000B61A0000}"/>
    <cellStyle name="Финансовый 121" xfId="2725" xr:uid="{00000000-0005-0000-0000-0000B71A0000}"/>
    <cellStyle name="Финансовый 122" xfId="2726" xr:uid="{00000000-0005-0000-0000-0000B81A0000}"/>
    <cellStyle name="Финансовый 123" xfId="2727" xr:uid="{00000000-0005-0000-0000-0000B91A0000}"/>
    <cellStyle name="Финансовый 124" xfId="2728" xr:uid="{00000000-0005-0000-0000-0000BA1A0000}"/>
    <cellStyle name="Финансовый 125" xfId="2729" xr:uid="{00000000-0005-0000-0000-0000BB1A0000}"/>
    <cellStyle name="Финансовый 126" xfId="2730" xr:uid="{00000000-0005-0000-0000-0000BC1A0000}"/>
    <cellStyle name="Финансовый 127" xfId="2731" xr:uid="{00000000-0005-0000-0000-0000BD1A0000}"/>
    <cellStyle name="Финансовый 128" xfId="2614" xr:uid="{00000000-0005-0000-0000-0000BE1A0000}"/>
    <cellStyle name="Финансовый 128 2" xfId="4877" xr:uid="{00000000-0005-0000-0000-0000BF1A0000}"/>
    <cellStyle name="Финансовый 128 2 2" xfId="9162" xr:uid="{00000000-0005-0000-0000-0000C01A0000}"/>
    <cellStyle name="Финансовый 128 2 2 2" xfId="18379" xr:uid="{EDE6DB07-4BEE-44D3-B6D2-4E4612CCE84C}"/>
    <cellStyle name="Финансовый 128 2 3" xfId="14112" xr:uid="{CDBA56F5-B0EE-4875-9CF9-8AD99E6FED7A}"/>
    <cellStyle name="Финансовый 128 3" xfId="7028" xr:uid="{00000000-0005-0000-0000-0000C11A0000}"/>
    <cellStyle name="Финансовый 128 3 2" xfId="16245" xr:uid="{0C4722D5-DFE2-403D-9885-76C0AF43090F}"/>
    <cellStyle name="Финансовый 128 4" xfId="11981" xr:uid="{3D88330A-2D11-4011-A0F2-03547953C056}"/>
    <cellStyle name="Финансовый 129" xfId="2732" xr:uid="{00000000-0005-0000-0000-0000C21A0000}"/>
    <cellStyle name="Финансовый 129 2" xfId="4878" xr:uid="{00000000-0005-0000-0000-0000C31A0000}"/>
    <cellStyle name="Финансовый 129 2 2" xfId="9163" xr:uid="{00000000-0005-0000-0000-0000C41A0000}"/>
    <cellStyle name="Финансовый 129 2 2 2" xfId="18380" xr:uid="{E28C2892-D64A-4541-9DBB-A4C824C4A930}"/>
    <cellStyle name="Финансовый 129 2 3" xfId="14113" xr:uid="{FF660A35-0AF4-4A79-B3A2-126CA75F571E}"/>
    <cellStyle name="Финансовый 129 3" xfId="7031" xr:uid="{00000000-0005-0000-0000-0000C51A0000}"/>
    <cellStyle name="Финансовый 129 3 2" xfId="16248" xr:uid="{2CE21C60-3077-4D13-9C1F-CFE903CFF69E}"/>
    <cellStyle name="Финансовый 129 4" xfId="11982" xr:uid="{5BBA28B1-9818-460C-9493-FA7DDB98744E}"/>
    <cellStyle name="Финансовый 13" xfId="738" xr:uid="{00000000-0005-0000-0000-0000C61A0000}"/>
    <cellStyle name="Финансовый 13 2" xfId="2616" xr:uid="{00000000-0005-0000-0000-0000C71A0000}"/>
    <cellStyle name="Финансовый 130" xfId="2734" xr:uid="{00000000-0005-0000-0000-0000C81A0000}"/>
    <cellStyle name="Финансовый 130 2" xfId="4880" xr:uid="{00000000-0005-0000-0000-0000C91A0000}"/>
    <cellStyle name="Финансовый 130 2 2" xfId="9165" xr:uid="{00000000-0005-0000-0000-0000CA1A0000}"/>
    <cellStyle name="Финансовый 130 2 2 2" xfId="18382" xr:uid="{D6283B52-7BC4-42AF-A898-A8FFDBE08682}"/>
    <cellStyle name="Финансовый 130 2 3" xfId="14115" xr:uid="{E21ADA7A-DC68-45A1-BEE9-27EC33B0A429}"/>
    <cellStyle name="Финансовый 130 3" xfId="7033" xr:uid="{00000000-0005-0000-0000-0000CB1A0000}"/>
    <cellStyle name="Финансовый 130 3 2" xfId="16250" xr:uid="{EDC38188-21D4-4D24-BCA1-6763F7D60481}"/>
    <cellStyle name="Финансовый 130 4" xfId="11984" xr:uid="{0BD8DBB3-EA8F-4442-AD7C-CA574D89A2C5}"/>
    <cellStyle name="Финансовый 131" xfId="2733" xr:uid="{00000000-0005-0000-0000-0000CC1A0000}"/>
    <cellStyle name="Финансовый 131 2" xfId="4879" xr:uid="{00000000-0005-0000-0000-0000CD1A0000}"/>
    <cellStyle name="Финансовый 131 2 2" xfId="9164" xr:uid="{00000000-0005-0000-0000-0000CE1A0000}"/>
    <cellStyle name="Финансовый 131 2 2 2" xfId="18381" xr:uid="{72DAF04E-FEEB-4ACF-9FA8-7E2CC7B12E72}"/>
    <cellStyle name="Финансовый 131 2 3" xfId="14114" xr:uid="{D6B3BC52-C1C6-49FD-8219-CB736B93BE31}"/>
    <cellStyle name="Финансовый 131 3" xfId="7032" xr:uid="{00000000-0005-0000-0000-0000CF1A0000}"/>
    <cellStyle name="Финансовый 131 3 2" xfId="16249" xr:uid="{32DB3F55-D4A5-4336-AD6C-0F82474967BC}"/>
    <cellStyle name="Финансовый 131 4" xfId="11983" xr:uid="{FCFB0F40-1021-4FB6-8A26-D46DEA678571}"/>
    <cellStyle name="Финансовый 132" xfId="2859" xr:uid="{00000000-0005-0000-0000-0000D01A0000}"/>
    <cellStyle name="Финансовый 132 2" xfId="5000" xr:uid="{00000000-0005-0000-0000-0000D11A0000}"/>
    <cellStyle name="Финансовый 132 2 2" xfId="9282" xr:uid="{00000000-0005-0000-0000-0000D21A0000}"/>
    <cellStyle name="Финансовый 132 2 2 2" xfId="18499" xr:uid="{D9A67657-CDEA-4E02-90BB-83671AECBFEA}"/>
    <cellStyle name="Финансовый 132 2 3" xfId="14232" xr:uid="{1FF987F2-F2E2-4708-913F-B7FBB8BCC802}"/>
    <cellStyle name="Финансовый 132 3" xfId="7150" xr:uid="{00000000-0005-0000-0000-0000D31A0000}"/>
    <cellStyle name="Финансовый 132 3 2" xfId="16367" xr:uid="{A41F98EB-ADFA-4868-AEA5-5C3B4F9E9545}"/>
    <cellStyle name="Финансовый 132 4" xfId="12101" xr:uid="{07326395-7D51-4E6B-8297-D3F84E62A561}"/>
    <cellStyle name="Финансовый 133" xfId="2862" xr:uid="{00000000-0005-0000-0000-0000D41A0000}"/>
    <cellStyle name="Финансовый 134" xfId="5003" xr:uid="{00000000-0005-0000-0000-0000D51A0000}"/>
    <cellStyle name="Финансовый 134 2" xfId="9285" xr:uid="{00000000-0005-0000-0000-0000D61A0000}"/>
    <cellStyle name="Финансовый 134 2 2" xfId="18502" xr:uid="{D32C0201-5D8F-4053-9378-0C6C6F721FFB}"/>
    <cellStyle name="Финансовый 134 3" xfId="14235" xr:uid="{8921E281-3260-4905-9732-7B9F72E95868}"/>
    <cellStyle name="Финансовый 135" xfId="7153" xr:uid="{00000000-0005-0000-0000-0000D71A0000}"/>
    <cellStyle name="Финансовый 135 2" xfId="16370" xr:uid="{1496E9BB-63CF-4D31-AB73-B2BCE49586A9}"/>
    <cellStyle name="Финансовый 136" xfId="9459" xr:uid="{00000000-0005-0000-0000-0000D81A0000}"/>
    <cellStyle name="Финансовый 136 2" xfId="18622" xr:uid="{4C4822ED-3136-4F53-AC58-EE71217F6D92}"/>
    <cellStyle name="Финансовый 137" xfId="7030" xr:uid="{00000000-0005-0000-0000-0000D91A0000}"/>
    <cellStyle name="Финансовый 137 2" xfId="16247" xr:uid="{6825B167-1B5F-4214-8F4B-D12E630BEC70}"/>
    <cellStyle name="Финансовый 138" xfId="10085" xr:uid="{C78780A8-9566-4422-BBE4-4F73CBC14A06}"/>
    <cellStyle name="Финансовый 138 2" xfId="19105" xr:uid="{9882BEEA-B97C-4CC3-9ED6-6BA0D971CD77}"/>
    <cellStyle name="Финансовый 139" xfId="10200" xr:uid="{18FB6F27-1718-4952-8112-302B25909A54}"/>
    <cellStyle name="Финансовый 14" xfId="739" xr:uid="{00000000-0005-0000-0000-0000DA1A0000}"/>
    <cellStyle name="Финансовый 14 2" xfId="2617" xr:uid="{00000000-0005-0000-0000-0000DB1A0000}"/>
    <cellStyle name="Финансовый 140" xfId="19106" xr:uid="{84693629-BC26-48F4-A6CC-539F915ED3B8}"/>
    <cellStyle name="Финансовый 141" xfId="19222" xr:uid="{9441BECA-9C60-4051-AE68-6C01038D6F39}"/>
    <cellStyle name="Финансовый 142" xfId="19339" xr:uid="{10F27E43-5123-48AD-AD95-EEC0C04F00F7}"/>
    <cellStyle name="Финансовый 143" xfId="19341" xr:uid="{1D1759A4-CBCB-4462-947A-FFC2E8CBC936}"/>
    <cellStyle name="Финансовый 144" xfId="19344" xr:uid="{3B29E249-3E6A-4420-8AC8-325B3CCB665F}"/>
    <cellStyle name="Финансовый 15" xfId="751" xr:uid="{00000000-0005-0000-0000-0000DC1A0000}"/>
    <cellStyle name="Финансовый 15 2" xfId="2618" xr:uid="{00000000-0005-0000-0000-0000DD1A0000}"/>
    <cellStyle name="Финансовый 16" xfId="907" xr:uid="{00000000-0005-0000-0000-0000DE1A0000}"/>
    <cellStyle name="Финансовый 16 2" xfId="2619" xr:uid="{00000000-0005-0000-0000-0000DF1A0000}"/>
    <cellStyle name="Финансовый 17" xfId="1040" xr:uid="{00000000-0005-0000-0000-0000E01A0000}"/>
    <cellStyle name="Финансовый 17 2" xfId="2620" xr:uid="{00000000-0005-0000-0000-0000E11A0000}"/>
    <cellStyle name="Финансовый 18" xfId="1281" xr:uid="{00000000-0005-0000-0000-0000E21A0000}"/>
    <cellStyle name="Финансовый 18 2" xfId="1643" xr:uid="{00000000-0005-0000-0000-0000E31A0000}"/>
    <cellStyle name="Финансовый 18 2 2" xfId="2601" xr:uid="{00000000-0005-0000-0000-0000E41A0000}"/>
    <cellStyle name="Финансовый 18 2 2 2" xfId="4872" xr:uid="{00000000-0005-0000-0000-0000E51A0000}"/>
    <cellStyle name="Финансовый 18 2 2 2 2" xfId="9161" xr:uid="{00000000-0005-0000-0000-0000E61A0000}"/>
    <cellStyle name="Финансовый 18 2 2 2 2 2" xfId="18378" xr:uid="{01E52823-C763-45B0-BFCC-FDD105422CC6}"/>
    <cellStyle name="Финансовый 18 2 2 2 3" xfId="14111" xr:uid="{C4C0DFA0-B970-4F5D-A491-5663E231172C}"/>
    <cellStyle name="Финансовый 18 2 2 3" xfId="7027" xr:uid="{00000000-0005-0000-0000-0000E71A0000}"/>
    <cellStyle name="Финансовый 18 2 2 3 2" xfId="16244" xr:uid="{FB601DA0-2ADE-41ED-8C11-867E9145522D}"/>
    <cellStyle name="Финансовый 18 2 2 4" xfId="11980" xr:uid="{701DC67A-6376-4C96-A5A0-47997B35D548}"/>
    <cellStyle name="Финансовый 18 2 3" xfId="3922" xr:uid="{00000000-0005-0000-0000-0000E81A0000}"/>
    <cellStyle name="Финансовый 18 2 3 2" xfId="8213" xr:uid="{00000000-0005-0000-0000-0000E91A0000}"/>
    <cellStyle name="Финансовый 18 2 3 2 2" xfId="17430" xr:uid="{F70B342A-C2E7-450B-8C51-B49645B61EDC}"/>
    <cellStyle name="Финансовый 18 2 3 3" xfId="13163" xr:uid="{F00529A4-E3B7-41D2-9619-A73562D7AF12}"/>
    <cellStyle name="Финансовый 18 2 4" xfId="6079" xr:uid="{00000000-0005-0000-0000-0000EA1A0000}"/>
    <cellStyle name="Финансовый 18 2 4 2" xfId="15296" xr:uid="{E2F266F6-000D-4FB7-A2E1-B3E61AC1B398}"/>
    <cellStyle name="Финансовый 18 2 5" xfId="11032" xr:uid="{7F98A407-42AA-4FA1-B127-BB8E6A3CDF9A}"/>
    <cellStyle name="Финансовый 18 3" xfId="2621" xr:uid="{00000000-0005-0000-0000-0000EB1A0000}"/>
    <cellStyle name="Финансовый 18 4" xfId="9500" xr:uid="{00000000-0005-0000-0000-0000EC1A0000}"/>
    <cellStyle name="Финансовый 18 4 2" xfId="18628" xr:uid="{4CDE2BE0-2D34-48AE-A80A-C200974EA608}"/>
    <cellStyle name="Финансовый 19" xfId="1646" xr:uid="{00000000-0005-0000-0000-0000ED1A0000}"/>
    <cellStyle name="Финансовый 19 2" xfId="2622" xr:uid="{00000000-0005-0000-0000-0000EE1A0000}"/>
    <cellStyle name="Финансовый 19 3" xfId="9403" xr:uid="{00000000-0005-0000-0000-0000EF1A0000}"/>
    <cellStyle name="Финансовый 19 3 2" xfId="18618" xr:uid="{4C7C6FC0-6B0B-4B28-8CF0-A6835C342D43}"/>
    <cellStyle name="Финансовый 2" xfId="131" xr:uid="{00000000-0005-0000-0000-0000F01A0000}"/>
    <cellStyle name="Финансовый 2 2" xfId="183" xr:uid="{00000000-0005-0000-0000-0000F11A0000}"/>
    <cellStyle name="Финансовый 2 2 2" xfId="269" xr:uid="{00000000-0005-0000-0000-0000F21A0000}"/>
    <cellStyle name="Финансовый 2 2 3" xfId="9428" xr:uid="{00000000-0005-0000-0000-0000F31A0000}"/>
    <cellStyle name="Финансовый 2 3" xfId="209" xr:uid="{00000000-0005-0000-0000-0000F41A0000}"/>
    <cellStyle name="Финансовый 2 3 2" xfId="9611" xr:uid="{00000000-0005-0000-0000-0000F51A0000}"/>
    <cellStyle name="Финансовый 2 4" xfId="213" xr:uid="{00000000-0005-0000-0000-0000F61A0000}"/>
    <cellStyle name="Финансовый 2 4 2" xfId="9522" xr:uid="{00000000-0005-0000-0000-0000F71A0000}"/>
    <cellStyle name="Финансовый 2 4 3" xfId="9407" xr:uid="{00000000-0005-0000-0000-0000F81A0000}"/>
    <cellStyle name="Финансовый 2 4 3 2" xfId="9480" xr:uid="{00000000-0005-0000-0000-0000F91A0000}"/>
    <cellStyle name="Финансовый 2 4 4" xfId="5590" xr:uid="{00000000-0005-0000-0000-0000FA1A0000}"/>
    <cellStyle name="Финансовый 2 4 5" xfId="5605" xr:uid="{00000000-0005-0000-0000-0000FB1A0000}"/>
    <cellStyle name="Финансовый 2 4 6" xfId="9557" xr:uid="{00000000-0005-0000-0000-0000FC1A0000}"/>
    <cellStyle name="Финансовый 2 5" xfId="258" xr:uid="{00000000-0005-0000-0000-0000FD1A0000}"/>
    <cellStyle name="Финансовый 2 5 2" xfId="9470" xr:uid="{00000000-0005-0000-0000-0000FE1A0000}"/>
    <cellStyle name="Финансовый 20" xfId="1648" xr:uid="{00000000-0005-0000-0000-0000FF1A0000}"/>
    <cellStyle name="Финансовый 20 2" xfId="2623" xr:uid="{00000000-0005-0000-0000-0000001B0000}"/>
    <cellStyle name="Финансовый 20 3" xfId="3926" xr:uid="{00000000-0005-0000-0000-0000011B0000}"/>
    <cellStyle name="Финансовый 20 3 2" xfId="8215" xr:uid="{00000000-0005-0000-0000-0000021B0000}"/>
    <cellStyle name="Финансовый 20 3 2 2" xfId="17432" xr:uid="{68BA75EE-D2E3-405C-87DF-3827E7A5C200}"/>
    <cellStyle name="Финансовый 20 3 3" xfId="13165" xr:uid="{14250615-4036-4A97-94BE-812FDB991BDA}"/>
    <cellStyle name="Финансовый 20 4" xfId="6081" xr:uid="{00000000-0005-0000-0000-0000031B0000}"/>
    <cellStyle name="Финансовый 20 4 2" xfId="15298" xr:uid="{E3DC914F-738D-4B31-AE85-5B85E3D55F28}"/>
    <cellStyle name="Финансовый 20 5" xfId="9487" xr:uid="{00000000-0005-0000-0000-0000041B0000}"/>
    <cellStyle name="Финансовый 20 5 2" xfId="18625" xr:uid="{73FFF649-3042-47FB-8219-453FA440B540}"/>
    <cellStyle name="Финансовый 20 6" xfId="11034" xr:uid="{DF899224-C072-4815-B0E8-E8989980F2EC}"/>
    <cellStyle name="Финансовый 21" xfId="1766" xr:uid="{00000000-0005-0000-0000-0000051B0000}"/>
    <cellStyle name="Финансовый 21 2" xfId="2624" xr:uid="{00000000-0005-0000-0000-0000061B0000}"/>
    <cellStyle name="Финансовый 21 3" xfId="9612" xr:uid="{00000000-0005-0000-0000-0000071B0000}"/>
    <cellStyle name="Финансовый 21 3 2" xfId="18643" xr:uid="{FDABFF64-835E-449C-9644-D4207F4F606C}"/>
    <cellStyle name="Финансовый 22" xfId="1777" xr:uid="{00000000-0005-0000-0000-0000081B0000}"/>
    <cellStyle name="Финансовый 22 2" xfId="2625" xr:uid="{00000000-0005-0000-0000-0000091B0000}"/>
    <cellStyle name="Финансовый 22 3" xfId="9544" xr:uid="{00000000-0005-0000-0000-00000A1B0000}"/>
    <cellStyle name="Финансовый 22 3 2" xfId="18631" xr:uid="{BFA671E8-23F3-45C5-BF4A-BF027139975C}"/>
    <cellStyle name="Финансовый 23" xfId="2602" xr:uid="{00000000-0005-0000-0000-00000B1B0000}"/>
    <cellStyle name="Финансовый 23 2" xfId="2626" xr:uid="{00000000-0005-0000-0000-00000C1B0000}"/>
    <cellStyle name="Финансовый 23 3" xfId="9425" xr:uid="{00000000-0005-0000-0000-00000D1B0000}"/>
    <cellStyle name="Финансовый 23 3 2" xfId="18621" xr:uid="{7C0D59C9-C876-42D9-91D9-AB1B2B968210}"/>
    <cellStyle name="Финансовый 24" xfId="2603" xr:uid="{00000000-0005-0000-0000-00000E1B0000}"/>
    <cellStyle name="Финансовый 24 2" xfId="2627" xr:uid="{00000000-0005-0000-0000-00000F1B0000}"/>
    <cellStyle name="Финансовый 24 3" xfId="9560" xr:uid="{00000000-0005-0000-0000-0000101B0000}"/>
    <cellStyle name="Финансовый 24 3 2" xfId="18634" xr:uid="{13E61D3F-2BB5-4283-8202-3DAA4E745607}"/>
    <cellStyle name="Финансовый 25" xfId="1882" xr:uid="{00000000-0005-0000-0000-0000111B0000}"/>
    <cellStyle name="Финансовый 25 2" xfId="2628" xr:uid="{00000000-0005-0000-0000-0000121B0000}"/>
    <cellStyle name="Финансовый 25 3" xfId="9579" xr:uid="{00000000-0005-0000-0000-0000131B0000}"/>
    <cellStyle name="Финансовый 25 3 2" xfId="18636" xr:uid="{DC0CC89D-F5D9-4479-86C1-2EC14F9B4332}"/>
    <cellStyle name="Финансовый 26" xfId="1670" xr:uid="{00000000-0005-0000-0000-0000141B0000}"/>
    <cellStyle name="Финансовый 26 2" xfId="2629" xr:uid="{00000000-0005-0000-0000-0000151B0000}"/>
    <cellStyle name="Финансовый 26 3" xfId="9501" xr:uid="{00000000-0005-0000-0000-0000161B0000}"/>
    <cellStyle name="Финансовый 26 3 2" xfId="18629" xr:uid="{92C18CE4-0927-48EC-AC0E-FD289D2A730B}"/>
    <cellStyle name="Финансовый 27" xfId="1660" xr:uid="{00000000-0005-0000-0000-0000171B0000}"/>
    <cellStyle name="Финансовый 27 2" xfId="2630" xr:uid="{00000000-0005-0000-0000-0000181B0000}"/>
    <cellStyle name="Финансовый 28" xfId="2604" xr:uid="{00000000-0005-0000-0000-0000191B0000}"/>
    <cellStyle name="Финансовый 28 2" xfId="2631" xr:uid="{00000000-0005-0000-0000-00001A1B0000}"/>
    <cellStyle name="Финансовый 28 3" xfId="9402" xr:uid="{00000000-0005-0000-0000-00001B1B0000}"/>
    <cellStyle name="Финансовый 29" xfId="1649" xr:uid="{00000000-0005-0000-0000-00001C1B0000}"/>
    <cellStyle name="Финансовый 29 2" xfId="2632" xr:uid="{00000000-0005-0000-0000-00001D1B0000}"/>
    <cellStyle name="Финансовый 29 3" xfId="9597" xr:uid="{00000000-0005-0000-0000-00001E1B0000}"/>
    <cellStyle name="Финансовый 3" xfId="189" xr:uid="{00000000-0005-0000-0000-00001F1B0000}"/>
    <cellStyle name="Финансовый 3 2" xfId="273" xr:uid="{00000000-0005-0000-0000-0000201B0000}"/>
    <cellStyle name="Финансовый 3 2 2" xfId="1122" xr:uid="{00000000-0005-0000-0000-0000211B0000}"/>
    <cellStyle name="Финансовый 3 2 2 2" xfId="1123" xr:uid="{00000000-0005-0000-0000-0000221B0000}"/>
    <cellStyle name="Финансовый 3 2 2 2 2" xfId="1637" xr:uid="{00000000-0005-0000-0000-0000231B0000}"/>
    <cellStyle name="Финансовый 3 2 2 2 2 2" xfId="2596" xr:uid="{00000000-0005-0000-0000-0000241B0000}"/>
    <cellStyle name="Финансовый 3 2 2 2 2 2 2" xfId="4868" xr:uid="{00000000-0005-0000-0000-0000251B0000}"/>
    <cellStyle name="Финансовый 3 2 2 2 2 2 2 2" xfId="9157" xr:uid="{00000000-0005-0000-0000-0000261B0000}"/>
    <cellStyle name="Финансовый 3 2 2 2 2 2 2 2 2" xfId="18374" xr:uid="{86934BCB-4E57-43B4-9408-F9F1D619B33C}"/>
    <cellStyle name="Финансовый 3 2 2 2 2 2 2 3" xfId="14107" xr:uid="{A77E136E-8DC3-4761-839B-9CC81848CE8E}"/>
    <cellStyle name="Финансовый 3 2 2 2 2 2 3" xfId="7023" xr:uid="{00000000-0005-0000-0000-0000271B0000}"/>
    <cellStyle name="Финансовый 3 2 2 2 2 2 3 2" xfId="16240" xr:uid="{0BCAA5FA-DF9B-4580-9D29-39E0BF82B60E}"/>
    <cellStyle name="Финансовый 3 2 2 2 2 2 4" xfId="11976" xr:uid="{2EE75D8B-604D-478C-9DFC-B33D2309A619}"/>
    <cellStyle name="Финансовый 3 2 2 2 2 3" xfId="3918" xr:uid="{00000000-0005-0000-0000-0000281B0000}"/>
    <cellStyle name="Финансовый 3 2 2 2 2 3 2" xfId="8209" xr:uid="{00000000-0005-0000-0000-0000291B0000}"/>
    <cellStyle name="Финансовый 3 2 2 2 2 3 2 2" xfId="17426" xr:uid="{D8C2E410-12D6-47C5-BFEB-0BE4A0BF9451}"/>
    <cellStyle name="Финансовый 3 2 2 2 2 3 3" xfId="13159" xr:uid="{88853C11-981B-4475-8031-2F647A7DC478}"/>
    <cellStyle name="Финансовый 3 2 2 2 2 4" xfId="6075" xr:uid="{00000000-0005-0000-0000-00002A1B0000}"/>
    <cellStyle name="Финансовый 3 2 2 2 2 4 2" xfId="15292" xr:uid="{13846DD0-0DF1-4E96-95E6-0091502C5BBF}"/>
    <cellStyle name="Финансовый 3 2 2 2 2 5" xfId="11028" xr:uid="{ECDB5C0C-90BE-4C71-B62E-2046B1D41D08}"/>
    <cellStyle name="Финансовый 3 2 2 2 3" xfId="2124" xr:uid="{00000000-0005-0000-0000-00002B1B0000}"/>
    <cellStyle name="Финансовый 3 2 2 2 3 2" xfId="4396" xr:uid="{00000000-0005-0000-0000-00002C1B0000}"/>
    <cellStyle name="Финансовый 3 2 2 2 3 2 2" xfId="8685" xr:uid="{00000000-0005-0000-0000-00002D1B0000}"/>
    <cellStyle name="Финансовый 3 2 2 2 3 2 2 2" xfId="17902" xr:uid="{7B24B376-85B7-4B3C-B62B-E72D13EE6CBB}"/>
    <cellStyle name="Финансовый 3 2 2 2 3 2 3" xfId="13635" xr:uid="{737B869A-B34A-4FF0-890A-57710644A98E}"/>
    <cellStyle name="Финансовый 3 2 2 2 3 3" xfId="6551" xr:uid="{00000000-0005-0000-0000-00002E1B0000}"/>
    <cellStyle name="Финансовый 3 2 2 2 3 3 2" xfId="15768" xr:uid="{10F071D1-5AEF-4CAE-BCA8-B7DED9633AD2}"/>
    <cellStyle name="Финансовый 3 2 2 2 3 4" xfId="11504" xr:uid="{24981655-79F3-4ACC-BCC6-63E08DFD3866}"/>
    <cellStyle name="Финансовый 3 2 2 2 4" xfId="3446" xr:uid="{00000000-0005-0000-0000-00002F1B0000}"/>
    <cellStyle name="Финансовый 3 2 2 2 4 2" xfId="7737" xr:uid="{00000000-0005-0000-0000-0000301B0000}"/>
    <cellStyle name="Финансовый 3 2 2 2 4 2 2" xfId="16954" xr:uid="{EF9F31EE-5C9C-4C7F-BCD7-1AC809733E76}"/>
    <cellStyle name="Финансовый 3 2 2 2 4 3" xfId="12687" xr:uid="{E354C183-EA33-4D07-BA31-C61FDBAAD885}"/>
    <cellStyle name="Финансовый 3 2 2 2 5" xfId="5601" xr:uid="{00000000-0005-0000-0000-0000311B0000}"/>
    <cellStyle name="Финансовый 3 2 2 2 5 2" xfId="14820" xr:uid="{6BE3780F-D213-459D-86C6-3470225637B9}"/>
    <cellStyle name="Финансовый 3 2 2 2 6" xfId="10556" xr:uid="{A9067524-87A3-4F51-BA43-9C6AA89ECCA6}"/>
    <cellStyle name="Финансовый 3 2 2 3" xfId="1636" xr:uid="{00000000-0005-0000-0000-0000321B0000}"/>
    <cellStyle name="Финансовый 3 2 2 3 2" xfId="2595" xr:uid="{00000000-0005-0000-0000-0000331B0000}"/>
    <cellStyle name="Финансовый 3 2 2 3 2 2" xfId="4867" xr:uid="{00000000-0005-0000-0000-0000341B0000}"/>
    <cellStyle name="Финансовый 3 2 2 3 2 2 2" xfId="9156" xr:uid="{00000000-0005-0000-0000-0000351B0000}"/>
    <cellStyle name="Финансовый 3 2 2 3 2 2 2 2" xfId="18373" xr:uid="{D256211C-7D08-49E7-B7EA-059E0726CE97}"/>
    <cellStyle name="Финансовый 3 2 2 3 2 2 3" xfId="14106" xr:uid="{D74CC975-9F94-45A7-BB95-85B276F889EB}"/>
    <cellStyle name="Финансовый 3 2 2 3 2 3" xfId="7022" xr:uid="{00000000-0005-0000-0000-0000361B0000}"/>
    <cellStyle name="Финансовый 3 2 2 3 2 3 2" xfId="16239" xr:uid="{F2F10F47-2604-414C-A714-87E541AFA2F5}"/>
    <cellStyle name="Финансовый 3 2 2 3 2 4" xfId="11975" xr:uid="{E5BA6BF4-B39F-46F5-A49F-39524A0A77E5}"/>
    <cellStyle name="Финансовый 3 2 2 3 3" xfId="3917" xr:uid="{00000000-0005-0000-0000-0000371B0000}"/>
    <cellStyle name="Финансовый 3 2 2 3 3 2" xfId="8208" xr:uid="{00000000-0005-0000-0000-0000381B0000}"/>
    <cellStyle name="Финансовый 3 2 2 3 3 2 2" xfId="17425" xr:uid="{4AC46465-1A42-47BE-B4AA-F926C6F16186}"/>
    <cellStyle name="Финансовый 3 2 2 3 3 3" xfId="13158" xr:uid="{17DB82EF-DA78-498C-9908-C73BD2BAB5AD}"/>
    <cellStyle name="Финансовый 3 2 2 3 4" xfId="6074" xr:uid="{00000000-0005-0000-0000-0000391B0000}"/>
    <cellStyle name="Финансовый 3 2 2 3 4 2" xfId="15291" xr:uid="{E51A899F-CBD4-42CD-A18C-444986127E5B}"/>
    <cellStyle name="Финансовый 3 2 2 3 5" xfId="11027" xr:uid="{633C4845-E5D1-4725-B993-CB552F4EFC3E}"/>
    <cellStyle name="Финансовый 3 2 2 4" xfId="2123" xr:uid="{00000000-0005-0000-0000-00003A1B0000}"/>
    <cellStyle name="Финансовый 3 2 2 4 2" xfId="4395" xr:uid="{00000000-0005-0000-0000-00003B1B0000}"/>
    <cellStyle name="Финансовый 3 2 2 4 2 2" xfId="8684" xr:uid="{00000000-0005-0000-0000-00003C1B0000}"/>
    <cellStyle name="Финансовый 3 2 2 4 2 2 2" xfId="17901" xr:uid="{71CA9529-6FD1-4DF9-847E-547E7F5B2786}"/>
    <cellStyle name="Финансовый 3 2 2 4 2 3" xfId="13634" xr:uid="{D384D615-1706-4FA7-8FEB-65B805239571}"/>
    <cellStyle name="Финансовый 3 2 2 4 3" xfId="6550" xr:uid="{00000000-0005-0000-0000-00003D1B0000}"/>
    <cellStyle name="Финансовый 3 2 2 4 3 2" xfId="15767" xr:uid="{BA773F3D-317A-4D08-9767-46B9084DBFC3}"/>
    <cellStyle name="Финансовый 3 2 2 4 4" xfId="11503" xr:uid="{8E6B45D8-3B99-42A2-B384-7664080B4B5B}"/>
    <cellStyle name="Финансовый 3 2 2 5" xfId="3445" xr:uid="{00000000-0005-0000-0000-00003E1B0000}"/>
    <cellStyle name="Финансовый 3 2 2 5 2" xfId="7736" xr:uid="{00000000-0005-0000-0000-00003F1B0000}"/>
    <cellStyle name="Финансовый 3 2 2 5 2 2" xfId="16953" xr:uid="{31330184-BF63-44BE-8982-8F9A49CAD86F}"/>
    <cellStyle name="Финансовый 3 2 2 5 3" xfId="12686" xr:uid="{97678AEE-D316-4F77-AB8C-BB82F7B04482}"/>
    <cellStyle name="Финансовый 3 2 2 6" xfId="5600" xr:uid="{00000000-0005-0000-0000-0000401B0000}"/>
    <cellStyle name="Финансовый 3 2 2 6 2" xfId="14819" xr:uid="{4461BCAA-A85B-4EAA-ADD8-9CC80392F95B}"/>
    <cellStyle name="Финансовый 3 2 2 7" xfId="10555" xr:uid="{C333B246-B99A-4182-A753-C19AAB2F3227}"/>
    <cellStyle name="Финансовый 3 3" xfId="1124" xr:uid="{00000000-0005-0000-0000-0000411B0000}"/>
    <cellStyle name="Финансовый 3 3 2" xfId="1125" xr:uid="{00000000-0005-0000-0000-0000421B0000}"/>
    <cellStyle name="Финансовый 3 3 2 2" xfId="1639" xr:uid="{00000000-0005-0000-0000-0000431B0000}"/>
    <cellStyle name="Финансовый 3 3 2 2 2" xfId="2598" xr:uid="{00000000-0005-0000-0000-0000441B0000}"/>
    <cellStyle name="Финансовый 3 3 2 2 2 2" xfId="4870" xr:uid="{00000000-0005-0000-0000-0000451B0000}"/>
    <cellStyle name="Финансовый 3 3 2 2 2 2 2" xfId="9159" xr:uid="{00000000-0005-0000-0000-0000461B0000}"/>
    <cellStyle name="Финансовый 3 3 2 2 2 2 2 2" xfId="18376" xr:uid="{A3D1BBB1-DA70-4C1C-A2A9-438B2D6A3563}"/>
    <cellStyle name="Финансовый 3 3 2 2 2 2 3" xfId="14109" xr:uid="{90FAB138-F8B1-4335-8176-15CF0593692B}"/>
    <cellStyle name="Финансовый 3 3 2 2 2 3" xfId="7025" xr:uid="{00000000-0005-0000-0000-0000471B0000}"/>
    <cellStyle name="Финансовый 3 3 2 2 2 3 2" xfId="16242" xr:uid="{5F930DF7-9A9F-4435-BD64-90606D76A297}"/>
    <cellStyle name="Финансовый 3 3 2 2 2 4" xfId="11978" xr:uid="{99F690AB-830B-4DEE-9BBD-A7B311263920}"/>
    <cellStyle name="Финансовый 3 3 2 2 3" xfId="3920" xr:uid="{00000000-0005-0000-0000-0000481B0000}"/>
    <cellStyle name="Финансовый 3 3 2 2 3 2" xfId="8211" xr:uid="{00000000-0005-0000-0000-0000491B0000}"/>
    <cellStyle name="Финансовый 3 3 2 2 3 2 2" xfId="17428" xr:uid="{358B0924-2822-4164-B5F9-4EFA2D70E1F9}"/>
    <cellStyle name="Финансовый 3 3 2 2 3 3" xfId="13161" xr:uid="{F41C70C3-C443-409D-B57D-B710BEF29A97}"/>
    <cellStyle name="Финансовый 3 3 2 2 4" xfId="6077" xr:uid="{00000000-0005-0000-0000-00004A1B0000}"/>
    <cellStyle name="Финансовый 3 3 2 2 4 2" xfId="15294" xr:uid="{E0B8AEB6-9487-4085-B9B7-758038E662EA}"/>
    <cellStyle name="Финансовый 3 3 2 2 5" xfId="11030" xr:uid="{DAD47DFC-CC32-43C3-AAB1-884724C1821C}"/>
    <cellStyle name="Финансовый 3 3 2 3" xfId="2126" xr:uid="{00000000-0005-0000-0000-00004B1B0000}"/>
    <cellStyle name="Финансовый 3 3 2 3 2" xfId="4398" xr:uid="{00000000-0005-0000-0000-00004C1B0000}"/>
    <cellStyle name="Финансовый 3 3 2 3 2 2" xfId="8687" xr:uid="{00000000-0005-0000-0000-00004D1B0000}"/>
    <cellStyle name="Финансовый 3 3 2 3 2 2 2" xfId="17904" xr:uid="{9929334C-2D79-4529-94BC-8B98DADC0884}"/>
    <cellStyle name="Финансовый 3 3 2 3 2 3" xfId="13637" xr:uid="{1A0F02F5-3CEC-415A-BDF5-AEDF438A2D46}"/>
    <cellStyle name="Финансовый 3 3 2 3 3" xfId="6553" xr:uid="{00000000-0005-0000-0000-00004E1B0000}"/>
    <cellStyle name="Финансовый 3 3 2 3 3 2" xfId="15770" xr:uid="{3AA960AD-0D4B-4BB8-92E3-2BB112BCF6EA}"/>
    <cellStyle name="Финансовый 3 3 2 3 4" xfId="11506" xr:uid="{20754B2A-F5AE-4819-9684-BD6AD18E6718}"/>
    <cellStyle name="Финансовый 3 3 2 4" xfId="3448" xr:uid="{00000000-0005-0000-0000-00004F1B0000}"/>
    <cellStyle name="Финансовый 3 3 2 4 2" xfId="7739" xr:uid="{00000000-0005-0000-0000-0000501B0000}"/>
    <cellStyle name="Финансовый 3 3 2 4 2 2" xfId="16956" xr:uid="{A7795E89-8A21-4C84-B3E0-94C3D1CFE2BA}"/>
    <cellStyle name="Финансовый 3 3 2 4 3" xfId="12689" xr:uid="{8D63B52A-A8A3-40A7-AA6F-E836A2DDA03C}"/>
    <cellStyle name="Финансовый 3 3 2 5" xfId="5603" xr:uid="{00000000-0005-0000-0000-0000511B0000}"/>
    <cellStyle name="Финансовый 3 3 2 5 2" xfId="14822" xr:uid="{84D2847A-8E37-42F5-9CEF-6FBFEBBFBAC4}"/>
    <cellStyle name="Финансовый 3 3 2 6" xfId="10558" xr:uid="{CCFFA06E-5592-4341-9850-C6811B4C852A}"/>
    <cellStyle name="Финансовый 3 3 3" xfId="1638" xr:uid="{00000000-0005-0000-0000-0000521B0000}"/>
    <cellStyle name="Финансовый 3 3 3 2" xfId="2597" xr:uid="{00000000-0005-0000-0000-0000531B0000}"/>
    <cellStyle name="Финансовый 3 3 3 2 2" xfId="4869" xr:uid="{00000000-0005-0000-0000-0000541B0000}"/>
    <cellStyle name="Финансовый 3 3 3 2 2 2" xfId="9158" xr:uid="{00000000-0005-0000-0000-0000551B0000}"/>
    <cellStyle name="Финансовый 3 3 3 2 2 2 2" xfId="18375" xr:uid="{0AE2ED76-5FF4-4D5C-8232-D0A2516A4D31}"/>
    <cellStyle name="Финансовый 3 3 3 2 2 3" xfId="14108" xr:uid="{4F26A501-C5FA-41CB-9645-931B5723AF5E}"/>
    <cellStyle name="Финансовый 3 3 3 2 3" xfId="7024" xr:uid="{00000000-0005-0000-0000-0000561B0000}"/>
    <cellStyle name="Финансовый 3 3 3 2 3 2" xfId="16241" xr:uid="{11FAD863-9A38-4563-A88A-55D2FBF885DD}"/>
    <cellStyle name="Финансовый 3 3 3 2 4" xfId="11977" xr:uid="{DAB11167-D7E3-4FBE-8F3A-86377BC240AC}"/>
    <cellStyle name="Финансовый 3 3 3 3" xfId="3919" xr:uid="{00000000-0005-0000-0000-0000571B0000}"/>
    <cellStyle name="Финансовый 3 3 3 3 2" xfId="8210" xr:uid="{00000000-0005-0000-0000-0000581B0000}"/>
    <cellStyle name="Финансовый 3 3 3 3 2 2" xfId="17427" xr:uid="{5CCADCBB-8607-4F82-8D2C-41BB93A3C567}"/>
    <cellStyle name="Финансовый 3 3 3 3 3" xfId="13160" xr:uid="{8E3D4DFD-5AE6-458C-A239-E712810829A8}"/>
    <cellStyle name="Финансовый 3 3 3 4" xfId="6076" xr:uid="{00000000-0005-0000-0000-0000591B0000}"/>
    <cellStyle name="Финансовый 3 3 3 4 2" xfId="15293" xr:uid="{B7241747-F241-4B98-921C-4D9EDFDC033C}"/>
    <cellStyle name="Финансовый 3 3 3 5" xfId="11029" xr:uid="{05E7F458-3CEE-40D8-9E43-0011E2246292}"/>
    <cellStyle name="Финансовый 3 3 4" xfId="2125" xr:uid="{00000000-0005-0000-0000-00005A1B0000}"/>
    <cellStyle name="Финансовый 3 3 4 2" xfId="4397" xr:uid="{00000000-0005-0000-0000-00005B1B0000}"/>
    <cellStyle name="Финансовый 3 3 4 2 2" xfId="8686" xr:uid="{00000000-0005-0000-0000-00005C1B0000}"/>
    <cellStyle name="Финансовый 3 3 4 2 2 2" xfId="17903" xr:uid="{90F972E0-CA7A-4CE5-B753-D998BF841E5A}"/>
    <cellStyle name="Финансовый 3 3 4 2 3" xfId="13636" xr:uid="{82FD3D00-3C9F-4DC8-986B-FD0D75810F3D}"/>
    <cellStyle name="Финансовый 3 3 4 3" xfId="6552" xr:uid="{00000000-0005-0000-0000-00005D1B0000}"/>
    <cellStyle name="Финансовый 3 3 4 3 2" xfId="15769" xr:uid="{CB4E7899-70B9-4A9E-AA40-2408D949224E}"/>
    <cellStyle name="Финансовый 3 3 4 4" xfId="11505" xr:uid="{714E59FB-F19E-4528-9668-EB89E476E52B}"/>
    <cellStyle name="Финансовый 3 3 5" xfId="3447" xr:uid="{00000000-0005-0000-0000-00005E1B0000}"/>
    <cellStyle name="Финансовый 3 3 5 2" xfId="7738" xr:uid="{00000000-0005-0000-0000-00005F1B0000}"/>
    <cellStyle name="Финансовый 3 3 5 2 2" xfId="16955" xr:uid="{FF83A6BC-CF6F-4BAB-838A-6DF6697F2448}"/>
    <cellStyle name="Финансовый 3 3 5 3" xfId="12688" xr:uid="{5E4FF078-9A54-4563-899A-61A001828293}"/>
    <cellStyle name="Финансовый 3 3 6" xfId="5602" xr:uid="{00000000-0005-0000-0000-0000601B0000}"/>
    <cellStyle name="Финансовый 3 3 6 2" xfId="14821" xr:uid="{19DBE8C2-31AD-47F3-879D-F96303690B1E}"/>
    <cellStyle name="Финансовый 3 3 7" xfId="10557" xr:uid="{CEE41A38-798A-4BB1-94DB-8534F5F44D40}"/>
    <cellStyle name="Финансовый 3 4" xfId="2610" xr:uid="{00000000-0005-0000-0000-0000611B0000}"/>
    <cellStyle name="Финансовый 3 4 2" xfId="9567" xr:uid="{00000000-0005-0000-0000-0000621B0000}"/>
    <cellStyle name="Финансовый 3 5" xfId="9494" xr:uid="{00000000-0005-0000-0000-0000631B0000}"/>
    <cellStyle name="Финансовый 3 5 2" xfId="18627" xr:uid="{10A4DB06-5389-4C32-8A06-647751279AF3}"/>
    <cellStyle name="Финансовый 3 6" xfId="9514" xr:uid="{00000000-0005-0000-0000-0000641B0000}"/>
    <cellStyle name="Финансовый 30" xfId="2633" xr:uid="{00000000-0005-0000-0000-0000651B0000}"/>
    <cellStyle name="Финансовый 31" xfId="2634" xr:uid="{00000000-0005-0000-0000-0000661B0000}"/>
    <cellStyle name="Финансовый 32" xfId="2635" xr:uid="{00000000-0005-0000-0000-0000671B0000}"/>
    <cellStyle name="Финансовый 33" xfId="2636" xr:uid="{00000000-0005-0000-0000-0000681B0000}"/>
    <cellStyle name="Финансовый 34" xfId="2637" xr:uid="{00000000-0005-0000-0000-0000691B0000}"/>
    <cellStyle name="Финансовый 35" xfId="2638" xr:uid="{00000000-0005-0000-0000-00006A1B0000}"/>
    <cellStyle name="Финансовый 36" xfId="2639" xr:uid="{00000000-0005-0000-0000-00006B1B0000}"/>
    <cellStyle name="Финансовый 37" xfId="2640" xr:uid="{00000000-0005-0000-0000-00006C1B0000}"/>
    <cellStyle name="Финансовый 38" xfId="2641" xr:uid="{00000000-0005-0000-0000-00006D1B0000}"/>
    <cellStyle name="Финансовый 39" xfId="2642" xr:uid="{00000000-0005-0000-0000-00006E1B0000}"/>
    <cellStyle name="Финансовый 4" xfId="195" xr:uid="{00000000-0005-0000-0000-00006F1B0000}"/>
    <cellStyle name="Финансовый 4 10" xfId="2611" xr:uid="{00000000-0005-0000-0000-0000701B0000}"/>
    <cellStyle name="Финансовый 4 11" xfId="2745" xr:uid="{00000000-0005-0000-0000-0000711B0000}"/>
    <cellStyle name="Финансовый 4 11 2" xfId="4888" xr:uid="{00000000-0005-0000-0000-0000721B0000}"/>
    <cellStyle name="Финансовый 4 11 2 2" xfId="9170" xr:uid="{00000000-0005-0000-0000-0000731B0000}"/>
    <cellStyle name="Финансовый 4 11 2 2 2" xfId="18387" xr:uid="{CEF606B8-15D2-4601-BBAC-1C3D1573F121}"/>
    <cellStyle name="Финансовый 4 11 2 3" xfId="14120" xr:uid="{3F9CCB33-A042-41E7-9B4A-C0954269A0EF}"/>
    <cellStyle name="Финансовый 4 11 3" xfId="7038" xr:uid="{00000000-0005-0000-0000-0000741B0000}"/>
    <cellStyle name="Финансовый 4 11 3 2" xfId="16255" xr:uid="{DD627FDB-0DAA-4F27-94FE-A1D7831092B4}"/>
    <cellStyle name="Финансовый 4 11 4" xfId="11989" xr:uid="{769338FE-05CA-45B4-996B-08F77CECBAEB}"/>
    <cellStyle name="Финансовый 4 12" xfId="2866" xr:uid="{00000000-0005-0000-0000-0000751B0000}"/>
    <cellStyle name="Финансовый 4 12 2" xfId="7157" xr:uid="{00000000-0005-0000-0000-0000761B0000}"/>
    <cellStyle name="Финансовый 4 12 2 2" xfId="16374" xr:uid="{9C88429D-6508-4164-B10D-0F14B4226AA1}"/>
    <cellStyle name="Финансовый 4 12 3" xfId="12107" xr:uid="{AC1250EF-D20E-4540-BCBB-79C3DCACC32F}"/>
    <cellStyle name="Финансовый 4 13" xfId="2980" xr:uid="{00000000-0005-0000-0000-0000771B0000}"/>
    <cellStyle name="Финансовый 4 13 2" xfId="7271" xr:uid="{00000000-0005-0000-0000-0000781B0000}"/>
    <cellStyle name="Финансовый 4 13 2 2" xfId="16488" xr:uid="{D66901DB-920C-45FA-B0CD-39134EFF6371}"/>
    <cellStyle name="Финансовый 4 13 3" xfId="12221" xr:uid="{F0259C23-EA1E-4924-B03E-CDE80E018987}"/>
    <cellStyle name="Финансовый 4 14" xfId="5008" xr:uid="{00000000-0005-0000-0000-0000791B0000}"/>
    <cellStyle name="Финансовый 4 14 2" xfId="9289" xr:uid="{00000000-0005-0000-0000-00007A1B0000}"/>
    <cellStyle name="Финансовый 4 14 2 2" xfId="18506" xr:uid="{B87028EE-B0A1-485B-B743-4E7F6824982D}"/>
    <cellStyle name="Финансовый 4 14 3" xfId="14239" xr:uid="{E496927B-8F08-46FA-8474-0FC5B7AE0146}"/>
    <cellStyle name="Финансовый 4 15" xfId="5126" xr:uid="{00000000-0005-0000-0000-00007B1B0000}"/>
    <cellStyle name="Финансовый 4 15 2" xfId="14353" xr:uid="{696B8EEC-E000-40C3-83C7-64E61F7AAFE8}"/>
    <cellStyle name="Финансовый 4 16" xfId="9422" xr:uid="{00000000-0005-0000-0000-00007C1B0000}"/>
    <cellStyle name="Финансовый 4 17" xfId="9630" xr:uid="{00000000-0005-0000-0000-00007D1B0000}"/>
    <cellStyle name="Финансовый 4 17 2" xfId="18650" xr:uid="{9F90A177-8F58-48AD-9C98-1A64D62DE56C}"/>
    <cellStyle name="Финансовый 4 18" xfId="9744" xr:uid="{E9C41812-F52B-4DF3-950A-F3845098E658}"/>
    <cellStyle name="Финансовый 4 18 2" xfId="18764" xr:uid="{5D286E1E-ACC0-42BE-B193-9EC2122A697E}"/>
    <cellStyle name="Финансовый 4 19" xfId="9858" xr:uid="{6EC591FC-17DB-4AC4-8F42-C1ED07424BED}"/>
    <cellStyle name="Финансовый 4 19 2" xfId="18878" xr:uid="{2AD89897-A08C-42DA-9684-7889D78567CE}"/>
    <cellStyle name="Финансовый 4 2" xfId="277" xr:uid="{00000000-0005-0000-0000-00007E1B0000}"/>
    <cellStyle name="Финансовый 4 2 10" xfId="2876" xr:uid="{00000000-0005-0000-0000-00007F1B0000}"/>
    <cellStyle name="Финансовый 4 2 10 2" xfId="7167" xr:uid="{00000000-0005-0000-0000-0000801B0000}"/>
    <cellStyle name="Финансовый 4 2 10 2 2" xfId="16384" xr:uid="{7792DF6C-B35C-4828-82FF-CDE549CB6BF2}"/>
    <cellStyle name="Финансовый 4 2 10 3" xfId="12117" xr:uid="{597329B8-8268-487F-A9CB-052191598774}"/>
    <cellStyle name="Финансовый 4 2 11" xfId="2990" xr:uid="{00000000-0005-0000-0000-0000811B0000}"/>
    <cellStyle name="Финансовый 4 2 11 2" xfId="7281" xr:uid="{00000000-0005-0000-0000-0000821B0000}"/>
    <cellStyle name="Финансовый 4 2 11 2 2" xfId="16498" xr:uid="{5CA66547-158C-44E3-9C2F-3C4CA4EA4686}"/>
    <cellStyle name="Финансовый 4 2 11 3" xfId="12231" xr:uid="{E316DC22-6BDA-4814-9352-CC3CBAA16D0D}"/>
    <cellStyle name="Финансовый 4 2 12" xfId="5018" xr:uid="{00000000-0005-0000-0000-0000831B0000}"/>
    <cellStyle name="Финансовый 4 2 12 2" xfId="9299" xr:uid="{00000000-0005-0000-0000-0000841B0000}"/>
    <cellStyle name="Финансовый 4 2 12 2 2" xfId="18516" xr:uid="{BEF0B4AF-1E12-43DC-BA71-ACC4C381B0C5}"/>
    <cellStyle name="Финансовый 4 2 12 3" xfId="14249" xr:uid="{C799B27D-848B-4A6B-B871-90742C6E28BC}"/>
    <cellStyle name="Финансовый 4 2 13" xfId="5140" xr:uid="{00000000-0005-0000-0000-0000851B0000}"/>
    <cellStyle name="Финансовый 4 2 13 2" xfId="14364" xr:uid="{AD9E5116-702F-42EA-9B55-00522246DEBC}"/>
    <cellStyle name="Финансовый 4 2 14" xfId="9626" xr:uid="{00000000-0005-0000-0000-0000861B0000}"/>
    <cellStyle name="Финансовый 4 2 14 2" xfId="18646" xr:uid="{830CF8E5-D018-4C46-8257-A24D8074C009}"/>
    <cellStyle name="Финансовый 4 2 15" xfId="9640" xr:uid="{00000000-0005-0000-0000-0000871B0000}"/>
    <cellStyle name="Финансовый 4 2 15 2" xfId="18660" xr:uid="{2F1698A8-EDFB-4596-947C-385040CDE6F7}"/>
    <cellStyle name="Финансовый 4 2 16" xfId="9754" xr:uid="{12761B31-C7B4-4CD3-A1F8-FA40B534BA5B}"/>
    <cellStyle name="Финансовый 4 2 16 2" xfId="18774" xr:uid="{1511BD7D-F998-4F56-BA8E-F0D3E4175DC8}"/>
    <cellStyle name="Финансовый 4 2 17" xfId="9868" xr:uid="{7C607602-A847-4BA0-BAA3-E5745F20D865}"/>
    <cellStyle name="Финансовый 4 2 17 2" xfId="18888" xr:uid="{43FA7501-5BF5-4AA2-8F1F-244BDA7AE5B2}"/>
    <cellStyle name="Финансовый 4 2 18" xfId="9982" xr:uid="{95E8D78C-2B31-40D6-9C83-A76F614A1578}"/>
    <cellStyle name="Финансовый 4 2 18 2" xfId="19002" xr:uid="{1278EB71-90A2-4D4B-8B71-42C63B959BDD}"/>
    <cellStyle name="Финансовый 4 2 19" xfId="10099" xr:uid="{DA1BF9F5-ADCF-4712-B082-59FFDD0A7C8F}"/>
    <cellStyle name="Финансовый 4 2 2" xfId="384" xr:uid="{00000000-0005-0000-0000-0000881B0000}"/>
    <cellStyle name="Финансовый 4 2 2 10" xfId="5037" xr:uid="{00000000-0005-0000-0000-0000891B0000}"/>
    <cellStyle name="Финансовый 4 2 2 10 2" xfId="9318" xr:uid="{00000000-0005-0000-0000-00008A1B0000}"/>
    <cellStyle name="Финансовый 4 2 2 10 2 2" xfId="18535" xr:uid="{CB4DAA58-C4DC-4498-84B4-42CC6BFCBB85}"/>
    <cellStyle name="Финансовый 4 2 2 10 3" xfId="14268" xr:uid="{E1FB2125-490D-4BF5-A57D-970468476D2F}"/>
    <cellStyle name="Финансовый 4 2 2 11" xfId="5159" xr:uid="{00000000-0005-0000-0000-00008B1B0000}"/>
    <cellStyle name="Финансовый 4 2 2 11 2" xfId="14383" xr:uid="{34B435DF-C6E1-45BD-AB9B-26D018D499ED}"/>
    <cellStyle name="Финансовый 4 2 2 12" xfId="9659" xr:uid="{00000000-0005-0000-0000-00008C1B0000}"/>
    <cellStyle name="Финансовый 4 2 2 12 2" xfId="18679" xr:uid="{6DD27605-6B13-4502-9C19-36DC28C497E6}"/>
    <cellStyle name="Финансовый 4 2 2 13" xfId="9773" xr:uid="{EC1966F0-F72A-47D3-A40C-0EE7A7DDB2E3}"/>
    <cellStyle name="Финансовый 4 2 2 13 2" xfId="18793" xr:uid="{93D6F026-FD64-4F5D-B117-2046250809BD}"/>
    <cellStyle name="Финансовый 4 2 2 14" xfId="9887" xr:uid="{D5B6DC9D-1313-4928-B0E5-53F0B69FD019}"/>
    <cellStyle name="Финансовый 4 2 2 14 2" xfId="18907" xr:uid="{4D0256E3-28BB-466F-87CF-91A47EDA751D}"/>
    <cellStyle name="Финансовый 4 2 2 15" xfId="10001" xr:uid="{DE3BB761-3B0B-43A9-874E-4171A13145F2}"/>
    <cellStyle name="Финансовый 4 2 2 15 2" xfId="19021" xr:uid="{FE622CF7-0863-4451-BC51-BEA510576E2B}"/>
    <cellStyle name="Финансовый 4 2 2 16" xfId="10118" xr:uid="{BF333D40-C4C8-4A0E-BA36-C5819665B846}"/>
    <cellStyle name="Финансовый 4 2 2 17" xfId="19139" xr:uid="{79901C53-8966-40C6-914C-098558D7D8E3}"/>
    <cellStyle name="Финансовый 4 2 2 18" xfId="19255" xr:uid="{7BD698E3-F652-49D0-9DDF-6AB4EE7FFFF9}"/>
    <cellStyle name="Финансовый 4 2 2 2" xfId="490" xr:uid="{00000000-0005-0000-0000-00008D1B0000}"/>
    <cellStyle name="Финансовый 4 2 2 2 10" xfId="5217" xr:uid="{00000000-0005-0000-0000-00008E1B0000}"/>
    <cellStyle name="Финансовый 4 2 2 2 10 2" xfId="14440" xr:uid="{C55A2013-4599-473A-9EC3-282BAC14E955}"/>
    <cellStyle name="Финансовый 4 2 2 2 11" xfId="9716" xr:uid="{00000000-0005-0000-0000-00008F1B0000}"/>
    <cellStyle name="Финансовый 4 2 2 2 11 2" xfId="18736" xr:uid="{9DA49E1F-5B09-42CB-B1FE-7F177F07A0B8}"/>
    <cellStyle name="Финансовый 4 2 2 2 12" xfId="9830" xr:uid="{B9EC4BAF-B9F6-46DE-AEC0-0509926ED45D}"/>
    <cellStyle name="Финансовый 4 2 2 2 12 2" xfId="18850" xr:uid="{D06C0487-E643-48D0-B54F-CA534BE5C9C8}"/>
    <cellStyle name="Финансовый 4 2 2 2 13" xfId="9944" xr:uid="{9AD2F6CE-A0FD-4680-AD72-C718E1765BF7}"/>
    <cellStyle name="Финансовый 4 2 2 2 13 2" xfId="18964" xr:uid="{79A425CC-243F-4917-9BFC-5789B12EEABC}"/>
    <cellStyle name="Финансовый 4 2 2 2 14" xfId="10058" xr:uid="{4C68C549-4C5E-4FC2-984B-4858E106045A}"/>
    <cellStyle name="Финансовый 4 2 2 2 14 2" xfId="19078" xr:uid="{67D64B85-71C0-4725-B0A6-41B181FB26A1}"/>
    <cellStyle name="Финансовый 4 2 2 2 15" xfId="10175" xr:uid="{0BD2D297-A5D2-4C9B-8AD0-F1138A5AC672}"/>
    <cellStyle name="Финансовый 4 2 2 2 16" xfId="19196" xr:uid="{D0C980D6-BBAC-4E45-94DE-5FEE2D809585}"/>
    <cellStyle name="Финансовый 4 2 2 2 17" xfId="19312" xr:uid="{D34D9402-108F-4F75-B52D-B6E5516B1630}"/>
    <cellStyle name="Финансовый 4 2 2 2 2" xfId="676" xr:uid="{00000000-0005-0000-0000-0000901B0000}"/>
    <cellStyle name="Финансовый 4 2 2 2 2 2" xfId="997" xr:uid="{00000000-0005-0000-0000-0000911B0000}"/>
    <cellStyle name="Финансовый 4 2 2 2 2 2 2" xfId="1599" xr:uid="{00000000-0005-0000-0000-0000921B0000}"/>
    <cellStyle name="Финансовый 4 2 2 2 2 2 2 2" xfId="2558" xr:uid="{00000000-0005-0000-0000-0000931B0000}"/>
    <cellStyle name="Финансовый 4 2 2 2 2 2 2 2 2" xfId="4830" xr:uid="{00000000-0005-0000-0000-0000941B0000}"/>
    <cellStyle name="Финансовый 4 2 2 2 2 2 2 2 2 2" xfId="9119" xr:uid="{00000000-0005-0000-0000-0000951B0000}"/>
    <cellStyle name="Финансовый 4 2 2 2 2 2 2 2 2 2 2" xfId="18336" xr:uid="{72516B06-9EBA-4C47-BF7C-E1C7DC7B8F0B}"/>
    <cellStyle name="Финансовый 4 2 2 2 2 2 2 2 2 3" xfId="14069" xr:uid="{4BF576A7-3C1F-432B-9E25-B98980282658}"/>
    <cellStyle name="Финансовый 4 2 2 2 2 2 2 2 3" xfId="6985" xr:uid="{00000000-0005-0000-0000-0000961B0000}"/>
    <cellStyle name="Финансовый 4 2 2 2 2 2 2 2 3 2" xfId="16202" xr:uid="{79531604-B52B-436F-82EF-B3385BDE02EC}"/>
    <cellStyle name="Финансовый 4 2 2 2 2 2 2 2 4" xfId="11938" xr:uid="{AB9FCF6A-22FC-4085-8CE2-E43385646ED5}"/>
    <cellStyle name="Финансовый 4 2 2 2 2 2 2 3" xfId="3880" xr:uid="{00000000-0005-0000-0000-0000971B0000}"/>
    <cellStyle name="Финансовый 4 2 2 2 2 2 2 3 2" xfId="8171" xr:uid="{00000000-0005-0000-0000-0000981B0000}"/>
    <cellStyle name="Финансовый 4 2 2 2 2 2 2 3 2 2" xfId="17388" xr:uid="{ABDD98B5-853B-421E-BE18-388AA3A3F749}"/>
    <cellStyle name="Финансовый 4 2 2 2 2 2 2 3 3" xfId="13121" xr:uid="{CCDD3FBC-1D0B-43CF-A880-577BAE4936ED}"/>
    <cellStyle name="Финансовый 4 2 2 2 2 2 2 4" xfId="6037" xr:uid="{00000000-0005-0000-0000-0000991B0000}"/>
    <cellStyle name="Финансовый 4 2 2 2 2 2 2 4 2" xfId="15254" xr:uid="{7443B828-624D-46D8-9947-498EAB0A211E}"/>
    <cellStyle name="Финансовый 4 2 2 2 2 2 2 5" xfId="10990" xr:uid="{D40DD782-2F5D-49CF-8312-3421CAF06CE6}"/>
    <cellStyle name="Финансовый 4 2 2 2 2 2 3" xfId="2086" xr:uid="{00000000-0005-0000-0000-00009A1B0000}"/>
    <cellStyle name="Финансовый 4 2 2 2 2 2 3 2" xfId="4358" xr:uid="{00000000-0005-0000-0000-00009B1B0000}"/>
    <cellStyle name="Финансовый 4 2 2 2 2 2 3 2 2" xfId="8647" xr:uid="{00000000-0005-0000-0000-00009C1B0000}"/>
    <cellStyle name="Финансовый 4 2 2 2 2 2 3 2 2 2" xfId="17864" xr:uid="{79BB2E9A-2FCF-40F6-8AAF-0EEFF285E997}"/>
    <cellStyle name="Финансовый 4 2 2 2 2 2 3 2 3" xfId="13597" xr:uid="{1C0F34C7-12D9-450B-8B4B-2CDE7D27FA5C}"/>
    <cellStyle name="Финансовый 4 2 2 2 2 2 3 3" xfId="6513" xr:uid="{00000000-0005-0000-0000-00009D1B0000}"/>
    <cellStyle name="Финансовый 4 2 2 2 2 2 3 3 2" xfId="15730" xr:uid="{573B0BEB-1A3A-4B83-BEA9-89297AA8FAA8}"/>
    <cellStyle name="Финансовый 4 2 2 2 2 2 3 4" xfId="11466" xr:uid="{101E6A0B-BFD2-41A2-8EF3-D811D234BBD7}"/>
    <cellStyle name="Финансовый 4 2 2 2 2 2 4" xfId="3408" xr:uid="{00000000-0005-0000-0000-00009E1B0000}"/>
    <cellStyle name="Финансовый 4 2 2 2 2 2 4 2" xfId="7699" xr:uid="{00000000-0005-0000-0000-00009F1B0000}"/>
    <cellStyle name="Финансовый 4 2 2 2 2 2 4 2 2" xfId="16916" xr:uid="{550D5B6C-0C3A-43EB-ADBB-D8279928CA4B}"/>
    <cellStyle name="Финансовый 4 2 2 2 2 2 4 3" xfId="12649" xr:uid="{E9BF82AD-3C74-44B3-BA0F-011930412B7E}"/>
    <cellStyle name="Финансовый 4 2 2 2 2 2 5" xfId="5562" xr:uid="{00000000-0005-0000-0000-0000A01B0000}"/>
    <cellStyle name="Финансовый 4 2 2 2 2 2 5 2" xfId="14782" xr:uid="{4F96B634-720B-460C-98A9-90BBE9723A61}"/>
    <cellStyle name="Финансовый 4 2 2 2 2 2 6" xfId="10518" xr:uid="{9970C7D1-EA21-4C57-98D3-8C1C668624E4}"/>
    <cellStyle name="Финансовый 4 2 2 2 2 3" xfId="1371" xr:uid="{00000000-0005-0000-0000-0000A11B0000}"/>
    <cellStyle name="Финансовый 4 2 2 2 2 3 2" xfId="2330" xr:uid="{00000000-0005-0000-0000-0000A21B0000}"/>
    <cellStyle name="Финансовый 4 2 2 2 2 3 2 2" xfId="4602" xr:uid="{00000000-0005-0000-0000-0000A31B0000}"/>
    <cellStyle name="Финансовый 4 2 2 2 2 3 2 2 2" xfId="8891" xr:uid="{00000000-0005-0000-0000-0000A41B0000}"/>
    <cellStyle name="Финансовый 4 2 2 2 2 3 2 2 2 2" xfId="18108" xr:uid="{CA7E1E32-7ED1-4463-BEDF-DD831B90A9A0}"/>
    <cellStyle name="Финансовый 4 2 2 2 2 3 2 2 3" xfId="13841" xr:uid="{4B4EF9CE-EDC1-456A-96DF-7561DB4DCC45}"/>
    <cellStyle name="Финансовый 4 2 2 2 2 3 2 3" xfId="6757" xr:uid="{00000000-0005-0000-0000-0000A51B0000}"/>
    <cellStyle name="Финансовый 4 2 2 2 2 3 2 3 2" xfId="15974" xr:uid="{0B0D4711-017C-4F67-B47B-B334FF16BBF4}"/>
    <cellStyle name="Финансовый 4 2 2 2 2 3 2 4" xfId="11710" xr:uid="{C7F67BD7-F52E-4F3A-9379-A117EA7B0C74}"/>
    <cellStyle name="Финансовый 4 2 2 2 2 3 3" xfId="3652" xr:uid="{00000000-0005-0000-0000-0000A61B0000}"/>
    <cellStyle name="Финансовый 4 2 2 2 2 3 3 2" xfId="7943" xr:uid="{00000000-0005-0000-0000-0000A71B0000}"/>
    <cellStyle name="Финансовый 4 2 2 2 2 3 3 2 2" xfId="17160" xr:uid="{48D59780-6277-4843-BC43-14DB13BD4630}"/>
    <cellStyle name="Финансовый 4 2 2 2 2 3 3 3" xfId="12893" xr:uid="{92506788-5C2C-4958-94E8-E080F6FBA377}"/>
    <cellStyle name="Финансовый 4 2 2 2 2 3 4" xfId="5809" xr:uid="{00000000-0005-0000-0000-0000A81B0000}"/>
    <cellStyle name="Финансовый 4 2 2 2 2 3 4 2" xfId="15026" xr:uid="{9526CD6C-F0DD-45BA-ADA8-391C443B8479}"/>
    <cellStyle name="Финансовый 4 2 2 2 2 3 5" xfId="10762" xr:uid="{12DEF80A-D3D6-497A-B7F9-21DD9C40DED0}"/>
    <cellStyle name="Финансовый 4 2 2 2 2 4" xfId="1857" xr:uid="{00000000-0005-0000-0000-0000A91B0000}"/>
    <cellStyle name="Финансовый 4 2 2 2 2 4 2" xfId="4130" xr:uid="{00000000-0005-0000-0000-0000AA1B0000}"/>
    <cellStyle name="Финансовый 4 2 2 2 2 4 2 2" xfId="8419" xr:uid="{00000000-0005-0000-0000-0000AB1B0000}"/>
    <cellStyle name="Финансовый 4 2 2 2 2 4 2 2 2" xfId="17636" xr:uid="{F5ABBF70-5ABB-4E92-A91C-8E9F81127002}"/>
    <cellStyle name="Финансовый 4 2 2 2 2 4 2 3" xfId="13369" xr:uid="{C7E51AE3-C39B-4BE9-B4BE-4A1150AE7CB6}"/>
    <cellStyle name="Финансовый 4 2 2 2 2 4 3" xfId="6285" xr:uid="{00000000-0005-0000-0000-0000AC1B0000}"/>
    <cellStyle name="Финансовый 4 2 2 2 2 4 3 2" xfId="15502" xr:uid="{BE2A9FA6-7DC7-4C59-A7D3-3EED5981B384}"/>
    <cellStyle name="Финансовый 4 2 2 2 2 4 4" xfId="11238" xr:uid="{01EE593F-F313-4BEC-BD20-FD6CA039DBDE}"/>
    <cellStyle name="Финансовый 4 2 2 2 2 5" xfId="3180" xr:uid="{00000000-0005-0000-0000-0000AD1B0000}"/>
    <cellStyle name="Финансовый 4 2 2 2 2 5 2" xfId="7471" xr:uid="{00000000-0005-0000-0000-0000AE1B0000}"/>
    <cellStyle name="Финансовый 4 2 2 2 2 5 2 2" xfId="16688" xr:uid="{92A9F222-95D0-4493-8944-1E78F342D72B}"/>
    <cellStyle name="Финансовый 4 2 2 2 2 5 3" xfId="12421" xr:uid="{C6588994-5E79-418A-BC09-9571A198E2C4}"/>
    <cellStyle name="Финансовый 4 2 2 2 2 6" xfId="5332" xr:uid="{00000000-0005-0000-0000-0000AF1B0000}"/>
    <cellStyle name="Финансовый 4 2 2 2 2 6 2" xfId="14554" xr:uid="{0E363882-8D55-444D-B445-0329B8082F46}"/>
    <cellStyle name="Финансовый 4 2 2 2 2 7" xfId="10290" xr:uid="{5D2A97E5-F26F-447C-8FBF-6CA50B51D46F}"/>
    <cellStyle name="Финансовый 4 2 2 2 3" xfId="882" xr:uid="{00000000-0005-0000-0000-0000B01B0000}"/>
    <cellStyle name="Финансовый 4 2 2 2 3 2" xfId="1485" xr:uid="{00000000-0005-0000-0000-0000B11B0000}"/>
    <cellStyle name="Финансовый 4 2 2 2 3 2 2" xfId="2444" xr:uid="{00000000-0005-0000-0000-0000B21B0000}"/>
    <cellStyle name="Финансовый 4 2 2 2 3 2 2 2" xfId="4716" xr:uid="{00000000-0005-0000-0000-0000B31B0000}"/>
    <cellStyle name="Финансовый 4 2 2 2 3 2 2 2 2" xfId="9005" xr:uid="{00000000-0005-0000-0000-0000B41B0000}"/>
    <cellStyle name="Финансовый 4 2 2 2 3 2 2 2 2 2" xfId="18222" xr:uid="{4DE5A164-2911-47A7-858A-0FED6DD5AC41}"/>
    <cellStyle name="Финансовый 4 2 2 2 3 2 2 2 3" xfId="13955" xr:uid="{6DBA1E81-A506-4DF7-8427-FBFB67978291}"/>
    <cellStyle name="Финансовый 4 2 2 2 3 2 2 3" xfId="6871" xr:uid="{00000000-0005-0000-0000-0000B51B0000}"/>
    <cellStyle name="Финансовый 4 2 2 2 3 2 2 3 2" xfId="16088" xr:uid="{765C328F-6DAA-449E-9858-F880D4483DCD}"/>
    <cellStyle name="Финансовый 4 2 2 2 3 2 2 4" xfId="11824" xr:uid="{E8CD317D-FFDD-437F-8DFB-E79FB9CFB342}"/>
    <cellStyle name="Финансовый 4 2 2 2 3 2 3" xfId="3766" xr:uid="{00000000-0005-0000-0000-0000B61B0000}"/>
    <cellStyle name="Финансовый 4 2 2 2 3 2 3 2" xfId="8057" xr:uid="{00000000-0005-0000-0000-0000B71B0000}"/>
    <cellStyle name="Финансовый 4 2 2 2 3 2 3 2 2" xfId="17274" xr:uid="{9F4F2EF0-A7A7-4275-9C0E-43EBA9F0FE16}"/>
    <cellStyle name="Финансовый 4 2 2 2 3 2 3 3" xfId="13007" xr:uid="{C4EE867A-2A57-4D74-B6BA-FF260E5C7348}"/>
    <cellStyle name="Финансовый 4 2 2 2 3 2 4" xfId="5923" xr:uid="{00000000-0005-0000-0000-0000B81B0000}"/>
    <cellStyle name="Финансовый 4 2 2 2 3 2 4 2" xfId="15140" xr:uid="{7ECFE424-7DFA-429B-AE2B-D3CEC00C2F81}"/>
    <cellStyle name="Финансовый 4 2 2 2 3 2 5" xfId="10876" xr:uid="{CCC1CCA8-A410-4629-B692-0131A6A9AEE3}"/>
    <cellStyle name="Финансовый 4 2 2 2 3 3" xfId="1972" xr:uid="{00000000-0005-0000-0000-0000B91B0000}"/>
    <cellStyle name="Финансовый 4 2 2 2 3 3 2" xfId="4244" xr:uid="{00000000-0005-0000-0000-0000BA1B0000}"/>
    <cellStyle name="Финансовый 4 2 2 2 3 3 2 2" xfId="8533" xr:uid="{00000000-0005-0000-0000-0000BB1B0000}"/>
    <cellStyle name="Финансовый 4 2 2 2 3 3 2 2 2" xfId="17750" xr:uid="{22B390BB-02C4-4D64-BFB7-389B6598CD55}"/>
    <cellStyle name="Финансовый 4 2 2 2 3 3 2 3" xfId="13483" xr:uid="{4F0C2C5E-A51A-4B4E-9A36-5CE0D379FCF7}"/>
    <cellStyle name="Финансовый 4 2 2 2 3 3 3" xfId="6399" xr:uid="{00000000-0005-0000-0000-0000BC1B0000}"/>
    <cellStyle name="Финансовый 4 2 2 2 3 3 3 2" xfId="15616" xr:uid="{015D614C-49DF-459D-8431-5D08E64018C9}"/>
    <cellStyle name="Финансовый 4 2 2 2 3 3 4" xfId="11352" xr:uid="{7B3C7552-5856-413F-91C6-7BD960318D24}"/>
    <cellStyle name="Финансовый 4 2 2 2 3 4" xfId="3294" xr:uid="{00000000-0005-0000-0000-0000BD1B0000}"/>
    <cellStyle name="Финансовый 4 2 2 2 3 4 2" xfId="7585" xr:uid="{00000000-0005-0000-0000-0000BE1B0000}"/>
    <cellStyle name="Финансовый 4 2 2 2 3 4 2 2" xfId="16802" xr:uid="{E223A2E5-8042-4BB8-97B7-DA94AAE9C129}"/>
    <cellStyle name="Финансовый 4 2 2 2 3 4 3" xfId="12535" xr:uid="{2E422B9D-C929-4EEB-A317-6B79A2B6C8C3}"/>
    <cellStyle name="Финансовый 4 2 2 2 3 5" xfId="5448" xr:uid="{00000000-0005-0000-0000-0000BF1B0000}"/>
    <cellStyle name="Финансовый 4 2 2 2 3 5 2" xfId="14668" xr:uid="{535485A0-D42A-4B6E-BC68-A16AA19087A7}"/>
    <cellStyle name="Финансовый 4 2 2 2 3 6" xfId="10404" xr:uid="{F75D434D-66BC-4F1E-958D-0F0CA8E1CA0F}"/>
    <cellStyle name="Финансовый 4 2 2 2 4" xfId="1256" xr:uid="{00000000-0005-0000-0000-0000C01B0000}"/>
    <cellStyle name="Финансовый 4 2 2 2 4 2" xfId="2216" xr:uid="{00000000-0005-0000-0000-0000C11B0000}"/>
    <cellStyle name="Финансовый 4 2 2 2 4 2 2" xfId="4488" xr:uid="{00000000-0005-0000-0000-0000C21B0000}"/>
    <cellStyle name="Финансовый 4 2 2 2 4 2 2 2" xfId="8777" xr:uid="{00000000-0005-0000-0000-0000C31B0000}"/>
    <cellStyle name="Финансовый 4 2 2 2 4 2 2 2 2" xfId="17994" xr:uid="{7A43179D-99EC-4702-A942-DE58BCDB465A}"/>
    <cellStyle name="Финансовый 4 2 2 2 4 2 2 3" xfId="13727" xr:uid="{58E48858-19F1-4644-952D-FC5EB93F69B5}"/>
    <cellStyle name="Финансовый 4 2 2 2 4 2 3" xfId="6643" xr:uid="{00000000-0005-0000-0000-0000C41B0000}"/>
    <cellStyle name="Финансовый 4 2 2 2 4 2 3 2" xfId="15860" xr:uid="{CCDE84D0-566F-4AAC-AA10-B38108013A7F}"/>
    <cellStyle name="Финансовый 4 2 2 2 4 2 4" xfId="11596" xr:uid="{C46617FC-03F7-4883-B8B7-D057286CE432}"/>
    <cellStyle name="Финансовый 4 2 2 2 4 3" xfId="3538" xr:uid="{00000000-0005-0000-0000-0000C51B0000}"/>
    <cellStyle name="Финансовый 4 2 2 2 4 3 2" xfId="7829" xr:uid="{00000000-0005-0000-0000-0000C61B0000}"/>
    <cellStyle name="Финансовый 4 2 2 2 4 3 2 2" xfId="17046" xr:uid="{696B6EEE-71AD-4DBD-B2F2-B19C82FB93EA}"/>
    <cellStyle name="Финансовый 4 2 2 2 4 3 3" xfId="12779" xr:uid="{12FC2F98-B1B1-4F8A-8E3D-A6C7709B616B}"/>
    <cellStyle name="Финансовый 4 2 2 2 4 4" xfId="5695" xr:uid="{00000000-0005-0000-0000-0000C71B0000}"/>
    <cellStyle name="Финансовый 4 2 2 2 4 4 2" xfId="14912" xr:uid="{B06EAFE3-F90F-4796-AC4C-C3FBA3D6180E}"/>
    <cellStyle name="Финансовый 4 2 2 2 4 5" xfId="10648" xr:uid="{EBFBB246-5E29-4693-90B4-6C674EA09B45}"/>
    <cellStyle name="Финансовый 4 2 2 2 5" xfId="1741" xr:uid="{00000000-0005-0000-0000-0000C81B0000}"/>
    <cellStyle name="Финансовый 4 2 2 2 5 2" xfId="4016" xr:uid="{00000000-0005-0000-0000-0000C91B0000}"/>
    <cellStyle name="Финансовый 4 2 2 2 5 2 2" xfId="8305" xr:uid="{00000000-0005-0000-0000-0000CA1B0000}"/>
    <cellStyle name="Финансовый 4 2 2 2 5 2 2 2" xfId="17522" xr:uid="{757E8E3B-C059-4344-A686-FAAD8F8F39CC}"/>
    <cellStyle name="Финансовый 4 2 2 2 5 2 3" xfId="13255" xr:uid="{F1648E1B-25FB-4123-8B32-514E7BA33F9F}"/>
    <cellStyle name="Финансовый 4 2 2 2 5 3" xfId="6171" xr:uid="{00000000-0005-0000-0000-0000CB1B0000}"/>
    <cellStyle name="Финансовый 4 2 2 2 5 3 2" xfId="15388" xr:uid="{4FDE9C24-15D5-4142-93F2-C14CAF9B05EB}"/>
    <cellStyle name="Финансовый 4 2 2 2 5 4" xfId="11124" xr:uid="{EBEAB144-6664-48ED-9C7C-85269D65A864}"/>
    <cellStyle name="Финансовый 4 2 2 2 6" xfId="2831" xr:uid="{00000000-0005-0000-0000-0000CC1B0000}"/>
    <cellStyle name="Финансовый 4 2 2 2 6 2" xfId="4974" xr:uid="{00000000-0005-0000-0000-0000CD1B0000}"/>
    <cellStyle name="Финансовый 4 2 2 2 6 2 2" xfId="9256" xr:uid="{00000000-0005-0000-0000-0000CE1B0000}"/>
    <cellStyle name="Финансовый 4 2 2 2 6 2 2 2" xfId="18473" xr:uid="{6D6269D6-F94C-4B80-93DA-E9CEE45A5364}"/>
    <cellStyle name="Финансовый 4 2 2 2 6 2 3" xfId="14206" xr:uid="{03DE2FAB-56D1-4760-9A56-1412370C37EE}"/>
    <cellStyle name="Финансовый 4 2 2 2 6 3" xfId="7124" xr:uid="{00000000-0005-0000-0000-0000CF1B0000}"/>
    <cellStyle name="Финансовый 4 2 2 2 6 3 2" xfId="16341" xr:uid="{3F098468-F044-4238-86EA-C958F10CA16E}"/>
    <cellStyle name="Финансовый 4 2 2 2 6 4" xfId="12075" xr:uid="{CDC72C85-73D4-4C7C-B186-A6929EAD9CAF}"/>
    <cellStyle name="Финансовый 4 2 2 2 7" xfId="2952" xr:uid="{00000000-0005-0000-0000-0000D01B0000}"/>
    <cellStyle name="Финансовый 4 2 2 2 7 2" xfId="7243" xr:uid="{00000000-0005-0000-0000-0000D11B0000}"/>
    <cellStyle name="Финансовый 4 2 2 2 7 2 2" xfId="16460" xr:uid="{F9092F11-CAD7-4E94-9268-8593F7DA6244}"/>
    <cellStyle name="Финансовый 4 2 2 2 7 3" xfId="12193" xr:uid="{4E234E8D-412D-41AC-BE21-D91C1187111A}"/>
    <cellStyle name="Финансовый 4 2 2 2 8" xfId="3066" xr:uid="{00000000-0005-0000-0000-0000D21B0000}"/>
    <cellStyle name="Финансовый 4 2 2 2 8 2" xfId="7357" xr:uid="{00000000-0005-0000-0000-0000D31B0000}"/>
    <cellStyle name="Финансовый 4 2 2 2 8 2 2" xfId="16574" xr:uid="{64D1E0CF-4D42-464F-8AD6-E976F5B485DF}"/>
    <cellStyle name="Финансовый 4 2 2 2 8 3" xfId="12307" xr:uid="{94B2B049-394C-4E08-B07A-C86001D8DC04}"/>
    <cellStyle name="Финансовый 4 2 2 2 9" xfId="5094" xr:uid="{00000000-0005-0000-0000-0000D41B0000}"/>
    <cellStyle name="Финансовый 4 2 2 2 9 2" xfId="9375" xr:uid="{00000000-0005-0000-0000-0000D51B0000}"/>
    <cellStyle name="Финансовый 4 2 2 2 9 2 2" xfId="18592" xr:uid="{F55DDF9B-28B5-4534-84B9-CD82A45CAEB1}"/>
    <cellStyle name="Финансовый 4 2 2 2 9 3" xfId="14325" xr:uid="{A8A62370-7EF8-43C1-9E44-2D1CF2CFB4D3}"/>
    <cellStyle name="Финансовый 4 2 2 3" xfId="616" xr:uid="{00000000-0005-0000-0000-0000D61B0000}"/>
    <cellStyle name="Финансовый 4 2 2 3 2" xfId="940" xr:uid="{00000000-0005-0000-0000-0000D71B0000}"/>
    <cellStyle name="Финансовый 4 2 2 3 2 2" xfId="1542" xr:uid="{00000000-0005-0000-0000-0000D81B0000}"/>
    <cellStyle name="Финансовый 4 2 2 3 2 2 2" xfId="2501" xr:uid="{00000000-0005-0000-0000-0000D91B0000}"/>
    <cellStyle name="Финансовый 4 2 2 3 2 2 2 2" xfId="4773" xr:uid="{00000000-0005-0000-0000-0000DA1B0000}"/>
    <cellStyle name="Финансовый 4 2 2 3 2 2 2 2 2" xfId="9062" xr:uid="{00000000-0005-0000-0000-0000DB1B0000}"/>
    <cellStyle name="Финансовый 4 2 2 3 2 2 2 2 2 2" xfId="18279" xr:uid="{34E6A421-4497-4805-B608-A83A9FDEBC53}"/>
    <cellStyle name="Финансовый 4 2 2 3 2 2 2 2 3" xfId="14012" xr:uid="{69982F2B-938C-4C98-8308-47B2C4DB4EA7}"/>
    <cellStyle name="Финансовый 4 2 2 3 2 2 2 3" xfId="6928" xr:uid="{00000000-0005-0000-0000-0000DC1B0000}"/>
    <cellStyle name="Финансовый 4 2 2 3 2 2 2 3 2" xfId="16145" xr:uid="{EA4FFB94-77AB-4B5B-AFF1-0B6CB87A5040}"/>
    <cellStyle name="Финансовый 4 2 2 3 2 2 2 4" xfId="11881" xr:uid="{4108BB99-4E81-4E75-BEB6-BD193A0A1E99}"/>
    <cellStyle name="Финансовый 4 2 2 3 2 2 3" xfId="3823" xr:uid="{00000000-0005-0000-0000-0000DD1B0000}"/>
    <cellStyle name="Финансовый 4 2 2 3 2 2 3 2" xfId="8114" xr:uid="{00000000-0005-0000-0000-0000DE1B0000}"/>
    <cellStyle name="Финансовый 4 2 2 3 2 2 3 2 2" xfId="17331" xr:uid="{E70148D2-CD11-4FE2-B3DA-F588D7DEEE3C}"/>
    <cellStyle name="Финансовый 4 2 2 3 2 2 3 3" xfId="13064" xr:uid="{17AE5F8B-2997-4A1B-977E-2025A60FB250}"/>
    <cellStyle name="Финансовый 4 2 2 3 2 2 4" xfId="5980" xr:uid="{00000000-0005-0000-0000-0000DF1B0000}"/>
    <cellStyle name="Финансовый 4 2 2 3 2 2 4 2" xfId="15197" xr:uid="{D133120C-BE3B-44E6-BB0F-F89F88F855F1}"/>
    <cellStyle name="Финансовый 4 2 2 3 2 2 5" xfId="10933" xr:uid="{3E267812-F92C-4969-A015-8319A60FE72D}"/>
    <cellStyle name="Финансовый 4 2 2 3 2 3" xfId="2029" xr:uid="{00000000-0005-0000-0000-0000E01B0000}"/>
    <cellStyle name="Финансовый 4 2 2 3 2 3 2" xfId="4301" xr:uid="{00000000-0005-0000-0000-0000E11B0000}"/>
    <cellStyle name="Финансовый 4 2 2 3 2 3 2 2" xfId="8590" xr:uid="{00000000-0005-0000-0000-0000E21B0000}"/>
    <cellStyle name="Финансовый 4 2 2 3 2 3 2 2 2" xfId="17807" xr:uid="{47BF6858-E2FD-469B-BD60-D802120D166F}"/>
    <cellStyle name="Финансовый 4 2 2 3 2 3 2 3" xfId="13540" xr:uid="{EDB04787-E0EC-4BFB-961A-67CD349AC2AE}"/>
    <cellStyle name="Финансовый 4 2 2 3 2 3 3" xfId="6456" xr:uid="{00000000-0005-0000-0000-0000E31B0000}"/>
    <cellStyle name="Финансовый 4 2 2 3 2 3 3 2" xfId="15673" xr:uid="{290022D5-2170-4A1B-B9C3-48612D15251C}"/>
    <cellStyle name="Финансовый 4 2 2 3 2 3 4" xfId="11409" xr:uid="{6790B825-AB05-4559-9712-E7206937EA68}"/>
    <cellStyle name="Финансовый 4 2 2 3 2 4" xfId="3351" xr:uid="{00000000-0005-0000-0000-0000E41B0000}"/>
    <cellStyle name="Финансовый 4 2 2 3 2 4 2" xfId="7642" xr:uid="{00000000-0005-0000-0000-0000E51B0000}"/>
    <cellStyle name="Финансовый 4 2 2 3 2 4 2 2" xfId="16859" xr:uid="{6E3FB81B-B2BB-4FF8-9DFC-E6200DC09D48}"/>
    <cellStyle name="Финансовый 4 2 2 3 2 4 3" xfId="12592" xr:uid="{426FA352-7552-4066-817E-22FDBCF41B7F}"/>
    <cellStyle name="Финансовый 4 2 2 3 2 5" xfId="5505" xr:uid="{00000000-0005-0000-0000-0000E61B0000}"/>
    <cellStyle name="Финансовый 4 2 2 3 2 5 2" xfId="14725" xr:uid="{6BB3AB35-C7CF-41CF-87DB-226F5F8CB400}"/>
    <cellStyle name="Финансовый 4 2 2 3 2 6" xfId="10461" xr:uid="{6CB5A5E1-51DD-4D31-98D9-6537EA3A56ED}"/>
    <cellStyle name="Финансовый 4 2 2 3 3" xfId="1314" xr:uid="{00000000-0005-0000-0000-0000E71B0000}"/>
    <cellStyle name="Финансовый 4 2 2 3 3 2" xfId="2273" xr:uid="{00000000-0005-0000-0000-0000E81B0000}"/>
    <cellStyle name="Финансовый 4 2 2 3 3 2 2" xfId="4545" xr:uid="{00000000-0005-0000-0000-0000E91B0000}"/>
    <cellStyle name="Финансовый 4 2 2 3 3 2 2 2" xfId="8834" xr:uid="{00000000-0005-0000-0000-0000EA1B0000}"/>
    <cellStyle name="Финансовый 4 2 2 3 3 2 2 2 2" xfId="18051" xr:uid="{E59FA66E-F5CC-4D80-84CE-16B5DB71CF1B}"/>
    <cellStyle name="Финансовый 4 2 2 3 3 2 2 3" xfId="13784" xr:uid="{8E71B154-606C-4CC1-81DB-333E25D5C12A}"/>
    <cellStyle name="Финансовый 4 2 2 3 3 2 3" xfId="6700" xr:uid="{00000000-0005-0000-0000-0000EB1B0000}"/>
    <cellStyle name="Финансовый 4 2 2 3 3 2 3 2" xfId="15917" xr:uid="{0719C448-39A0-4B95-AE13-5E1810CECE5A}"/>
    <cellStyle name="Финансовый 4 2 2 3 3 2 4" xfId="11653" xr:uid="{4B62BD72-FB18-4735-836C-529B87A68E3E}"/>
    <cellStyle name="Финансовый 4 2 2 3 3 3" xfId="3595" xr:uid="{00000000-0005-0000-0000-0000EC1B0000}"/>
    <cellStyle name="Финансовый 4 2 2 3 3 3 2" xfId="7886" xr:uid="{00000000-0005-0000-0000-0000ED1B0000}"/>
    <cellStyle name="Финансовый 4 2 2 3 3 3 2 2" xfId="17103" xr:uid="{CCF491B1-91B4-40CF-B760-C5C2DFEF575A}"/>
    <cellStyle name="Финансовый 4 2 2 3 3 3 3" xfId="12836" xr:uid="{DBEC9F03-3794-4BEE-93FD-02E7F1C345AB}"/>
    <cellStyle name="Финансовый 4 2 2 3 3 4" xfId="5752" xr:uid="{00000000-0005-0000-0000-0000EE1B0000}"/>
    <cellStyle name="Финансовый 4 2 2 3 3 4 2" xfId="14969" xr:uid="{1B1C9C9B-4A0D-4540-960C-6831553AA5C1}"/>
    <cellStyle name="Финансовый 4 2 2 3 3 5" xfId="10705" xr:uid="{F2B39AE7-4D90-4472-95C3-5738670DC1C4}"/>
    <cellStyle name="Финансовый 4 2 2 3 4" xfId="1800" xr:uid="{00000000-0005-0000-0000-0000EF1B0000}"/>
    <cellStyle name="Финансовый 4 2 2 3 4 2" xfId="4073" xr:uid="{00000000-0005-0000-0000-0000F01B0000}"/>
    <cellStyle name="Финансовый 4 2 2 3 4 2 2" xfId="8362" xr:uid="{00000000-0005-0000-0000-0000F11B0000}"/>
    <cellStyle name="Финансовый 4 2 2 3 4 2 2 2" xfId="17579" xr:uid="{38B2A7D6-3B5B-4DBF-816D-C0EE665D942D}"/>
    <cellStyle name="Финансовый 4 2 2 3 4 2 3" xfId="13312" xr:uid="{04732364-C2ED-4C5F-842E-F41C425F29CA}"/>
    <cellStyle name="Финансовый 4 2 2 3 4 3" xfId="6228" xr:uid="{00000000-0005-0000-0000-0000F21B0000}"/>
    <cellStyle name="Финансовый 4 2 2 3 4 3 2" xfId="15445" xr:uid="{85883137-1BBB-4612-ACBA-59F68DB1EA3D}"/>
    <cellStyle name="Финансовый 4 2 2 3 4 4" xfId="11181" xr:uid="{C3576FB9-72D5-4952-B452-0942133C7023}"/>
    <cellStyle name="Финансовый 4 2 2 3 5" xfId="3123" xr:uid="{00000000-0005-0000-0000-0000F31B0000}"/>
    <cellStyle name="Финансовый 4 2 2 3 5 2" xfId="7414" xr:uid="{00000000-0005-0000-0000-0000F41B0000}"/>
    <cellStyle name="Финансовый 4 2 2 3 5 2 2" xfId="16631" xr:uid="{3D3578FD-2CED-4810-9812-1F42ED869321}"/>
    <cellStyle name="Финансовый 4 2 2 3 5 3" xfId="12364" xr:uid="{3FC6C43E-7869-4F7C-A3A3-860FCFADDEF3}"/>
    <cellStyle name="Финансовый 4 2 2 3 6" xfId="5275" xr:uid="{00000000-0005-0000-0000-0000F51B0000}"/>
    <cellStyle name="Финансовый 4 2 2 3 6 2" xfId="14497" xr:uid="{8C44E696-AF03-4C16-9C5A-ACB97F6F4E26}"/>
    <cellStyle name="Финансовый 4 2 2 3 7" xfId="10233" xr:uid="{E7829BA2-E52C-4E5B-965B-C2C0C5EFF190}"/>
    <cellStyle name="Финансовый 4 2 2 4" xfId="825" xr:uid="{00000000-0005-0000-0000-0000F61B0000}"/>
    <cellStyle name="Финансовый 4 2 2 4 2" xfId="1428" xr:uid="{00000000-0005-0000-0000-0000F71B0000}"/>
    <cellStyle name="Финансовый 4 2 2 4 2 2" xfId="2387" xr:uid="{00000000-0005-0000-0000-0000F81B0000}"/>
    <cellStyle name="Финансовый 4 2 2 4 2 2 2" xfId="4659" xr:uid="{00000000-0005-0000-0000-0000F91B0000}"/>
    <cellStyle name="Финансовый 4 2 2 4 2 2 2 2" xfId="8948" xr:uid="{00000000-0005-0000-0000-0000FA1B0000}"/>
    <cellStyle name="Финансовый 4 2 2 4 2 2 2 2 2" xfId="18165" xr:uid="{CB0911BB-296C-488D-8DE3-D2AFF15AB313}"/>
    <cellStyle name="Финансовый 4 2 2 4 2 2 2 3" xfId="13898" xr:uid="{CB1FC15E-638F-4611-8F1F-9866FF82DBD1}"/>
    <cellStyle name="Финансовый 4 2 2 4 2 2 3" xfId="6814" xr:uid="{00000000-0005-0000-0000-0000FB1B0000}"/>
    <cellStyle name="Финансовый 4 2 2 4 2 2 3 2" xfId="16031" xr:uid="{98891F90-5AE2-41B8-B406-118A872AAF4B}"/>
    <cellStyle name="Финансовый 4 2 2 4 2 2 4" xfId="11767" xr:uid="{2128D6EC-8475-419C-9BE2-C7FE2B98CBA8}"/>
    <cellStyle name="Финансовый 4 2 2 4 2 3" xfId="3709" xr:uid="{00000000-0005-0000-0000-0000FC1B0000}"/>
    <cellStyle name="Финансовый 4 2 2 4 2 3 2" xfId="8000" xr:uid="{00000000-0005-0000-0000-0000FD1B0000}"/>
    <cellStyle name="Финансовый 4 2 2 4 2 3 2 2" xfId="17217" xr:uid="{72F50F58-5758-4713-8F21-1B6A9FFE1BB6}"/>
    <cellStyle name="Финансовый 4 2 2 4 2 3 3" xfId="12950" xr:uid="{15439884-305A-4222-840E-D4A072168A3D}"/>
    <cellStyle name="Финансовый 4 2 2 4 2 4" xfId="5866" xr:uid="{00000000-0005-0000-0000-0000FE1B0000}"/>
    <cellStyle name="Финансовый 4 2 2 4 2 4 2" xfId="15083" xr:uid="{3BCA774B-8431-45AA-AD5E-200940BF6942}"/>
    <cellStyle name="Финансовый 4 2 2 4 2 5" xfId="10819" xr:uid="{E7661B51-0C96-4776-A1F0-1D91F5AD11BE}"/>
    <cellStyle name="Финансовый 4 2 2 4 3" xfId="1915" xr:uid="{00000000-0005-0000-0000-0000FF1B0000}"/>
    <cellStyle name="Финансовый 4 2 2 4 3 2" xfId="4187" xr:uid="{00000000-0005-0000-0000-0000001C0000}"/>
    <cellStyle name="Финансовый 4 2 2 4 3 2 2" xfId="8476" xr:uid="{00000000-0005-0000-0000-0000011C0000}"/>
    <cellStyle name="Финансовый 4 2 2 4 3 2 2 2" xfId="17693" xr:uid="{B08D325A-03A0-41F6-8E32-0BA57AD02B0F}"/>
    <cellStyle name="Финансовый 4 2 2 4 3 2 3" xfId="13426" xr:uid="{E516769D-9D12-4DE1-8684-18EE0544A196}"/>
    <cellStyle name="Финансовый 4 2 2 4 3 3" xfId="6342" xr:uid="{00000000-0005-0000-0000-0000021C0000}"/>
    <cellStyle name="Финансовый 4 2 2 4 3 3 2" xfId="15559" xr:uid="{9AC9D4B0-8678-472A-8A51-A01531130765}"/>
    <cellStyle name="Финансовый 4 2 2 4 3 4" xfId="11295" xr:uid="{D4AEA459-48DA-4CF4-B859-416CD8622054}"/>
    <cellStyle name="Финансовый 4 2 2 4 4" xfId="3237" xr:uid="{00000000-0005-0000-0000-0000031C0000}"/>
    <cellStyle name="Финансовый 4 2 2 4 4 2" xfId="7528" xr:uid="{00000000-0005-0000-0000-0000041C0000}"/>
    <cellStyle name="Финансовый 4 2 2 4 4 2 2" xfId="16745" xr:uid="{85654CCA-E8A9-4005-BEEB-57D547F95C07}"/>
    <cellStyle name="Финансовый 4 2 2 4 4 3" xfId="12478" xr:uid="{4A8695D5-B025-4A34-8226-2EB43672BCBD}"/>
    <cellStyle name="Финансовый 4 2 2 4 5" xfId="5391" xr:uid="{00000000-0005-0000-0000-0000051C0000}"/>
    <cellStyle name="Финансовый 4 2 2 4 5 2" xfId="14611" xr:uid="{B6874109-F4F5-4696-9E52-8C7C4BB95EE2}"/>
    <cellStyle name="Финансовый 4 2 2 4 6" xfId="10347" xr:uid="{30B34685-FDEF-4DF0-9BDD-AED02EAD66BC}"/>
    <cellStyle name="Финансовый 4 2 2 5" xfId="1199" xr:uid="{00000000-0005-0000-0000-0000061C0000}"/>
    <cellStyle name="Финансовый 4 2 2 5 2" xfId="2159" xr:uid="{00000000-0005-0000-0000-0000071C0000}"/>
    <cellStyle name="Финансовый 4 2 2 5 2 2" xfId="4431" xr:uid="{00000000-0005-0000-0000-0000081C0000}"/>
    <cellStyle name="Финансовый 4 2 2 5 2 2 2" xfId="8720" xr:uid="{00000000-0005-0000-0000-0000091C0000}"/>
    <cellStyle name="Финансовый 4 2 2 5 2 2 2 2" xfId="17937" xr:uid="{7FED1BB7-0741-4A9A-8098-1987D2145C9D}"/>
    <cellStyle name="Финансовый 4 2 2 5 2 2 3" xfId="13670" xr:uid="{3469BB67-A06A-4723-A9DD-90A03FD32E0D}"/>
    <cellStyle name="Финансовый 4 2 2 5 2 3" xfId="6586" xr:uid="{00000000-0005-0000-0000-00000A1C0000}"/>
    <cellStyle name="Финансовый 4 2 2 5 2 3 2" xfId="15803" xr:uid="{FE3BDE3B-EAD7-4415-95F5-3885EA9CB263}"/>
    <cellStyle name="Финансовый 4 2 2 5 2 4" xfId="11539" xr:uid="{4AC56AB9-4596-43D6-AA90-6A554A13EEFC}"/>
    <cellStyle name="Финансовый 4 2 2 5 3" xfId="3481" xr:uid="{00000000-0005-0000-0000-00000B1C0000}"/>
    <cellStyle name="Финансовый 4 2 2 5 3 2" xfId="7772" xr:uid="{00000000-0005-0000-0000-00000C1C0000}"/>
    <cellStyle name="Финансовый 4 2 2 5 3 2 2" xfId="16989" xr:uid="{B90EB741-A4C6-4C5D-A1B2-555B574FA46D}"/>
    <cellStyle name="Финансовый 4 2 2 5 3 3" xfId="12722" xr:uid="{CB2ED284-6339-456F-BC65-CA8D50A5860D}"/>
    <cellStyle name="Финансовый 4 2 2 5 4" xfId="5638" xr:uid="{00000000-0005-0000-0000-00000D1C0000}"/>
    <cellStyle name="Финансовый 4 2 2 5 4 2" xfId="14855" xr:uid="{BC2BEC53-6ACC-4A11-92C5-87E582897134}"/>
    <cellStyle name="Финансовый 4 2 2 5 5" xfId="10591" xr:uid="{25CC9B47-ABE6-44B7-86A5-8083DCF05CD7}"/>
    <cellStyle name="Финансовый 4 2 2 6" xfId="1684" xr:uid="{00000000-0005-0000-0000-00000E1C0000}"/>
    <cellStyle name="Финансовый 4 2 2 6 2" xfId="3959" xr:uid="{00000000-0005-0000-0000-00000F1C0000}"/>
    <cellStyle name="Финансовый 4 2 2 6 2 2" xfId="8248" xr:uid="{00000000-0005-0000-0000-0000101C0000}"/>
    <cellStyle name="Финансовый 4 2 2 6 2 2 2" xfId="17465" xr:uid="{CB8FA19F-62B3-4D72-818A-F21C2776C061}"/>
    <cellStyle name="Финансовый 4 2 2 6 2 3" xfId="13198" xr:uid="{E5FF48E3-AE00-4A1B-BB39-DE03A962C3CA}"/>
    <cellStyle name="Финансовый 4 2 2 6 3" xfId="6114" xr:uid="{00000000-0005-0000-0000-0000111C0000}"/>
    <cellStyle name="Финансовый 4 2 2 6 3 2" xfId="15331" xr:uid="{E06E6013-D778-499C-8FA5-81D6530A8DFD}"/>
    <cellStyle name="Финансовый 4 2 2 6 4" xfId="11067" xr:uid="{36A754F9-08C3-4CB1-9362-DE7519FD3F53}"/>
    <cellStyle name="Финансовый 4 2 2 7" xfId="2774" xr:uid="{00000000-0005-0000-0000-0000121C0000}"/>
    <cellStyle name="Финансовый 4 2 2 7 2" xfId="4917" xr:uid="{00000000-0005-0000-0000-0000131C0000}"/>
    <cellStyle name="Финансовый 4 2 2 7 2 2" xfId="9199" xr:uid="{00000000-0005-0000-0000-0000141C0000}"/>
    <cellStyle name="Финансовый 4 2 2 7 2 2 2" xfId="18416" xr:uid="{B3BE7B90-A4E4-4838-A09B-AB359CD0B0E6}"/>
    <cellStyle name="Финансовый 4 2 2 7 2 3" xfId="14149" xr:uid="{5D763A6E-64FE-4970-951A-C93F94D64008}"/>
    <cellStyle name="Финансовый 4 2 2 7 3" xfId="7067" xr:uid="{00000000-0005-0000-0000-0000151C0000}"/>
    <cellStyle name="Финансовый 4 2 2 7 3 2" xfId="16284" xr:uid="{EA0439F7-9E5D-4223-B87F-A3E0190C80EC}"/>
    <cellStyle name="Финансовый 4 2 2 7 4" xfId="12018" xr:uid="{CAA1E359-821B-46CE-B5AE-B10F4BEE838C}"/>
    <cellStyle name="Финансовый 4 2 2 8" xfId="2895" xr:uid="{00000000-0005-0000-0000-0000161C0000}"/>
    <cellStyle name="Финансовый 4 2 2 8 2" xfId="7186" xr:uid="{00000000-0005-0000-0000-0000171C0000}"/>
    <cellStyle name="Финансовый 4 2 2 8 2 2" xfId="16403" xr:uid="{5EAD64A8-CE01-4169-834F-10F5F7930B03}"/>
    <cellStyle name="Финансовый 4 2 2 8 3" xfId="12136" xr:uid="{FC366833-47F8-487D-BB78-9A76088B30BC}"/>
    <cellStyle name="Финансовый 4 2 2 9" xfId="3009" xr:uid="{00000000-0005-0000-0000-0000181C0000}"/>
    <cellStyle name="Финансовый 4 2 2 9 2" xfId="7300" xr:uid="{00000000-0005-0000-0000-0000191C0000}"/>
    <cellStyle name="Финансовый 4 2 2 9 2 2" xfId="16517" xr:uid="{E00878CE-791E-4595-BC6E-A406E51054E7}"/>
    <cellStyle name="Финансовый 4 2 2 9 3" xfId="12250" xr:uid="{3BE9432F-DDB5-4902-82C7-EAA69C01B3A6}"/>
    <cellStyle name="Финансовый 4 2 20" xfId="19120" xr:uid="{3D3F40C7-CFAB-43CC-A88D-DC4090AFD63E}"/>
    <cellStyle name="Финансовый 4 2 21" xfId="19236" xr:uid="{1624FB7E-9765-400F-BFFA-CCCB4B4F14A0}"/>
    <cellStyle name="Финансовый 4 2 3" xfId="408" xr:uid="{00000000-0005-0000-0000-00001A1C0000}"/>
    <cellStyle name="Финансовый 4 2 3 10" xfId="5056" xr:uid="{00000000-0005-0000-0000-00001B1C0000}"/>
    <cellStyle name="Финансовый 4 2 3 10 2" xfId="9337" xr:uid="{00000000-0005-0000-0000-00001C1C0000}"/>
    <cellStyle name="Финансовый 4 2 3 10 2 2" xfId="18554" xr:uid="{7E96C349-51DD-4B33-B43C-2DC84295FB1B}"/>
    <cellStyle name="Финансовый 4 2 3 10 3" xfId="14287" xr:uid="{E138A765-0A3E-4C74-A0F8-BE5A9FB056EC}"/>
    <cellStyle name="Финансовый 4 2 3 11" xfId="5178" xr:uid="{00000000-0005-0000-0000-00001D1C0000}"/>
    <cellStyle name="Финансовый 4 2 3 11 2" xfId="14402" xr:uid="{EFE7C928-2350-4265-A60D-739C32737630}"/>
    <cellStyle name="Финансовый 4 2 3 12" xfId="9678" xr:uid="{00000000-0005-0000-0000-00001E1C0000}"/>
    <cellStyle name="Финансовый 4 2 3 12 2" xfId="18698" xr:uid="{63B159C9-DE1B-4CFE-B69E-218156FD52F4}"/>
    <cellStyle name="Финансовый 4 2 3 13" xfId="9792" xr:uid="{2494B019-3FD7-438F-BA0B-26ACC755F6E9}"/>
    <cellStyle name="Финансовый 4 2 3 13 2" xfId="18812" xr:uid="{CDE28034-7C85-47D2-8216-530323F34768}"/>
    <cellStyle name="Финансовый 4 2 3 14" xfId="9906" xr:uid="{29B769CA-5EDA-4C3F-BFAC-C7D5DF93DB26}"/>
    <cellStyle name="Финансовый 4 2 3 14 2" xfId="18926" xr:uid="{6B384657-0E81-4842-AE8D-FBEF04B6C022}"/>
    <cellStyle name="Финансовый 4 2 3 15" xfId="10020" xr:uid="{64C08773-99D3-4AB6-92C2-6DA5AE6C992F}"/>
    <cellStyle name="Финансовый 4 2 3 15 2" xfId="19040" xr:uid="{BBFC4D1B-01E0-49FA-8DF9-69F427B1A8C7}"/>
    <cellStyle name="Финансовый 4 2 3 16" xfId="10137" xr:uid="{F0CB3AC5-8705-44E5-ADF8-F4873D08EBFD}"/>
    <cellStyle name="Финансовый 4 2 3 17" xfId="19158" xr:uid="{92BF0353-4EE1-4264-9E5F-06A04D4F39FD}"/>
    <cellStyle name="Финансовый 4 2 3 18" xfId="19274" xr:uid="{3DC844A3-CBE9-4312-83E4-80E3ED83F89A}"/>
    <cellStyle name="Финансовый 4 2 3 2" xfId="509" xr:uid="{00000000-0005-0000-0000-00001F1C0000}"/>
    <cellStyle name="Финансовый 4 2 3 2 10" xfId="5236" xr:uid="{00000000-0005-0000-0000-0000201C0000}"/>
    <cellStyle name="Финансовый 4 2 3 2 10 2" xfId="14459" xr:uid="{A6C66234-8BE1-45EF-8AC8-35BB74D27D9D}"/>
    <cellStyle name="Финансовый 4 2 3 2 11" xfId="9735" xr:uid="{00000000-0005-0000-0000-0000211C0000}"/>
    <cellStyle name="Финансовый 4 2 3 2 11 2" xfId="18755" xr:uid="{ADD66FE3-646D-440D-A8EB-556FC0BE6105}"/>
    <cellStyle name="Финансовый 4 2 3 2 12" xfId="9849" xr:uid="{E4748C37-6D6B-4CB7-92DD-C3E71656BABA}"/>
    <cellStyle name="Финансовый 4 2 3 2 12 2" xfId="18869" xr:uid="{E935FB00-18C6-443A-A086-6C8BB73A557C}"/>
    <cellStyle name="Финансовый 4 2 3 2 13" xfId="9963" xr:uid="{679FF73A-C7DF-4F39-923A-D73614DAA512}"/>
    <cellStyle name="Финансовый 4 2 3 2 13 2" xfId="18983" xr:uid="{61025FE2-1D62-46D5-AD9D-ECE0C1F59E9E}"/>
    <cellStyle name="Финансовый 4 2 3 2 14" xfId="10077" xr:uid="{E4DF3234-7196-4167-B0B5-733AA094E552}"/>
    <cellStyle name="Финансовый 4 2 3 2 14 2" xfId="19097" xr:uid="{DF4FC1D9-E1E5-4B0B-840E-B9D914E513FF}"/>
    <cellStyle name="Финансовый 4 2 3 2 15" xfId="10194" xr:uid="{58CD0346-241B-478E-BE6C-054FF0AB935A}"/>
    <cellStyle name="Финансовый 4 2 3 2 16" xfId="19215" xr:uid="{54A96F5C-7661-4A8B-983E-B9EECFBEA89A}"/>
    <cellStyle name="Финансовый 4 2 3 2 17" xfId="19331" xr:uid="{D7677180-4B82-4240-894D-193790C3259C}"/>
    <cellStyle name="Финансовый 4 2 3 2 2" xfId="695" xr:uid="{00000000-0005-0000-0000-0000221C0000}"/>
    <cellStyle name="Финансовый 4 2 3 2 2 2" xfId="1016" xr:uid="{00000000-0005-0000-0000-0000231C0000}"/>
    <cellStyle name="Финансовый 4 2 3 2 2 2 2" xfId="1618" xr:uid="{00000000-0005-0000-0000-0000241C0000}"/>
    <cellStyle name="Финансовый 4 2 3 2 2 2 2 2" xfId="2577" xr:uid="{00000000-0005-0000-0000-0000251C0000}"/>
    <cellStyle name="Финансовый 4 2 3 2 2 2 2 2 2" xfId="4849" xr:uid="{00000000-0005-0000-0000-0000261C0000}"/>
    <cellStyle name="Финансовый 4 2 3 2 2 2 2 2 2 2" xfId="9138" xr:uid="{00000000-0005-0000-0000-0000271C0000}"/>
    <cellStyle name="Финансовый 4 2 3 2 2 2 2 2 2 2 2" xfId="18355" xr:uid="{FA7F21E3-90E9-4B98-9BE7-A6470B0BDAC0}"/>
    <cellStyle name="Финансовый 4 2 3 2 2 2 2 2 2 3" xfId="14088" xr:uid="{4AD76E00-43D4-4DB8-A137-08CA4797E360}"/>
    <cellStyle name="Финансовый 4 2 3 2 2 2 2 2 3" xfId="7004" xr:uid="{00000000-0005-0000-0000-0000281C0000}"/>
    <cellStyle name="Финансовый 4 2 3 2 2 2 2 2 3 2" xfId="16221" xr:uid="{A97420DE-D809-45E7-9B4C-42DF1C5B370B}"/>
    <cellStyle name="Финансовый 4 2 3 2 2 2 2 2 4" xfId="11957" xr:uid="{50B67109-1E8B-40A7-A953-212B3BF79729}"/>
    <cellStyle name="Финансовый 4 2 3 2 2 2 2 3" xfId="3899" xr:uid="{00000000-0005-0000-0000-0000291C0000}"/>
    <cellStyle name="Финансовый 4 2 3 2 2 2 2 3 2" xfId="8190" xr:uid="{00000000-0005-0000-0000-00002A1C0000}"/>
    <cellStyle name="Финансовый 4 2 3 2 2 2 2 3 2 2" xfId="17407" xr:uid="{C5A05F06-03F7-47C7-AEA7-E04EA3FE754A}"/>
    <cellStyle name="Финансовый 4 2 3 2 2 2 2 3 3" xfId="13140" xr:uid="{15B5F7A5-2320-48EC-AB4F-84F3C8899689}"/>
    <cellStyle name="Финансовый 4 2 3 2 2 2 2 4" xfId="6056" xr:uid="{00000000-0005-0000-0000-00002B1C0000}"/>
    <cellStyle name="Финансовый 4 2 3 2 2 2 2 4 2" xfId="15273" xr:uid="{42F7EC06-EFAE-42DE-ABC4-B7E35563D746}"/>
    <cellStyle name="Финансовый 4 2 3 2 2 2 2 5" xfId="11009" xr:uid="{18646704-570D-4756-819B-A864DC06EB01}"/>
    <cellStyle name="Финансовый 4 2 3 2 2 2 3" xfId="2105" xr:uid="{00000000-0005-0000-0000-00002C1C0000}"/>
    <cellStyle name="Финансовый 4 2 3 2 2 2 3 2" xfId="4377" xr:uid="{00000000-0005-0000-0000-00002D1C0000}"/>
    <cellStyle name="Финансовый 4 2 3 2 2 2 3 2 2" xfId="8666" xr:uid="{00000000-0005-0000-0000-00002E1C0000}"/>
    <cellStyle name="Финансовый 4 2 3 2 2 2 3 2 2 2" xfId="17883" xr:uid="{AD5617CF-A47A-416E-828C-010D7CB1CB65}"/>
    <cellStyle name="Финансовый 4 2 3 2 2 2 3 2 3" xfId="13616" xr:uid="{0D4C59A7-AB8C-4024-9A30-9C07738FDA57}"/>
    <cellStyle name="Финансовый 4 2 3 2 2 2 3 3" xfId="6532" xr:uid="{00000000-0005-0000-0000-00002F1C0000}"/>
    <cellStyle name="Финансовый 4 2 3 2 2 2 3 3 2" xfId="15749" xr:uid="{7AA21D27-35E4-476A-B6EF-2AF43533D6C5}"/>
    <cellStyle name="Финансовый 4 2 3 2 2 2 3 4" xfId="11485" xr:uid="{D204D8C6-1F9D-4353-B1D5-34939E08211A}"/>
    <cellStyle name="Финансовый 4 2 3 2 2 2 4" xfId="3427" xr:uid="{00000000-0005-0000-0000-0000301C0000}"/>
    <cellStyle name="Финансовый 4 2 3 2 2 2 4 2" xfId="7718" xr:uid="{00000000-0005-0000-0000-0000311C0000}"/>
    <cellStyle name="Финансовый 4 2 3 2 2 2 4 2 2" xfId="16935" xr:uid="{3EF7CA12-2F1E-4308-ABA0-95AC65F2548F}"/>
    <cellStyle name="Финансовый 4 2 3 2 2 2 4 3" xfId="12668" xr:uid="{23359263-F852-4EB1-B6C5-C2618799E423}"/>
    <cellStyle name="Финансовый 4 2 3 2 2 2 5" xfId="5581" xr:uid="{00000000-0005-0000-0000-0000321C0000}"/>
    <cellStyle name="Финансовый 4 2 3 2 2 2 5 2" xfId="14801" xr:uid="{13DFCD6C-A887-43C7-8B30-59233178A3A1}"/>
    <cellStyle name="Финансовый 4 2 3 2 2 2 6" xfId="10537" xr:uid="{ABBF4037-5527-492E-BABD-674F013C50EA}"/>
    <cellStyle name="Финансовый 4 2 3 2 2 3" xfId="1390" xr:uid="{00000000-0005-0000-0000-0000331C0000}"/>
    <cellStyle name="Финансовый 4 2 3 2 2 3 2" xfId="2349" xr:uid="{00000000-0005-0000-0000-0000341C0000}"/>
    <cellStyle name="Финансовый 4 2 3 2 2 3 2 2" xfId="4621" xr:uid="{00000000-0005-0000-0000-0000351C0000}"/>
    <cellStyle name="Финансовый 4 2 3 2 2 3 2 2 2" xfId="8910" xr:uid="{00000000-0005-0000-0000-0000361C0000}"/>
    <cellStyle name="Финансовый 4 2 3 2 2 3 2 2 2 2" xfId="18127" xr:uid="{9AEF527C-845A-4A33-AD24-65BA9ECF92F7}"/>
    <cellStyle name="Финансовый 4 2 3 2 2 3 2 2 3" xfId="13860" xr:uid="{DA7CD126-1C2D-4505-B57C-BEC9E936FEA2}"/>
    <cellStyle name="Финансовый 4 2 3 2 2 3 2 3" xfId="6776" xr:uid="{00000000-0005-0000-0000-0000371C0000}"/>
    <cellStyle name="Финансовый 4 2 3 2 2 3 2 3 2" xfId="15993" xr:uid="{01BB92BD-3244-417C-BA03-439EC22272FE}"/>
    <cellStyle name="Финансовый 4 2 3 2 2 3 2 4" xfId="11729" xr:uid="{5738FE8B-8580-4923-B865-8D93112AADB9}"/>
    <cellStyle name="Финансовый 4 2 3 2 2 3 3" xfId="3671" xr:uid="{00000000-0005-0000-0000-0000381C0000}"/>
    <cellStyle name="Финансовый 4 2 3 2 2 3 3 2" xfId="7962" xr:uid="{00000000-0005-0000-0000-0000391C0000}"/>
    <cellStyle name="Финансовый 4 2 3 2 2 3 3 2 2" xfId="17179" xr:uid="{28E12AD5-B367-4463-B3D3-0CCE19175747}"/>
    <cellStyle name="Финансовый 4 2 3 2 2 3 3 3" xfId="12912" xr:uid="{9448853B-65ED-4A4F-B750-B660B30007BA}"/>
    <cellStyle name="Финансовый 4 2 3 2 2 3 4" xfId="5828" xr:uid="{00000000-0005-0000-0000-00003A1C0000}"/>
    <cellStyle name="Финансовый 4 2 3 2 2 3 4 2" xfId="15045" xr:uid="{E94509C1-ED69-4C15-B301-099C339E14A4}"/>
    <cellStyle name="Финансовый 4 2 3 2 2 3 5" xfId="10781" xr:uid="{BA608409-640E-418B-A9BD-4534A3818B58}"/>
    <cellStyle name="Финансовый 4 2 3 2 2 4" xfId="1876" xr:uid="{00000000-0005-0000-0000-00003B1C0000}"/>
    <cellStyle name="Финансовый 4 2 3 2 2 4 2" xfId="4149" xr:uid="{00000000-0005-0000-0000-00003C1C0000}"/>
    <cellStyle name="Финансовый 4 2 3 2 2 4 2 2" xfId="8438" xr:uid="{00000000-0005-0000-0000-00003D1C0000}"/>
    <cellStyle name="Финансовый 4 2 3 2 2 4 2 2 2" xfId="17655" xr:uid="{AB205806-E083-4217-87D0-5D3D142116A3}"/>
    <cellStyle name="Финансовый 4 2 3 2 2 4 2 3" xfId="13388" xr:uid="{C8BEACF7-413B-4A88-A020-1BE1B3909BCE}"/>
    <cellStyle name="Финансовый 4 2 3 2 2 4 3" xfId="6304" xr:uid="{00000000-0005-0000-0000-00003E1C0000}"/>
    <cellStyle name="Финансовый 4 2 3 2 2 4 3 2" xfId="15521" xr:uid="{306EBD92-D3AD-4A8D-B89A-2B23DF542AB4}"/>
    <cellStyle name="Финансовый 4 2 3 2 2 4 4" xfId="11257" xr:uid="{09B314F3-9043-43E4-9031-D6B9B5B5FD38}"/>
    <cellStyle name="Финансовый 4 2 3 2 2 5" xfId="3199" xr:uid="{00000000-0005-0000-0000-00003F1C0000}"/>
    <cellStyle name="Финансовый 4 2 3 2 2 5 2" xfId="7490" xr:uid="{00000000-0005-0000-0000-0000401C0000}"/>
    <cellStyle name="Финансовый 4 2 3 2 2 5 2 2" xfId="16707" xr:uid="{45A31860-C133-4AA6-BDAA-2097098415F5}"/>
    <cellStyle name="Финансовый 4 2 3 2 2 5 3" xfId="12440" xr:uid="{70EB0E77-D7D7-4B54-9B81-FF40B20CB729}"/>
    <cellStyle name="Финансовый 4 2 3 2 2 6" xfId="5351" xr:uid="{00000000-0005-0000-0000-0000411C0000}"/>
    <cellStyle name="Финансовый 4 2 3 2 2 6 2" xfId="14573" xr:uid="{D103DAC7-0B8A-4EE0-AF45-970AFAE3C8B2}"/>
    <cellStyle name="Финансовый 4 2 3 2 2 7" xfId="10309" xr:uid="{1D8312B9-4EDD-4A6F-9F51-64C01DB58F17}"/>
    <cellStyle name="Финансовый 4 2 3 2 3" xfId="901" xr:uid="{00000000-0005-0000-0000-0000421C0000}"/>
    <cellStyle name="Финансовый 4 2 3 2 3 2" xfId="1504" xr:uid="{00000000-0005-0000-0000-0000431C0000}"/>
    <cellStyle name="Финансовый 4 2 3 2 3 2 2" xfId="2463" xr:uid="{00000000-0005-0000-0000-0000441C0000}"/>
    <cellStyle name="Финансовый 4 2 3 2 3 2 2 2" xfId="4735" xr:uid="{00000000-0005-0000-0000-0000451C0000}"/>
    <cellStyle name="Финансовый 4 2 3 2 3 2 2 2 2" xfId="9024" xr:uid="{00000000-0005-0000-0000-0000461C0000}"/>
    <cellStyle name="Финансовый 4 2 3 2 3 2 2 2 2 2" xfId="18241" xr:uid="{B952F60A-AB71-4237-AF38-EED82F6203FA}"/>
    <cellStyle name="Финансовый 4 2 3 2 3 2 2 2 3" xfId="13974" xr:uid="{28EA491F-C051-4E79-85C5-77997F99ED68}"/>
    <cellStyle name="Финансовый 4 2 3 2 3 2 2 3" xfId="6890" xr:uid="{00000000-0005-0000-0000-0000471C0000}"/>
    <cellStyle name="Финансовый 4 2 3 2 3 2 2 3 2" xfId="16107" xr:uid="{ABCA9F24-4CE6-4E8A-A64B-F12265C8B89E}"/>
    <cellStyle name="Финансовый 4 2 3 2 3 2 2 4" xfId="11843" xr:uid="{BA708290-279F-49E4-B551-9B2446C14F20}"/>
    <cellStyle name="Финансовый 4 2 3 2 3 2 3" xfId="3785" xr:uid="{00000000-0005-0000-0000-0000481C0000}"/>
    <cellStyle name="Финансовый 4 2 3 2 3 2 3 2" xfId="8076" xr:uid="{00000000-0005-0000-0000-0000491C0000}"/>
    <cellStyle name="Финансовый 4 2 3 2 3 2 3 2 2" xfId="17293" xr:uid="{F8179120-D7CB-47D2-9E95-7A6CF63F0856}"/>
    <cellStyle name="Финансовый 4 2 3 2 3 2 3 3" xfId="13026" xr:uid="{9594BDB4-FBA1-4BC3-B593-15F36264B18A}"/>
    <cellStyle name="Финансовый 4 2 3 2 3 2 4" xfId="5942" xr:uid="{00000000-0005-0000-0000-00004A1C0000}"/>
    <cellStyle name="Финансовый 4 2 3 2 3 2 4 2" xfId="15159" xr:uid="{B8045725-C0EB-4947-B7AB-14C008EAFC74}"/>
    <cellStyle name="Финансовый 4 2 3 2 3 2 5" xfId="10895" xr:uid="{C40E3E89-3AA7-48E4-868B-5C3ED2624D00}"/>
    <cellStyle name="Финансовый 4 2 3 2 3 3" xfId="1991" xr:uid="{00000000-0005-0000-0000-00004B1C0000}"/>
    <cellStyle name="Финансовый 4 2 3 2 3 3 2" xfId="4263" xr:uid="{00000000-0005-0000-0000-00004C1C0000}"/>
    <cellStyle name="Финансовый 4 2 3 2 3 3 2 2" xfId="8552" xr:uid="{00000000-0005-0000-0000-00004D1C0000}"/>
    <cellStyle name="Финансовый 4 2 3 2 3 3 2 2 2" xfId="17769" xr:uid="{D1C41B12-75D7-4E19-8246-E4A92CA8BAF4}"/>
    <cellStyle name="Финансовый 4 2 3 2 3 3 2 3" xfId="13502" xr:uid="{17A4EAF2-93D8-40B5-9322-CFE1582584BE}"/>
    <cellStyle name="Финансовый 4 2 3 2 3 3 3" xfId="6418" xr:uid="{00000000-0005-0000-0000-00004E1C0000}"/>
    <cellStyle name="Финансовый 4 2 3 2 3 3 3 2" xfId="15635" xr:uid="{F4308DF7-CA8C-46A0-8B98-42DE1A4C293F}"/>
    <cellStyle name="Финансовый 4 2 3 2 3 3 4" xfId="11371" xr:uid="{6E37286F-F6DF-480A-9D73-3FA0BB4E06A1}"/>
    <cellStyle name="Финансовый 4 2 3 2 3 4" xfId="3313" xr:uid="{00000000-0005-0000-0000-00004F1C0000}"/>
    <cellStyle name="Финансовый 4 2 3 2 3 4 2" xfId="7604" xr:uid="{00000000-0005-0000-0000-0000501C0000}"/>
    <cellStyle name="Финансовый 4 2 3 2 3 4 2 2" xfId="16821" xr:uid="{3E73D333-4AFF-4B78-A233-E0B6BD596981}"/>
    <cellStyle name="Финансовый 4 2 3 2 3 4 3" xfId="12554" xr:uid="{2283C075-0777-4F02-BA14-EAE290807544}"/>
    <cellStyle name="Финансовый 4 2 3 2 3 5" xfId="5467" xr:uid="{00000000-0005-0000-0000-0000511C0000}"/>
    <cellStyle name="Финансовый 4 2 3 2 3 5 2" xfId="14687" xr:uid="{837E97CD-1769-4DB3-9B0D-16D8B2832F66}"/>
    <cellStyle name="Финансовый 4 2 3 2 3 6" xfId="10423" xr:uid="{AE270720-5B40-40E3-8C7C-A744165298C8}"/>
    <cellStyle name="Финансовый 4 2 3 2 4" xfId="1275" xr:uid="{00000000-0005-0000-0000-0000521C0000}"/>
    <cellStyle name="Финансовый 4 2 3 2 4 2" xfId="2235" xr:uid="{00000000-0005-0000-0000-0000531C0000}"/>
    <cellStyle name="Финансовый 4 2 3 2 4 2 2" xfId="4507" xr:uid="{00000000-0005-0000-0000-0000541C0000}"/>
    <cellStyle name="Финансовый 4 2 3 2 4 2 2 2" xfId="8796" xr:uid="{00000000-0005-0000-0000-0000551C0000}"/>
    <cellStyle name="Финансовый 4 2 3 2 4 2 2 2 2" xfId="18013" xr:uid="{90A19AD0-A031-48E8-A358-13115D4180FC}"/>
    <cellStyle name="Финансовый 4 2 3 2 4 2 2 3" xfId="13746" xr:uid="{B319FBEB-D24B-4712-AC32-0A1D9897AE80}"/>
    <cellStyle name="Финансовый 4 2 3 2 4 2 3" xfId="6662" xr:uid="{00000000-0005-0000-0000-0000561C0000}"/>
    <cellStyle name="Финансовый 4 2 3 2 4 2 3 2" xfId="15879" xr:uid="{293E5845-D599-44FC-9F1D-9AA044150A0D}"/>
    <cellStyle name="Финансовый 4 2 3 2 4 2 4" xfId="11615" xr:uid="{DC46C32B-0F0D-448F-A159-52485E26E8F2}"/>
    <cellStyle name="Финансовый 4 2 3 2 4 3" xfId="3557" xr:uid="{00000000-0005-0000-0000-0000571C0000}"/>
    <cellStyle name="Финансовый 4 2 3 2 4 3 2" xfId="7848" xr:uid="{00000000-0005-0000-0000-0000581C0000}"/>
    <cellStyle name="Финансовый 4 2 3 2 4 3 2 2" xfId="17065" xr:uid="{B81C44E8-4AE3-49E3-A3EA-2FAF980C3791}"/>
    <cellStyle name="Финансовый 4 2 3 2 4 3 3" xfId="12798" xr:uid="{1B84B869-425E-40F7-A44D-64210AE670A7}"/>
    <cellStyle name="Финансовый 4 2 3 2 4 4" xfId="5714" xr:uid="{00000000-0005-0000-0000-0000591C0000}"/>
    <cellStyle name="Финансовый 4 2 3 2 4 4 2" xfId="14931" xr:uid="{3466E9E5-B18A-4CB9-94B7-5FF033CBCAA7}"/>
    <cellStyle name="Финансовый 4 2 3 2 4 5" xfId="10667" xr:uid="{5E1C4A83-4E12-4F1B-ABD4-F5B215114717}"/>
    <cellStyle name="Финансовый 4 2 3 2 5" xfId="1760" xr:uid="{00000000-0005-0000-0000-00005A1C0000}"/>
    <cellStyle name="Финансовый 4 2 3 2 5 2" xfId="4035" xr:uid="{00000000-0005-0000-0000-00005B1C0000}"/>
    <cellStyle name="Финансовый 4 2 3 2 5 2 2" xfId="8324" xr:uid="{00000000-0005-0000-0000-00005C1C0000}"/>
    <cellStyle name="Финансовый 4 2 3 2 5 2 2 2" xfId="17541" xr:uid="{6859C8DC-FABD-4DCF-97DF-6ECB31F8280F}"/>
    <cellStyle name="Финансовый 4 2 3 2 5 2 3" xfId="13274" xr:uid="{CABFF003-B90B-4403-9840-8A59EE93BD0B}"/>
    <cellStyle name="Финансовый 4 2 3 2 5 3" xfId="6190" xr:uid="{00000000-0005-0000-0000-00005D1C0000}"/>
    <cellStyle name="Финансовый 4 2 3 2 5 3 2" xfId="15407" xr:uid="{FCFDFD14-FC15-458D-9EDD-F72547CDEA0B}"/>
    <cellStyle name="Финансовый 4 2 3 2 5 4" xfId="11143" xr:uid="{89472785-07E2-492A-808F-5DA7A49D7BCD}"/>
    <cellStyle name="Финансовый 4 2 3 2 6" xfId="2850" xr:uid="{00000000-0005-0000-0000-00005E1C0000}"/>
    <cellStyle name="Финансовый 4 2 3 2 6 2" xfId="4993" xr:uid="{00000000-0005-0000-0000-00005F1C0000}"/>
    <cellStyle name="Финансовый 4 2 3 2 6 2 2" xfId="9275" xr:uid="{00000000-0005-0000-0000-0000601C0000}"/>
    <cellStyle name="Финансовый 4 2 3 2 6 2 2 2" xfId="18492" xr:uid="{D2CA3AA2-36FE-459C-83E4-390EA5B3D6B4}"/>
    <cellStyle name="Финансовый 4 2 3 2 6 2 3" xfId="14225" xr:uid="{3A0B1C50-D310-4AE6-9459-CB34C9B7E50E}"/>
    <cellStyle name="Финансовый 4 2 3 2 6 3" xfId="7143" xr:uid="{00000000-0005-0000-0000-0000611C0000}"/>
    <cellStyle name="Финансовый 4 2 3 2 6 3 2" xfId="16360" xr:uid="{A786803C-1E3B-4071-A031-049F2C44323A}"/>
    <cellStyle name="Финансовый 4 2 3 2 6 4" xfId="12094" xr:uid="{619DEE6F-AC59-4451-BAFB-3F0875C28BBA}"/>
    <cellStyle name="Финансовый 4 2 3 2 7" xfId="2971" xr:uid="{00000000-0005-0000-0000-0000621C0000}"/>
    <cellStyle name="Финансовый 4 2 3 2 7 2" xfId="7262" xr:uid="{00000000-0005-0000-0000-0000631C0000}"/>
    <cellStyle name="Финансовый 4 2 3 2 7 2 2" xfId="16479" xr:uid="{75C21B08-D9FC-4FED-B790-A7AEE7C382DE}"/>
    <cellStyle name="Финансовый 4 2 3 2 7 3" xfId="12212" xr:uid="{D85711B0-7132-41FC-B10C-19CBAFAC34A9}"/>
    <cellStyle name="Финансовый 4 2 3 2 8" xfId="3085" xr:uid="{00000000-0005-0000-0000-0000641C0000}"/>
    <cellStyle name="Финансовый 4 2 3 2 8 2" xfId="7376" xr:uid="{00000000-0005-0000-0000-0000651C0000}"/>
    <cellStyle name="Финансовый 4 2 3 2 8 2 2" xfId="16593" xr:uid="{07CAA505-1756-4109-B45C-4261179828B4}"/>
    <cellStyle name="Финансовый 4 2 3 2 8 3" xfId="12326" xr:uid="{80086FDC-9402-4456-980B-DBE09169596A}"/>
    <cellStyle name="Финансовый 4 2 3 2 9" xfId="5113" xr:uid="{00000000-0005-0000-0000-0000661C0000}"/>
    <cellStyle name="Финансовый 4 2 3 2 9 2" xfId="9394" xr:uid="{00000000-0005-0000-0000-0000671C0000}"/>
    <cellStyle name="Финансовый 4 2 3 2 9 2 2" xfId="18611" xr:uid="{5A854FE3-B272-47B9-8D4B-125102F48807}"/>
    <cellStyle name="Финансовый 4 2 3 2 9 3" xfId="14344" xr:uid="{B1E78AB2-9928-4BE9-8035-DF4CEF15153A}"/>
    <cellStyle name="Финансовый 4 2 3 3" xfId="636" xr:uid="{00000000-0005-0000-0000-0000681C0000}"/>
    <cellStyle name="Финансовый 4 2 3 3 2" xfId="959" xr:uid="{00000000-0005-0000-0000-0000691C0000}"/>
    <cellStyle name="Финансовый 4 2 3 3 2 2" xfId="1561" xr:uid="{00000000-0005-0000-0000-00006A1C0000}"/>
    <cellStyle name="Финансовый 4 2 3 3 2 2 2" xfId="2520" xr:uid="{00000000-0005-0000-0000-00006B1C0000}"/>
    <cellStyle name="Финансовый 4 2 3 3 2 2 2 2" xfId="4792" xr:uid="{00000000-0005-0000-0000-00006C1C0000}"/>
    <cellStyle name="Финансовый 4 2 3 3 2 2 2 2 2" xfId="9081" xr:uid="{00000000-0005-0000-0000-00006D1C0000}"/>
    <cellStyle name="Финансовый 4 2 3 3 2 2 2 2 2 2" xfId="18298" xr:uid="{045C3DF1-8E6E-4A82-8B7E-0FD948805CDC}"/>
    <cellStyle name="Финансовый 4 2 3 3 2 2 2 2 3" xfId="14031" xr:uid="{C9686D0D-B231-426D-8146-43F85BEA70FF}"/>
    <cellStyle name="Финансовый 4 2 3 3 2 2 2 3" xfId="6947" xr:uid="{00000000-0005-0000-0000-00006E1C0000}"/>
    <cellStyle name="Финансовый 4 2 3 3 2 2 2 3 2" xfId="16164" xr:uid="{A5117DF9-B974-4540-A072-262EBDBEE70F}"/>
    <cellStyle name="Финансовый 4 2 3 3 2 2 2 4" xfId="11900" xr:uid="{EF8957DA-AA71-4B27-9649-57B4BAD4DD0E}"/>
    <cellStyle name="Финансовый 4 2 3 3 2 2 3" xfId="3842" xr:uid="{00000000-0005-0000-0000-00006F1C0000}"/>
    <cellStyle name="Финансовый 4 2 3 3 2 2 3 2" xfId="8133" xr:uid="{00000000-0005-0000-0000-0000701C0000}"/>
    <cellStyle name="Финансовый 4 2 3 3 2 2 3 2 2" xfId="17350" xr:uid="{ACF46B1E-5C08-4C61-BADE-452B2AA7787C}"/>
    <cellStyle name="Финансовый 4 2 3 3 2 2 3 3" xfId="13083" xr:uid="{147B8C1B-09E8-4B52-BF2D-26815638041E}"/>
    <cellStyle name="Финансовый 4 2 3 3 2 2 4" xfId="5999" xr:uid="{00000000-0005-0000-0000-0000711C0000}"/>
    <cellStyle name="Финансовый 4 2 3 3 2 2 4 2" xfId="15216" xr:uid="{513D5828-E6EF-4137-B688-92FB533D7E61}"/>
    <cellStyle name="Финансовый 4 2 3 3 2 2 5" xfId="10952" xr:uid="{228D0A8E-C511-4E8C-B6F4-17DA4D2C6D62}"/>
    <cellStyle name="Финансовый 4 2 3 3 2 3" xfId="2048" xr:uid="{00000000-0005-0000-0000-0000721C0000}"/>
    <cellStyle name="Финансовый 4 2 3 3 2 3 2" xfId="4320" xr:uid="{00000000-0005-0000-0000-0000731C0000}"/>
    <cellStyle name="Финансовый 4 2 3 3 2 3 2 2" xfId="8609" xr:uid="{00000000-0005-0000-0000-0000741C0000}"/>
    <cellStyle name="Финансовый 4 2 3 3 2 3 2 2 2" xfId="17826" xr:uid="{805D7380-6E22-43D3-AB7B-02FF6F2174A5}"/>
    <cellStyle name="Финансовый 4 2 3 3 2 3 2 3" xfId="13559" xr:uid="{133F48CE-F28F-4047-BDAB-4ACAD2FF8FC2}"/>
    <cellStyle name="Финансовый 4 2 3 3 2 3 3" xfId="6475" xr:uid="{00000000-0005-0000-0000-0000751C0000}"/>
    <cellStyle name="Финансовый 4 2 3 3 2 3 3 2" xfId="15692" xr:uid="{8B2004D7-FEED-4D0D-8633-9C4D0AEE91F0}"/>
    <cellStyle name="Финансовый 4 2 3 3 2 3 4" xfId="11428" xr:uid="{4F3FA925-FB66-41A1-9B6D-0D0512D4926F}"/>
    <cellStyle name="Финансовый 4 2 3 3 2 4" xfId="3370" xr:uid="{00000000-0005-0000-0000-0000761C0000}"/>
    <cellStyle name="Финансовый 4 2 3 3 2 4 2" xfId="7661" xr:uid="{00000000-0005-0000-0000-0000771C0000}"/>
    <cellStyle name="Финансовый 4 2 3 3 2 4 2 2" xfId="16878" xr:uid="{0A74B114-ECA1-4C25-BA3E-B548C5BCAAF6}"/>
    <cellStyle name="Финансовый 4 2 3 3 2 4 3" xfId="12611" xr:uid="{66C07600-2BA2-4ED8-82DF-F9ABECD7395B}"/>
    <cellStyle name="Финансовый 4 2 3 3 2 5" xfId="5524" xr:uid="{00000000-0005-0000-0000-0000781C0000}"/>
    <cellStyle name="Финансовый 4 2 3 3 2 5 2" xfId="14744" xr:uid="{31DE735E-A246-4745-AD07-CB82488C1F3C}"/>
    <cellStyle name="Финансовый 4 2 3 3 2 6" xfId="10480" xr:uid="{F742817F-A8AB-418D-8F8D-B5E3016FDB8C}"/>
    <cellStyle name="Финансовый 4 2 3 3 3" xfId="1333" xr:uid="{00000000-0005-0000-0000-0000791C0000}"/>
    <cellStyle name="Финансовый 4 2 3 3 3 2" xfId="2292" xr:uid="{00000000-0005-0000-0000-00007A1C0000}"/>
    <cellStyle name="Финансовый 4 2 3 3 3 2 2" xfId="4564" xr:uid="{00000000-0005-0000-0000-00007B1C0000}"/>
    <cellStyle name="Финансовый 4 2 3 3 3 2 2 2" xfId="8853" xr:uid="{00000000-0005-0000-0000-00007C1C0000}"/>
    <cellStyle name="Финансовый 4 2 3 3 3 2 2 2 2" xfId="18070" xr:uid="{693B3164-BFAF-4D56-AB90-205162C45743}"/>
    <cellStyle name="Финансовый 4 2 3 3 3 2 2 3" xfId="13803" xr:uid="{FCED5A24-8F00-41E4-9A41-4CE773BA3C03}"/>
    <cellStyle name="Финансовый 4 2 3 3 3 2 3" xfId="6719" xr:uid="{00000000-0005-0000-0000-00007D1C0000}"/>
    <cellStyle name="Финансовый 4 2 3 3 3 2 3 2" xfId="15936" xr:uid="{F255BADE-C208-4E7E-B9FA-F12B8F70E2B2}"/>
    <cellStyle name="Финансовый 4 2 3 3 3 2 4" xfId="11672" xr:uid="{3F68F3C5-964B-436C-B388-F2EF8F801A05}"/>
    <cellStyle name="Финансовый 4 2 3 3 3 3" xfId="3614" xr:uid="{00000000-0005-0000-0000-00007E1C0000}"/>
    <cellStyle name="Финансовый 4 2 3 3 3 3 2" xfId="7905" xr:uid="{00000000-0005-0000-0000-00007F1C0000}"/>
    <cellStyle name="Финансовый 4 2 3 3 3 3 2 2" xfId="17122" xr:uid="{04A8DD51-6089-45C8-8916-B6C6A84CFA6E}"/>
    <cellStyle name="Финансовый 4 2 3 3 3 3 3" xfId="12855" xr:uid="{20B2B826-EC13-432E-B9C3-B585640AAEB0}"/>
    <cellStyle name="Финансовый 4 2 3 3 3 4" xfId="5771" xr:uid="{00000000-0005-0000-0000-0000801C0000}"/>
    <cellStyle name="Финансовый 4 2 3 3 3 4 2" xfId="14988" xr:uid="{E1515AB8-7672-4188-9A44-5AD6A73AA6D5}"/>
    <cellStyle name="Финансовый 4 2 3 3 3 5" xfId="10724" xr:uid="{BB80CD9D-50A9-4B4D-B495-23232BCB1473}"/>
    <cellStyle name="Финансовый 4 2 3 3 4" xfId="1819" xr:uid="{00000000-0005-0000-0000-0000811C0000}"/>
    <cellStyle name="Финансовый 4 2 3 3 4 2" xfId="4092" xr:uid="{00000000-0005-0000-0000-0000821C0000}"/>
    <cellStyle name="Финансовый 4 2 3 3 4 2 2" xfId="8381" xr:uid="{00000000-0005-0000-0000-0000831C0000}"/>
    <cellStyle name="Финансовый 4 2 3 3 4 2 2 2" xfId="17598" xr:uid="{B00429AA-F120-4D78-8565-E452A960D18D}"/>
    <cellStyle name="Финансовый 4 2 3 3 4 2 3" xfId="13331" xr:uid="{F7120BC8-16B3-440F-9786-0F50DA760125}"/>
    <cellStyle name="Финансовый 4 2 3 3 4 3" xfId="6247" xr:uid="{00000000-0005-0000-0000-0000841C0000}"/>
    <cellStyle name="Финансовый 4 2 3 3 4 3 2" xfId="15464" xr:uid="{28F92485-4442-4E82-B871-AF11A3276AC1}"/>
    <cellStyle name="Финансовый 4 2 3 3 4 4" xfId="11200" xr:uid="{A912C626-DCBE-431A-8B0C-B71310BA40DB}"/>
    <cellStyle name="Финансовый 4 2 3 3 5" xfId="3142" xr:uid="{00000000-0005-0000-0000-0000851C0000}"/>
    <cellStyle name="Финансовый 4 2 3 3 5 2" xfId="7433" xr:uid="{00000000-0005-0000-0000-0000861C0000}"/>
    <cellStyle name="Финансовый 4 2 3 3 5 2 2" xfId="16650" xr:uid="{C9899C73-BE89-4923-B448-43C32BA3A855}"/>
    <cellStyle name="Финансовый 4 2 3 3 5 3" xfId="12383" xr:uid="{0AEA3FAB-D191-4A12-864F-56CA1342B0B8}"/>
    <cellStyle name="Финансовый 4 2 3 3 6" xfId="5294" xr:uid="{00000000-0005-0000-0000-0000871C0000}"/>
    <cellStyle name="Финансовый 4 2 3 3 6 2" xfId="14516" xr:uid="{99E05A51-0314-4DB7-86CF-8DA463F5B37A}"/>
    <cellStyle name="Финансовый 4 2 3 3 7" xfId="10252" xr:uid="{F34B46BD-F77F-411A-B5D6-3347FDC89666}"/>
    <cellStyle name="Финансовый 4 2 3 4" xfId="844" xr:uid="{00000000-0005-0000-0000-0000881C0000}"/>
    <cellStyle name="Финансовый 4 2 3 4 2" xfId="1447" xr:uid="{00000000-0005-0000-0000-0000891C0000}"/>
    <cellStyle name="Финансовый 4 2 3 4 2 2" xfId="2406" xr:uid="{00000000-0005-0000-0000-00008A1C0000}"/>
    <cellStyle name="Финансовый 4 2 3 4 2 2 2" xfId="4678" xr:uid="{00000000-0005-0000-0000-00008B1C0000}"/>
    <cellStyle name="Финансовый 4 2 3 4 2 2 2 2" xfId="8967" xr:uid="{00000000-0005-0000-0000-00008C1C0000}"/>
    <cellStyle name="Финансовый 4 2 3 4 2 2 2 2 2" xfId="18184" xr:uid="{8058D288-3100-48BD-8F48-D489D7487275}"/>
    <cellStyle name="Финансовый 4 2 3 4 2 2 2 3" xfId="13917" xr:uid="{C4B08A3E-D23A-458F-9698-074AF6047CF6}"/>
    <cellStyle name="Финансовый 4 2 3 4 2 2 3" xfId="6833" xr:uid="{00000000-0005-0000-0000-00008D1C0000}"/>
    <cellStyle name="Финансовый 4 2 3 4 2 2 3 2" xfId="16050" xr:uid="{47C9F6C5-2496-401A-BB81-A7B3CEBC0769}"/>
    <cellStyle name="Финансовый 4 2 3 4 2 2 4" xfId="11786" xr:uid="{4F0953BE-2736-4B1B-88D6-EF3CE94439AD}"/>
    <cellStyle name="Финансовый 4 2 3 4 2 3" xfId="3728" xr:uid="{00000000-0005-0000-0000-00008E1C0000}"/>
    <cellStyle name="Финансовый 4 2 3 4 2 3 2" xfId="8019" xr:uid="{00000000-0005-0000-0000-00008F1C0000}"/>
    <cellStyle name="Финансовый 4 2 3 4 2 3 2 2" xfId="17236" xr:uid="{8F097C6C-8DD9-4F48-BD25-9C983537FA86}"/>
    <cellStyle name="Финансовый 4 2 3 4 2 3 3" xfId="12969" xr:uid="{9E5DF6AC-DEF3-4C7B-ABAE-5317DA74018D}"/>
    <cellStyle name="Финансовый 4 2 3 4 2 4" xfId="5885" xr:uid="{00000000-0005-0000-0000-0000901C0000}"/>
    <cellStyle name="Финансовый 4 2 3 4 2 4 2" xfId="15102" xr:uid="{D5620271-B178-4896-9DE1-31791B5432D3}"/>
    <cellStyle name="Финансовый 4 2 3 4 2 5" xfId="10838" xr:uid="{4FFB5CE7-2CD1-45C6-9FA9-6E0CC881582D}"/>
    <cellStyle name="Финансовый 4 2 3 4 3" xfId="1934" xr:uid="{00000000-0005-0000-0000-0000911C0000}"/>
    <cellStyle name="Финансовый 4 2 3 4 3 2" xfId="4206" xr:uid="{00000000-0005-0000-0000-0000921C0000}"/>
    <cellStyle name="Финансовый 4 2 3 4 3 2 2" xfId="8495" xr:uid="{00000000-0005-0000-0000-0000931C0000}"/>
    <cellStyle name="Финансовый 4 2 3 4 3 2 2 2" xfId="17712" xr:uid="{F96AB633-BFC7-446A-8CAE-91532C11424B}"/>
    <cellStyle name="Финансовый 4 2 3 4 3 2 3" xfId="13445" xr:uid="{AAC53130-087D-4D20-AA2B-54814872B983}"/>
    <cellStyle name="Финансовый 4 2 3 4 3 3" xfId="6361" xr:uid="{00000000-0005-0000-0000-0000941C0000}"/>
    <cellStyle name="Финансовый 4 2 3 4 3 3 2" xfId="15578" xr:uid="{6F27B708-AE03-453B-A131-BCA3383B9DC3}"/>
    <cellStyle name="Финансовый 4 2 3 4 3 4" xfId="11314" xr:uid="{3281A192-E906-425E-A31E-15C04FEDFD1C}"/>
    <cellStyle name="Финансовый 4 2 3 4 4" xfId="3256" xr:uid="{00000000-0005-0000-0000-0000951C0000}"/>
    <cellStyle name="Финансовый 4 2 3 4 4 2" xfId="7547" xr:uid="{00000000-0005-0000-0000-0000961C0000}"/>
    <cellStyle name="Финансовый 4 2 3 4 4 2 2" xfId="16764" xr:uid="{9A888CD8-768A-4189-A13E-3258B3870E52}"/>
    <cellStyle name="Финансовый 4 2 3 4 4 3" xfId="12497" xr:uid="{562630AD-0009-400C-A515-3005884FDFFB}"/>
    <cellStyle name="Финансовый 4 2 3 4 5" xfId="5410" xr:uid="{00000000-0005-0000-0000-0000971C0000}"/>
    <cellStyle name="Финансовый 4 2 3 4 5 2" xfId="14630" xr:uid="{5F13EADC-DDFD-4045-99F3-9D2251668BA6}"/>
    <cellStyle name="Финансовый 4 2 3 4 6" xfId="10366" xr:uid="{B434C8C2-0F9B-4960-9FED-B8760E4E6709}"/>
    <cellStyle name="Финансовый 4 2 3 5" xfId="1218" xr:uid="{00000000-0005-0000-0000-0000981C0000}"/>
    <cellStyle name="Финансовый 4 2 3 5 2" xfId="2178" xr:uid="{00000000-0005-0000-0000-0000991C0000}"/>
    <cellStyle name="Финансовый 4 2 3 5 2 2" xfId="4450" xr:uid="{00000000-0005-0000-0000-00009A1C0000}"/>
    <cellStyle name="Финансовый 4 2 3 5 2 2 2" xfId="8739" xr:uid="{00000000-0005-0000-0000-00009B1C0000}"/>
    <cellStyle name="Финансовый 4 2 3 5 2 2 2 2" xfId="17956" xr:uid="{ED741143-7FC4-404B-B667-682D9C10C008}"/>
    <cellStyle name="Финансовый 4 2 3 5 2 2 3" xfId="13689" xr:uid="{B9545924-8CE2-4114-82D0-0C37E5B81D27}"/>
    <cellStyle name="Финансовый 4 2 3 5 2 3" xfId="6605" xr:uid="{00000000-0005-0000-0000-00009C1C0000}"/>
    <cellStyle name="Финансовый 4 2 3 5 2 3 2" xfId="15822" xr:uid="{F85A2824-A00D-4849-893E-083A1D2BEE1C}"/>
    <cellStyle name="Финансовый 4 2 3 5 2 4" xfId="11558" xr:uid="{69EFA7F3-D8F0-439D-8E87-1F4BA827DFA7}"/>
    <cellStyle name="Финансовый 4 2 3 5 3" xfId="3500" xr:uid="{00000000-0005-0000-0000-00009D1C0000}"/>
    <cellStyle name="Финансовый 4 2 3 5 3 2" xfId="7791" xr:uid="{00000000-0005-0000-0000-00009E1C0000}"/>
    <cellStyle name="Финансовый 4 2 3 5 3 2 2" xfId="17008" xr:uid="{03771AD4-6FC2-4F8A-AB6A-75B18BD3F65A}"/>
    <cellStyle name="Финансовый 4 2 3 5 3 3" xfId="12741" xr:uid="{D7ED741B-CF7A-42D2-9ED3-B5F5E33B8093}"/>
    <cellStyle name="Финансовый 4 2 3 5 4" xfId="5657" xr:uid="{00000000-0005-0000-0000-00009F1C0000}"/>
    <cellStyle name="Финансовый 4 2 3 5 4 2" xfId="14874" xr:uid="{AECD9630-D4E3-44F0-8E2C-7D70D5823BFF}"/>
    <cellStyle name="Финансовый 4 2 3 5 5" xfId="10610" xr:uid="{2914066A-CAE8-4F5C-80C5-80532D0F35C2}"/>
    <cellStyle name="Финансовый 4 2 3 6" xfId="1703" xr:uid="{00000000-0005-0000-0000-0000A01C0000}"/>
    <cellStyle name="Финансовый 4 2 3 6 2" xfId="3978" xr:uid="{00000000-0005-0000-0000-0000A11C0000}"/>
    <cellStyle name="Финансовый 4 2 3 6 2 2" xfId="8267" xr:uid="{00000000-0005-0000-0000-0000A21C0000}"/>
    <cellStyle name="Финансовый 4 2 3 6 2 2 2" xfId="17484" xr:uid="{F7F9DE0E-2F90-4589-845A-F02E58690955}"/>
    <cellStyle name="Финансовый 4 2 3 6 2 3" xfId="13217" xr:uid="{0E5142A4-56A1-44D7-B167-EDFABE041323}"/>
    <cellStyle name="Финансовый 4 2 3 6 3" xfId="6133" xr:uid="{00000000-0005-0000-0000-0000A31C0000}"/>
    <cellStyle name="Финансовый 4 2 3 6 3 2" xfId="15350" xr:uid="{E1EB7DD8-7F18-4051-BD21-E3E7F0E4CA22}"/>
    <cellStyle name="Финансовый 4 2 3 6 4" xfId="11086" xr:uid="{D81B71EE-FCBE-411F-A6F2-F6FEAFBDD966}"/>
    <cellStyle name="Финансовый 4 2 3 7" xfId="2793" xr:uid="{00000000-0005-0000-0000-0000A41C0000}"/>
    <cellStyle name="Финансовый 4 2 3 7 2" xfId="4936" xr:uid="{00000000-0005-0000-0000-0000A51C0000}"/>
    <cellStyle name="Финансовый 4 2 3 7 2 2" xfId="9218" xr:uid="{00000000-0005-0000-0000-0000A61C0000}"/>
    <cellStyle name="Финансовый 4 2 3 7 2 2 2" xfId="18435" xr:uid="{2E19EA76-08C7-465C-B753-EA6EE68DE1D5}"/>
    <cellStyle name="Финансовый 4 2 3 7 2 3" xfId="14168" xr:uid="{FB574E17-E2A5-4EC3-904C-A862D84E5544}"/>
    <cellStyle name="Финансовый 4 2 3 7 3" xfId="7086" xr:uid="{00000000-0005-0000-0000-0000A71C0000}"/>
    <cellStyle name="Финансовый 4 2 3 7 3 2" xfId="16303" xr:uid="{3F4DA7BF-A127-432D-B299-1AA017EB81F2}"/>
    <cellStyle name="Финансовый 4 2 3 7 4" xfId="12037" xr:uid="{821C0B71-334E-4015-8555-D7BA28FEFD4A}"/>
    <cellStyle name="Финансовый 4 2 3 8" xfId="2914" xr:uid="{00000000-0005-0000-0000-0000A81C0000}"/>
    <cellStyle name="Финансовый 4 2 3 8 2" xfId="7205" xr:uid="{00000000-0005-0000-0000-0000A91C0000}"/>
    <cellStyle name="Финансовый 4 2 3 8 2 2" xfId="16422" xr:uid="{38308A95-40B3-42EB-B957-160F59292DCB}"/>
    <cellStyle name="Финансовый 4 2 3 8 3" xfId="12155" xr:uid="{925F864C-2C27-410C-B62D-BE91C77635E7}"/>
    <cellStyle name="Финансовый 4 2 3 9" xfId="3028" xr:uid="{00000000-0005-0000-0000-0000AA1C0000}"/>
    <cellStyle name="Финансовый 4 2 3 9 2" xfId="7319" xr:uid="{00000000-0005-0000-0000-0000AB1C0000}"/>
    <cellStyle name="Финансовый 4 2 3 9 2 2" xfId="16536" xr:uid="{52D0F079-342B-4AC7-BCBF-A460B72CC9E9}"/>
    <cellStyle name="Финансовый 4 2 3 9 3" xfId="12269" xr:uid="{5AD8CA15-9287-40BE-A7B6-B3CA89AD203E}"/>
    <cellStyle name="Финансовый 4 2 4" xfId="471" xr:uid="{00000000-0005-0000-0000-0000AC1C0000}"/>
    <cellStyle name="Финансовый 4 2 4 10" xfId="5198" xr:uid="{00000000-0005-0000-0000-0000AD1C0000}"/>
    <cellStyle name="Финансовый 4 2 4 10 2" xfId="14421" xr:uid="{4DACC853-D084-4B8B-AE3D-3A4F7F7E5DEA}"/>
    <cellStyle name="Финансовый 4 2 4 11" xfId="9697" xr:uid="{00000000-0005-0000-0000-0000AE1C0000}"/>
    <cellStyle name="Финансовый 4 2 4 11 2" xfId="18717" xr:uid="{A8358855-410A-4BD4-BF3A-DA1E24749563}"/>
    <cellStyle name="Финансовый 4 2 4 12" xfId="9811" xr:uid="{91D7916E-B31C-4BB2-BF1E-DA5C53093B2A}"/>
    <cellStyle name="Финансовый 4 2 4 12 2" xfId="18831" xr:uid="{14E57B79-6777-4D03-8D1F-4648C0F028D8}"/>
    <cellStyle name="Финансовый 4 2 4 13" xfId="9925" xr:uid="{7C077508-EC38-4C92-99D2-4D9B3E1FEC15}"/>
    <cellStyle name="Финансовый 4 2 4 13 2" xfId="18945" xr:uid="{42F40432-E900-4D87-9221-BEB42A4673A0}"/>
    <cellStyle name="Финансовый 4 2 4 14" xfId="10039" xr:uid="{171E3286-7F58-47A6-A698-1B9C3BD3B4B4}"/>
    <cellStyle name="Финансовый 4 2 4 14 2" xfId="19059" xr:uid="{ACC91B59-55BE-4F3C-9F7A-037DEEFE1E77}"/>
    <cellStyle name="Финансовый 4 2 4 15" xfId="10156" xr:uid="{87B6F618-032A-4D61-A5AD-283578051AD4}"/>
    <cellStyle name="Финансовый 4 2 4 16" xfId="19177" xr:uid="{AD8BC262-818C-4971-A58C-1C683DE2C8D3}"/>
    <cellStyle name="Финансовый 4 2 4 17" xfId="19293" xr:uid="{2C9C2FB8-CFC0-4FF5-BF9B-69852F555788}"/>
    <cellStyle name="Финансовый 4 2 4 2" xfId="657" xr:uid="{00000000-0005-0000-0000-0000AF1C0000}"/>
    <cellStyle name="Финансовый 4 2 4 2 2" xfId="978" xr:uid="{00000000-0005-0000-0000-0000B01C0000}"/>
    <cellStyle name="Финансовый 4 2 4 2 2 2" xfId="1580" xr:uid="{00000000-0005-0000-0000-0000B11C0000}"/>
    <cellStyle name="Финансовый 4 2 4 2 2 2 2" xfId="2539" xr:uid="{00000000-0005-0000-0000-0000B21C0000}"/>
    <cellStyle name="Финансовый 4 2 4 2 2 2 2 2" xfId="4811" xr:uid="{00000000-0005-0000-0000-0000B31C0000}"/>
    <cellStyle name="Финансовый 4 2 4 2 2 2 2 2 2" xfId="9100" xr:uid="{00000000-0005-0000-0000-0000B41C0000}"/>
    <cellStyle name="Финансовый 4 2 4 2 2 2 2 2 2 2" xfId="18317" xr:uid="{F26F46F1-B577-42C6-819D-B8E0EB420328}"/>
    <cellStyle name="Финансовый 4 2 4 2 2 2 2 2 3" xfId="14050" xr:uid="{FCE73588-A359-45D5-9C5D-9F7BE77A1B23}"/>
    <cellStyle name="Финансовый 4 2 4 2 2 2 2 3" xfId="6966" xr:uid="{00000000-0005-0000-0000-0000B51C0000}"/>
    <cellStyle name="Финансовый 4 2 4 2 2 2 2 3 2" xfId="16183" xr:uid="{4C1A4EBE-D431-4216-B354-7D015DEEF8F3}"/>
    <cellStyle name="Финансовый 4 2 4 2 2 2 2 4" xfId="11919" xr:uid="{496502BB-9030-4997-88E4-2F0940B43BCE}"/>
    <cellStyle name="Финансовый 4 2 4 2 2 2 3" xfId="3861" xr:uid="{00000000-0005-0000-0000-0000B61C0000}"/>
    <cellStyle name="Финансовый 4 2 4 2 2 2 3 2" xfId="8152" xr:uid="{00000000-0005-0000-0000-0000B71C0000}"/>
    <cellStyle name="Финансовый 4 2 4 2 2 2 3 2 2" xfId="17369" xr:uid="{268B68E8-E2D0-4123-9412-6D228387BD8B}"/>
    <cellStyle name="Финансовый 4 2 4 2 2 2 3 3" xfId="13102" xr:uid="{BD3936F6-E640-41C3-A752-A3C3E0FC4717}"/>
    <cellStyle name="Финансовый 4 2 4 2 2 2 4" xfId="6018" xr:uid="{00000000-0005-0000-0000-0000B81C0000}"/>
    <cellStyle name="Финансовый 4 2 4 2 2 2 4 2" xfId="15235" xr:uid="{F537515E-E4B3-48F6-8B0C-22B12CFD0B4C}"/>
    <cellStyle name="Финансовый 4 2 4 2 2 2 5" xfId="10971" xr:uid="{38BF2173-0D85-404A-9A30-01576249CD69}"/>
    <cellStyle name="Финансовый 4 2 4 2 2 3" xfId="2067" xr:uid="{00000000-0005-0000-0000-0000B91C0000}"/>
    <cellStyle name="Финансовый 4 2 4 2 2 3 2" xfId="4339" xr:uid="{00000000-0005-0000-0000-0000BA1C0000}"/>
    <cellStyle name="Финансовый 4 2 4 2 2 3 2 2" xfId="8628" xr:uid="{00000000-0005-0000-0000-0000BB1C0000}"/>
    <cellStyle name="Финансовый 4 2 4 2 2 3 2 2 2" xfId="17845" xr:uid="{3BF25A7A-F1A8-4445-A163-2DBB2FFDC2B5}"/>
    <cellStyle name="Финансовый 4 2 4 2 2 3 2 3" xfId="13578" xr:uid="{14E15B0C-0914-4479-BC90-05E134CD625C}"/>
    <cellStyle name="Финансовый 4 2 4 2 2 3 3" xfId="6494" xr:uid="{00000000-0005-0000-0000-0000BC1C0000}"/>
    <cellStyle name="Финансовый 4 2 4 2 2 3 3 2" xfId="15711" xr:uid="{E1CFD45D-9BD7-4D10-9EED-208945F21AD0}"/>
    <cellStyle name="Финансовый 4 2 4 2 2 3 4" xfId="11447" xr:uid="{449E10AC-E806-4D0C-88F7-1EA01FDE9B32}"/>
    <cellStyle name="Финансовый 4 2 4 2 2 4" xfId="3389" xr:uid="{00000000-0005-0000-0000-0000BD1C0000}"/>
    <cellStyle name="Финансовый 4 2 4 2 2 4 2" xfId="7680" xr:uid="{00000000-0005-0000-0000-0000BE1C0000}"/>
    <cellStyle name="Финансовый 4 2 4 2 2 4 2 2" xfId="16897" xr:uid="{03AB6158-7715-4C0E-A320-07640BDA4598}"/>
    <cellStyle name="Финансовый 4 2 4 2 2 4 3" xfId="12630" xr:uid="{34C2D44D-8300-4C46-BB4E-C33B808763D8}"/>
    <cellStyle name="Финансовый 4 2 4 2 2 5" xfId="5543" xr:uid="{00000000-0005-0000-0000-0000BF1C0000}"/>
    <cellStyle name="Финансовый 4 2 4 2 2 5 2" xfId="14763" xr:uid="{BA4C222B-4D32-4591-A4FC-AFE49E7D1DAF}"/>
    <cellStyle name="Финансовый 4 2 4 2 2 6" xfId="10499" xr:uid="{1E77536E-B295-4838-9B28-086A37AA9F25}"/>
    <cellStyle name="Финансовый 4 2 4 2 3" xfId="1352" xr:uid="{00000000-0005-0000-0000-0000C01C0000}"/>
    <cellStyle name="Финансовый 4 2 4 2 3 2" xfId="2311" xr:uid="{00000000-0005-0000-0000-0000C11C0000}"/>
    <cellStyle name="Финансовый 4 2 4 2 3 2 2" xfId="4583" xr:uid="{00000000-0005-0000-0000-0000C21C0000}"/>
    <cellStyle name="Финансовый 4 2 4 2 3 2 2 2" xfId="8872" xr:uid="{00000000-0005-0000-0000-0000C31C0000}"/>
    <cellStyle name="Финансовый 4 2 4 2 3 2 2 2 2" xfId="18089" xr:uid="{D7DAC970-2ADA-4C11-B898-418FA805AF16}"/>
    <cellStyle name="Финансовый 4 2 4 2 3 2 2 3" xfId="13822" xr:uid="{F4DB6CEF-8F83-49F7-BEBC-178AD7902CEE}"/>
    <cellStyle name="Финансовый 4 2 4 2 3 2 3" xfId="6738" xr:uid="{00000000-0005-0000-0000-0000C41C0000}"/>
    <cellStyle name="Финансовый 4 2 4 2 3 2 3 2" xfId="15955" xr:uid="{21EF65F8-5862-4F35-876B-1426AF117231}"/>
    <cellStyle name="Финансовый 4 2 4 2 3 2 4" xfId="11691" xr:uid="{799F2982-84E1-4F84-817F-87E91F02582C}"/>
    <cellStyle name="Финансовый 4 2 4 2 3 3" xfId="3633" xr:uid="{00000000-0005-0000-0000-0000C51C0000}"/>
    <cellStyle name="Финансовый 4 2 4 2 3 3 2" xfId="7924" xr:uid="{00000000-0005-0000-0000-0000C61C0000}"/>
    <cellStyle name="Финансовый 4 2 4 2 3 3 2 2" xfId="17141" xr:uid="{E19144B4-D4E9-4F52-8C3A-75BFF15524E6}"/>
    <cellStyle name="Финансовый 4 2 4 2 3 3 3" xfId="12874" xr:uid="{549B4B5D-5CB8-4F19-B9CA-6E30A527816D}"/>
    <cellStyle name="Финансовый 4 2 4 2 3 4" xfId="5790" xr:uid="{00000000-0005-0000-0000-0000C71C0000}"/>
    <cellStyle name="Финансовый 4 2 4 2 3 4 2" xfId="15007" xr:uid="{064FC1D3-FF55-4C3B-9B81-7A6C140B84E3}"/>
    <cellStyle name="Финансовый 4 2 4 2 3 5" xfId="10743" xr:uid="{65FB698F-95AD-499D-BCAC-4200D048A9E4}"/>
    <cellStyle name="Финансовый 4 2 4 2 4" xfId="1838" xr:uid="{00000000-0005-0000-0000-0000C81C0000}"/>
    <cellStyle name="Финансовый 4 2 4 2 4 2" xfId="4111" xr:uid="{00000000-0005-0000-0000-0000C91C0000}"/>
    <cellStyle name="Финансовый 4 2 4 2 4 2 2" xfId="8400" xr:uid="{00000000-0005-0000-0000-0000CA1C0000}"/>
    <cellStyle name="Финансовый 4 2 4 2 4 2 2 2" xfId="17617" xr:uid="{50F53363-112D-4280-B023-C83EE0E280CB}"/>
    <cellStyle name="Финансовый 4 2 4 2 4 2 3" xfId="13350" xr:uid="{776FD823-0495-4C8B-AC61-33F2D90F878F}"/>
    <cellStyle name="Финансовый 4 2 4 2 4 3" xfId="6266" xr:uid="{00000000-0005-0000-0000-0000CB1C0000}"/>
    <cellStyle name="Финансовый 4 2 4 2 4 3 2" xfId="15483" xr:uid="{7D1D7B1C-4DD4-458D-80DA-E34C4EDC690C}"/>
    <cellStyle name="Финансовый 4 2 4 2 4 4" xfId="11219" xr:uid="{71FC141C-DD05-4BB4-A9E6-CD1AD2A308E8}"/>
    <cellStyle name="Финансовый 4 2 4 2 5" xfId="3161" xr:uid="{00000000-0005-0000-0000-0000CC1C0000}"/>
    <cellStyle name="Финансовый 4 2 4 2 5 2" xfId="7452" xr:uid="{00000000-0005-0000-0000-0000CD1C0000}"/>
    <cellStyle name="Финансовый 4 2 4 2 5 2 2" xfId="16669" xr:uid="{56DA5382-1B44-4E02-83B5-6E3D9DEEC855}"/>
    <cellStyle name="Финансовый 4 2 4 2 5 3" xfId="12402" xr:uid="{071ED3B3-C6AC-4AF8-AC39-05993656CC70}"/>
    <cellStyle name="Финансовый 4 2 4 2 6" xfId="5313" xr:uid="{00000000-0005-0000-0000-0000CE1C0000}"/>
    <cellStyle name="Финансовый 4 2 4 2 6 2" xfId="14535" xr:uid="{AC66320B-305C-4D09-ABCF-15776973D2BC}"/>
    <cellStyle name="Финансовый 4 2 4 2 7" xfId="10271" xr:uid="{19FECF0F-A1CA-40C2-9A66-539F0AD67A36}"/>
    <cellStyle name="Финансовый 4 2 4 3" xfId="863" xr:uid="{00000000-0005-0000-0000-0000CF1C0000}"/>
    <cellStyle name="Финансовый 4 2 4 3 2" xfId="1466" xr:uid="{00000000-0005-0000-0000-0000D01C0000}"/>
    <cellStyle name="Финансовый 4 2 4 3 2 2" xfId="2425" xr:uid="{00000000-0005-0000-0000-0000D11C0000}"/>
    <cellStyle name="Финансовый 4 2 4 3 2 2 2" xfId="4697" xr:uid="{00000000-0005-0000-0000-0000D21C0000}"/>
    <cellStyle name="Финансовый 4 2 4 3 2 2 2 2" xfId="8986" xr:uid="{00000000-0005-0000-0000-0000D31C0000}"/>
    <cellStyle name="Финансовый 4 2 4 3 2 2 2 2 2" xfId="18203" xr:uid="{115736D2-2828-4495-B957-981C9E9271E4}"/>
    <cellStyle name="Финансовый 4 2 4 3 2 2 2 3" xfId="13936" xr:uid="{2C33A1E6-7E33-49ED-B0F5-3CD3B4591824}"/>
    <cellStyle name="Финансовый 4 2 4 3 2 2 3" xfId="6852" xr:uid="{00000000-0005-0000-0000-0000D41C0000}"/>
    <cellStyle name="Финансовый 4 2 4 3 2 2 3 2" xfId="16069" xr:uid="{6092A33B-B4DC-4F8F-9782-9AE903D41E4F}"/>
    <cellStyle name="Финансовый 4 2 4 3 2 2 4" xfId="11805" xr:uid="{5C9C99BF-F9F5-42FB-A703-912E4FFAB359}"/>
    <cellStyle name="Финансовый 4 2 4 3 2 3" xfId="3747" xr:uid="{00000000-0005-0000-0000-0000D51C0000}"/>
    <cellStyle name="Финансовый 4 2 4 3 2 3 2" xfId="8038" xr:uid="{00000000-0005-0000-0000-0000D61C0000}"/>
    <cellStyle name="Финансовый 4 2 4 3 2 3 2 2" xfId="17255" xr:uid="{444D8544-890E-4D06-84D1-1856C573987A}"/>
    <cellStyle name="Финансовый 4 2 4 3 2 3 3" xfId="12988" xr:uid="{0054D272-7E4A-49DD-B763-AB73B844ED6C}"/>
    <cellStyle name="Финансовый 4 2 4 3 2 4" xfId="5904" xr:uid="{00000000-0005-0000-0000-0000D71C0000}"/>
    <cellStyle name="Финансовый 4 2 4 3 2 4 2" xfId="15121" xr:uid="{5B99C0F7-CD1D-4B1F-AD48-166D4909BBD3}"/>
    <cellStyle name="Финансовый 4 2 4 3 2 5" xfId="10857" xr:uid="{BC069B6C-1BB6-4E28-9C4D-87BC3D01C142}"/>
    <cellStyle name="Финансовый 4 2 4 3 3" xfId="1953" xr:uid="{00000000-0005-0000-0000-0000D81C0000}"/>
    <cellStyle name="Финансовый 4 2 4 3 3 2" xfId="4225" xr:uid="{00000000-0005-0000-0000-0000D91C0000}"/>
    <cellStyle name="Финансовый 4 2 4 3 3 2 2" xfId="8514" xr:uid="{00000000-0005-0000-0000-0000DA1C0000}"/>
    <cellStyle name="Финансовый 4 2 4 3 3 2 2 2" xfId="17731" xr:uid="{E6C6BCAE-F82C-4B78-A786-DB11AB8D0615}"/>
    <cellStyle name="Финансовый 4 2 4 3 3 2 3" xfId="13464" xr:uid="{21DACE62-8DF3-4639-AE8E-E2970BF91B7D}"/>
    <cellStyle name="Финансовый 4 2 4 3 3 3" xfId="6380" xr:uid="{00000000-0005-0000-0000-0000DB1C0000}"/>
    <cellStyle name="Финансовый 4 2 4 3 3 3 2" xfId="15597" xr:uid="{E4F9AC18-04D9-48AE-9397-B15D10432D1C}"/>
    <cellStyle name="Финансовый 4 2 4 3 3 4" xfId="11333" xr:uid="{DFD83C49-D0DB-4D37-8D56-C7C0B90275EB}"/>
    <cellStyle name="Финансовый 4 2 4 3 4" xfId="3275" xr:uid="{00000000-0005-0000-0000-0000DC1C0000}"/>
    <cellStyle name="Финансовый 4 2 4 3 4 2" xfId="7566" xr:uid="{00000000-0005-0000-0000-0000DD1C0000}"/>
    <cellStyle name="Финансовый 4 2 4 3 4 2 2" xfId="16783" xr:uid="{C2D45D28-4139-4C73-B051-99B145981134}"/>
    <cellStyle name="Финансовый 4 2 4 3 4 3" xfId="12516" xr:uid="{602F2308-A1BC-4E4A-9717-AB8975C723A1}"/>
    <cellStyle name="Финансовый 4 2 4 3 5" xfId="5429" xr:uid="{00000000-0005-0000-0000-0000DE1C0000}"/>
    <cellStyle name="Финансовый 4 2 4 3 5 2" xfId="14649" xr:uid="{36703367-753B-4F3D-97C9-6A65EC713F08}"/>
    <cellStyle name="Финансовый 4 2 4 3 6" xfId="10385" xr:uid="{8E36F68A-CB0B-4DA0-9191-548C3F172190}"/>
    <cellStyle name="Финансовый 4 2 4 4" xfId="1237" xr:uid="{00000000-0005-0000-0000-0000DF1C0000}"/>
    <cellStyle name="Финансовый 4 2 4 4 2" xfId="2197" xr:uid="{00000000-0005-0000-0000-0000E01C0000}"/>
    <cellStyle name="Финансовый 4 2 4 4 2 2" xfId="4469" xr:uid="{00000000-0005-0000-0000-0000E11C0000}"/>
    <cellStyle name="Финансовый 4 2 4 4 2 2 2" xfId="8758" xr:uid="{00000000-0005-0000-0000-0000E21C0000}"/>
    <cellStyle name="Финансовый 4 2 4 4 2 2 2 2" xfId="17975" xr:uid="{99091885-094D-455B-BD38-38A5B8AEA0AF}"/>
    <cellStyle name="Финансовый 4 2 4 4 2 2 3" xfId="13708" xr:uid="{27E2D5F1-008C-423D-BC86-C8E6E13CFB70}"/>
    <cellStyle name="Финансовый 4 2 4 4 2 3" xfId="6624" xr:uid="{00000000-0005-0000-0000-0000E31C0000}"/>
    <cellStyle name="Финансовый 4 2 4 4 2 3 2" xfId="15841" xr:uid="{C38977CB-EB6B-49B3-A5B1-686A21316C81}"/>
    <cellStyle name="Финансовый 4 2 4 4 2 4" xfId="11577" xr:uid="{7107EF27-3BED-4924-B273-4B9916505CC5}"/>
    <cellStyle name="Финансовый 4 2 4 4 3" xfId="3519" xr:uid="{00000000-0005-0000-0000-0000E41C0000}"/>
    <cellStyle name="Финансовый 4 2 4 4 3 2" xfId="7810" xr:uid="{00000000-0005-0000-0000-0000E51C0000}"/>
    <cellStyle name="Финансовый 4 2 4 4 3 2 2" xfId="17027" xr:uid="{CAC405DA-264B-4363-834A-C8415F7AAC0B}"/>
    <cellStyle name="Финансовый 4 2 4 4 3 3" xfId="12760" xr:uid="{ED8476E2-7B08-44A4-B73A-AA116246D3E1}"/>
    <cellStyle name="Финансовый 4 2 4 4 4" xfId="5676" xr:uid="{00000000-0005-0000-0000-0000E61C0000}"/>
    <cellStyle name="Финансовый 4 2 4 4 4 2" xfId="14893" xr:uid="{87983B27-287D-4DA1-849F-F4E671668E41}"/>
    <cellStyle name="Финансовый 4 2 4 4 5" xfId="10629" xr:uid="{E074601D-7ED2-4763-82A6-E74A775F2866}"/>
    <cellStyle name="Финансовый 4 2 4 5" xfId="1722" xr:uid="{00000000-0005-0000-0000-0000E71C0000}"/>
    <cellStyle name="Финансовый 4 2 4 5 2" xfId="3997" xr:uid="{00000000-0005-0000-0000-0000E81C0000}"/>
    <cellStyle name="Финансовый 4 2 4 5 2 2" xfId="8286" xr:uid="{00000000-0005-0000-0000-0000E91C0000}"/>
    <cellStyle name="Финансовый 4 2 4 5 2 2 2" xfId="17503" xr:uid="{2AB75EA3-6256-4EA3-A374-0AACD17B5C48}"/>
    <cellStyle name="Финансовый 4 2 4 5 2 3" xfId="13236" xr:uid="{F66673B8-27C7-4DDC-AAE8-AA767C042914}"/>
    <cellStyle name="Финансовый 4 2 4 5 3" xfId="6152" xr:uid="{00000000-0005-0000-0000-0000EA1C0000}"/>
    <cellStyle name="Финансовый 4 2 4 5 3 2" xfId="15369" xr:uid="{0284F85C-074C-4CBC-96C8-92DFCA73B6B7}"/>
    <cellStyle name="Финансовый 4 2 4 5 4" xfId="11105" xr:uid="{DD57A484-C37D-4FC3-878C-357B119A87A0}"/>
    <cellStyle name="Финансовый 4 2 4 6" xfId="2812" xr:uid="{00000000-0005-0000-0000-0000EB1C0000}"/>
    <cellStyle name="Финансовый 4 2 4 6 2" xfId="4955" xr:uid="{00000000-0005-0000-0000-0000EC1C0000}"/>
    <cellStyle name="Финансовый 4 2 4 6 2 2" xfId="9237" xr:uid="{00000000-0005-0000-0000-0000ED1C0000}"/>
    <cellStyle name="Финансовый 4 2 4 6 2 2 2" xfId="18454" xr:uid="{7B3A329A-040C-46CF-B041-3F66EAED6E7F}"/>
    <cellStyle name="Финансовый 4 2 4 6 2 3" xfId="14187" xr:uid="{066D5374-84C1-44C9-AAAD-556FDD76D087}"/>
    <cellStyle name="Финансовый 4 2 4 6 3" xfId="7105" xr:uid="{00000000-0005-0000-0000-0000EE1C0000}"/>
    <cellStyle name="Финансовый 4 2 4 6 3 2" xfId="16322" xr:uid="{1040884A-5F7D-43DA-B978-11570B11758F}"/>
    <cellStyle name="Финансовый 4 2 4 6 4" xfId="12056" xr:uid="{14380E52-2520-4B73-B59E-EB9DA64426E8}"/>
    <cellStyle name="Финансовый 4 2 4 7" xfId="2933" xr:uid="{00000000-0005-0000-0000-0000EF1C0000}"/>
    <cellStyle name="Финансовый 4 2 4 7 2" xfId="7224" xr:uid="{00000000-0005-0000-0000-0000F01C0000}"/>
    <cellStyle name="Финансовый 4 2 4 7 2 2" xfId="16441" xr:uid="{5EA61A6D-3BEC-453D-BA57-CF4F99D40AC8}"/>
    <cellStyle name="Финансовый 4 2 4 7 3" xfId="12174" xr:uid="{C08F5FC9-8900-449F-A45D-1B2386440786}"/>
    <cellStyle name="Финансовый 4 2 4 8" xfId="3047" xr:uid="{00000000-0005-0000-0000-0000F11C0000}"/>
    <cellStyle name="Финансовый 4 2 4 8 2" xfId="7338" xr:uid="{00000000-0005-0000-0000-0000F21C0000}"/>
    <cellStyle name="Финансовый 4 2 4 8 2 2" xfId="16555" xr:uid="{7388DAC6-0922-4DB5-BB2E-1DD70860B63A}"/>
    <cellStyle name="Финансовый 4 2 4 8 3" xfId="12288" xr:uid="{38B35FFE-907F-4909-9270-BF1D7EE2035F}"/>
    <cellStyle name="Финансовый 4 2 4 9" xfId="5075" xr:uid="{00000000-0005-0000-0000-0000F31C0000}"/>
    <cellStyle name="Финансовый 4 2 4 9 2" xfId="9356" xr:uid="{00000000-0005-0000-0000-0000F41C0000}"/>
    <cellStyle name="Финансовый 4 2 4 9 2 2" xfId="18573" xr:uid="{6269BA3E-494F-4065-98F6-C866B6D17D9D}"/>
    <cellStyle name="Финансовый 4 2 4 9 3" xfId="14306" xr:uid="{47F7C27E-61DD-4100-BD48-E81D4F14302A}"/>
    <cellStyle name="Финансовый 4 2 5" xfId="590" xr:uid="{00000000-0005-0000-0000-0000F51C0000}"/>
    <cellStyle name="Финансовый 4 2 5 2" xfId="921" xr:uid="{00000000-0005-0000-0000-0000F61C0000}"/>
    <cellStyle name="Финансовый 4 2 5 2 2" xfId="1523" xr:uid="{00000000-0005-0000-0000-0000F71C0000}"/>
    <cellStyle name="Финансовый 4 2 5 2 2 2" xfId="2482" xr:uid="{00000000-0005-0000-0000-0000F81C0000}"/>
    <cellStyle name="Финансовый 4 2 5 2 2 2 2" xfId="4754" xr:uid="{00000000-0005-0000-0000-0000F91C0000}"/>
    <cellStyle name="Финансовый 4 2 5 2 2 2 2 2" xfId="9043" xr:uid="{00000000-0005-0000-0000-0000FA1C0000}"/>
    <cellStyle name="Финансовый 4 2 5 2 2 2 2 2 2" xfId="18260" xr:uid="{A11EEB3A-2C19-4493-99F6-75DE00D2C12D}"/>
    <cellStyle name="Финансовый 4 2 5 2 2 2 2 3" xfId="13993" xr:uid="{3AE91546-A701-4674-89AD-42B09C953A84}"/>
    <cellStyle name="Финансовый 4 2 5 2 2 2 3" xfId="6909" xr:uid="{00000000-0005-0000-0000-0000FB1C0000}"/>
    <cellStyle name="Финансовый 4 2 5 2 2 2 3 2" xfId="16126" xr:uid="{6E72F8C3-1E92-4D97-976E-F0234021236E}"/>
    <cellStyle name="Финансовый 4 2 5 2 2 2 4" xfId="11862" xr:uid="{C29CB03C-9D16-4E57-AC17-5570FB606E25}"/>
    <cellStyle name="Финансовый 4 2 5 2 2 3" xfId="3804" xr:uid="{00000000-0005-0000-0000-0000FC1C0000}"/>
    <cellStyle name="Финансовый 4 2 5 2 2 3 2" xfId="8095" xr:uid="{00000000-0005-0000-0000-0000FD1C0000}"/>
    <cellStyle name="Финансовый 4 2 5 2 2 3 2 2" xfId="17312" xr:uid="{D1C3C1EE-FCD3-4BF0-937C-36C089935462}"/>
    <cellStyle name="Финансовый 4 2 5 2 2 3 3" xfId="13045" xr:uid="{863AF183-9CB2-468E-94E9-05E22D92A694}"/>
    <cellStyle name="Финансовый 4 2 5 2 2 4" xfId="5961" xr:uid="{00000000-0005-0000-0000-0000FE1C0000}"/>
    <cellStyle name="Финансовый 4 2 5 2 2 4 2" xfId="15178" xr:uid="{C7B01457-F521-4392-B785-6FDFA7227B68}"/>
    <cellStyle name="Финансовый 4 2 5 2 2 5" xfId="10914" xr:uid="{C1209570-44C3-4D44-83A0-9EB262CBA27D}"/>
    <cellStyle name="Финансовый 4 2 5 2 3" xfId="2010" xr:uid="{00000000-0005-0000-0000-0000FF1C0000}"/>
    <cellStyle name="Финансовый 4 2 5 2 3 2" xfId="4282" xr:uid="{00000000-0005-0000-0000-0000001D0000}"/>
    <cellStyle name="Финансовый 4 2 5 2 3 2 2" xfId="8571" xr:uid="{00000000-0005-0000-0000-0000011D0000}"/>
    <cellStyle name="Финансовый 4 2 5 2 3 2 2 2" xfId="17788" xr:uid="{3CDD6293-279B-4A1B-83D0-D903FBEA786D}"/>
    <cellStyle name="Финансовый 4 2 5 2 3 2 3" xfId="13521" xr:uid="{F904CEE3-D836-48F7-89C3-32EFDF976115}"/>
    <cellStyle name="Финансовый 4 2 5 2 3 3" xfId="6437" xr:uid="{00000000-0005-0000-0000-0000021D0000}"/>
    <cellStyle name="Финансовый 4 2 5 2 3 3 2" xfId="15654" xr:uid="{01419EC7-3184-482F-B9FC-501D18FC8910}"/>
    <cellStyle name="Финансовый 4 2 5 2 3 4" xfId="11390" xr:uid="{E3696812-6DDC-4600-AFB0-A28A10C57B7D}"/>
    <cellStyle name="Финансовый 4 2 5 2 4" xfId="3332" xr:uid="{00000000-0005-0000-0000-0000031D0000}"/>
    <cellStyle name="Финансовый 4 2 5 2 4 2" xfId="7623" xr:uid="{00000000-0005-0000-0000-0000041D0000}"/>
    <cellStyle name="Финансовый 4 2 5 2 4 2 2" xfId="16840" xr:uid="{310D8D46-A09F-4CD0-AFDC-11C6D07E37B9}"/>
    <cellStyle name="Финансовый 4 2 5 2 4 3" xfId="12573" xr:uid="{622B61EA-C655-43B4-A353-A29F0DEB13D6}"/>
    <cellStyle name="Финансовый 4 2 5 2 5" xfId="5486" xr:uid="{00000000-0005-0000-0000-0000051D0000}"/>
    <cellStyle name="Финансовый 4 2 5 2 5 2" xfId="14706" xr:uid="{2091699B-5BB2-4417-8B61-94D6ED06F944}"/>
    <cellStyle name="Финансовый 4 2 5 2 6" xfId="10442" xr:uid="{F4C15194-D6BB-41C3-BF82-C5562C40C280}"/>
    <cellStyle name="Финансовый 4 2 5 3" xfId="1295" xr:uid="{00000000-0005-0000-0000-0000061D0000}"/>
    <cellStyle name="Финансовый 4 2 5 3 2" xfId="2254" xr:uid="{00000000-0005-0000-0000-0000071D0000}"/>
    <cellStyle name="Финансовый 4 2 5 3 2 2" xfId="4526" xr:uid="{00000000-0005-0000-0000-0000081D0000}"/>
    <cellStyle name="Финансовый 4 2 5 3 2 2 2" xfId="8815" xr:uid="{00000000-0005-0000-0000-0000091D0000}"/>
    <cellStyle name="Финансовый 4 2 5 3 2 2 2 2" xfId="18032" xr:uid="{B9E07493-7831-4556-8D9F-AE0F39D02C5B}"/>
    <cellStyle name="Финансовый 4 2 5 3 2 2 3" xfId="13765" xr:uid="{6887AA1B-FC75-4D7E-B62A-22D61EC68835}"/>
    <cellStyle name="Финансовый 4 2 5 3 2 3" xfId="6681" xr:uid="{00000000-0005-0000-0000-00000A1D0000}"/>
    <cellStyle name="Финансовый 4 2 5 3 2 3 2" xfId="15898" xr:uid="{4136FB70-8370-4925-A0FC-BA39D184FE77}"/>
    <cellStyle name="Финансовый 4 2 5 3 2 4" xfId="11634" xr:uid="{47123D4A-B7DE-42EF-AABF-872016AE30ED}"/>
    <cellStyle name="Финансовый 4 2 5 3 3" xfId="3576" xr:uid="{00000000-0005-0000-0000-00000B1D0000}"/>
    <cellStyle name="Финансовый 4 2 5 3 3 2" xfId="7867" xr:uid="{00000000-0005-0000-0000-00000C1D0000}"/>
    <cellStyle name="Финансовый 4 2 5 3 3 2 2" xfId="17084" xr:uid="{BFE8DCF8-A880-46AC-BDF7-CD4811CE6394}"/>
    <cellStyle name="Финансовый 4 2 5 3 3 3" xfId="12817" xr:uid="{86F8D193-3ED1-49A9-A52C-0A0B4E95DE5C}"/>
    <cellStyle name="Финансовый 4 2 5 3 4" xfId="5733" xr:uid="{00000000-0005-0000-0000-00000D1D0000}"/>
    <cellStyle name="Финансовый 4 2 5 3 4 2" xfId="14950" xr:uid="{B668FC6E-6009-4293-B116-1599AC3D4231}"/>
    <cellStyle name="Финансовый 4 2 5 3 5" xfId="10686" xr:uid="{35A666B1-8195-4527-96CB-5C82217B8508}"/>
    <cellStyle name="Финансовый 4 2 5 4" xfId="1781" xr:uid="{00000000-0005-0000-0000-00000E1D0000}"/>
    <cellStyle name="Финансовый 4 2 5 4 2" xfId="4054" xr:uid="{00000000-0005-0000-0000-00000F1D0000}"/>
    <cellStyle name="Финансовый 4 2 5 4 2 2" xfId="8343" xr:uid="{00000000-0005-0000-0000-0000101D0000}"/>
    <cellStyle name="Финансовый 4 2 5 4 2 2 2" xfId="17560" xr:uid="{113D1A5A-9477-4F02-A2AE-D59A35EB450F}"/>
    <cellStyle name="Финансовый 4 2 5 4 2 3" xfId="13293" xr:uid="{79462382-5D77-47E4-A9BE-721C173571F1}"/>
    <cellStyle name="Финансовый 4 2 5 4 3" xfId="6209" xr:uid="{00000000-0005-0000-0000-0000111D0000}"/>
    <cellStyle name="Финансовый 4 2 5 4 3 2" xfId="15426" xr:uid="{FD0D5D9B-C027-49BD-BEA9-8ECD633F739D}"/>
    <cellStyle name="Финансовый 4 2 5 4 4" xfId="11162" xr:uid="{DA4EE9F8-445C-40B3-8B21-2E5A0866A854}"/>
    <cellStyle name="Финансовый 4 2 5 5" xfId="3104" xr:uid="{00000000-0005-0000-0000-0000121D0000}"/>
    <cellStyle name="Финансовый 4 2 5 5 2" xfId="7395" xr:uid="{00000000-0005-0000-0000-0000131D0000}"/>
    <cellStyle name="Финансовый 4 2 5 5 2 2" xfId="16612" xr:uid="{D711B9CA-1AC6-45CB-8178-5D2AA1D54B45}"/>
    <cellStyle name="Финансовый 4 2 5 5 3" xfId="12345" xr:uid="{51CDFD68-BF93-4B56-AAF9-78F3743FA13F}"/>
    <cellStyle name="Финансовый 4 2 5 6" xfId="5256" xr:uid="{00000000-0005-0000-0000-0000141D0000}"/>
    <cellStyle name="Финансовый 4 2 5 6 2" xfId="14478" xr:uid="{40C53A54-2492-4207-964F-CAFEC012F41B}"/>
    <cellStyle name="Финансовый 4 2 5 7" xfId="10214" xr:uid="{DCB45474-0813-408D-8752-4DF7196C83E5}"/>
    <cellStyle name="Финансовый 4 2 6" xfId="806" xr:uid="{00000000-0005-0000-0000-0000151D0000}"/>
    <cellStyle name="Финансовый 4 2 6 2" xfId="1409" xr:uid="{00000000-0005-0000-0000-0000161D0000}"/>
    <cellStyle name="Финансовый 4 2 6 2 2" xfId="2368" xr:uid="{00000000-0005-0000-0000-0000171D0000}"/>
    <cellStyle name="Финансовый 4 2 6 2 2 2" xfId="4640" xr:uid="{00000000-0005-0000-0000-0000181D0000}"/>
    <cellStyle name="Финансовый 4 2 6 2 2 2 2" xfId="8929" xr:uid="{00000000-0005-0000-0000-0000191D0000}"/>
    <cellStyle name="Финансовый 4 2 6 2 2 2 2 2" xfId="18146" xr:uid="{0A04EBC1-BF35-436D-AEA3-3A64CF5CEC19}"/>
    <cellStyle name="Финансовый 4 2 6 2 2 2 3" xfId="13879" xr:uid="{8BE10892-6044-4D2C-8A49-4F69F731736C}"/>
    <cellStyle name="Финансовый 4 2 6 2 2 3" xfId="6795" xr:uid="{00000000-0005-0000-0000-00001A1D0000}"/>
    <cellStyle name="Финансовый 4 2 6 2 2 3 2" xfId="16012" xr:uid="{BC23609C-00EB-4BCD-96DA-897A9BA754C2}"/>
    <cellStyle name="Финансовый 4 2 6 2 2 4" xfId="11748" xr:uid="{A7428149-6606-41F6-85BF-C6427A5ECC1F}"/>
    <cellStyle name="Финансовый 4 2 6 2 3" xfId="3690" xr:uid="{00000000-0005-0000-0000-00001B1D0000}"/>
    <cellStyle name="Финансовый 4 2 6 2 3 2" xfId="7981" xr:uid="{00000000-0005-0000-0000-00001C1D0000}"/>
    <cellStyle name="Финансовый 4 2 6 2 3 2 2" xfId="17198" xr:uid="{E84CF750-33B0-499E-A518-38010D02D963}"/>
    <cellStyle name="Финансовый 4 2 6 2 3 3" xfId="12931" xr:uid="{D77CEE53-3F51-483F-87D4-FEE1B8AB1BA5}"/>
    <cellStyle name="Финансовый 4 2 6 2 4" xfId="5847" xr:uid="{00000000-0005-0000-0000-00001D1D0000}"/>
    <cellStyle name="Финансовый 4 2 6 2 4 2" xfId="15064" xr:uid="{6BC32F7D-6186-4288-BFBB-45C917C3E5DE}"/>
    <cellStyle name="Финансовый 4 2 6 2 5" xfId="10800" xr:uid="{54E1D16B-8DE4-45BE-B523-C7F62A62EBD9}"/>
    <cellStyle name="Финансовый 4 2 6 3" xfId="1896" xr:uid="{00000000-0005-0000-0000-00001E1D0000}"/>
    <cellStyle name="Финансовый 4 2 6 3 2" xfId="4168" xr:uid="{00000000-0005-0000-0000-00001F1D0000}"/>
    <cellStyle name="Финансовый 4 2 6 3 2 2" xfId="8457" xr:uid="{00000000-0005-0000-0000-0000201D0000}"/>
    <cellStyle name="Финансовый 4 2 6 3 2 2 2" xfId="17674" xr:uid="{1FD8CE30-B4BF-45DD-AF7A-E0576DECFEBA}"/>
    <cellStyle name="Финансовый 4 2 6 3 2 3" xfId="13407" xr:uid="{2EF94982-5D67-4D2A-A4D3-6DF7F5B9EC7C}"/>
    <cellStyle name="Финансовый 4 2 6 3 3" xfId="6323" xr:uid="{00000000-0005-0000-0000-0000211D0000}"/>
    <cellStyle name="Финансовый 4 2 6 3 3 2" xfId="15540" xr:uid="{7CA7C2D0-26C3-404A-8F86-08B3C05FE842}"/>
    <cellStyle name="Финансовый 4 2 6 3 4" xfId="11276" xr:uid="{155406E4-3601-4E33-9AB3-511F446DFFF3}"/>
    <cellStyle name="Финансовый 4 2 6 4" xfId="3218" xr:uid="{00000000-0005-0000-0000-0000221D0000}"/>
    <cellStyle name="Финансовый 4 2 6 4 2" xfId="7509" xr:uid="{00000000-0005-0000-0000-0000231D0000}"/>
    <cellStyle name="Финансовый 4 2 6 4 2 2" xfId="16726" xr:uid="{D686A977-0650-4086-8B54-485329E2F602}"/>
    <cellStyle name="Финансовый 4 2 6 4 3" xfId="12459" xr:uid="{CD64E3B4-9708-46CA-9426-DF72073B5ADB}"/>
    <cellStyle name="Финансовый 4 2 6 5" xfId="5372" xr:uid="{00000000-0005-0000-0000-0000241D0000}"/>
    <cellStyle name="Финансовый 4 2 6 5 2" xfId="14592" xr:uid="{72FAABBB-CBA1-4051-A5F9-CFD4EA5C79AD}"/>
    <cellStyle name="Финансовый 4 2 6 6" xfId="10328" xr:uid="{B95F8DDD-30A9-4B5C-9090-634A804D2535}"/>
    <cellStyle name="Финансовый 4 2 7" xfId="1180" xr:uid="{00000000-0005-0000-0000-0000251D0000}"/>
    <cellStyle name="Финансовый 4 2 7 2" xfId="2140" xr:uid="{00000000-0005-0000-0000-0000261D0000}"/>
    <cellStyle name="Финансовый 4 2 7 2 2" xfId="4412" xr:uid="{00000000-0005-0000-0000-0000271D0000}"/>
    <cellStyle name="Финансовый 4 2 7 2 2 2" xfId="8701" xr:uid="{00000000-0005-0000-0000-0000281D0000}"/>
    <cellStyle name="Финансовый 4 2 7 2 2 2 2" xfId="17918" xr:uid="{1683E10C-BE91-4F67-9CCA-A14526DADA18}"/>
    <cellStyle name="Финансовый 4 2 7 2 2 3" xfId="13651" xr:uid="{5F9C9419-F18A-46BB-B295-C14E656047F0}"/>
    <cellStyle name="Финансовый 4 2 7 2 3" xfId="6567" xr:uid="{00000000-0005-0000-0000-0000291D0000}"/>
    <cellStyle name="Финансовый 4 2 7 2 3 2" xfId="15784" xr:uid="{E6B969BB-DC1E-4DF2-B453-5FD271EAC880}"/>
    <cellStyle name="Финансовый 4 2 7 2 4" xfId="11520" xr:uid="{22A4C0B0-C269-45CA-AE2A-FD4A065D7410}"/>
    <cellStyle name="Финансовый 4 2 7 3" xfId="3462" xr:uid="{00000000-0005-0000-0000-00002A1D0000}"/>
    <cellStyle name="Финансовый 4 2 7 3 2" xfId="7753" xr:uid="{00000000-0005-0000-0000-00002B1D0000}"/>
    <cellStyle name="Финансовый 4 2 7 3 2 2" xfId="16970" xr:uid="{F1B87995-E61A-4C30-8F1E-3964029CAA52}"/>
    <cellStyle name="Финансовый 4 2 7 3 3" xfId="12703" xr:uid="{5AA0B2AB-878A-41B8-8FC2-AE98FFC56ED2}"/>
    <cellStyle name="Финансовый 4 2 7 4" xfId="5619" xr:uid="{00000000-0005-0000-0000-00002C1D0000}"/>
    <cellStyle name="Финансовый 4 2 7 4 2" xfId="14836" xr:uid="{39145827-7B55-4C75-858D-A4257202F349}"/>
    <cellStyle name="Финансовый 4 2 7 5" xfId="10572" xr:uid="{C91C7BE0-79C4-4EFC-9D1D-3A054A68788F}"/>
    <cellStyle name="Финансовый 4 2 8" xfId="1664" xr:uid="{00000000-0005-0000-0000-00002D1D0000}"/>
    <cellStyle name="Финансовый 4 2 8 2" xfId="3940" xr:uid="{00000000-0005-0000-0000-00002E1D0000}"/>
    <cellStyle name="Финансовый 4 2 8 2 2" xfId="8229" xr:uid="{00000000-0005-0000-0000-00002F1D0000}"/>
    <cellStyle name="Финансовый 4 2 8 2 2 2" xfId="17446" xr:uid="{484E0431-E7D5-45BE-8A92-D49686956EEF}"/>
    <cellStyle name="Финансовый 4 2 8 2 3" xfId="13179" xr:uid="{17556F88-CBCB-47F3-A079-7D288373F06F}"/>
    <cellStyle name="Финансовый 4 2 8 3" xfId="6095" xr:uid="{00000000-0005-0000-0000-0000301D0000}"/>
    <cellStyle name="Финансовый 4 2 8 3 2" xfId="15312" xr:uid="{E95381A4-A4AD-47CD-8A9D-14D8D472E19A}"/>
    <cellStyle name="Финансовый 4 2 8 4" xfId="11048" xr:uid="{00DBAFCC-521B-48F8-9872-DFF49800BD15}"/>
    <cellStyle name="Финансовый 4 2 9" xfId="2755" xr:uid="{00000000-0005-0000-0000-0000311D0000}"/>
    <cellStyle name="Финансовый 4 2 9 2" xfId="4898" xr:uid="{00000000-0005-0000-0000-0000321D0000}"/>
    <cellStyle name="Финансовый 4 2 9 2 2" xfId="9180" xr:uid="{00000000-0005-0000-0000-0000331D0000}"/>
    <cellStyle name="Финансовый 4 2 9 2 2 2" xfId="18397" xr:uid="{C8C8F59F-EE95-4B7D-8BF4-8A7D5466BABF}"/>
    <cellStyle name="Финансовый 4 2 9 2 3" xfId="14130" xr:uid="{FB993A09-9111-4F7E-B84A-B94DF7870244}"/>
    <cellStyle name="Финансовый 4 2 9 3" xfId="7048" xr:uid="{00000000-0005-0000-0000-0000341D0000}"/>
    <cellStyle name="Финансовый 4 2 9 3 2" xfId="16265" xr:uid="{CDD67422-FBDB-4709-89C2-786CF75DC499}"/>
    <cellStyle name="Финансовый 4 2 9 4" xfId="11999" xr:uid="{0010FA9B-0BFC-4E7F-BAF2-A90FFAC55C57}"/>
    <cellStyle name="Финансовый 4 20" xfId="9972" xr:uid="{C2420E16-1587-42B1-98DB-4BEF77189A3F}"/>
    <cellStyle name="Финансовый 4 20 2" xfId="18992" xr:uid="{C2BEF42B-ABED-4021-AC15-CEF3BF054C3C}"/>
    <cellStyle name="Финансовый 4 21" xfId="10089" xr:uid="{EAECF48D-A7D8-4D68-8261-F82CFA994BA8}"/>
    <cellStyle name="Финансовый 4 22" xfId="19110" xr:uid="{3F232CAF-0391-4B24-B9B7-BC90A615807F}"/>
    <cellStyle name="Финансовый 4 23" xfId="19226" xr:uid="{12E4EF9D-CE91-40E9-AEA9-9EE49FF7FA99}"/>
    <cellStyle name="Финансовый 4 3" xfId="370" xr:uid="{00000000-0005-0000-0000-0000351D0000}"/>
    <cellStyle name="Финансовый 4 3 10" xfId="5027" xr:uid="{00000000-0005-0000-0000-0000361D0000}"/>
    <cellStyle name="Финансовый 4 3 10 2" xfId="9308" xr:uid="{00000000-0005-0000-0000-0000371D0000}"/>
    <cellStyle name="Финансовый 4 3 10 2 2" xfId="18525" xr:uid="{706326E4-F5A5-49E7-80D8-7D5103F8BCAB}"/>
    <cellStyle name="Финансовый 4 3 10 3" xfId="14258" xr:uid="{C744DBF0-2046-400F-BF46-A093214D82BC}"/>
    <cellStyle name="Финансовый 4 3 11" xfId="5149" xr:uid="{00000000-0005-0000-0000-0000381D0000}"/>
    <cellStyle name="Финансовый 4 3 11 2" xfId="14373" xr:uid="{084B98C3-F077-4F6E-BDDD-2EAB22706602}"/>
    <cellStyle name="Финансовый 4 3 12" xfId="9649" xr:uid="{00000000-0005-0000-0000-0000391D0000}"/>
    <cellStyle name="Финансовый 4 3 12 2" xfId="18669" xr:uid="{87C2887B-C944-4D50-8F4B-0F7294317FE9}"/>
    <cellStyle name="Финансовый 4 3 13" xfId="9763" xr:uid="{1986749F-E0E8-4568-AD21-031A00D09FFD}"/>
    <cellStyle name="Финансовый 4 3 13 2" xfId="18783" xr:uid="{577EE8A3-8049-41BF-AB1F-2055FEEB4F24}"/>
    <cellStyle name="Финансовый 4 3 14" xfId="9877" xr:uid="{E10BFC65-144F-42CC-A888-BDB2824C80DF}"/>
    <cellStyle name="Финансовый 4 3 14 2" xfId="18897" xr:uid="{E673CBD1-D15F-47E3-A7ED-C578F1D5A484}"/>
    <cellStyle name="Финансовый 4 3 15" xfId="9991" xr:uid="{ECAA19C3-9F7E-49CA-BE8A-964466E27BBC}"/>
    <cellStyle name="Финансовый 4 3 15 2" xfId="19011" xr:uid="{E9C2CE43-5A36-4B41-89DE-B02EBB366A73}"/>
    <cellStyle name="Финансовый 4 3 16" xfId="10108" xr:uid="{427EE1DA-98EE-4529-8D3D-1F34108BDEDD}"/>
    <cellStyle name="Финансовый 4 3 17" xfId="19129" xr:uid="{4A14EBAF-B7FB-4355-9896-757CD3A79D7C}"/>
    <cellStyle name="Финансовый 4 3 18" xfId="19245" xr:uid="{714F9914-935C-411D-9C24-EEC65F1F43B6}"/>
    <cellStyle name="Финансовый 4 3 2" xfId="480" xr:uid="{00000000-0005-0000-0000-00003A1D0000}"/>
    <cellStyle name="Финансовый 4 3 2 10" xfId="5207" xr:uid="{00000000-0005-0000-0000-00003B1D0000}"/>
    <cellStyle name="Финансовый 4 3 2 10 2" xfId="14430" xr:uid="{5FC91A77-7B12-4748-9C3B-45C601E4F4FD}"/>
    <cellStyle name="Финансовый 4 3 2 11" xfId="9706" xr:uid="{00000000-0005-0000-0000-00003C1D0000}"/>
    <cellStyle name="Финансовый 4 3 2 11 2" xfId="18726" xr:uid="{78D72F28-A962-4C29-BB1C-9FAD93A660FA}"/>
    <cellStyle name="Финансовый 4 3 2 12" xfId="9820" xr:uid="{4AF45A46-57CF-496A-889E-CE99BF2CA82E}"/>
    <cellStyle name="Финансовый 4 3 2 12 2" xfId="18840" xr:uid="{C4DD32FD-8241-44F3-A306-01B7E19711CA}"/>
    <cellStyle name="Финансовый 4 3 2 13" xfId="9934" xr:uid="{E8B8C351-B150-4E85-B46A-60DF8C3DD433}"/>
    <cellStyle name="Финансовый 4 3 2 13 2" xfId="18954" xr:uid="{50302D8A-62E7-4E01-9F0D-75379EAF2FA8}"/>
    <cellStyle name="Финансовый 4 3 2 14" xfId="10048" xr:uid="{446B4CD3-F117-4E18-8B56-483FE1250648}"/>
    <cellStyle name="Финансовый 4 3 2 14 2" xfId="19068" xr:uid="{7E95755E-50DB-487E-BE8B-39CD358C5743}"/>
    <cellStyle name="Финансовый 4 3 2 15" xfId="10165" xr:uid="{C4F918E8-3842-4526-A54C-645EEA0D9DAC}"/>
    <cellStyle name="Финансовый 4 3 2 16" xfId="19186" xr:uid="{26E62C36-0287-486B-A067-14C7914C0C7A}"/>
    <cellStyle name="Финансовый 4 3 2 17" xfId="19302" xr:uid="{4613B248-640D-4F50-A73F-FDFD97853807}"/>
    <cellStyle name="Финансовый 4 3 2 2" xfId="666" xr:uid="{00000000-0005-0000-0000-00003D1D0000}"/>
    <cellStyle name="Финансовый 4 3 2 2 2" xfId="987" xr:uid="{00000000-0005-0000-0000-00003E1D0000}"/>
    <cellStyle name="Финансовый 4 3 2 2 2 2" xfId="1589" xr:uid="{00000000-0005-0000-0000-00003F1D0000}"/>
    <cellStyle name="Финансовый 4 3 2 2 2 2 2" xfId="2548" xr:uid="{00000000-0005-0000-0000-0000401D0000}"/>
    <cellStyle name="Финансовый 4 3 2 2 2 2 2 2" xfId="4820" xr:uid="{00000000-0005-0000-0000-0000411D0000}"/>
    <cellStyle name="Финансовый 4 3 2 2 2 2 2 2 2" xfId="9109" xr:uid="{00000000-0005-0000-0000-0000421D0000}"/>
    <cellStyle name="Финансовый 4 3 2 2 2 2 2 2 2 2" xfId="18326" xr:uid="{294103D9-34D8-4C20-8367-5B912F39136C}"/>
    <cellStyle name="Финансовый 4 3 2 2 2 2 2 2 3" xfId="14059" xr:uid="{F843A7BC-2A28-4528-9F2A-3A9B421B49F0}"/>
    <cellStyle name="Финансовый 4 3 2 2 2 2 2 3" xfId="6975" xr:uid="{00000000-0005-0000-0000-0000431D0000}"/>
    <cellStyle name="Финансовый 4 3 2 2 2 2 2 3 2" xfId="16192" xr:uid="{82294751-2769-4EEF-AA36-585BAD8A19F5}"/>
    <cellStyle name="Финансовый 4 3 2 2 2 2 2 4" xfId="11928" xr:uid="{79CA94DE-D000-4EC2-BA08-7E32D9A83F56}"/>
    <cellStyle name="Финансовый 4 3 2 2 2 2 3" xfId="3870" xr:uid="{00000000-0005-0000-0000-0000441D0000}"/>
    <cellStyle name="Финансовый 4 3 2 2 2 2 3 2" xfId="8161" xr:uid="{00000000-0005-0000-0000-0000451D0000}"/>
    <cellStyle name="Финансовый 4 3 2 2 2 2 3 2 2" xfId="17378" xr:uid="{1E5BD81A-FC33-4FFF-B778-38B44F7997A8}"/>
    <cellStyle name="Финансовый 4 3 2 2 2 2 3 3" xfId="13111" xr:uid="{326B65E8-041C-44A2-9320-14899DB55CEB}"/>
    <cellStyle name="Финансовый 4 3 2 2 2 2 4" xfId="6027" xr:uid="{00000000-0005-0000-0000-0000461D0000}"/>
    <cellStyle name="Финансовый 4 3 2 2 2 2 4 2" xfId="15244" xr:uid="{A7726B5C-6C4D-452E-804A-5050A31ABFB3}"/>
    <cellStyle name="Финансовый 4 3 2 2 2 2 5" xfId="10980" xr:uid="{B69EA31D-2FA8-47D4-A12B-45EB2AB8BA79}"/>
    <cellStyle name="Финансовый 4 3 2 2 2 3" xfId="2076" xr:uid="{00000000-0005-0000-0000-0000471D0000}"/>
    <cellStyle name="Финансовый 4 3 2 2 2 3 2" xfId="4348" xr:uid="{00000000-0005-0000-0000-0000481D0000}"/>
    <cellStyle name="Финансовый 4 3 2 2 2 3 2 2" xfId="8637" xr:uid="{00000000-0005-0000-0000-0000491D0000}"/>
    <cellStyle name="Финансовый 4 3 2 2 2 3 2 2 2" xfId="17854" xr:uid="{BEAA84DE-F71C-43AD-A12C-17AD7266634C}"/>
    <cellStyle name="Финансовый 4 3 2 2 2 3 2 3" xfId="13587" xr:uid="{7BD1A515-DB2B-441C-86D6-6E5642D5095B}"/>
    <cellStyle name="Финансовый 4 3 2 2 2 3 3" xfId="6503" xr:uid="{00000000-0005-0000-0000-00004A1D0000}"/>
    <cellStyle name="Финансовый 4 3 2 2 2 3 3 2" xfId="15720" xr:uid="{93E5D9D5-AD22-4268-A75C-1C1DA5628395}"/>
    <cellStyle name="Финансовый 4 3 2 2 2 3 4" xfId="11456" xr:uid="{F265AAA1-5DF1-4CA0-A2DC-836DBD5EFBAA}"/>
    <cellStyle name="Финансовый 4 3 2 2 2 4" xfId="3398" xr:uid="{00000000-0005-0000-0000-00004B1D0000}"/>
    <cellStyle name="Финансовый 4 3 2 2 2 4 2" xfId="7689" xr:uid="{00000000-0005-0000-0000-00004C1D0000}"/>
    <cellStyle name="Финансовый 4 3 2 2 2 4 2 2" xfId="16906" xr:uid="{9B614725-E86C-4128-99C5-EE03E529C8AE}"/>
    <cellStyle name="Финансовый 4 3 2 2 2 4 3" xfId="12639" xr:uid="{34449644-794D-4F48-81BD-CE131AC6E717}"/>
    <cellStyle name="Финансовый 4 3 2 2 2 5" xfId="5552" xr:uid="{00000000-0005-0000-0000-00004D1D0000}"/>
    <cellStyle name="Финансовый 4 3 2 2 2 5 2" xfId="14772" xr:uid="{455421CB-7A63-4FC9-B951-D8E78DB2B131}"/>
    <cellStyle name="Финансовый 4 3 2 2 2 6" xfId="10508" xr:uid="{96E712F7-9CC3-41FC-BB18-E9F6EE12BD9A}"/>
    <cellStyle name="Финансовый 4 3 2 2 3" xfId="1361" xr:uid="{00000000-0005-0000-0000-00004E1D0000}"/>
    <cellStyle name="Финансовый 4 3 2 2 3 2" xfId="2320" xr:uid="{00000000-0005-0000-0000-00004F1D0000}"/>
    <cellStyle name="Финансовый 4 3 2 2 3 2 2" xfId="4592" xr:uid="{00000000-0005-0000-0000-0000501D0000}"/>
    <cellStyle name="Финансовый 4 3 2 2 3 2 2 2" xfId="8881" xr:uid="{00000000-0005-0000-0000-0000511D0000}"/>
    <cellStyle name="Финансовый 4 3 2 2 3 2 2 2 2" xfId="18098" xr:uid="{0D461235-21D0-4B57-A735-8F32DFE1DACB}"/>
    <cellStyle name="Финансовый 4 3 2 2 3 2 2 3" xfId="13831" xr:uid="{A1064515-AAB6-492C-8C13-60DF591CB39C}"/>
    <cellStyle name="Финансовый 4 3 2 2 3 2 3" xfId="6747" xr:uid="{00000000-0005-0000-0000-0000521D0000}"/>
    <cellStyle name="Финансовый 4 3 2 2 3 2 3 2" xfId="15964" xr:uid="{5A78F26B-D918-4BEE-8E59-43C850B90685}"/>
    <cellStyle name="Финансовый 4 3 2 2 3 2 4" xfId="11700" xr:uid="{09DAB51D-2E11-4CB5-B207-47C50B5CF630}"/>
    <cellStyle name="Финансовый 4 3 2 2 3 3" xfId="3642" xr:uid="{00000000-0005-0000-0000-0000531D0000}"/>
    <cellStyle name="Финансовый 4 3 2 2 3 3 2" xfId="7933" xr:uid="{00000000-0005-0000-0000-0000541D0000}"/>
    <cellStyle name="Финансовый 4 3 2 2 3 3 2 2" xfId="17150" xr:uid="{120F1C17-50E9-4C70-BFB7-D3B7B07D4897}"/>
    <cellStyle name="Финансовый 4 3 2 2 3 3 3" xfId="12883" xr:uid="{1B483601-9216-4772-8493-36FF014F65A3}"/>
    <cellStyle name="Финансовый 4 3 2 2 3 4" xfId="5799" xr:uid="{00000000-0005-0000-0000-0000551D0000}"/>
    <cellStyle name="Финансовый 4 3 2 2 3 4 2" xfId="15016" xr:uid="{D54676F5-01A1-43EE-9556-A3FCC3083690}"/>
    <cellStyle name="Финансовый 4 3 2 2 3 5" xfId="10752" xr:uid="{F40CB8A6-506E-49BF-8571-3DDD7890BB55}"/>
    <cellStyle name="Финансовый 4 3 2 2 4" xfId="1847" xr:uid="{00000000-0005-0000-0000-0000561D0000}"/>
    <cellStyle name="Финансовый 4 3 2 2 4 2" xfId="4120" xr:uid="{00000000-0005-0000-0000-0000571D0000}"/>
    <cellStyle name="Финансовый 4 3 2 2 4 2 2" xfId="8409" xr:uid="{00000000-0005-0000-0000-0000581D0000}"/>
    <cellStyle name="Финансовый 4 3 2 2 4 2 2 2" xfId="17626" xr:uid="{5EF1A4F1-B249-4C84-85D3-98DB0C96B5F2}"/>
    <cellStyle name="Финансовый 4 3 2 2 4 2 3" xfId="13359" xr:uid="{BB5F0352-8E08-47B5-A2B9-3888C718161B}"/>
    <cellStyle name="Финансовый 4 3 2 2 4 3" xfId="6275" xr:uid="{00000000-0005-0000-0000-0000591D0000}"/>
    <cellStyle name="Финансовый 4 3 2 2 4 3 2" xfId="15492" xr:uid="{7BFC0C18-D89E-4BEC-85FA-43D0F5AA9BE3}"/>
    <cellStyle name="Финансовый 4 3 2 2 4 4" xfId="11228" xr:uid="{3C7F30B4-E352-47D9-B502-9E4C2977F9A2}"/>
    <cellStyle name="Финансовый 4 3 2 2 5" xfId="3170" xr:uid="{00000000-0005-0000-0000-00005A1D0000}"/>
    <cellStyle name="Финансовый 4 3 2 2 5 2" xfId="7461" xr:uid="{00000000-0005-0000-0000-00005B1D0000}"/>
    <cellStyle name="Финансовый 4 3 2 2 5 2 2" xfId="16678" xr:uid="{197F98B9-5DE9-44B8-90D1-9E564BDE0033}"/>
    <cellStyle name="Финансовый 4 3 2 2 5 3" xfId="12411" xr:uid="{969F3B5C-A9BF-48BB-B2FC-AEDFCD9A3D66}"/>
    <cellStyle name="Финансовый 4 3 2 2 6" xfId="5322" xr:uid="{00000000-0005-0000-0000-00005C1D0000}"/>
    <cellStyle name="Финансовый 4 3 2 2 6 2" xfId="14544" xr:uid="{27CE4256-79D0-420D-93E2-20DB026F56A0}"/>
    <cellStyle name="Финансовый 4 3 2 2 7" xfId="10280" xr:uid="{D022D64F-E449-40A7-AA09-D7AF24BEC92D}"/>
    <cellStyle name="Финансовый 4 3 2 3" xfId="872" xr:uid="{00000000-0005-0000-0000-00005D1D0000}"/>
    <cellStyle name="Финансовый 4 3 2 3 2" xfId="1475" xr:uid="{00000000-0005-0000-0000-00005E1D0000}"/>
    <cellStyle name="Финансовый 4 3 2 3 2 2" xfId="2434" xr:uid="{00000000-0005-0000-0000-00005F1D0000}"/>
    <cellStyle name="Финансовый 4 3 2 3 2 2 2" xfId="4706" xr:uid="{00000000-0005-0000-0000-0000601D0000}"/>
    <cellStyle name="Финансовый 4 3 2 3 2 2 2 2" xfId="8995" xr:uid="{00000000-0005-0000-0000-0000611D0000}"/>
    <cellStyle name="Финансовый 4 3 2 3 2 2 2 2 2" xfId="18212" xr:uid="{0BE34D33-989F-469C-A1AE-A65B34824897}"/>
    <cellStyle name="Финансовый 4 3 2 3 2 2 2 3" xfId="13945" xr:uid="{016550D1-822C-4021-ACCE-1167EE5B5A32}"/>
    <cellStyle name="Финансовый 4 3 2 3 2 2 3" xfId="6861" xr:uid="{00000000-0005-0000-0000-0000621D0000}"/>
    <cellStyle name="Финансовый 4 3 2 3 2 2 3 2" xfId="16078" xr:uid="{BCFF148A-030A-4A08-A34F-AE5363B734AA}"/>
    <cellStyle name="Финансовый 4 3 2 3 2 2 4" xfId="11814" xr:uid="{4FEB7362-C2AD-4FBF-955E-C86F73F2FF89}"/>
    <cellStyle name="Финансовый 4 3 2 3 2 3" xfId="3756" xr:uid="{00000000-0005-0000-0000-0000631D0000}"/>
    <cellStyle name="Финансовый 4 3 2 3 2 3 2" xfId="8047" xr:uid="{00000000-0005-0000-0000-0000641D0000}"/>
    <cellStyle name="Финансовый 4 3 2 3 2 3 2 2" xfId="17264" xr:uid="{FF425A7D-F800-42B2-A6DF-C44BFAA8740E}"/>
    <cellStyle name="Финансовый 4 3 2 3 2 3 3" xfId="12997" xr:uid="{7EE90601-97D8-4D46-A87E-F5A755B517A9}"/>
    <cellStyle name="Финансовый 4 3 2 3 2 4" xfId="5913" xr:uid="{00000000-0005-0000-0000-0000651D0000}"/>
    <cellStyle name="Финансовый 4 3 2 3 2 4 2" xfId="15130" xr:uid="{DCD26B34-01E9-46DF-BB29-CBF2464C2EDE}"/>
    <cellStyle name="Финансовый 4 3 2 3 2 5" xfId="10866" xr:uid="{2A4ED837-250A-4994-A7BB-04F3E7207E54}"/>
    <cellStyle name="Финансовый 4 3 2 3 3" xfId="1962" xr:uid="{00000000-0005-0000-0000-0000661D0000}"/>
    <cellStyle name="Финансовый 4 3 2 3 3 2" xfId="4234" xr:uid="{00000000-0005-0000-0000-0000671D0000}"/>
    <cellStyle name="Финансовый 4 3 2 3 3 2 2" xfId="8523" xr:uid="{00000000-0005-0000-0000-0000681D0000}"/>
    <cellStyle name="Финансовый 4 3 2 3 3 2 2 2" xfId="17740" xr:uid="{D447B98A-112D-4072-99FB-F8B00F9B4D72}"/>
    <cellStyle name="Финансовый 4 3 2 3 3 2 3" xfId="13473" xr:uid="{8D4D7A59-FC94-4DF5-B0F3-3A13312503ED}"/>
    <cellStyle name="Финансовый 4 3 2 3 3 3" xfId="6389" xr:uid="{00000000-0005-0000-0000-0000691D0000}"/>
    <cellStyle name="Финансовый 4 3 2 3 3 3 2" xfId="15606" xr:uid="{98F5F870-3FF5-409B-B4C7-D1BEACBB4EE5}"/>
    <cellStyle name="Финансовый 4 3 2 3 3 4" xfId="11342" xr:uid="{92CD06BB-2E43-4B7C-BA65-2B70AFD93C21}"/>
    <cellStyle name="Финансовый 4 3 2 3 4" xfId="3284" xr:uid="{00000000-0005-0000-0000-00006A1D0000}"/>
    <cellStyle name="Финансовый 4 3 2 3 4 2" xfId="7575" xr:uid="{00000000-0005-0000-0000-00006B1D0000}"/>
    <cellStyle name="Финансовый 4 3 2 3 4 2 2" xfId="16792" xr:uid="{B3F45CDC-8D83-4B1E-9376-4945C43AD6DA}"/>
    <cellStyle name="Финансовый 4 3 2 3 4 3" xfId="12525" xr:uid="{083EE443-FA66-4F69-BACD-C94BAC1C1A91}"/>
    <cellStyle name="Финансовый 4 3 2 3 5" xfId="5438" xr:uid="{00000000-0005-0000-0000-00006C1D0000}"/>
    <cellStyle name="Финансовый 4 3 2 3 5 2" xfId="14658" xr:uid="{0C0501CD-2B08-4E97-ABEE-3EBF504C7E4B}"/>
    <cellStyle name="Финансовый 4 3 2 3 6" xfId="10394" xr:uid="{BD638E86-6B8F-4CAC-920B-6D2C7B7A5CA6}"/>
    <cellStyle name="Финансовый 4 3 2 4" xfId="1246" xr:uid="{00000000-0005-0000-0000-00006D1D0000}"/>
    <cellStyle name="Финансовый 4 3 2 4 2" xfId="2206" xr:uid="{00000000-0005-0000-0000-00006E1D0000}"/>
    <cellStyle name="Финансовый 4 3 2 4 2 2" xfId="4478" xr:uid="{00000000-0005-0000-0000-00006F1D0000}"/>
    <cellStyle name="Финансовый 4 3 2 4 2 2 2" xfId="8767" xr:uid="{00000000-0005-0000-0000-0000701D0000}"/>
    <cellStyle name="Финансовый 4 3 2 4 2 2 2 2" xfId="17984" xr:uid="{6EC0ABA6-D1F7-40A1-A578-5B69E70C0F86}"/>
    <cellStyle name="Финансовый 4 3 2 4 2 2 3" xfId="13717" xr:uid="{53F8ABA9-6F78-4B08-A36F-B639056C9428}"/>
    <cellStyle name="Финансовый 4 3 2 4 2 3" xfId="6633" xr:uid="{00000000-0005-0000-0000-0000711D0000}"/>
    <cellStyle name="Финансовый 4 3 2 4 2 3 2" xfId="15850" xr:uid="{B067D8F4-C402-4020-8360-D44E3D3D9425}"/>
    <cellStyle name="Финансовый 4 3 2 4 2 4" xfId="11586" xr:uid="{04CBE9BC-884C-4BFB-8DA0-A77C4C63ABFA}"/>
    <cellStyle name="Финансовый 4 3 2 4 3" xfId="3528" xr:uid="{00000000-0005-0000-0000-0000721D0000}"/>
    <cellStyle name="Финансовый 4 3 2 4 3 2" xfId="7819" xr:uid="{00000000-0005-0000-0000-0000731D0000}"/>
    <cellStyle name="Финансовый 4 3 2 4 3 2 2" xfId="17036" xr:uid="{DA1D6A04-D495-449C-8E31-2663E052C9B0}"/>
    <cellStyle name="Финансовый 4 3 2 4 3 3" xfId="12769" xr:uid="{E2ED08EF-DF3B-408A-AD7C-E7B336DC5F7F}"/>
    <cellStyle name="Финансовый 4 3 2 4 4" xfId="5685" xr:uid="{00000000-0005-0000-0000-0000741D0000}"/>
    <cellStyle name="Финансовый 4 3 2 4 4 2" xfId="14902" xr:uid="{EA880143-1E24-4BA9-A0DB-DF08715F7EE8}"/>
    <cellStyle name="Финансовый 4 3 2 4 5" xfId="10638" xr:uid="{BDC8C57A-66A2-4349-9AD8-2EA1E22E7385}"/>
    <cellStyle name="Финансовый 4 3 2 5" xfId="1731" xr:uid="{00000000-0005-0000-0000-0000751D0000}"/>
    <cellStyle name="Финансовый 4 3 2 5 2" xfId="4006" xr:uid="{00000000-0005-0000-0000-0000761D0000}"/>
    <cellStyle name="Финансовый 4 3 2 5 2 2" xfId="8295" xr:uid="{00000000-0005-0000-0000-0000771D0000}"/>
    <cellStyle name="Финансовый 4 3 2 5 2 2 2" xfId="17512" xr:uid="{5B55E85C-8624-43E3-9FCB-86F767A2EB74}"/>
    <cellStyle name="Финансовый 4 3 2 5 2 3" xfId="13245" xr:uid="{CE0F34F0-811F-47D5-880F-CCEB79E3E67D}"/>
    <cellStyle name="Финансовый 4 3 2 5 3" xfId="6161" xr:uid="{00000000-0005-0000-0000-0000781D0000}"/>
    <cellStyle name="Финансовый 4 3 2 5 3 2" xfId="15378" xr:uid="{BBC96A69-311F-4564-A64D-37CFE6A2368A}"/>
    <cellStyle name="Финансовый 4 3 2 5 4" xfId="11114" xr:uid="{3E11D128-8513-4857-8253-539EAE2F56D7}"/>
    <cellStyle name="Финансовый 4 3 2 6" xfId="2821" xr:uid="{00000000-0005-0000-0000-0000791D0000}"/>
    <cellStyle name="Финансовый 4 3 2 6 2" xfId="4964" xr:uid="{00000000-0005-0000-0000-00007A1D0000}"/>
    <cellStyle name="Финансовый 4 3 2 6 2 2" xfId="9246" xr:uid="{00000000-0005-0000-0000-00007B1D0000}"/>
    <cellStyle name="Финансовый 4 3 2 6 2 2 2" xfId="18463" xr:uid="{156983E8-3AD0-492B-BF70-6214DF28E4E6}"/>
    <cellStyle name="Финансовый 4 3 2 6 2 3" xfId="14196" xr:uid="{D8EE81F4-E18D-4B9F-8989-B4FB74329B6C}"/>
    <cellStyle name="Финансовый 4 3 2 6 3" xfId="7114" xr:uid="{00000000-0005-0000-0000-00007C1D0000}"/>
    <cellStyle name="Финансовый 4 3 2 6 3 2" xfId="16331" xr:uid="{802E9223-65D9-4AA8-A9E5-DF2585BCA702}"/>
    <cellStyle name="Финансовый 4 3 2 6 4" xfId="12065" xr:uid="{C0A4AAC1-5A98-4051-9262-48E10B2E647A}"/>
    <cellStyle name="Финансовый 4 3 2 7" xfId="2942" xr:uid="{00000000-0005-0000-0000-00007D1D0000}"/>
    <cellStyle name="Финансовый 4 3 2 7 2" xfId="7233" xr:uid="{00000000-0005-0000-0000-00007E1D0000}"/>
    <cellStyle name="Финансовый 4 3 2 7 2 2" xfId="16450" xr:uid="{843D7EB3-767C-4100-9291-9E33A2D60E0F}"/>
    <cellStyle name="Финансовый 4 3 2 7 3" xfId="12183" xr:uid="{4C9248E7-0670-4082-9F00-3C1D63914512}"/>
    <cellStyle name="Финансовый 4 3 2 8" xfId="3056" xr:uid="{00000000-0005-0000-0000-00007F1D0000}"/>
    <cellStyle name="Финансовый 4 3 2 8 2" xfId="7347" xr:uid="{00000000-0005-0000-0000-0000801D0000}"/>
    <cellStyle name="Финансовый 4 3 2 8 2 2" xfId="16564" xr:uid="{95EEAB8B-A17F-452B-820C-E7EBB14D6072}"/>
    <cellStyle name="Финансовый 4 3 2 8 3" xfId="12297" xr:uid="{FD6DBAB9-15A3-4617-B9AC-3825493C58D5}"/>
    <cellStyle name="Финансовый 4 3 2 9" xfId="5084" xr:uid="{00000000-0005-0000-0000-0000811D0000}"/>
    <cellStyle name="Финансовый 4 3 2 9 2" xfId="9365" xr:uid="{00000000-0005-0000-0000-0000821D0000}"/>
    <cellStyle name="Финансовый 4 3 2 9 2 2" xfId="18582" xr:uid="{98F44CDB-B543-485D-A824-E620A3CD379A}"/>
    <cellStyle name="Финансовый 4 3 2 9 3" xfId="14315" xr:uid="{56E5FC26-8772-46B7-85CF-04547718B8DE}"/>
    <cellStyle name="Финансовый 4 3 3" xfId="606" xr:uid="{00000000-0005-0000-0000-0000831D0000}"/>
    <cellStyle name="Финансовый 4 3 3 2" xfId="930" xr:uid="{00000000-0005-0000-0000-0000841D0000}"/>
    <cellStyle name="Финансовый 4 3 3 2 2" xfId="1532" xr:uid="{00000000-0005-0000-0000-0000851D0000}"/>
    <cellStyle name="Финансовый 4 3 3 2 2 2" xfId="2491" xr:uid="{00000000-0005-0000-0000-0000861D0000}"/>
    <cellStyle name="Финансовый 4 3 3 2 2 2 2" xfId="4763" xr:uid="{00000000-0005-0000-0000-0000871D0000}"/>
    <cellStyle name="Финансовый 4 3 3 2 2 2 2 2" xfId="9052" xr:uid="{00000000-0005-0000-0000-0000881D0000}"/>
    <cellStyle name="Финансовый 4 3 3 2 2 2 2 2 2" xfId="18269" xr:uid="{F25F4FCE-7B2F-4A1F-8D21-0FA5942CEB06}"/>
    <cellStyle name="Финансовый 4 3 3 2 2 2 2 3" xfId="14002" xr:uid="{6DD32F08-DE35-4D17-B133-14D050F3A8DB}"/>
    <cellStyle name="Финансовый 4 3 3 2 2 2 3" xfId="6918" xr:uid="{00000000-0005-0000-0000-0000891D0000}"/>
    <cellStyle name="Финансовый 4 3 3 2 2 2 3 2" xfId="16135" xr:uid="{3354B1B1-8234-48D7-A79A-0FCAF805960F}"/>
    <cellStyle name="Финансовый 4 3 3 2 2 2 4" xfId="11871" xr:uid="{254B1C8D-E0A1-4BB3-B2E5-1B3B1FD74F37}"/>
    <cellStyle name="Финансовый 4 3 3 2 2 3" xfId="3813" xr:uid="{00000000-0005-0000-0000-00008A1D0000}"/>
    <cellStyle name="Финансовый 4 3 3 2 2 3 2" xfId="8104" xr:uid="{00000000-0005-0000-0000-00008B1D0000}"/>
    <cellStyle name="Финансовый 4 3 3 2 2 3 2 2" xfId="17321" xr:uid="{41B64B69-DBFC-4AA7-AB03-D1D52B638535}"/>
    <cellStyle name="Финансовый 4 3 3 2 2 3 3" xfId="13054" xr:uid="{39718C41-D371-4835-9A87-1076E7712B84}"/>
    <cellStyle name="Финансовый 4 3 3 2 2 4" xfId="5970" xr:uid="{00000000-0005-0000-0000-00008C1D0000}"/>
    <cellStyle name="Финансовый 4 3 3 2 2 4 2" xfId="15187" xr:uid="{90411DC0-2D09-4EF8-A541-81DB293F1980}"/>
    <cellStyle name="Финансовый 4 3 3 2 2 5" xfId="10923" xr:uid="{6061E827-8124-4DF7-A45C-0EFE6547185B}"/>
    <cellStyle name="Финансовый 4 3 3 2 3" xfId="2019" xr:uid="{00000000-0005-0000-0000-00008D1D0000}"/>
    <cellStyle name="Финансовый 4 3 3 2 3 2" xfId="4291" xr:uid="{00000000-0005-0000-0000-00008E1D0000}"/>
    <cellStyle name="Финансовый 4 3 3 2 3 2 2" xfId="8580" xr:uid="{00000000-0005-0000-0000-00008F1D0000}"/>
    <cellStyle name="Финансовый 4 3 3 2 3 2 2 2" xfId="17797" xr:uid="{3BF3B18F-63C7-4DF7-9183-D1B752B72E2F}"/>
    <cellStyle name="Финансовый 4 3 3 2 3 2 3" xfId="13530" xr:uid="{71DF29BF-690D-434D-8A49-A5CA44A59759}"/>
    <cellStyle name="Финансовый 4 3 3 2 3 3" xfId="6446" xr:uid="{00000000-0005-0000-0000-0000901D0000}"/>
    <cellStyle name="Финансовый 4 3 3 2 3 3 2" xfId="15663" xr:uid="{06C86B20-28F6-48DF-B0DF-18ABC90CF0CB}"/>
    <cellStyle name="Финансовый 4 3 3 2 3 4" xfId="11399" xr:uid="{152703D6-5439-4ECA-AAB9-E72C5DD270A9}"/>
    <cellStyle name="Финансовый 4 3 3 2 4" xfId="3341" xr:uid="{00000000-0005-0000-0000-0000911D0000}"/>
    <cellStyle name="Финансовый 4 3 3 2 4 2" xfId="7632" xr:uid="{00000000-0005-0000-0000-0000921D0000}"/>
    <cellStyle name="Финансовый 4 3 3 2 4 2 2" xfId="16849" xr:uid="{FFEE8BFF-E03D-458A-8035-ADE68176A640}"/>
    <cellStyle name="Финансовый 4 3 3 2 4 3" xfId="12582" xr:uid="{2F1E1389-921D-43C9-B9A5-0C5C773E4216}"/>
    <cellStyle name="Финансовый 4 3 3 2 5" xfId="5495" xr:uid="{00000000-0005-0000-0000-0000931D0000}"/>
    <cellStyle name="Финансовый 4 3 3 2 5 2" xfId="14715" xr:uid="{58FEA496-C2F9-42CA-BC50-DAF2CBB2C764}"/>
    <cellStyle name="Финансовый 4 3 3 2 6" xfId="10451" xr:uid="{3949EB02-322F-4971-9335-7145ACBC0C3C}"/>
    <cellStyle name="Финансовый 4 3 3 3" xfId="1304" xr:uid="{00000000-0005-0000-0000-0000941D0000}"/>
    <cellStyle name="Финансовый 4 3 3 3 2" xfId="2263" xr:uid="{00000000-0005-0000-0000-0000951D0000}"/>
    <cellStyle name="Финансовый 4 3 3 3 2 2" xfId="4535" xr:uid="{00000000-0005-0000-0000-0000961D0000}"/>
    <cellStyle name="Финансовый 4 3 3 3 2 2 2" xfId="8824" xr:uid="{00000000-0005-0000-0000-0000971D0000}"/>
    <cellStyle name="Финансовый 4 3 3 3 2 2 2 2" xfId="18041" xr:uid="{11B2F3FC-EC10-441C-A0D4-B2BAD404E54C}"/>
    <cellStyle name="Финансовый 4 3 3 3 2 2 3" xfId="13774" xr:uid="{47ECD5E7-0773-4186-AE74-B7E2281B64B2}"/>
    <cellStyle name="Финансовый 4 3 3 3 2 3" xfId="6690" xr:uid="{00000000-0005-0000-0000-0000981D0000}"/>
    <cellStyle name="Финансовый 4 3 3 3 2 3 2" xfId="15907" xr:uid="{BDC61604-647C-4F65-B17B-8E7CBA0ADB00}"/>
    <cellStyle name="Финансовый 4 3 3 3 2 4" xfId="11643" xr:uid="{9B88A902-D2E4-4AE3-A633-CD0D87E36EE8}"/>
    <cellStyle name="Финансовый 4 3 3 3 3" xfId="3585" xr:uid="{00000000-0005-0000-0000-0000991D0000}"/>
    <cellStyle name="Финансовый 4 3 3 3 3 2" xfId="7876" xr:uid="{00000000-0005-0000-0000-00009A1D0000}"/>
    <cellStyle name="Финансовый 4 3 3 3 3 2 2" xfId="17093" xr:uid="{E10E651C-14DD-4090-9770-7527EE7F20B7}"/>
    <cellStyle name="Финансовый 4 3 3 3 3 3" xfId="12826" xr:uid="{DD565049-CCD3-4D75-9FD5-6B54F7F51253}"/>
    <cellStyle name="Финансовый 4 3 3 3 4" xfId="5742" xr:uid="{00000000-0005-0000-0000-00009B1D0000}"/>
    <cellStyle name="Финансовый 4 3 3 3 4 2" xfId="14959" xr:uid="{B31DB36A-DF7B-468C-BC5B-CC9FD3F5541E}"/>
    <cellStyle name="Финансовый 4 3 3 3 5" xfId="10695" xr:uid="{D995E05C-7621-4AEE-8ABD-A34FB70E992C}"/>
    <cellStyle name="Финансовый 4 3 3 4" xfId="1790" xr:uid="{00000000-0005-0000-0000-00009C1D0000}"/>
    <cellStyle name="Финансовый 4 3 3 4 2" xfId="4063" xr:uid="{00000000-0005-0000-0000-00009D1D0000}"/>
    <cellStyle name="Финансовый 4 3 3 4 2 2" xfId="8352" xr:uid="{00000000-0005-0000-0000-00009E1D0000}"/>
    <cellStyle name="Финансовый 4 3 3 4 2 2 2" xfId="17569" xr:uid="{AE4DDDAF-8550-4F4F-B91E-CBB187C69553}"/>
    <cellStyle name="Финансовый 4 3 3 4 2 3" xfId="13302" xr:uid="{FEAC1AC1-9AC0-4E4A-9DC0-8ECC37C37362}"/>
    <cellStyle name="Финансовый 4 3 3 4 3" xfId="6218" xr:uid="{00000000-0005-0000-0000-00009F1D0000}"/>
    <cellStyle name="Финансовый 4 3 3 4 3 2" xfId="15435" xr:uid="{F6D15C9F-BF81-4F8D-9626-F1473A29BC0D}"/>
    <cellStyle name="Финансовый 4 3 3 4 4" xfId="11171" xr:uid="{E3EEE800-4AAB-4F94-90B6-6DDE281A8D87}"/>
    <cellStyle name="Финансовый 4 3 3 5" xfId="3113" xr:uid="{00000000-0005-0000-0000-0000A01D0000}"/>
    <cellStyle name="Финансовый 4 3 3 5 2" xfId="7404" xr:uid="{00000000-0005-0000-0000-0000A11D0000}"/>
    <cellStyle name="Финансовый 4 3 3 5 2 2" xfId="16621" xr:uid="{0BF39882-171A-4BF3-A599-73671BC8DC98}"/>
    <cellStyle name="Финансовый 4 3 3 5 3" xfId="12354" xr:uid="{05645BB7-7FB7-441A-9AE7-2DB595B181FB}"/>
    <cellStyle name="Финансовый 4 3 3 6" xfId="5265" xr:uid="{00000000-0005-0000-0000-0000A21D0000}"/>
    <cellStyle name="Финансовый 4 3 3 6 2" xfId="14487" xr:uid="{C3E1BF22-7C50-42C4-BBCC-293D4A301CA0}"/>
    <cellStyle name="Финансовый 4 3 3 7" xfId="10223" xr:uid="{33770A69-E9FC-4882-BF55-BC954A809734}"/>
    <cellStyle name="Финансовый 4 3 4" xfId="815" xr:uid="{00000000-0005-0000-0000-0000A31D0000}"/>
    <cellStyle name="Финансовый 4 3 4 2" xfId="1418" xr:uid="{00000000-0005-0000-0000-0000A41D0000}"/>
    <cellStyle name="Финансовый 4 3 4 2 2" xfId="2377" xr:uid="{00000000-0005-0000-0000-0000A51D0000}"/>
    <cellStyle name="Финансовый 4 3 4 2 2 2" xfId="4649" xr:uid="{00000000-0005-0000-0000-0000A61D0000}"/>
    <cellStyle name="Финансовый 4 3 4 2 2 2 2" xfId="8938" xr:uid="{00000000-0005-0000-0000-0000A71D0000}"/>
    <cellStyle name="Финансовый 4 3 4 2 2 2 2 2" xfId="18155" xr:uid="{90C8A303-EE8C-4B73-A567-1A8D93BB0957}"/>
    <cellStyle name="Финансовый 4 3 4 2 2 2 3" xfId="13888" xr:uid="{E0DBDA0F-45F2-43B6-ACB7-294DF6AC5A75}"/>
    <cellStyle name="Финансовый 4 3 4 2 2 3" xfId="6804" xr:uid="{00000000-0005-0000-0000-0000A81D0000}"/>
    <cellStyle name="Финансовый 4 3 4 2 2 3 2" xfId="16021" xr:uid="{669AA80D-2EFA-46D3-AA41-EAC447A4F7B4}"/>
    <cellStyle name="Финансовый 4 3 4 2 2 4" xfId="11757" xr:uid="{701EA78E-BDAA-4A8E-91A6-B2E7E728D467}"/>
    <cellStyle name="Финансовый 4 3 4 2 3" xfId="3699" xr:uid="{00000000-0005-0000-0000-0000A91D0000}"/>
    <cellStyle name="Финансовый 4 3 4 2 3 2" xfId="7990" xr:uid="{00000000-0005-0000-0000-0000AA1D0000}"/>
    <cellStyle name="Финансовый 4 3 4 2 3 2 2" xfId="17207" xr:uid="{D83A3E8C-E1BE-4CA7-A96C-B576F8E4827D}"/>
    <cellStyle name="Финансовый 4 3 4 2 3 3" xfId="12940" xr:uid="{5B1409B9-F2B4-4EBE-921F-19F2626A7BDD}"/>
    <cellStyle name="Финансовый 4 3 4 2 4" xfId="5856" xr:uid="{00000000-0005-0000-0000-0000AB1D0000}"/>
    <cellStyle name="Финансовый 4 3 4 2 4 2" xfId="15073" xr:uid="{4BEB9DFE-AEFC-4887-866D-B2A7A05FF478}"/>
    <cellStyle name="Финансовый 4 3 4 2 5" xfId="10809" xr:uid="{C0272F08-8049-48F6-94D5-0DE683EDEC08}"/>
    <cellStyle name="Финансовый 4 3 4 3" xfId="1905" xr:uid="{00000000-0005-0000-0000-0000AC1D0000}"/>
    <cellStyle name="Финансовый 4 3 4 3 2" xfId="4177" xr:uid="{00000000-0005-0000-0000-0000AD1D0000}"/>
    <cellStyle name="Финансовый 4 3 4 3 2 2" xfId="8466" xr:uid="{00000000-0005-0000-0000-0000AE1D0000}"/>
    <cellStyle name="Финансовый 4 3 4 3 2 2 2" xfId="17683" xr:uid="{28405ADA-78F1-4D79-9737-9A4785296374}"/>
    <cellStyle name="Финансовый 4 3 4 3 2 3" xfId="13416" xr:uid="{32D6A75D-CFD3-46C0-BF7F-50372ACFBDF5}"/>
    <cellStyle name="Финансовый 4 3 4 3 3" xfId="6332" xr:uid="{00000000-0005-0000-0000-0000AF1D0000}"/>
    <cellStyle name="Финансовый 4 3 4 3 3 2" xfId="15549" xr:uid="{253354F7-000B-40D5-A35E-9566B7881C31}"/>
    <cellStyle name="Финансовый 4 3 4 3 4" xfId="11285" xr:uid="{89C79410-C811-4976-8FBB-F0FE69A7E517}"/>
    <cellStyle name="Финансовый 4 3 4 4" xfId="3227" xr:uid="{00000000-0005-0000-0000-0000B01D0000}"/>
    <cellStyle name="Финансовый 4 3 4 4 2" xfId="7518" xr:uid="{00000000-0005-0000-0000-0000B11D0000}"/>
    <cellStyle name="Финансовый 4 3 4 4 2 2" xfId="16735" xr:uid="{2DA8592F-8B44-4E3E-BF27-C4446271242B}"/>
    <cellStyle name="Финансовый 4 3 4 4 3" xfId="12468" xr:uid="{620A4E10-7A38-4AC2-A035-8FB89436B5F5}"/>
    <cellStyle name="Финансовый 4 3 4 5" xfId="5381" xr:uid="{00000000-0005-0000-0000-0000B21D0000}"/>
    <cellStyle name="Финансовый 4 3 4 5 2" xfId="14601" xr:uid="{01E5CBD0-72F4-487E-A193-16B6CB4793DE}"/>
    <cellStyle name="Финансовый 4 3 4 6" xfId="10337" xr:uid="{8E121954-DE7F-40AE-9C67-D125B2C52AEA}"/>
    <cellStyle name="Финансовый 4 3 5" xfId="1189" xr:uid="{00000000-0005-0000-0000-0000B31D0000}"/>
    <cellStyle name="Финансовый 4 3 5 2" xfId="2149" xr:uid="{00000000-0005-0000-0000-0000B41D0000}"/>
    <cellStyle name="Финансовый 4 3 5 2 2" xfId="4421" xr:uid="{00000000-0005-0000-0000-0000B51D0000}"/>
    <cellStyle name="Финансовый 4 3 5 2 2 2" xfId="8710" xr:uid="{00000000-0005-0000-0000-0000B61D0000}"/>
    <cellStyle name="Финансовый 4 3 5 2 2 2 2" xfId="17927" xr:uid="{86A6AD72-24F0-490C-985B-766AB2759663}"/>
    <cellStyle name="Финансовый 4 3 5 2 2 3" xfId="13660" xr:uid="{84A52FE3-D5BC-4615-98FC-8936D488E6B1}"/>
    <cellStyle name="Финансовый 4 3 5 2 3" xfId="6576" xr:uid="{00000000-0005-0000-0000-0000B71D0000}"/>
    <cellStyle name="Финансовый 4 3 5 2 3 2" xfId="15793" xr:uid="{B74DF4AC-7A9E-4A46-805B-73658FEFE147}"/>
    <cellStyle name="Финансовый 4 3 5 2 4" xfId="11529" xr:uid="{EE503069-84A9-4709-B853-4C7E67595F44}"/>
    <cellStyle name="Финансовый 4 3 5 3" xfId="3471" xr:uid="{00000000-0005-0000-0000-0000B81D0000}"/>
    <cellStyle name="Финансовый 4 3 5 3 2" xfId="7762" xr:uid="{00000000-0005-0000-0000-0000B91D0000}"/>
    <cellStyle name="Финансовый 4 3 5 3 2 2" xfId="16979" xr:uid="{7D5FDC82-8991-498D-A674-0C96E4E0C7BD}"/>
    <cellStyle name="Финансовый 4 3 5 3 3" xfId="12712" xr:uid="{49208CFD-BBEC-43CD-88E2-C062E0E6C8A3}"/>
    <cellStyle name="Финансовый 4 3 5 4" xfId="5628" xr:uid="{00000000-0005-0000-0000-0000BA1D0000}"/>
    <cellStyle name="Финансовый 4 3 5 4 2" xfId="14845" xr:uid="{2EA2DDF6-3E76-49CC-A24F-F64575DFC7EE}"/>
    <cellStyle name="Финансовый 4 3 5 5" xfId="10581" xr:uid="{98F205F9-AD57-478C-801D-0949AC1ECC6B}"/>
    <cellStyle name="Финансовый 4 3 6" xfId="1674" xr:uid="{00000000-0005-0000-0000-0000BB1D0000}"/>
    <cellStyle name="Финансовый 4 3 6 2" xfId="3949" xr:uid="{00000000-0005-0000-0000-0000BC1D0000}"/>
    <cellStyle name="Финансовый 4 3 6 2 2" xfId="8238" xr:uid="{00000000-0005-0000-0000-0000BD1D0000}"/>
    <cellStyle name="Финансовый 4 3 6 2 2 2" xfId="17455" xr:uid="{F820A08A-EDF1-420A-AB1E-D30EF4B2D22E}"/>
    <cellStyle name="Финансовый 4 3 6 2 3" xfId="13188" xr:uid="{BC26ECFB-83E0-4B32-8B02-EDBE8E21C86C}"/>
    <cellStyle name="Финансовый 4 3 6 3" xfId="6104" xr:uid="{00000000-0005-0000-0000-0000BE1D0000}"/>
    <cellStyle name="Финансовый 4 3 6 3 2" xfId="15321" xr:uid="{DCB89914-5CCD-431E-A738-E7C672854B08}"/>
    <cellStyle name="Финансовый 4 3 6 4" xfId="11057" xr:uid="{48AF5A67-A349-44C0-842A-02461918D777}"/>
    <cellStyle name="Финансовый 4 3 7" xfId="2764" xr:uid="{00000000-0005-0000-0000-0000BF1D0000}"/>
    <cellStyle name="Финансовый 4 3 7 2" xfId="4907" xr:uid="{00000000-0005-0000-0000-0000C01D0000}"/>
    <cellStyle name="Финансовый 4 3 7 2 2" xfId="9189" xr:uid="{00000000-0005-0000-0000-0000C11D0000}"/>
    <cellStyle name="Финансовый 4 3 7 2 2 2" xfId="18406" xr:uid="{BC4815CA-02C4-4C21-B88C-38362598AEB6}"/>
    <cellStyle name="Финансовый 4 3 7 2 3" xfId="14139" xr:uid="{060E17C8-F902-438F-8B5C-C52E1848328D}"/>
    <cellStyle name="Финансовый 4 3 7 3" xfId="7057" xr:uid="{00000000-0005-0000-0000-0000C21D0000}"/>
    <cellStyle name="Финансовый 4 3 7 3 2" xfId="16274" xr:uid="{01306076-2C5A-4AE2-BC33-D459BF2535B6}"/>
    <cellStyle name="Финансовый 4 3 7 4" xfId="12008" xr:uid="{B8332BFC-BE88-4794-8D25-61289675348F}"/>
    <cellStyle name="Финансовый 4 3 8" xfId="2885" xr:uid="{00000000-0005-0000-0000-0000C31D0000}"/>
    <cellStyle name="Финансовый 4 3 8 2" xfId="7176" xr:uid="{00000000-0005-0000-0000-0000C41D0000}"/>
    <cellStyle name="Финансовый 4 3 8 2 2" xfId="16393" xr:uid="{84FB437D-479F-4B4A-90A8-D38BA7C2CC46}"/>
    <cellStyle name="Финансовый 4 3 8 3" xfId="12126" xr:uid="{35CBA9F5-38F6-444A-908A-82D3D0467F16}"/>
    <cellStyle name="Финансовый 4 3 9" xfId="2999" xr:uid="{00000000-0005-0000-0000-0000C51D0000}"/>
    <cellStyle name="Финансовый 4 3 9 2" xfId="7290" xr:uid="{00000000-0005-0000-0000-0000C61D0000}"/>
    <cellStyle name="Финансовый 4 3 9 2 2" xfId="16507" xr:uid="{FC02470C-2ABB-4BC3-8F5F-9218ADC51700}"/>
    <cellStyle name="Финансовый 4 3 9 3" xfId="12240" xr:uid="{3C96E171-BA46-4234-8FC5-722158F0400F}"/>
    <cellStyle name="Финансовый 4 4" xfId="398" xr:uid="{00000000-0005-0000-0000-0000C71D0000}"/>
    <cellStyle name="Финансовый 4 4 10" xfId="5046" xr:uid="{00000000-0005-0000-0000-0000C81D0000}"/>
    <cellStyle name="Финансовый 4 4 10 2" xfId="9327" xr:uid="{00000000-0005-0000-0000-0000C91D0000}"/>
    <cellStyle name="Финансовый 4 4 10 2 2" xfId="18544" xr:uid="{E03EB93E-BF05-4AF9-A9CB-EF50A9367E5B}"/>
    <cellStyle name="Финансовый 4 4 10 3" xfId="14277" xr:uid="{25D8C363-4CC0-4754-B63C-6EDB40E24BCA}"/>
    <cellStyle name="Финансовый 4 4 11" xfId="5168" xr:uid="{00000000-0005-0000-0000-0000CA1D0000}"/>
    <cellStyle name="Финансовый 4 4 11 2" xfId="14392" xr:uid="{8539C4D8-8079-4E28-935F-F3D97589FB0A}"/>
    <cellStyle name="Финансовый 4 4 12" xfId="9401" xr:uid="{00000000-0005-0000-0000-0000CB1D0000}"/>
    <cellStyle name="Финансовый 4 4 12 2" xfId="18617" xr:uid="{D12D521D-66F8-4AC8-AF8E-AC9D3AB59E85}"/>
    <cellStyle name="Финансовый 4 4 13" xfId="9668" xr:uid="{00000000-0005-0000-0000-0000CC1D0000}"/>
    <cellStyle name="Финансовый 4 4 13 2" xfId="18688" xr:uid="{B5022ECE-765D-42E4-8675-6AA8E431951C}"/>
    <cellStyle name="Финансовый 4 4 14" xfId="9782" xr:uid="{FAEA222A-B7F3-4D8A-8E4E-C612B1B49530}"/>
    <cellStyle name="Финансовый 4 4 14 2" xfId="18802" xr:uid="{F44F5A55-9F6F-41DF-B3AB-73166DF05232}"/>
    <cellStyle name="Финансовый 4 4 15" xfId="9896" xr:uid="{56B2E2EF-5819-4068-A98E-9F1AF7597558}"/>
    <cellStyle name="Финансовый 4 4 15 2" xfId="18916" xr:uid="{4F717BF9-4C96-4625-AD0D-97906270551B}"/>
    <cellStyle name="Финансовый 4 4 16" xfId="10010" xr:uid="{539E4188-C5F2-4C5F-AA42-DF333C59053C}"/>
    <cellStyle name="Финансовый 4 4 16 2" xfId="19030" xr:uid="{F87EDC91-39AE-42EE-AA7A-444659623F7B}"/>
    <cellStyle name="Финансовый 4 4 17" xfId="10127" xr:uid="{3EAD4D44-79C2-4627-A945-6695A60A7ABC}"/>
    <cellStyle name="Финансовый 4 4 18" xfId="19148" xr:uid="{ACE19D81-C2FF-42C9-8FFB-FC3206AE687F}"/>
    <cellStyle name="Финансовый 4 4 19" xfId="19264" xr:uid="{DCEA4ECA-6742-4CC0-BFBF-AD8F54F57D87}"/>
    <cellStyle name="Финансовый 4 4 2" xfId="499" xr:uid="{00000000-0005-0000-0000-0000CD1D0000}"/>
    <cellStyle name="Финансовый 4 4 2 10" xfId="5226" xr:uid="{00000000-0005-0000-0000-0000CE1D0000}"/>
    <cellStyle name="Финансовый 4 4 2 10 2" xfId="14449" xr:uid="{A018FDFB-ED07-4F2C-AA7D-C8CD4211AB3D}"/>
    <cellStyle name="Финансовый 4 4 2 11" xfId="9725" xr:uid="{00000000-0005-0000-0000-0000CF1D0000}"/>
    <cellStyle name="Финансовый 4 4 2 11 2" xfId="18745" xr:uid="{C2DC71D9-707A-4B63-A502-9291E0B65590}"/>
    <cellStyle name="Финансовый 4 4 2 12" xfId="9839" xr:uid="{C8525DEA-9B6A-4FD7-9724-E50CAAA9BDDB}"/>
    <cellStyle name="Финансовый 4 4 2 12 2" xfId="18859" xr:uid="{AB3E5A30-BA0E-479E-BA68-B3100CE0D508}"/>
    <cellStyle name="Финансовый 4 4 2 13" xfId="9953" xr:uid="{20370DFE-A984-4CDB-8E2B-8858D911C402}"/>
    <cellStyle name="Финансовый 4 4 2 13 2" xfId="18973" xr:uid="{8615AE10-B545-4764-922F-594096409E98}"/>
    <cellStyle name="Финансовый 4 4 2 14" xfId="10067" xr:uid="{05A023AF-6FAB-4847-A1EC-4E516CBB7545}"/>
    <cellStyle name="Финансовый 4 4 2 14 2" xfId="19087" xr:uid="{24068B5E-29BF-49A0-86EF-365FE026772F}"/>
    <cellStyle name="Финансовый 4 4 2 15" xfId="10184" xr:uid="{BA8B4B8D-5643-450D-B8DB-57BB5BBC7F7A}"/>
    <cellStyle name="Финансовый 4 4 2 16" xfId="19205" xr:uid="{76CD3A43-8309-4AB8-8AB4-D1508C8C6576}"/>
    <cellStyle name="Финансовый 4 4 2 17" xfId="19321" xr:uid="{9A51AC25-0EC9-4C1C-9ECB-F04E1BECBB29}"/>
    <cellStyle name="Финансовый 4 4 2 2" xfId="685" xr:uid="{00000000-0005-0000-0000-0000D01D0000}"/>
    <cellStyle name="Финансовый 4 4 2 2 2" xfId="1006" xr:uid="{00000000-0005-0000-0000-0000D11D0000}"/>
    <cellStyle name="Финансовый 4 4 2 2 2 2" xfId="1608" xr:uid="{00000000-0005-0000-0000-0000D21D0000}"/>
    <cellStyle name="Финансовый 4 4 2 2 2 2 2" xfId="2567" xr:uid="{00000000-0005-0000-0000-0000D31D0000}"/>
    <cellStyle name="Финансовый 4 4 2 2 2 2 2 2" xfId="4839" xr:uid="{00000000-0005-0000-0000-0000D41D0000}"/>
    <cellStyle name="Финансовый 4 4 2 2 2 2 2 2 2" xfId="9128" xr:uid="{00000000-0005-0000-0000-0000D51D0000}"/>
    <cellStyle name="Финансовый 4 4 2 2 2 2 2 2 2 2" xfId="18345" xr:uid="{902DE709-E5A7-4B79-BB07-054B3A1465E3}"/>
    <cellStyle name="Финансовый 4 4 2 2 2 2 2 2 3" xfId="14078" xr:uid="{CE345F1E-D71D-48A1-9B17-5FCAADD32B4F}"/>
    <cellStyle name="Финансовый 4 4 2 2 2 2 2 3" xfId="6994" xr:uid="{00000000-0005-0000-0000-0000D61D0000}"/>
    <cellStyle name="Финансовый 4 4 2 2 2 2 2 3 2" xfId="16211" xr:uid="{B6658941-B759-494F-A2A6-E9552EBF793F}"/>
    <cellStyle name="Финансовый 4 4 2 2 2 2 2 4" xfId="11947" xr:uid="{EE49D184-93FE-4BA8-86F5-E7C96679014E}"/>
    <cellStyle name="Финансовый 4 4 2 2 2 2 3" xfId="3889" xr:uid="{00000000-0005-0000-0000-0000D71D0000}"/>
    <cellStyle name="Финансовый 4 4 2 2 2 2 3 2" xfId="8180" xr:uid="{00000000-0005-0000-0000-0000D81D0000}"/>
    <cellStyle name="Финансовый 4 4 2 2 2 2 3 2 2" xfId="17397" xr:uid="{AF0DBBEF-F9F6-4BA5-97D0-92A023EBBABB}"/>
    <cellStyle name="Финансовый 4 4 2 2 2 2 3 3" xfId="13130" xr:uid="{6A0A725B-6B51-4CC1-BE4C-2B59D12584AB}"/>
    <cellStyle name="Финансовый 4 4 2 2 2 2 4" xfId="6046" xr:uid="{00000000-0005-0000-0000-0000D91D0000}"/>
    <cellStyle name="Финансовый 4 4 2 2 2 2 4 2" xfId="15263" xr:uid="{5BBF6667-2D14-4396-883A-A8854E755A56}"/>
    <cellStyle name="Финансовый 4 4 2 2 2 2 5" xfId="10999" xr:uid="{AC516BF0-E035-415E-8418-82EF98423CE0}"/>
    <cellStyle name="Финансовый 4 4 2 2 2 3" xfId="2095" xr:uid="{00000000-0005-0000-0000-0000DA1D0000}"/>
    <cellStyle name="Финансовый 4 4 2 2 2 3 2" xfId="4367" xr:uid="{00000000-0005-0000-0000-0000DB1D0000}"/>
    <cellStyle name="Финансовый 4 4 2 2 2 3 2 2" xfId="8656" xr:uid="{00000000-0005-0000-0000-0000DC1D0000}"/>
    <cellStyle name="Финансовый 4 4 2 2 2 3 2 2 2" xfId="17873" xr:uid="{4356FA38-DD5E-4BE1-B023-C560066FD8C4}"/>
    <cellStyle name="Финансовый 4 4 2 2 2 3 2 3" xfId="13606" xr:uid="{A4C6A23F-7748-4EEE-8A7A-F64E5D757399}"/>
    <cellStyle name="Финансовый 4 4 2 2 2 3 3" xfId="6522" xr:uid="{00000000-0005-0000-0000-0000DD1D0000}"/>
    <cellStyle name="Финансовый 4 4 2 2 2 3 3 2" xfId="15739" xr:uid="{CC490FB6-6A76-4A03-97B9-53CB36B8768E}"/>
    <cellStyle name="Финансовый 4 4 2 2 2 3 4" xfId="11475" xr:uid="{3016648B-E829-41D6-B6D1-CCE925082E34}"/>
    <cellStyle name="Финансовый 4 4 2 2 2 4" xfId="3417" xr:uid="{00000000-0005-0000-0000-0000DE1D0000}"/>
    <cellStyle name="Финансовый 4 4 2 2 2 4 2" xfId="7708" xr:uid="{00000000-0005-0000-0000-0000DF1D0000}"/>
    <cellStyle name="Финансовый 4 4 2 2 2 4 2 2" xfId="16925" xr:uid="{3F827C0B-2282-4D1F-90BD-86CB333C9284}"/>
    <cellStyle name="Финансовый 4 4 2 2 2 4 3" xfId="12658" xr:uid="{E8FC0563-BFEB-4A2D-8B96-6F980C936178}"/>
    <cellStyle name="Финансовый 4 4 2 2 2 5" xfId="5571" xr:uid="{00000000-0005-0000-0000-0000E01D0000}"/>
    <cellStyle name="Финансовый 4 4 2 2 2 5 2" xfId="14791" xr:uid="{EDBEA1D3-7D3B-4CF2-9EB4-24788FCD9C7F}"/>
    <cellStyle name="Финансовый 4 4 2 2 2 6" xfId="10527" xr:uid="{87DD419C-07CB-4C4A-949C-D8245CB595AC}"/>
    <cellStyle name="Финансовый 4 4 2 2 3" xfId="1380" xr:uid="{00000000-0005-0000-0000-0000E11D0000}"/>
    <cellStyle name="Финансовый 4 4 2 2 3 2" xfId="2339" xr:uid="{00000000-0005-0000-0000-0000E21D0000}"/>
    <cellStyle name="Финансовый 4 4 2 2 3 2 2" xfId="4611" xr:uid="{00000000-0005-0000-0000-0000E31D0000}"/>
    <cellStyle name="Финансовый 4 4 2 2 3 2 2 2" xfId="8900" xr:uid="{00000000-0005-0000-0000-0000E41D0000}"/>
    <cellStyle name="Финансовый 4 4 2 2 3 2 2 2 2" xfId="18117" xr:uid="{70A4E626-ABB8-4CE9-AEE5-77EB72C6F004}"/>
    <cellStyle name="Финансовый 4 4 2 2 3 2 2 3" xfId="13850" xr:uid="{7D0BF96D-7D8A-42F9-98BF-95AD129ECAFD}"/>
    <cellStyle name="Финансовый 4 4 2 2 3 2 3" xfId="6766" xr:uid="{00000000-0005-0000-0000-0000E51D0000}"/>
    <cellStyle name="Финансовый 4 4 2 2 3 2 3 2" xfId="15983" xr:uid="{2C690976-5ABB-4798-9C9B-957543D9555F}"/>
    <cellStyle name="Финансовый 4 4 2 2 3 2 4" xfId="11719" xr:uid="{4D839809-00FB-4CD0-A674-6421AFF105F1}"/>
    <cellStyle name="Финансовый 4 4 2 2 3 3" xfId="3661" xr:uid="{00000000-0005-0000-0000-0000E61D0000}"/>
    <cellStyle name="Финансовый 4 4 2 2 3 3 2" xfId="7952" xr:uid="{00000000-0005-0000-0000-0000E71D0000}"/>
    <cellStyle name="Финансовый 4 4 2 2 3 3 2 2" xfId="17169" xr:uid="{FEB6234D-EAA9-4B82-8C6C-B4330A59D954}"/>
    <cellStyle name="Финансовый 4 4 2 2 3 3 3" xfId="12902" xr:uid="{11F28B1B-6C44-49AF-BC13-EF1BECE9DFB4}"/>
    <cellStyle name="Финансовый 4 4 2 2 3 4" xfId="5818" xr:uid="{00000000-0005-0000-0000-0000E81D0000}"/>
    <cellStyle name="Финансовый 4 4 2 2 3 4 2" xfId="15035" xr:uid="{359E5CA5-6D71-432C-8C9C-FE8AEEBE3E11}"/>
    <cellStyle name="Финансовый 4 4 2 2 3 5" xfId="10771" xr:uid="{CD37A7DB-BB50-43B0-BE41-A444D31E11D6}"/>
    <cellStyle name="Финансовый 4 4 2 2 4" xfId="1866" xr:uid="{00000000-0005-0000-0000-0000E91D0000}"/>
    <cellStyle name="Финансовый 4 4 2 2 4 2" xfId="4139" xr:uid="{00000000-0005-0000-0000-0000EA1D0000}"/>
    <cellStyle name="Финансовый 4 4 2 2 4 2 2" xfId="8428" xr:uid="{00000000-0005-0000-0000-0000EB1D0000}"/>
    <cellStyle name="Финансовый 4 4 2 2 4 2 2 2" xfId="17645" xr:uid="{84426178-6A8E-4106-B7B0-8CFBBA4A6C0F}"/>
    <cellStyle name="Финансовый 4 4 2 2 4 2 3" xfId="13378" xr:uid="{7898187F-F696-415B-99E9-E515E606D607}"/>
    <cellStyle name="Финансовый 4 4 2 2 4 3" xfId="6294" xr:uid="{00000000-0005-0000-0000-0000EC1D0000}"/>
    <cellStyle name="Финансовый 4 4 2 2 4 3 2" xfId="15511" xr:uid="{E9A9541E-FF7E-4B31-BE2B-4FA322D995F5}"/>
    <cellStyle name="Финансовый 4 4 2 2 4 4" xfId="11247" xr:uid="{8576A5A0-D5F1-4428-A6A3-EC99D398A709}"/>
    <cellStyle name="Финансовый 4 4 2 2 5" xfId="3189" xr:uid="{00000000-0005-0000-0000-0000ED1D0000}"/>
    <cellStyle name="Финансовый 4 4 2 2 5 2" xfId="7480" xr:uid="{00000000-0005-0000-0000-0000EE1D0000}"/>
    <cellStyle name="Финансовый 4 4 2 2 5 2 2" xfId="16697" xr:uid="{75F86CCB-B4A4-4D16-9990-F76D29946CCE}"/>
    <cellStyle name="Финансовый 4 4 2 2 5 3" xfId="12430" xr:uid="{758FD7E3-B64B-43FF-9574-39A17F462596}"/>
    <cellStyle name="Финансовый 4 4 2 2 6" xfId="5341" xr:uid="{00000000-0005-0000-0000-0000EF1D0000}"/>
    <cellStyle name="Финансовый 4 4 2 2 6 2" xfId="14563" xr:uid="{6F14124A-6CC2-4406-B615-641209487406}"/>
    <cellStyle name="Финансовый 4 4 2 2 7" xfId="10299" xr:uid="{DBFEE561-829A-4F99-B1A8-101B603418EB}"/>
    <cellStyle name="Финансовый 4 4 2 3" xfId="891" xr:uid="{00000000-0005-0000-0000-0000F01D0000}"/>
    <cellStyle name="Финансовый 4 4 2 3 2" xfId="1494" xr:uid="{00000000-0005-0000-0000-0000F11D0000}"/>
    <cellStyle name="Финансовый 4 4 2 3 2 2" xfId="2453" xr:uid="{00000000-0005-0000-0000-0000F21D0000}"/>
    <cellStyle name="Финансовый 4 4 2 3 2 2 2" xfId="4725" xr:uid="{00000000-0005-0000-0000-0000F31D0000}"/>
    <cellStyle name="Финансовый 4 4 2 3 2 2 2 2" xfId="9014" xr:uid="{00000000-0005-0000-0000-0000F41D0000}"/>
    <cellStyle name="Финансовый 4 4 2 3 2 2 2 2 2" xfId="18231" xr:uid="{9AC600DB-3E59-4E29-8105-C2136ED9E2D2}"/>
    <cellStyle name="Финансовый 4 4 2 3 2 2 2 3" xfId="13964" xr:uid="{6092A609-A825-4E37-B94E-EBDF0A9C2B07}"/>
    <cellStyle name="Финансовый 4 4 2 3 2 2 3" xfId="6880" xr:uid="{00000000-0005-0000-0000-0000F51D0000}"/>
    <cellStyle name="Финансовый 4 4 2 3 2 2 3 2" xfId="16097" xr:uid="{76AD5D1C-4465-4293-8FBC-5148478A7E4F}"/>
    <cellStyle name="Финансовый 4 4 2 3 2 2 4" xfId="11833" xr:uid="{77155DBC-B7D1-4CEB-B87F-0A700016552B}"/>
    <cellStyle name="Финансовый 4 4 2 3 2 3" xfId="3775" xr:uid="{00000000-0005-0000-0000-0000F61D0000}"/>
    <cellStyle name="Финансовый 4 4 2 3 2 3 2" xfId="8066" xr:uid="{00000000-0005-0000-0000-0000F71D0000}"/>
    <cellStyle name="Финансовый 4 4 2 3 2 3 2 2" xfId="17283" xr:uid="{11C59962-D2BE-4A5E-B5A8-A040A8AA1B62}"/>
    <cellStyle name="Финансовый 4 4 2 3 2 3 3" xfId="13016" xr:uid="{116FB938-93E4-47CC-928C-BB9C69D04B66}"/>
    <cellStyle name="Финансовый 4 4 2 3 2 4" xfId="5932" xr:uid="{00000000-0005-0000-0000-0000F81D0000}"/>
    <cellStyle name="Финансовый 4 4 2 3 2 4 2" xfId="15149" xr:uid="{78934A36-C461-4468-B305-B582E77C15AB}"/>
    <cellStyle name="Финансовый 4 4 2 3 2 5" xfId="10885" xr:uid="{3F38BE7E-0E9E-4874-A77F-95A52760895A}"/>
    <cellStyle name="Финансовый 4 4 2 3 3" xfId="1981" xr:uid="{00000000-0005-0000-0000-0000F91D0000}"/>
    <cellStyle name="Финансовый 4 4 2 3 3 2" xfId="4253" xr:uid="{00000000-0005-0000-0000-0000FA1D0000}"/>
    <cellStyle name="Финансовый 4 4 2 3 3 2 2" xfId="8542" xr:uid="{00000000-0005-0000-0000-0000FB1D0000}"/>
    <cellStyle name="Финансовый 4 4 2 3 3 2 2 2" xfId="17759" xr:uid="{07A6E19F-2FFF-4EAB-85D5-27445D809C8A}"/>
    <cellStyle name="Финансовый 4 4 2 3 3 2 3" xfId="13492" xr:uid="{6B4A49E4-C405-42B4-A3AC-CC0A04D5624B}"/>
    <cellStyle name="Финансовый 4 4 2 3 3 3" xfId="6408" xr:uid="{00000000-0005-0000-0000-0000FC1D0000}"/>
    <cellStyle name="Финансовый 4 4 2 3 3 3 2" xfId="15625" xr:uid="{4077FC6C-4947-434E-B3AD-B01823D1A03E}"/>
    <cellStyle name="Финансовый 4 4 2 3 3 4" xfId="11361" xr:uid="{001DEB5A-47AE-4B18-B4ED-AE5F49D5C85E}"/>
    <cellStyle name="Финансовый 4 4 2 3 4" xfId="3303" xr:uid="{00000000-0005-0000-0000-0000FD1D0000}"/>
    <cellStyle name="Финансовый 4 4 2 3 4 2" xfId="7594" xr:uid="{00000000-0005-0000-0000-0000FE1D0000}"/>
    <cellStyle name="Финансовый 4 4 2 3 4 2 2" xfId="16811" xr:uid="{4667EB40-0F8A-45F6-8244-A51677E65D2E}"/>
    <cellStyle name="Финансовый 4 4 2 3 4 3" xfId="12544" xr:uid="{43E44E39-A793-4304-A05B-05F5F30655CD}"/>
    <cellStyle name="Финансовый 4 4 2 3 5" xfId="5457" xr:uid="{00000000-0005-0000-0000-0000FF1D0000}"/>
    <cellStyle name="Финансовый 4 4 2 3 5 2" xfId="14677" xr:uid="{2AAE84B3-63C2-47A6-A1FA-69C27ED86F62}"/>
    <cellStyle name="Финансовый 4 4 2 3 6" xfId="10413" xr:uid="{B10812D7-2D85-4F4F-A440-E22189914F76}"/>
    <cellStyle name="Финансовый 4 4 2 4" xfId="1265" xr:uid="{00000000-0005-0000-0000-0000001E0000}"/>
    <cellStyle name="Финансовый 4 4 2 4 2" xfId="2225" xr:uid="{00000000-0005-0000-0000-0000011E0000}"/>
    <cellStyle name="Финансовый 4 4 2 4 2 2" xfId="4497" xr:uid="{00000000-0005-0000-0000-0000021E0000}"/>
    <cellStyle name="Финансовый 4 4 2 4 2 2 2" xfId="8786" xr:uid="{00000000-0005-0000-0000-0000031E0000}"/>
    <cellStyle name="Финансовый 4 4 2 4 2 2 2 2" xfId="18003" xr:uid="{694F2747-AC78-40EE-918E-7612C668773B}"/>
    <cellStyle name="Финансовый 4 4 2 4 2 2 3" xfId="13736" xr:uid="{6FC0F13A-B2CC-4AC1-BC67-C1C7D2DB66FB}"/>
    <cellStyle name="Финансовый 4 4 2 4 2 3" xfId="6652" xr:uid="{00000000-0005-0000-0000-0000041E0000}"/>
    <cellStyle name="Финансовый 4 4 2 4 2 3 2" xfId="15869" xr:uid="{5211637B-3625-4801-951A-1FD53834B1A5}"/>
    <cellStyle name="Финансовый 4 4 2 4 2 4" xfId="11605" xr:uid="{B7AE0C54-B625-44B1-A4F6-E63C886FC780}"/>
    <cellStyle name="Финансовый 4 4 2 4 3" xfId="3547" xr:uid="{00000000-0005-0000-0000-0000051E0000}"/>
    <cellStyle name="Финансовый 4 4 2 4 3 2" xfId="7838" xr:uid="{00000000-0005-0000-0000-0000061E0000}"/>
    <cellStyle name="Финансовый 4 4 2 4 3 2 2" xfId="17055" xr:uid="{F5040781-9D1C-452F-93DA-D187967AE97E}"/>
    <cellStyle name="Финансовый 4 4 2 4 3 3" xfId="12788" xr:uid="{7C303BA6-CE5C-4C77-B11E-D9D40CE2FEAE}"/>
    <cellStyle name="Финансовый 4 4 2 4 4" xfId="5704" xr:uid="{00000000-0005-0000-0000-0000071E0000}"/>
    <cellStyle name="Финансовый 4 4 2 4 4 2" xfId="14921" xr:uid="{290253AE-FAE7-4F0F-82A2-01DD8FE7D11A}"/>
    <cellStyle name="Финансовый 4 4 2 4 5" xfId="10657" xr:uid="{8C3844B7-F143-4B18-8802-6379A338BE51}"/>
    <cellStyle name="Финансовый 4 4 2 5" xfId="1750" xr:uid="{00000000-0005-0000-0000-0000081E0000}"/>
    <cellStyle name="Финансовый 4 4 2 5 2" xfId="4025" xr:uid="{00000000-0005-0000-0000-0000091E0000}"/>
    <cellStyle name="Финансовый 4 4 2 5 2 2" xfId="8314" xr:uid="{00000000-0005-0000-0000-00000A1E0000}"/>
    <cellStyle name="Финансовый 4 4 2 5 2 2 2" xfId="17531" xr:uid="{1C2AC650-62BF-4723-AAAB-DACC3B6CBF77}"/>
    <cellStyle name="Финансовый 4 4 2 5 2 3" xfId="13264" xr:uid="{FC20366D-BC3E-4767-AD9F-DCD3D6078394}"/>
    <cellStyle name="Финансовый 4 4 2 5 3" xfId="6180" xr:uid="{00000000-0005-0000-0000-00000B1E0000}"/>
    <cellStyle name="Финансовый 4 4 2 5 3 2" xfId="15397" xr:uid="{67BF8F15-0AFC-4EC4-8C6D-07F4F87313EE}"/>
    <cellStyle name="Финансовый 4 4 2 5 4" xfId="11133" xr:uid="{7D13B0DC-67F4-4B61-94D7-308AA1EE54A5}"/>
    <cellStyle name="Финансовый 4 4 2 6" xfId="2840" xr:uid="{00000000-0005-0000-0000-00000C1E0000}"/>
    <cellStyle name="Финансовый 4 4 2 6 2" xfId="4983" xr:uid="{00000000-0005-0000-0000-00000D1E0000}"/>
    <cellStyle name="Финансовый 4 4 2 6 2 2" xfId="9265" xr:uid="{00000000-0005-0000-0000-00000E1E0000}"/>
    <cellStyle name="Финансовый 4 4 2 6 2 2 2" xfId="18482" xr:uid="{8D0401A4-7BB5-471F-9F92-6276C71D8CFC}"/>
    <cellStyle name="Финансовый 4 4 2 6 2 3" xfId="14215" xr:uid="{FAB572BD-7101-4F7E-9FCB-41489C768D92}"/>
    <cellStyle name="Финансовый 4 4 2 6 3" xfId="7133" xr:uid="{00000000-0005-0000-0000-00000F1E0000}"/>
    <cellStyle name="Финансовый 4 4 2 6 3 2" xfId="16350" xr:uid="{C5981112-C243-4958-87FA-5EA6E410BEE3}"/>
    <cellStyle name="Финансовый 4 4 2 6 4" xfId="12084" xr:uid="{EECC0CB4-D7BE-4AF7-BA2E-99FF28759386}"/>
    <cellStyle name="Финансовый 4 4 2 7" xfId="2961" xr:uid="{00000000-0005-0000-0000-0000101E0000}"/>
    <cellStyle name="Финансовый 4 4 2 7 2" xfId="7252" xr:uid="{00000000-0005-0000-0000-0000111E0000}"/>
    <cellStyle name="Финансовый 4 4 2 7 2 2" xfId="16469" xr:uid="{79878BBD-6300-4EED-A455-8FD189111D35}"/>
    <cellStyle name="Финансовый 4 4 2 7 3" xfId="12202" xr:uid="{C39BAA0B-7A65-4A1B-B145-B7F18A09DD4A}"/>
    <cellStyle name="Финансовый 4 4 2 8" xfId="3075" xr:uid="{00000000-0005-0000-0000-0000121E0000}"/>
    <cellStyle name="Финансовый 4 4 2 8 2" xfId="7366" xr:uid="{00000000-0005-0000-0000-0000131E0000}"/>
    <cellStyle name="Финансовый 4 4 2 8 2 2" xfId="16583" xr:uid="{40A666E2-ACB1-49A2-9A27-01099651A1C3}"/>
    <cellStyle name="Финансовый 4 4 2 8 3" xfId="12316" xr:uid="{9212CFFB-7B37-4E45-B3FD-0A7031E178F0}"/>
    <cellStyle name="Финансовый 4 4 2 9" xfId="5103" xr:uid="{00000000-0005-0000-0000-0000141E0000}"/>
    <cellStyle name="Финансовый 4 4 2 9 2" xfId="9384" xr:uid="{00000000-0005-0000-0000-0000151E0000}"/>
    <cellStyle name="Финансовый 4 4 2 9 2 2" xfId="18601" xr:uid="{0680654C-4FE0-4A45-A919-7110294123BD}"/>
    <cellStyle name="Финансовый 4 4 2 9 3" xfId="14334" xr:uid="{8F688BB4-0983-4683-BAB3-90E0CC041342}"/>
    <cellStyle name="Финансовый 4 4 3" xfId="626" xr:uid="{00000000-0005-0000-0000-0000161E0000}"/>
    <cellStyle name="Финансовый 4 4 3 2" xfId="949" xr:uid="{00000000-0005-0000-0000-0000171E0000}"/>
    <cellStyle name="Финансовый 4 4 3 2 2" xfId="1551" xr:uid="{00000000-0005-0000-0000-0000181E0000}"/>
    <cellStyle name="Финансовый 4 4 3 2 2 2" xfId="2510" xr:uid="{00000000-0005-0000-0000-0000191E0000}"/>
    <cellStyle name="Финансовый 4 4 3 2 2 2 2" xfId="4782" xr:uid="{00000000-0005-0000-0000-00001A1E0000}"/>
    <cellStyle name="Финансовый 4 4 3 2 2 2 2 2" xfId="9071" xr:uid="{00000000-0005-0000-0000-00001B1E0000}"/>
    <cellStyle name="Финансовый 4 4 3 2 2 2 2 2 2" xfId="18288" xr:uid="{74C8243C-F769-493E-9F50-593C5BD9F5A2}"/>
    <cellStyle name="Финансовый 4 4 3 2 2 2 2 3" xfId="14021" xr:uid="{1FF3A41F-023D-43DF-95F0-621FADE659FD}"/>
    <cellStyle name="Финансовый 4 4 3 2 2 2 3" xfId="6937" xr:uid="{00000000-0005-0000-0000-00001C1E0000}"/>
    <cellStyle name="Финансовый 4 4 3 2 2 2 3 2" xfId="16154" xr:uid="{D4038B1A-24D7-4B5D-8889-503B96E2E3E7}"/>
    <cellStyle name="Финансовый 4 4 3 2 2 2 4" xfId="11890" xr:uid="{94FC2062-2CCF-4D3B-BA17-30A25E2E532F}"/>
    <cellStyle name="Финансовый 4 4 3 2 2 3" xfId="3832" xr:uid="{00000000-0005-0000-0000-00001D1E0000}"/>
    <cellStyle name="Финансовый 4 4 3 2 2 3 2" xfId="8123" xr:uid="{00000000-0005-0000-0000-00001E1E0000}"/>
    <cellStyle name="Финансовый 4 4 3 2 2 3 2 2" xfId="17340" xr:uid="{D45FC441-F981-4FB5-B0EC-A36D5DC920A0}"/>
    <cellStyle name="Финансовый 4 4 3 2 2 3 3" xfId="13073" xr:uid="{C3D0DB99-5233-4204-950D-D98DDB776DEA}"/>
    <cellStyle name="Финансовый 4 4 3 2 2 4" xfId="5989" xr:uid="{00000000-0005-0000-0000-00001F1E0000}"/>
    <cellStyle name="Финансовый 4 4 3 2 2 4 2" xfId="15206" xr:uid="{19395FAF-AB80-4A0C-993E-7EDD211A4E86}"/>
    <cellStyle name="Финансовый 4 4 3 2 2 5" xfId="10942" xr:uid="{9EDAD7F1-E5E9-4BF6-A33C-DD8E172F9161}"/>
    <cellStyle name="Финансовый 4 4 3 2 3" xfId="2038" xr:uid="{00000000-0005-0000-0000-0000201E0000}"/>
    <cellStyle name="Финансовый 4 4 3 2 3 2" xfId="4310" xr:uid="{00000000-0005-0000-0000-0000211E0000}"/>
    <cellStyle name="Финансовый 4 4 3 2 3 2 2" xfId="8599" xr:uid="{00000000-0005-0000-0000-0000221E0000}"/>
    <cellStyle name="Финансовый 4 4 3 2 3 2 2 2" xfId="17816" xr:uid="{12C5DD6C-42E0-41C8-ACDA-A4B1462F3247}"/>
    <cellStyle name="Финансовый 4 4 3 2 3 2 3" xfId="13549" xr:uid="{AD476D48-14F2-4B5F-8686-29C662B5FE20}"/>
    <cellStyle name="Финансовый 4 4 3 2 3 3" xfId="6465" xr:uid="{00000000-0005-0000-0000-0000231E0000}"/>
    <cellStyle name="Финансовый 4 4 3 2 3 3 2" xfId="15682" xr:uid="{90A20F56-88A3-407E-A752-05E68F78B979}"/>
    <cellStyle name="Финансовый 4 4 3 2 3 4" xfId="11418" xr:uid="{6B6FCCD1-6C14-423E-B9E4-2D9E338C9765}"/>
    <cellStyle name="Финансовый 4 4 3 2 4" xfId="3360" xr:uid="{00000000-0005-0000-0000-0000241E0000}"/>
    <cellStyle name="Финансовый 4 4 3 2 4 2" xfId="7651" xr:uid="{00000000-0005-0000-0000-0000251E0000}"/>
    <cellStyle name="Финансовый 4 4 3 2 4 2 2" xfId="16868" xr:uid="{A7EA0CB8-DFDD-4FD2-894D-B20C9C4A3577}"/>
    <cellStyle name="Финансовый 4 4 3 2 4 3" xfId="12601" xr:uid="{10B797DB-75B4-444D-8D59-4A037D4E3B1F}"/>
    <cellStyle name="Финансовый 4 4 3 2 5" xfId="5514" xr:uid="{00000000-0005-0000-0000-0000261E0000}"/>
    <cellStyle name="Финансовый 4 4 3 2 5 2" xfId="14734" xr:uid="{0B6806B7-87D0-4AA4-9256-48BC0B7E5155}"/>
    <cellStyle name="Финансовый 4 4 3 2 6" xfId="10470" xr:uid="{B82761E9-D274-4421-80DB-0872E7BD751B}"/>
    <cellStyle name="Финансовый 4 4 3 3" xfId="1323" xr:uid="{00000000-0005-0000-0000-0000271E0000}"/>
    <cellStyle name="Финансовый 4 4 3 3 2" xfId="2282" xr:uid="{00000000-0005-0000-0000-0000281E0000}"/>
    <cellStyle name="Финансовый 4 4 3 3 2 2" xfId="4554" xr:uid="{00000000-0005-0000-0000-0000291E0000}"/>
    <cellStyle name="Финансовый 4 4 3 3 2 2 2" xfId="8843" xr:uid="{00000000-0005-0000-0000-00002A1E0000}"/>
    <cellStyle name="Финансовый 4 4 3 3 2 2 2 2" xfId="18060" xr:uid="{28473F2B-6467-4F56-8B45-A4220C6177F7}"/>
    <cellStyle name="Финансовый 4 4 3 3 2 2 3" xfId="13793" xr:uid="{17EC9A7E-FCC0-4DA8-9D6A-AE8E5B7E8514}"/>
    <cellStyle name="Финансовый 4 4 3 3 2 3" xfId="6709" xr:uid="{00000000-0005-0000-0000-00002B1E0000}"/>
    <cellStyle name="Финансовый 4 4 3 3 2 3 2" xfId="15926" xr:uid="{FEB10E80-8DB5-4EBF-B55F-0A5F50EB8D93}"/>
    <cellStyle name="Финансовый 4 4 3 3 2 4" xfId="11662" xr:uid="{991732DC-4C79-4426-869E-8E5B5D48D6AC}"/>
    <cellStyle name="Финансовый 4 4 3 3 3" xfId="3604" xr:uid="{00000000-0005-0000-0000-00002C1E0000}"/>
    <cellStyle name="Финансовый 4 4 3 3 3 2" xfId="7895" xr:uid="{00000000-0005-0000-0000-00002D1E0000}"/>
    <cellStyle name="Финансовый 4 4 3 3 3 2 2" xfId="17112" xr:uid="{E9FAE2D9-4060-4CB1-A05E-F52FE9581ED2}"/>
    <cellStyle name="Финансовый 4 4 3 3 3 3" xfId="12845" xr:uid="{E2B56324-F7AF-454A-9A6E-59D2C37B909D}"/>
    <cellStyle name="Финансовый 4 4 3 3 4" xfId="5761" xr:uid="{00000000-0005-0000-0000-00002E1E0000}"/>
    <cellStyle name="Финансовый 4 4 3 3 4 2" xfId="14978" xr:uid="{55D316CF-55C6-4111-AEA8-30C76ED1C3BE}"/>
    <cellStyle name="Финансовый 4 4 3 3 5" xfId="10714" xr:uid="{06FC0CBD-816B-45A2-B363-CB12527F1C22}"/>
    <cellStyle name="Финансовый 4 4 3 4" xfId="1809" xr:uid="{00000000-0005-0000-0000-00002F1E0000}"/>
    <cellStyle name="Финансовый 4 4 3 4 2" xfId="4082" xr:uid="{00000000-0005-0000-0000-0000301E0000}"/>
    <cellStyle name="Финансовый 4 4 3 4 2 2" xfId="8371" xr:uid="{00000000-0005-0000-0000-0000311E0000}"/>
    <cellStyle name="Финансовый 4 4 3 4 2 2 2" xfId="17588" xr:uid="{2E4EC862-BCB4-455C-8735-23257CF1D829}"/>
    <cellStyle name="Финансовый 4 4 3 4 2 3" xfId="13321" xr:uid="{17003215-1121-43C6-A08B-CE3C660EDF86}"/>
    <cellStyle name="Финансовый 4 4 3 4 3" xfId="6237" xr:uid="{00000000-0005-0000-0000-0000321E0000}"/>
    <cellStyle name="Финансовый 4 4 3 4 3 2" xfId="15454" xr:uid="{6D02E16E-AAEE-4098-B651-2F35851078E5}"/>
    <cellStyle name="Финансовый 4 4 3 4 4" xfId="11190" xr:uid="{8B1E495E-1DFE-426D-A7E5-60DF03B4C266}"/>
    <cellStyle name="Финансовый 4 4 3 5" xfId="3132" xr:uid="{00000000-0005-0000-0000-0000331E0000}"/>
    <cellStyle name="Финансовый 4 4 3 5 2" xfId="7423" xr:uid="{00000000-0005-0000-0000-0000341E0000}"/>
    <cellStyle name="Финансовый 4 4 3 5 2 2" xfId="16640" xr:uid="{EE069369-9707-4740-A128-40255E1EBCB5}"/>
    <cellStyle name="Финансовый 4 4 3 5 3" xfId="12373" xr:uid="{E6AC7F58-9549-4D82-8C82-18B72D3C5D54}"/>
    <cellStyle name="Финансовый 4 4 3 6" xfId="5284" xr:uid="{00000000-0005-0000-0000-0000351E0000}"/>
    <cellStyle name="Финансовый 4 4 3 6 2" xfId="14506" xr:uid="{BE1E6F50-8D51-4C3F-A371-76F66C10A7E3}"/>
    <cellStyle name="Финансовый 4 4 3 7" xfId="10242" xr:uid="{1FBAFAAF-8C09-4136-93ED-5F2A45A27E8F}"/>
    <cellStyle name="Финансовый 4 4 4" xfId="834" xr:uid="{00000000-0005-0000-0000-0000361E0000}"/>
    <cellStyle name="Финансовый 4 4 4 2" xfId="1437" xr:uid="{00000000-0005-0000-0000-0000371E0000}"/>
    <cellStyle name="Финансовый 4 4 4 2 2" xfId="2396" xr:uid="{00000000-0005-0000-0000-0000381E0000}"/>
    <cellStyle name="Финансовый 4 4 4 2 2 2" xfId="4668" xr:uid="{00000000-0005-0000-0000-0000391E0000}"/>
    <cellStyle name="Финансовый 4 4 4 2 2 2 2" xfId="8957" xr:uid="{00000000-0005-0000-0000-00003A1E0000}"/>
    <cellStyle name="Финансовый 4 4 4 2 2 2 2 2" xfId="18174" xr:uid="{481F51BF-E34D-4823-BA8F-21E99274D2E7}"/>
    <cellStyle name="Финансовый 4 4 4 2 2 2 3" xfId="13907" xr:uid="{5C1A602B-BEC0-4AF4-BEEE-A9A8CD305084}"/>
    <cellStyle name="Финансовый 4 4 4 2 2 3" xfId="6823" xr:uid="{00000000-0005-0000-0000-00003B1E0000}"/>
    <cellStyle name="Финансовый 4 4 4 2 2 3 2" xfId="16040" xr:uid="{9586E1F8-300F-4024-ABF0-C7432FCBB615}"/>
    <cellStyle name="Финансовый 4 4 4 2 2 4" xfId="11776" xr:uid="{4CB38C0B-472F-41BE-BFAE-05258EDE32F3}"/>
    <cellStyle name="Финансовый 4 4 4 2 3" xfId="3718" xr:uid="{00000000-0005-0000-0000-00003C1E0000}"/>
    <cellStyle name="Финансовый 4 4 4 2 3 2" xfId="8009" xr:uid="{00000000-0005-0000-0000-00003D1E0000}"/>
    <cellStyle name="Финансовый 4 4 4 2 3 2 2" xfId="17226" xr:uid="{F75F14F0-DCFE-43FF-9D1F-DCB6580C3911}"/>
    <cellStyle name="Финансовый 4 4 4 2 3 3" xfId="12959" xr:uid="{8D08719D-2526-471B-9B38-EA485CA0FF09}"/>
    <cellStyle name="Финансовый 4 4 4 2 4" xfId="5875" xr:uid="{00000000-0005-0000-0000-00003E1E0000}"/>
    <cellStyle name="Финансовый 4 4 4 2 4 2" xfId="15092" xr:uid="{9D6FF6FF-1893-453C-8681-9AE2D0B894B0}"/>
    <cellStyle name="Финансовый 4 4 4 2 5" xfId="10828" xr:uid="{8E693660-E773-4560-9E73-9E977297D1D9}"/>
    <cellStyle name="Финансовый 4 4 4 3" xfId="1924" xr:uid="{00000000-0005-0000-0000-00003F1E0000}"/>
    <cellStyle name="Финансовый 4 4 4 3 2" xfId="4196" xr:uid="{00000000-0005-0000-0000-0000401E0000}"/>
    <cellStyle name="Финансовый 4 4 4 3 2 2" xfId="8485" xr:uid="{00000000-0005-0000-0000-0000411E0000}"/>
    <cellStyle name="Финансовый 4 4 4 3 2 2 2" xfId="17702" xr:uid="{C0345DF0-18A5-42D8-B550-695B2BC03627}"/>
    <cellStyle name="Финансовый 4 4 4 3 2 3" xfId="13435" xr:uid="{1D1085F9-AB25-484A-B2C2-695E35CC984E}"/>
    <cellStyle name="Финансовый 4 4 4 3 3" xfId="6351" xr:uid="{00000000-0005-0000-0000-0000421E0000}"/>
    <cellStyle name="Финансовый 4 4 4 3 3 2" xfId="15568" xr:uid="{24D94BFD-E5E9-4E94-913C-DFBDFD839A19}"/>
    <cellStyle name="Финансовый 4 4 4 3 4" xfId="11304" xr:uid="{A2738307-C776-42EC-8826-D62E5FF00FA8}"/>
    <cellStyle name="Финансовый 4 4 4 4" xfId="3246" xr:uid="{00000000-0005-0000-0000-0000431E0000}"/>
    <cellStyle name="Финансовый 4 4 4 4 2" xfId="7537" xr:uid="{00000000-0005-0000-0000-0000441E0000}"/>
    <cellStyle name="Финансовый 4 4 4 4 2 2" xfId="16754" xr:uid="{0A9C0C0F-9232-428F-83DD-357E8AABB784}"/>
    <cellStyle name="Финансовый 4 4 4 4 3" xfId="12487" xr:uid="{30FAB423-0038-4A0B-A492-4805FD228FBE}"/>
    <cellStyle name="Финансовый 4 4 4 5" xfId="5400" xr:uid="{00000000-0005-0000-0000-0000451E0000}"/>
    <cellStyle name="Финансовый 4 4 4 5 2" xfId="14620" xr:uid="{C46BEF89-56AA-4049-9BDB-D183A025E7F5}"/>
    <cellStyle name="Финансовый 4 4 4 6" xfId="10356" xr:uid="{7371C2CC-F850-4AAF-9EAE-82A7D4DCC17F}"/>
    <cellStyle name="Финансовый 4 4 5" xfId="1208" xr:uid="{00000000-0005-0000-0000-0000461E0000}"/>
    <cellStyle name="Финансовый 4 4 5 2" xfId="2168" xr:uid="{00000000-0005-0000-0000-0000471E0000}"/>
    <cellStyle name="Финансовый 4 4 5 2 2" xfId="4440" xr:uid="{00000000-0005-0000-0000-0000481E0000}"/>
    <cellStyle name="Финансовый 4 4 5 2 2 2" xfId="8729" xr:uid="{00000000-0005-0000-0000-0000491E0000}"/>
    <cellStyle name="Финансовый 4 4 5 2 2 2 2" xfId="17946" xr:uid="{F157DC97-FA1D-4F42-814C-A9BF6647CBF6}"/>
    <cellStyle name="Финансовый 4 4 5 2 2 3" xfId="13679" xr:uid="{FD267776-A019-438C-B4A9-D2578929C440}"/>
    <cellStyle name="Финансовый 4 4 5 2 3" xfId="6595" xr:uid="{00000000-0005-0000-0000-00004A1E0000}"/>
    <cellStyle name="Финансовый 4 4 5 2 3 2" xfId="15812" xr:uid="{B38808B8-8CA0-4224-ACA3-D1F86E8DF50E}"/>
    <cellStyle name="Финансовый 4 4 5 2 4" xfId="11548" xr:uid="{4B65E1E3-0A82-4CA5-AAED-B299375C1B54}"/>
    <cellStyle name="Финансовый 4 4 5 3" xfId="3490" xr:uid="{00000000-0005-0000-0000-00004B1E0000}"/>
    <cellStyle name="Финансовый 4 4 5 3 2" xfId="7781" xr:uid="{00000000-0005-0000-0000-00004C1E0000}"/>
    <cellStyle name="Финансовый 4 4 5 3 2 2" xfId="16998" xr:uid="{27FC98C2-FD00-40AE-93FA-90C415B444C7}"/>
    <cellStyle name="Финансовый 4 4 5 3 3" xfId="12731" xr:uid="{66756A78-50A8-44BE-871D-8BA471B3354B}"/>
    <cellStyle name="Финансовый 4 4 5 4" xfId="5647" xr:uid="{00000000-0005-0000-0000-00004D1E0000}"/>
    <cellStyle name="Финансовый 4 4 5 4 2" xfId="14864" xr:uid="{BE18B54E-85C8-498C-B84B-480B96378D9E}"/>
    <cellStyle name="Финансовый 4 4 5 5" xfId="10600" xr:uid="{AA55D5F3-9C8B-43BC-8DFC-8C3D31720927}"/>
    <cellStyle name="Финансовый 4 4 6" xfId="1693" xr:uid="{00000000-0005-0000-0000-00004E1E0000}"/>
    <cellStyle name="Финансовый 4 4 6 2" xfId="3968" xr:uid="{00000000-0005-0000-0000-00004F1E0000}"/>
    <cellStyle name="Финансовый 4 4 6 2 2" xfId="8257" xr:uid="{00000000-0005-0000-0000-0000501E0000}"/>
    <cellStyle name="Финансовый 4 4 6 2 2 2" xfId="17474" xr:uid="{06C0B52D-FED9-45F7-9D66-DEF4CBF41EDA}"/>
    <cellStyle name="Финансовый 4 4 6 2 3" xfId="13207" xr:uid="{A5E36BAB-DBA6-4C80-9E01-CC9A39608DA7}"/>
    <cellStyle name="Финансовый 4 4 6 3" xfId="6123" xr:uid="{00000000-0005-0000-0000-0000511E0000}"/>
    <cellStyle name="Финансовый 4 4 6 3 2" xfId="15340" xr:uid="{83AA8235-666B-417B-AD94-AD245392EC8D}"/>
    <cellStyle name="Финансовый 4 4 6 4" xfId="11076" xr:uid="{9DFFDB2E-90B9-4C52-ABB8-F805736683FF}"/>
    <cellStyle name="Финансовый 4 4 7" xfId="2783" xr:uid="{00000000-0005-0000-0000-0000521E0000}"/>
    <cellStyle name="Финансовый 4 4 7 2" xfId="4926" xr:uid="{00000000-0005-0000-0000-0000531E0000}"/>
    <cellStyle name="Финансовый 4 4 7 2 2" xfId="9208" xr:uid="{00000000-0005-0000-0000-0000541E0000}"/>
    <cellStyle name="Финансовый 4 4 7 2 2 2" xfId="18425" xr:uid="{0F042242-0B48-463F-B0CE-F829FB456C25}"/>
    <cellStyle name="Финансовый 4 4 7 2 3" xfId="14158" xr:uid="{CF5E18C3-2775-49D7-BA8A-38BAE25B56DC}"/>
    <cellStyle name="Финансовый 4 4 7 3" xfId="7076" xr:uid="{00000000-0005-0000-0000-0000551E0000}"/>
    <cellStyle name="Финансовый 4 4 7 3 2" xfId="16293" xr:uid="{D5F27FC0-6DA5-4F5B-8B19-A28E88F59612}"/>
    <cellStyle name="Финансовый 4 4 7 4" xfId="12027" xr:uid="{571E97D4-ECFB-40F5-8518-A054F9EBADB9}"/>
    <cellStyle name="Финансовый 4 4 8" xfId="2904" xr:uid="{00000000-0005-0000-0000-0000561E0000}"/>
    <cellStyle name="Финансовый 4 4 8 2" xfId="7195" xr:uid="{00000000-0005-0000-0000-0000571E0000}"/>
    <cellStyle name="Финансовый 4 4 8 2 2" xfId="16412" xr:uid="{1BA2DE0A-6C28-4773-9918-DAA5493E7302}"/>
    <cellStyle name="Финансовый 4 4 8 3" xfId="12145" xr:uid="{2AA983EB-073C-4D00-9DBA-376BE261707F}"/>
    <cellStyle name="Финансовый 4 4 9" xfId="3018" xr:uid="{00000000-0005-0000-0000-0000581E0000}"/>
    <cellStyle name="Финансовый 4 4 9 2" xfId="7309" xr:uid="{00000000-0005-0000-0000-0000591E0000}"/>
    <cellStyle name="Финансовый 4 4 9 2 2" xfId="16526" xr:uid="{12CEB4C9-A61F-46F2-8534-F5DA4FECFB41}"/>
    <cellStyle name="Финансовый 4 4 9 3" xfId="12259" xr:uid="{47A0A893-C248-4AC2-A58A-F61DF8249252}"/>
    <cellStyle name="Финансовый 4 5" xfId="460" xr:uid="{00000000-0005-0000-0000-00005A1E0000}"/>
    <cellStyle name="Финансовый 4 5 10" xfId="5188" xr:uid="{00000000-0005-0000-0000-00005B1E0000}"/>
    <cellStyle name="Финансовый 4 5 10 2" xfId="14411" xr:uid="{098334A0-7985-4886-9362-C0E488F47F5D}"/>
    <cellStyle name="Финансовый 4 5 11" xfId="9687" xr:uid="{00000000-0005-0000-0000-00005C1E0000}"/>
    <cellStyle name="Финансовый 4 5 11 2" xfId="18707" xr:uid="{4B743C14-3575-4CBE-99B8-FF5FDA31A374}"/>
    <cellStyle name="Финансовый 4 5 12" xfId="9801" xr:uid="{06B9643E-7C4D-43F0-AF38-2E9426F1469F}"/>
    <cellStyle name="Финансовый 4 5 12 2" xfId="18821" xr:uid="{60F6822C-8D0A-478A-9383-01C4D698678D}"/>
    <cellStyle name="Финансовый 4 5 13" xfId="9915" xr:uid="{D5D01FCD-33CB-489F-A0BA-9222DCCD1504}"/>
    <cellStyle name="Финансовый 4 5 13 2" xfId="18935" xr:uid="{BA2555AD-90E7-4A34-96BD-B55D30E8FEB3}"/>
    <cellStyle name="Финансовый 4 5 14" xfId="10029" xr:uid="{DAFD345A-F4FE-403C-B84B-415D2DF251B4}"/>
    <cellStyle name="Финансовый 4 5 14 2" xfId="19049" xr:uid="{2A69EA2C-A65D-459A-8C4F-23189E67B032}"/>
    <cellStyle name="Финансовый 4 5 15" xfId="10146" xr:uid="{BA853299-2AFA-409B-8A98-6E8B64A8F108}"/>
    <cellStyle name="Финансовый 4 5 16" xfId="19167" xr:uid="{70070C8F-E462-4212-A45A-6BD92F443483}"/>
    <cellStyle name="Финансовый 4 5 17" xfId="19283" xr:uid="{C96571A8-E109-43C5-A07E-364D607CCBD0}"/>
    <cellStyle name="Финансовый 4 5 2" xfId="647" xr:uid="{00000000-0005-0000-0000-00005D1E0000}"/>
    <cellStyle name="Финансовый 4 5 2 2" xfId="968" xr:uid="{00000000-0005-0000-0000-00005E1E0000}"/>
    <cellStyle name="Финансовый 4 5 2 2 2" xfId="1570" xr:uid="{00000000-0005-0000-0000-00005F1E0000}"/>
    <cellStyle name="Финансовый 4 5 2 2 2 2" xfId="2529" xr:uid="{00000000-0005-0000-0000-0000601E0000}"/>
    <cellStyle name="Финансовый 4 5 2 2 2 2 2" xfId="4801" xr:uid="{00000000-0005-0000-0000-0000611E0000}"/>
    <cellStyle name="Финансовый 4 5 2 2 2 2 2 2" xfId="9090" xr:uid="{00000000-0005-0000-0000-0000621E0000}"/>
    <cellStyle name="Финансовый 4 5 2 2 2 2 2 2 2" xfId="18307" xr:uid="{A49FAA1A-C120-493F-8515-477CF94EC034}"/>
    <cellStyle name="Финансовый 4 5 2 2 2 2 2 3" xfId="14040" xr:uid="{089FD480-D7BB-4036-A0F9-3A867CF3A508}"/>
    <cellStyle name="Финансовый 4 5 2 2 2 2 3" xfId="6956" xr:uid="{00000000-0005-0000-0000-0000631E0000}"/>
    <cellStyle name="Финансовый 4 5 2 2 2 2 3 2" xfId="16173" xr:uid="{6170A7A4-09B4-499C-BF31-29AA13D5AF5E}"/>
    <cellStyle name="Финансовый 4 5 2 2 2 2 4" xfId="11909" xr:uid="{52DB0BEF-C459-49BB-9AFC-0ED42C8F0FB7}"/>
    <cellStyle name="Финансовый 4 5 2 2 2 3" xfId="3851" xr:uid="{00000000-0005-0000-0000-0000641E0000}"/>
    <cellStyle name="Финансовый 4 5 2 2 2 3 2" xfId="8142" xr:uid="{00000000-0005-0000-0000-0000651E0000}"/>
    <cellStyle name="Финансовый 4 5 2 2 2 3 2 2" xfId="17359" xr:uid="{2E4EFCD7-D1ED-4851-B150-61A3F0B3E6A8}"/>
    <cellStyle name="Финансовый 4 5 2 2 2 3 3" xfId="13092" xr:uid="{1BA04A6B-4A84-4C0D-BADD-4FFA22798DF8}"/>
    <cellStyle name="Финансовый 4 5 2 2 2 4" xfId="6008" xr:uid="{00000000-0005-0000-0000-0000661E0000}"/>
    <cellStyle name="Финансовый 4 5 2 2 2 4 2" xfId="15225" xr:uid="{4DBA8A60-72C7-4C6D-BC3D-63577B961428}"/>
    <cellStyle name="Финансовый 4 5 2 2 2 5" xfId="10961" xr:uid="{DA2E5CAC-6323-42B0-8CB7-7591C7A07C0F}"/>
    <cellStyle name="Финансовый 4 5 2 2 3" xfId="2057" xr:uid="{00000000-0005-0000-0000-0000671E0000}"/>
    <cellStyle name="Финансовый 4 5 2 2 3 2" xfId="4329" xr:uid="{00000000-0005-0000-0000-0000681E0000}"/>
    <cellStyle name="Финансовый 4 5 2 2 3 2 2" xfId="8618" xr:uid="{00000000-0005-0000-0000-0000691E0000}"/>
    <cellStyle name="Финансовый 4 5 2 2 3 2 2 2" xfId="17835" xr:uid="{BDC989A5-0109-4474-B19E-8102E019A774}"/>
    <cellStyle name="Финансовый 4 5 2 2 3 2 3" xfId="13568" xr:uid="{B26FB63C-240A-42F3-A650-1909293324C8}"/>
    <cellStyle name="Финансовый 4 5 2 2 3 3" xfId="6484" xr:uid="{00000000-0005-0000-0000-00006A1E0000}"/>
    <cellStyle name="Финансовый 4 5 2 2 3 3 2" xfId="15701" xr:uid="{4055A5B3-61D6-4E08-847C-DD9125D4B195}"/>
    <cellStyle name="Финансовый 4 5 2 2 3 4" xfId="11437" xr:uid="{314950CA-4B13-4A72-B261-24D85428FB20}"/>
    <cellStyle name="Финансовый 4 5 2 2 4" xfId="3379" xr:uid="{00000000-0005-0000-0000-00006B1E0000}"/>
    <cellStyle name="Финансовый 4 5 2 2 4 2" xfId="7670" xr:uid="{00000000-0005-0000-0000-00006C1E0000}"/>
    <cellStyle name="Финансовый 4 5 2 2 4 2 2" xfId="16887" xr:uid="{39397196-53F0-4C12-9CAB-422915BC5F94}"/>
    <cellStyle name="Финансовый 4 5 2 2 4 3" xfId="12620" xr:uid="{09391C4E-99E9-43B6-A51E-43C16051C19B}"/>
    <cellStyle name="Финансовый 4 5 2 2 5" xfId="5533" xr:uid="{00000000-0005-0000-0000-00006D1E0000}"/>
    <cellStyle name="Финансовый 4 5 2 2 5 2" xfId="14753" xr:uid="{1F8BCC1A-ACF4-49FC-8A44-D3D9036C40DC}"/>
    <cellStyle name="Финансовый 4 5 2 2 6" xfId="10489" xr:uid="{52B894B9-818C-41D2-AC32-033BB95CAA6D}"/>
    <cellStyle name="Финансовый 4 5 2 3" xfId="1342" xr:uid="{00000000-0005-0000-0000-00006E1E0000}"/>
    <cellStyle name="Финансовый 4 5 2 3 2" xfId="2301" xr:uid="{00000000-0005-0000-0000-00006F1E0000}"/>
    <cellStyle name="Финансовый 4 5 2 3 2 2" xfId="4573" xr:uid="{00000000-0005-0000-0000-0000701E0000}"/>
    <cellStyle name="Финансовый 4 5 2 3 2 2 2" xfId="8862" xr:uid="{00000000-0005-0000-0000-0000711E0000}"/>
    <cellStyle name="Финансовый 4 5 2 3 2 2 2 2" xfId="18079" xr:uid="{1C5F44EA-A9AB-4AD5-867E-01AECF6BF0A5}"/>
    <cellStyle name="Финансовый 4 5 2 3 2 2 3" xfId="13812" xr:uid="{CD5D6C2F-77E0-4257-AC48-6A3630A6B6F1}"/>
    <cellStyle name="Финансовый 4 5 2 3 2 3" xfId="6728" xr:uid="{00000000-0005-0000-0000-0000721E0000}"/>
    <cellStyle name="Финансовый 4 5 2 3 2 3 2" xfId="15945" xr:uid="{889C62CB-DB79-4FDE-B048-40BF46A1FB18}"/>
    <cellStyle name="Финансовый 4 5 2 3 2 4" xfId="11681" xr:uid="{120E8BFE-1840-4564-8BC0-ECF27B75A79F}"/>
    <cellStyle name="Финансовый 4 5 2 3 3" xfId="3623" xr:uid="{00000000-0005-0000-0000-0000731E0000}"/>
    <cellStyle name="Финансовый 4 5 2 3 3 2" xfId="7914" xr:uid="{00000000-0005-0000-0000-0000741E0000}"/>
    <cellStyle name="Финансовый 4 5 2 3 3 2 2" xfId="17131" xr:uid="{FEE858E9-6B9F-423E-AE2E-31463677C842}"/>
    <cellStyle name="Финансовый 4 5 2 3 3 3" xfId="12864" xr:uid="{DF509079-329D-41FD-A730-EEA2D822D2BF}"/>
    <cellStyle name="Финансовый 4 5 2 3 4" xfId="5780" xr:uid="{00000000-0005-0000-0000-0000751E0000}"/>
    <cellStyle name="Финансовый 4 5 2 3 4 2" xfId="14997" xr:uid="{DF338903-7BB9-4431-ADE9-98AE2ACBE03A}"/>
    <cellStyle name="Финансовый 4 5 2 3 5" xfId="10733" xr:uid="{AEA80FB3-C671-47D5-B42B-0DDC56F9F8F0}"/>
    <cellStyle name="Финансовый 4 5 2 4" xfId="1828" xr:uid="{00000000-0005-0000-0000-0000761E0000}"/>
    <cellStyle name="Финансовый 4 5 2 4 2" xfId="4101" xr:uid="{00000000-0005-0000-0000-0000771E0000}"/>
    <cellStyle name="Финансовый 4 5 2 4 2 2" xfId="8390" xr:uid="{00000000-0005-0000-0000-0000781E0000}"/>
    <cellStyle name="Финансовый 4 5 2 4 2 2 2" xfId="17607" xr:uid="{169861EC-7F2B-45D4-9AA3-EC4B00C9E322}"/>
    <cellStyle name="Финансовый 4 5 2 4 2 3" xfId="13340" xr:uid="{939D853C-3E04-44E8-8A6E-A11B8AB9726E}"/>
    <cellStyle name="Финансовый 4 5 2 4 3" xfId="6256" xr:uid="{00000000-0005-0000-0000-0000791E0000}"/>
    <cellStyle name="Финансовый 4 5 2 4 3 2" xfId="15473" xr:uid="{55ABDC57-6019-4A88-8553-88DD224D606D}"/>
    <cellStyle name="Финансовый 4 5 2 4 4" xfId="11209" xr:uid="{3A428EBA-DF77-4360-B8CE-A4324F64A464}"/>
    <cellStyle name="Финансовый 4 5 2 5" xfId="3151" xr:uid="{00000000-0005-0000-0000-00007A1E0000}"/>
    <cellStyle name="Финансовый 4 5 2 5 2" xfId="7442" xr:uid="{00000000-0005-0000-0000-00007B1E0000}"/>
    <cellStyle name="Финансовый 4 5 2 5 2 2" xfId="16659" xr:uid="{55ED82ED-8C48-43CD-BFFA-A158FA1F7A45}"/>
    <cellStyle name="Финансовый 4 5 2 5 3" xfId="12392" xr:uid="{1A39A05C-D1E1-493D-B488-4FE3E3780DF1}"/>
    <cellStyle name="Финансовый 4 5 2 6" xfId="5303" xr:uid="{00000000-0005-0000-0000-00007C1E0000}"/>
    <cellStyle name="Финансовый 4 5 2 6 2" xfId="14525" xr:uid="{0C740047-A178-43C8-BB0D-040D05B1F7B6}"/>
    <cellStyle name="Финансовый 4 5 2 7" xfId="10261" xr:uid="{4D64E619-9933-4B24-ACDE-6226A5E2CB56}"/>
    <cellStyle name="Финансовый 4 5 3" xfId="853" xr:uid="{00000000-0005-0000-0000-00007D1E0000}"/>
    <cellStyle name="Финансовый 4 5 3 2" xfId="1456" xr:uid="{00000000-0005-0000-0000-00007E1E0000}"/>
    <cellStyle name="Финансовый 4 5 3 2 2" xfId="2415" xr:uid="{00000000-0005-0000-0000-00007F1E0000}"/>
    <cellStyle name="Финансовый 4 5 3 2 2 2" xfId="4687" xr:uid="{00000000-0005-0000-0000-0000801E0000}"/>
    <cellStyle name="Финансовый 4 5 3 2 2 2 2" xfId="8976" xr:uid="{00000000-0005-0000-0000-0000811E0000}"/>
    <cellStyle name="Финансовый 4 5 3 2 2 2 2 2" xfId="18193" xr:uid="{C2DBF153-C58A-4432-A76E-FEA6F05300BE}"/>
    <cellStyle name="Финансовый 4 5 3 2 2 2 3" xfId="13926" xr:uid="{31BE5494-DA08-4645-BF6F-F17C4CE9B121}"/>
    <cellStyle name="Финансовый 4 5 3 2 2 3" xfId="6842" xr:uid="{00000000-0005-0000-0000-0000821E0000}"/>
    <cellStyle name="Финансовый 4 5 3 2 2 3 2" xfId="16059" xr:uid="{89CC0491-4F95-48AA-8597-6F52EA11F1DD}"/>
    <cellStyle name="Финансовый 4 5 3 2 2 4" xfId="11795" xr:uid="{88FC654E-8C65-42F9-8F14-A3B3DE0C31D8}"/>
    <cellStyle name="Финансовый 4 5 3 2 3" xfId="3737" xr:uid="{00000000-0005-0000-0000-0000831E0000}"/>
    <cellStyle name="Финансовый 4 5 3 2 3 2" xfId="8028" xr:uid="{00000000-0005-0000-0000-0000841E0000}"/>
    <cellStyle name="Финансовый 4 5 3 2 3 2 2" xfId="17245" xr:uid="{EA31F25E-B3B4-4732-977E-AB7A78CC1516}"/>
    <cellStyle name="Финансовый 4 5 3 2 3 3" xfId="12978" xr:uid="{2C5AAAF0-31AD-4485-82AF-36644FF55C28}"/>
    <cellStyle name="Финансовый 4 5 3 2 4" xfId="5894" xr:uid="{00000000-0005-0000-0000-0000851E0000}"/>
    <cellStyle name="Финансовый 4 5 3 2 4 2" xfId="15111" xr:uid="{58D8AE7F-72F6-459C-B344-13AA0E020486}"/>
    <cellStyle name="Финансовый 4 5 3 2 5" xfId="10847" xr:uid="{83374D72-1D4B-43F7-98C2-E8C5616CBB28}"/>
    <cellStyle name="Финансовый 4 5 3 3" xfId="1943" xr:uid="{00000000-0005-0000-0000-0000861E0000}"/>
    <cellStyle name="Финансовый 4 5 3 3 2" xfId="4215" xr:uid="{00000000-0005-0000-0000-0000871E0000}"/>
    <cellStyle name="Финансовый 4 5 3 3 2 2" xfId="8504" xr:uid="{00000000-0005-0000-0000-0000881E0000}"/>
    <cellStyle name="Финансовый 4 5 3 3 2 2 2" xfId="17721" xr:uid="{2BD15030-8D02-499C-9B9C-4B9030304E62}"/>
    <cellStyle name="Финансовый 4 5 3 3 2 3" xfId="13454" xr:uid="{19FB3497-23E4-412A-A726-0382F0F9D3BC}"/>
    <cellStyle name="Финансовый 4 5 3 3 3" xfId="6370" xr:uid="{00000000-0005-0000-0000-0000891E0000}"/>
    <cellStyle name="Финансовый 4 5 3 3 3 2" xfId="15587" xr:uid="{45DD28AB-DCD0-4486-8891-7852633CBE36}"/>
    <cellStyle name="Финансовый 4 5 3 3 4" xfId="11323" xr:uid="{46383E71-3EE5-4A9E-AADB-B84886491C66}"/>
    <cellStyle name="Финансовый 4 5 3 4" xfId="3265" xr:uid="{00000000-0005-0000-0000-00008A1E0000}"/>
    <cellStyle name="Финансовый 4 5 3 4 2" xfId="7556" xr:uid="{00000000-0005-0000-0000-00008B1E0000}"/>
    <cellStyle name="Финансовый 4 5 3 4 2 2" xfId="16773" xr:uid="{6E6C3A68-15DB-47C6-B327-DE79561746A1}"/>
    <cellStyle name="Финансовый 4 5 3 4 3" xfId="12506" xr:uid="{1CE93604-CDF6-4962-B0C3-2B64A1D7F2CA}"/>
    <cellStyle name="Финансовый 4 5 3 5" xfId="5419" xr:uid="{00000000-0005-0000-0000-00008C1E0000}"/>
    <cellStyle name="Финансовый 4 5 3 5 2" xfId="14639" xr:uid="{4CD8C717-74F3-4D10-A1B4-08672A623964}"/>
    <cellStyle name="Финансовый 4 5 3 6" xfId="10375" xr:uid="{91EF5415-4C22-4B33-8806-FF0FDE603F7D}"/>
    <cellStyle name="Финансовый 4 5 4" xfId="1227" xr:uid="{00000000-0005-0000-0000-00008D1E0000}"/>
    <cellStyle name="Финансовый 4 5 4 2" xfId="2187" xr:uid="{00000000-0005-0000-0000-00008E1E0000}"/>
    <cellStyle name="Финансовый 4 5 4 2 2" xfId="4459" xr:uid="{00000000-0005-0000-0000-00008F1E0000}"/>
    <cellStyle name="Финансовый 4 5 4 2 2 2" xfId="8748" xr:uid="{00000000-0005-0000-0000-0000901E0000}"/>
    <cellStyle name="Финансовый 4 5 4 2 2 2 2" xfId="17965" xr:uid="{251DBC59-0C78-4945-8CE8-26AA8F256E67}"/>
    <cellStyle name="Финансовый 4 5 4 2 2 3" xfId="13698" xr:uid="{F12BB063-811B-4E73-A9DA-ADC28421A6D5}"/>
    <cellStyle name="Финансовый 4 5 4 2 3" xfId="6614" xr:uid="{00000000-0005-0000-0000-0000911E0000}"/>
    <cellStyle name="Финансовый 4 5 4 2 3 2" xfId="15831" xr:uid="{B7DE713F-18E7-4769-A8A4-17981528C9A4}"/>
    <cellStyle name="Финансовый 4 5 4 2 4" xfId="11567" xr:uid="{00877433-BB77-4DA8-89E2-F14253E4E208}"/>
    <cellStyle name="Финансовый 4 5 4 3" xfId="3509" xr:uid="{00000000-0005-0000-0000-0000921E0000}"/>
    <cellStyle name="Финансовый 4 5 4 3 2" xfId="7800" xr:uid="{00000000-0005-0000-0000-0000931E0000}"/>
    <cellStyle name="Финансовый 4 5 4 3 2 2" xfId="17017" xr:uid="{F79980D0-2555-400C-824C-3CD966DEB115}"/>
    <cellStyle name="Финансовый 4 5 4 3 3" xfId="12750" xr:uid="{A4C2FA0F-302E-4AC5-97F9-95D2DEB411E0}"/>
    <cellStyle name="Финансовый 4 5 4 4" xfId="5666" xr:uid="{00000000-0005-0000-0000-0000941E0000}"/>
    <cellStyle name="Финансовый 4 5 4 4 2" xfId="14883" xr:uid="{75325E05-64CD-4C64-A856-16E1729D7148}"/>
    <cellStyle name="Финансовый 4 5 4 5" xfId="10619" xr:uid="{918EF53B-1909-481C-8319-C3B51D8ADFFC}"/>
    <cellStyle name="Финансовый 4 5 5" xfId="1712" xr:uid="{00000000-0005-0000-0000-0000951E0000}"/>
    <cellStyle name="Финансовый 4 5 5 2" xfId="3987" xr:uid="{00000000-0005-0000-0000-0000961E0000}"/>
    <cellStyle name="Финансовый 4 5 5 2 2" xfId="8276" xr:uid="{00000000-0005-0000-0000-0000971E0000}"/>
    <cellStyle name="Финансовый 4 5 5 2 2 2" xfId="17493" xr:uid="{E6D0E583-E304-49BC-A0E9-A4A8DE34795F}"/>
    <cellStyle name="Финансовый 4 5 5 2 3" xfId="13226" xr:uid="{2266A405-B26A-4767-8144-AF1D41DFBD97}"/>
    <cellStyle name="Финансовый 4 5 5 3" xfId="6142" xr:uid="{00000000-0005-0000-0000-0000981E0000}"/>
    <cellStyle name="Финансовый 4 5 5 3 2" xfId="15359" xr:uid="{C60E609A-AB96-4847-B23A-EFF631637E49}"/>
    <cellStyle name="Финансовый 4 5 5 4" xfId="11095" xr:uid="{F3116EA2-9835-42D9-9A1F-B657DCAB3CE9}"/>
    <cellStyle name="Финансовый 4 5 6" xfId="2802" xr:uid="{00000000-0005-0000-0000-0000991E0000}"/>
    <cellStyle name="Финансовый 4 5 6 2" xfId="4945" xr:uid="{00000000-0005-0000-0000-00009A1E0000}"/>
    <cellStyle name="Финансовый 4 5 6 2 2" xfId="9227" xr:uid="{00000000-0005-0000-0000-00009B1E0000}"/>
    <cellStyle name="Финансовый 4 5 6 2 2 2" xfId="18444" xr:uid="{1906D5D5-A230-43B1-A08F-FD484458F10B}"/>
    <cellStyle name="Финансовый 4 5 6 2 3" xfId="14177" xr:uid="{007FE482-E6FD-4429-A15A-2AD63A3662F1}"/>
    <cellStyle name="Финансовый 4 5 6 3" xfId="7095" xr:uid="{00000000-0005-0000-0000-00009C1E0000}"/>
    <cellStyle name="Финансовый 4 5 6 3 2" xfId="16312" xr:uid="{FAAA3E20-AEF0-4E93-974A-F31612F21773}"/>
    <cellStyle name="Финансовый 4 5 6 4" xfId="12046" xr:uid="{DF8C090A-D4B1-4602-A830-D85D8385E3BE}"/>
    <cellStyle name="Финансовый 4 5 7" xfId="2923" xr:uid="{00000000-0005-0000-0000-00009D1E0000}"/>
    <cellStyle name="Финансовый 4 5 7 2" xfId="7214" xr:uid="{00000000-0005-0000-0000-00009E1E0000}"/>
    <cellStyle name="Финансовый 4 5 7 2 2" xfId="16431" xr:uid="{2661C2DA-3134-465F-8AD1-E44C7412C622}"/>
    <cellStyle name="Финансовый 4 5 7 3" xfId="12164" xr:uid="{F8D11895-E042-4FF2-BEC5-F6D5102B6CDC}"/>
    <cellStyle name="Финансовый 4 5 8" xfId="3037" xr:uid="{00000000-0005-0000-0000-00009F1E0000}"/>
    <cellStyle name="Финансовый 4 5 8 2" xfId="7328" xr:uid="{00000000-0005-0000-0000-0000A01E0000}"/>
    <cellStyle name="Финансовый 4 5 8 2 2" xfId="16545" xr:uid="{B136D89D-A196-4BA7-9909-843E790BE482}"/>
    <cellStyle name="Финансовый 4 5 8 3" xfId="12278" xr:uid="{4614A984-AC30-4CDA-BEC1-5BD9C655553B}"/>
    <cellStyle name="Финансовый 4 5 9" xfId="5065" xr:uid="{00000000-0005-0000-0000-0000A11E0000}"/>
    <cellStyle name="Финансовый 4 5 9 2" xfId="9346" xr:uid="{00000000-0005-0000-0000-0000A21E0000}"/>
    <cellStyle name="Финансовый 4 5 9 2 2" xfId="18563" xr:uid="{9A09B720-FF2C-4B11-B3FC-2BA5B0D6CF20}"/>
    <cellStyle name="Финансовый 4 5 9 3" xfId="14296" xr:uid="{7DD656BB-CE39-47B2-9204-17B76ECA37DC}"/>
    <cellStyle name="Финансовый 4 6" xfId="574" xr:uid="{00000000-0005-0000-0000-0000A31E0000}"/>
    <cellStyle name="Финансовый 4 6 2" xfId="911" xr:uid="{00000000-0005-0000-0000-0000A41E0000}"/>
    <cellStyle name="Финансовый 4 6 2 2" xfId="1513" xr:uid="{00000000-0005-0000-0000-0000A51E0000}"/>
    <cellStyle name="Финансовый 4 6 2 2 2" xfId="2472" xr:uid="{00000000-0005-0000-0000-0000A61E0000}"/>
    <cellStyle name="Финансовый 4 6 2 2 2 2" xfId="4744" xr:uid="{00000000-0005-0000-0000-0000A71E0000}"/>
    <cellStyle name="Финансовый 4 6 2 2 2 2 2" xfId="9033" xr:uid="{00000000-0005-0000-0000-0000A81E0000}"/>
    <cellStyle name="Финансовый 4 6 2 2 2 2 2 2" xfId="18250" xr:uid="{3F5C5574-16B9-4BA3-BC15-5FC45C2E64ED}"/>
    <cellStyle name="Финансовый 4 6 2 2 2 2 3" xfId="13983" xr:uid="{A0B1C009-A8C7-4D64-BB29-6A706F3F80F0}"/>
    <cellStyle name="Финансовый 4 6 2 2 2 3" xfId="6899" xr:uid="{00000000-0005-0000-0000-0000A91E0000}"/>
    <cellStyle name="Финансовый 4 6 2 2 2 3 2" xfId="16116" xr:uid="{34CECA57-F8CD-43D8-BAE8-6F63AB9D795B}"/>
    <cellStyle name="Финансовый 4 6 2 2 2 4" xfId="11852" xr:uid="{E5E5E2B2-1D52-4645-BE37-806F4AF9D595}"/>
    <cellStyle name="Финансовый 4 6 2 2 3" xfId="3794" xr:uid="{00000000-0005-0000-0000-0000AA1E0000}"/>
    <cellStyle name="Финансовый 4 6 2 2 3 2" xfId="8085" xr:uid="{00000000-0005-0000-0000-0000AB1E0000}"/>
    <cellStyle name="Финансовый 4 6 2 2 3 2 2" xfId="17302" xr:uid="{EA0598C6-D6EF-41AA-91CC-C2275840E334}"/>
    <cellStyle name="Финансовый 4 6 2 2 3 3" xfId="13035" xr:uid="{112C7B39-9CD1-4FD6-9D66-ED717BB00E06}"/>
    <cellStyle name="Финансовый 4 6 2 2 4" xfId="5951" xr:uid="{00000000-0005-0000-0000-0000AC1E0000}"/>
    <cellStyle name="Финансовый 4 6 2 2 4 2" xfId="15168" xr:uid="{4637FE8A-B011-4B32-8065-D8439807E43C}"/>
    <cellStyle name="Финансовый 4 6 2 2 5" xfId="10904" xr:uid="{02DC5BDC-C0DD-4013-AE68-851254E91E5D}"/>
    <cellStyle name="Финансовый 4 6 2 3" xfId="2000" xr:uid="{00000000-0005-0000-0000-0000AD1E0000}"/>
    <cellStyle name="Финансовый 4 6 2 3 2" xfId="4272" xr:uid="{00000000-0005-0000-0000-0000AE1E0000}"/>
    <cellStyle name="Финансовый 4 6 2 3 2 2" xfId="8561" xr:uid="{00000000-0005-0000-0000-0000AF1E0000}"/>
    <cellStyle name="Финансовый 4 6 2 3 2 2 2" xfId="17778" xr:uid="{3796D0A0-B1DD-4A67-9200-88618A684945}"/>
    <cellStyle name="Финансовый 4 6 2 3 2 3" xfId="13511" xr:uid="{FE7A5CA4-52AE-4783-890E-9230034442FA}"/>
    <cellStyle name="Финансовый 4 6 2 3 3" xfId="6427" xr:uid="{00000000-0005-0000-0000-0000B01E0000}"/>
    <cellStyle name="Финансовый 4 6 2 3 3 2" xfId="15644" xr:uid="{5A689A2D-267A-4D9C-88E6-99ADFA19413B}"/>
    <cellStyle name="Финансовый 4 6 2 3 4" xfId="11380" xr:uid="{7B25706B-0745-4CAC-9E00-C91B987BC827}"/>
    <cellStyle name="Финансовый 4 6 2 4" xfId="3322" xr:uid="{00000000-0005-0000-0000-0000B11E0000}"/>
    <cellStyle name="Финансовый 4 6 2 4 2" xfId="7613" xr:uid="{00000000-0005-0000-0000-0000B21E0000}"/>
    <cellStyle name="Финансовый 4 6 2 4 2 2" xfId="16830" xr:uid="{46F730D1-4DA3-4ED5-9181-DB15CA5C5A25}"/>
    <cellStyle name="Финансовый 4 6 2 4 3" xfId="12563" xr:uid="{7179C5F2-F4FA-4479-AE71-BAB984FC1C24}"/>
    <cellStyle name="Финансовый 4 6 2 5" xfId="5476" xr:uid="{00000000-0005-0000-0000-0000B31E0000}"/>
    <cellStyle name="Финансовый 4 6 2 5 2" xfId="14696" xr:uid="{C1060922-EE94-4FB3-A41A-F7272036089C}"/>
    <cellStyle name="Финансовый 4 6 2 6" xfId="10432" xr:uid="{FAAC6B17-1BE0-4524-8182-365356F729FA}"/>
    <cellStyle name="Финансовый 4 6 3" xfId="1285" xr:uid="{00000000-0005-0000-0000-0000B41E0000}"/>
    <cellStyle name="Финансовый 4 6 3 2" xfId="2244" xr:uid="{00000000-0005-0000-0000-0000B51E0000}"/>
    <cellStyle name="Финансовый 4 6 3 2 2" xfId="4516" xr:uid="{00000000-0005-0000-0000-0000B61E0000}"/>
    <cellStyle name="Финансовый 4 6 3 2 2 2" xfId="8805" xr:uid="{00000000-0005-0000-0000-0000B71E0000}"/>
    <cellStyle name="Финансовый 4 6 3 2 2 2 2" xfId="18022" xr:uid="{B0C25C4B-9C7C-463C-9018-7C63E22E4640}"/>
    <cellStyle name="Финансовый 4 6 3 2 2 3" xfId="13755" xr:uid="{DA9E6879-D756-43DE-8E29-B37053C8DC38}"/>
    <cellStyle name="Финансовый 4 6 3 2 3" xfId="6671" xr:uid="{00000000-0005-0000-0000-0000B81E0000}"/>
    <cellStyle name="Финансовый 4 6 3 2 3 2" xfId="15888" xr:uid="{E3DFBF42-E930-4AA5-883D-34112F773B48}"/>
    <cellStyle name="Финансовый 4 6 3 2 4" xfId="11624" xr:uid="{216796E9-EF7A-4A1C-A992-29101A7D2807}"/>
    <cellStyle name="Финансовый 4 6 3 3" xfId="3566" xr:uid="{00000000-0005-0000-0000-0000B91E0000}"/>
    <cellStyle name="Финансовый 4 6 3 3 2" xfId="7857" xr:uid="{00000000-0005-0000-0000-0000BA1E0000}"/>
    <cellStyle name="Финансовый 4 6 3 3 2 2" xfId="17074" xr:uid="{12B2E4DF-CE6D-4223-90AA-46BFBB8AAD61}"/>
    <cellStyle name="Финансовый 4 6 3 3 3" xfId="12807" xr:uid="{7AEF066C-5FFB-4275-8865-B916CDC5C41F}"/>
    <cellStyle name="Финансовый 4 6 3 4" xfId="5723" xr:uid="{00000000-0005-0000-0000-0000BB1E0000}"/>
    <cellStyle name="Финансовый 4 6 3 4 2" xfId="14940" xr:uid="{FB77AC93-B3CB-4924-8DE0-1DDC39EAF400}"/>
    <cellStyle name="Финансовый 4 6 3 5" xfId="10676" xr:uid="{3BC17490-1C19-4B8A-9388-7AE93864A968}"/>
    <cellStyle name="Финансовый 4 6 4" xfId="1770" xr:uid="{00000000-0005-0000-0000-0000BC1E0000}"/>
    <cellStyle name="Финансовый 4 6 4 2" xfId="4044" xr:uid="{00000000-0005-0000-0000-0000BD1E0000}"/>
    <cellStyle name="Финансовый 4 6 4 2 2" xfId="8333" xr:uid="{00000000-0005-0000-0000-0000BE1E0000}"/>
    <cellStyle name="Финансовый 4 6 4 2 2 2" xfId="17550" xr:uid="{57C59EC5-3CE4-4508-A562-5E045F223E90}"/>
    <cellStyle name="Финансовый 4 6 4 2 3" xfId="13283" xr:uid="{9F8EE63C-7C3C-41AE-BDF2-1BD16CAC184F}"/>
    <cellStyle name="Финансовый 4 6 4 3" xfId="6199" xr:uid="{00000000-0005-0000-0000-0000BF1E0000}"/>
    <cellStyle name="Финансовый 4 6 4 3 2" xfId="15416" xr:uid="{4A975293-F986-4B8C-96FC-98B66EC0ED6A}"/>
    <cellStyle name="Финансовый 4 6 4 4" xfId="11152" xr:uid="{9A77E4B3-423F-415A-A9D6-1B7AC51703DB}"/>
    <cellStyle name="Финансовый 4 6 5" xfId="3094" xr:uid="{00000000-0005-0000-0000-0000C01E0000}"/>
    <cellStyle name="Финансовый 4 6 5 2" xfId="7385" xr:uid="{00000000-0005-0000-0000-0000C11E0000}"/>
    <cellStyle name="Финансовый 4 6 5 2 2" xfId="16602" xr:uid="{B7C9AC23-F308-4F8C-8ADB-2A2918413C74}"/>
    <cellStyle name="Финансовый 4 6 5 3" xfId="12335" xr:uid="{C3237BFC-DFC6-449B-B759-BE9B1E66B42D}"/>
    <cellStyle name="Финансовый 4 6 6" xfId="5245" xr:uid="{00000000-0005-0000-0000-0000C21E0000}"/>
    <cellStyle name="Финансовый 4 6 6 2" xfId="14468" xr:uid="{D650644C-3D73-42BD-9998-FCACA9C7CC3A}"/>
    <cellStyle name="Финансовый 4 6 7" xfId="10204" xr:uid="{F2CBAD27-6AC8-4756-A5C5-1AEA1DF8DC3B}"/>
    <cellStyle name="Финансовый 4 7" xfId="796" xr:uid="{00000000-0005-0000-0000-0000C31E0000}"/>
    <cellStyle name="Финансовый 4 7 2" xfId="1399" xr:uid="{00000000-0005-0000-0000-0000C41E0000}"/>
    <cellStyle name="Финансовый 4 7 2 2" xfId="2358" xr:uid="{00000000-0005-0000-0000-0000C51E0000}"/>
    <cellStyle name="Финансовый 4 7 2 2 2" xfId="4630" xr:uid="{00000000-0005-0000-0000-0000C61E0000}"/>
    <cellStyle name="Финансовый 4 7 2 2 2 2" xfId="8919" xr:uid="{00000000-0005-0000-0000-0000C71E0000}"/>
    <cellStyle name="Финансовый 4 7 2 2 2 2 2" xfId="18136" xr:uid="{0EE4D641-5003-4BC1-A9C6-FABF6B556D8E}"/>
    <cellStyle name="Финансовый 4 7 2 2 2 3" xfId="13869" xr:uid="{8F2E1880-FEB9-47C7-A3FA-20C782C9AB77}"/>
    <cellStyle name="Финансовый 4 7 2 2 3" xfId="6785" xr:uid="{00000000-0005-0000-0000-0000C81E0000}"/>
    <cellStyle name="Финансовый 4 7 2 2 3 2" xfId="16002" xr:uid="{0DF10FE2-68DB-4121-84E1-DD4E26FF2FB8}"/>
    <cellStyle name="Финансовый 4 7 2 2 4" xfId="11738" xr:uid="{3F9CC0CB-7F55-4546-9CB2-20441F26681B}"/>
    <cellStyle name="Финансовый 4 7 2 3" xfId="3680" xr:uid="{00000000-0005-0000-0000-0000C91E0000}"/>
    <cellStyle name="Финансовый 4 7 2 3 2" xfId="7971" xr:uid="{00000000-0005-0000-0000-0000CA1E0000}"/>
    <cellStyle name="Финансовый 4 7 2 3 2 2" xfId="17188" xr:uid="{74EFBBA0-69AF-49A2-AA2B-407FEEC42150}"/>
    <cellStyle name="Финансовый 4 7 2 3 3" xfId="12921" xr:uid="{AF9B94BC-7417-4164-8142-1F5B2B7CB745}"/>
    <cellStyle name="Финансовый 4 7 2 4" xfId="5837" xr:uid="{00000000-0005-0000-0000-0000CB1E0000}"/>
    <cellStyle name="Финансовый 4 7 2 4 2" xfId="15054" xr:uid="{2C8DD476-011B-4E48-A860-CBB59515BB2C}"/>
    <cellStyle name="Финансовый 4 7 2 5" xfId="10790" xr:uid="{3C21F9DD-BD01-4ED9-888A-96E03F4CB231}"/>
    <cellStyle name="Финансовый 4 7 3" xfId="1886" xr:uid="{00000000-0005-0000-0000-0000CC1E0000}"/>
    <cellStyle name="Финансовый 4 7 3 2" xfId="4158" xr:uid="{00000000-0005-0000-0000-0000CD1E0000}"/>
    <cellStyle name="Финансовый 4 7 3 2 2" xfId="8447" xr:uid="{00000000-0005-0000-0000-0000CE1E0000}"/>
    <cellStyle name="Финансовый 4 7 3 2 2 2" xfId="17664" xr:uid="{9F1ED3FB-04B5-4655-9E5B-8DA85B8990C6}"/>
    <cellStyle name="Финансовый 4 7 3 2 3" xfId="13397" xr:uid="{94528AA0-F193-4736-BFC0-523C9A75847E}"/>
    <cellStyle name="Финансовый 4 7 3 3" xfId="6313" xr:uid="{00000000-0005-0000-0000-0000CF1E0000}"/>
    <cellStyle name="Финансовый 4 7 3 3 2" xfId="15530" xr:uid="{1017FD2A-A904-45D3-97AE-46E6E79DC308}"/>
    <cellStyle name="Финансовый 4 7 3 4" xfId="11266" xr:uid="{F221BAE8-C3E8-473F-A3E6-DB9F573737E9}"/>
    <cellStyle name="Финансовый 4 7 4" xfId="3208" xr:uid="{00000000-0005-0000-0000-0000D01E0000}"/>
    <cellStyle name="Финансовый 4 7 4 2" xfId="7499" xr:uid="{00000000-0005-0000-0000-0000D11E0000}"/>
    <cellStyle name="Финансовый 4 7 4 2 2" xfId="16716" xr:uid="{8C0F1EEB-4BB8-41BF-84E2-FA88F1BFD70E}"/>
    <cellStyle name="Финансовый 4 7 4 3" xfId="12449" xr:uid="{FF8CE071-540C-4515-8DD6-FBE0E0EF4C54}"/>
    <cellStyle name="Финансовый 4 7 5" xfId="5362" xr:uid="{00000000-0005-0000-0000-0000D21E0000}"/>
    <cellStyle name="Финансовый 4 7 5 2" xfId="14582" xr:uid="{6FED795C-ABCD-48C0-A712-B7C38A18F2DC}"/>
    <cellStyle name="Финансовый 4 7 6" xfId="10318" xr:uid="{2D0566FD-C4FB-4AAB-AF1D-93815B165D12}"/>
    <cellStyle name="Финансовый 4 8" xfId="1170" xr:uid="{00000000-0005-0000-0000-0000D31E0000}"/>
    <cellStyle name="Финансовый 4 8 2" xfId="2130" xr:uid="{00000000-0005-0000-0000-0000D41E0000}"/>
    <cellStyle name="Финансовый 4 8 2 2" xfId="4402" xr:uid="{00000000-0005-0000-0000-0000D51E0000}"/>
    <cellStyle name="Финансовый 4 8 2 2 2" xfId="8691" xr:uid="{00000000-0005-0000-0000-0000D61E0000}"/>
    <cellStyle name="Финансовый 4 8 2 2 2 2" xfId="17908" xr:uid="{D6D5CB2D-B129-4396-86E2-7ACD4FF81543}"/>
    <cellStyle name="Финансовый 4 8 2 2 3" xfId="13641" xr:uid="{87041A2D-50D9-4E19-B0B1-800F9C143EAE}"/>
    <cellStyle name="Финансовый 4 8 2 3" xfId="6557" xr:uid="{00000000-0005-0000-0000-0000D71E0000}"/>
    <cellStyle name="Финансовый 4 8 2 3 2" xfId="15774" xr:uid="{AD0E8288-996E-4342-BFA3-B7B977937CF7}"/>
    <cellStyle name="Финансовый 4 8 2 4" xfId="11510" xr:uid="{BF553958-2DE3-4A57-BF59-4E0055A04FCF}"/>
    <cellStyle name="Финансовый 4 8 3" xfId="3452" xr:uid="{00000000-0005-0000-0000-0000D81E0000}"/>
    <cellStyle name="Финансовый 4 8 3 2" xfId="7743" xr:uid="{00000000-0005-0000-0000-0000D91E0000}"/>
    <cellStyle name="Финансовый 4 8 3 2 2" xfId="16960" xr:uid="{03BE5C59-62D3-406E-96E4-72CBF031D563}"/>
    <cellStyle name="Финансовый 4 8 3 3" xfId="12693" xr:uid="{DE2601A1-0E66-4AE8-89AA-CCCEACBC919A}"/>
    <cellStyle name="Финансовый 4 8 4" xfId="5609" xr:uid="{00000000-0005-0000-0000-0000DA1E0000}"/>
    <cellStyle name="Финансовый 4 8 4 2" xfId="14826" xr:uid="{2EFA36BC-DE65-4192-826F-5D6FE88CEF68}"/>
    <cellStyle name="Финансовый 4 8 5" xfId="10562" xr:uid="{6D4A10FB-0360-4679-B28A-BEE31FB8F500}"/>
    <cellStyle name="Финансовый 4 9" xfId="1653" xr:uid="{00000000-0005-0000-0000-0000DB1E0000}"/>
    <cellStyle name="Финансовый 4 9 2" xfId="3930" xr:uid="{00000000-0005-0000-0000-0000DC1E0000}"/>
    <cellStyle name="Финансовый 4 9 2 2" xfId="8219" xr:uid="{00000000-0005-0000-0000-0000DD1E0000}"/>
    <cellStyle name="Финансовый 4 9 2 2 2" xfId="17436" xr:uid="{CF37CEC9-E03C-4773-B905-4C1B77135BAE}"/>
    <cellStyle name="Финансовый 4 9 2 3" xfId="13169" xr:uid="{1AEE7DA4-E31F-402A-A140-5D803489D1C5}"/>
    <cellStyle name="Финансовый 4 9 3" xfId="6085" xr:uid="{00000000-0005-0000-0000-0000DE1E0000}"/>
    <cellStyle name="Финансовый 4 9 3 2" xfId="15302" xr:uid="{31682D27-2360-4678-B2FE-DEABD579CF63}"/>
    <cellStyle name="Финансовый 4 9 4" xfId="11038" xr:uid="{8353A5A4-C6ED-4F68-AD3A-CB8035BB00E1}"/>
    <cellStyle name="Финансовый 40" xfId="2643" xr:uid="{00000000-0005-0000-0000-0000DF1E0000}"/>
    <cellStyle name="Финансовый 41" xfId="2644" xr:uid="{00000000-0005-0000-0000-0000E01E0000}"/>
    <cellStyle name="Финансовый 42" xfId="2645" xr:uid="{00000000-0005-0000-0000-0000E11E0000}"/>
    <cellStyle name="Финансовый 43" xfId="2646" xr:uid="{00000000-0005-0000-0000-0000E21E0000}"/>
    <cellStyle name="Финансовый 44" xfId="2647" xr:uid="{00000000-0005-0000-0000-0000E31E0000}"/>
    <cellStyle name="Финансовый 45" xfId="2648" xr:uid="{00000000-0005-0000-0000-0000E41E0000}"/>
    <cellStyle name="Финансовый 46" xfId="2649" xr:uid="{00000000-0005-0000-0000-0000E51E0000}"/>
    <cellStyle name="Финансовый 47" xfId="2650" xr:uid="{00000000-0005-0000-0000-0000E61E0000}"/>
    <cellStyle name="Финансовый 471" xfId="2681" xr:uid="{00000000-0005-0000-0000-0000E71E0000}"/>
    <cellStyle name="Финансовый 48" xfId="2651" xr:uid="{00000000-0005-0000-0000-0000E81E0000}"/>
    <cellStyle name="Финансовый 49" xfId="2652" xr:uid="{00000000-0005-0000-0000-0000E91E0000}"/>
    <cellStyle name="Финансовый 5" xfId="204" xr:uid="{00000000-0005-0000-0000-0000EA1E0000}"/>
    <cellStyle name="Финансовый 5 10" xfId="2612" xr:uid="{00000000-0005-0000-0000-0000EB1E0000}"/>
    <cellStyle name="Финансовый 5 11" xfId="2749" xr:uid="{00000000-0005-0000-0000-0000EC1E0000}"/>
    <cellStyle name="Финансовый 5 11 2" xfId="4892" xr:uid="{00000000-0005-0000-0000-0000ED1E0000}"/>
    <cellStyle name="Финансовый 5 11 2 2" xfId="9174" xr:uid="{00000000-0005-0000-0000-0000EE1E0000}"/>
    <cellStyle name="Финансовый 5 11 2 2 2" xfId="18391" xr:uid="{22CF341B-A7ED-4499-B4DE-498069E56A46}"/>
    <cellStyle name="Финансовый 5 11 2 3" xfId="14124" xr:uid="{B13DD12E-42D8-4CC7-ABC5-0777EE1F6D4A}"/>
    <cellStyle name="Финансовый 5 11 3" xfId="7042" xr:uid="{00000000-0005-0000-0000-0000EF1E0000}"/>
    <cellStyle name="Финансовый 5 11 3 2" xfId="16259" xr:uid="{86CE540E-7585-4C61-9988-D3E3335A0C0C}"/>
    <cellStyle name="Финансовый 5 11 4" xfId="11993" xr:uid="{85174ACA-AD79-474B-9F4D-49BAEED024C8}"/>
    <cellStyle name="Финансовый 5 12" xfId="2870" xr:uid="{00000000-0005-0000-0000-0000F01E0000}"/>
    <cellStyle name="Финансовый 5 12 2" xfId="7161" xr:uid="{00000000-0005-0000-0000-0000F11E0000}"/>
    <cellStyle name="Финансовый 5 12 2 2" xfId="16378" xr:uid="{54FECFF8-36A6-403C-BB0C-A93D67A5CAF7}"/>
    <cellStyle name="Финансовый 5 12 3" xfId="12111" xr:uid="{7E83116A-B20A-458D-82E2-B2E546A2FC49}"/>
    <cellStyle name="Финансовый 5 13" xfId="2984" xr:uid="{00000000-0005-0000-0000-0000F21E0000}"/>
    <cellStyle name="Финансовый 5 13 2" xfId="7275" xr:uid="{00000000-0005-0000-0000-0000F31E0000}"/>
    <cellStyle name="Финансовый 5 13 2 2" xfId="16492" xr:uid="{D36CD531-B51D-41FE-B7D9-0BB2B79C9201}"/>
    <cellStyle name="Финансовый 5 13 3" xfId="12225" xr:uid="{BEF0ACB2-05DD-4BB1-90B0-304A08E3B7DF}"/>
    <cellStyle name="Финансовый 5 14" xfId="5012" xr:uid="{00000000-0005-0000-0000-0000F41E0000}"/>
    <cellStyle name="Финансовый 5 14 2" xfId="9293" xr:uid="{00000000-0005-0000-0000-0000F51E0000}"/>
    <cellStyle name="Финансовый 5 14 2 2" xfId="18510" xr:uid="{A465B891-4274-42FE-9920-2498FDDE82FF}"/>
    <cellStyle name="Финансовый 5 14 3" xfId="14243" xr:uid="{BEB073F6-8BFF-4D56-AD6F-822D472141DC}"/>
    <cellStyle name="Финансовый 5 15" xfId="5130" xr:uid="{00000000-0005-0000-0000-0000F61E0000}"/>
    <cellStyle name="Финансовый 5 15 2" xfId="14357" xr:uid="{A09BEEDB-3854-4D7D-8768-BEC519BF0334}"/>
    <cellStyle name="Финансовый 5 16" xfId="9582" xr:uid="{00000000-0005-0000-0000-0000F71E0000}"/>
    <cellStyle name="Финансовый 5 16 2" xfId="18637" xr:uid="{3744A183-FE6C-4CC7-8A35-705E246CDFAC}"/>
    <cellStyle name="Финансовый 5 17" xfId="9634" xr:uid="{00000000-0005-0000-0000-0000F81E0000}"/>
    <cellStyle name="Финансовый 5 17 2" xfId="18654" xr:uid="{D781B56E-C543-4D80-B934-9C06C5D3C739}"/>
    <cellStyle name="Финансовый 5 18" xfId="9748" xr:uid="{EC14125C-C4E9-46CD-B5B4-3DDD3F949D9D}"/>
    <cellStyle name="Финансовый 5 18 2" xfId="18768" xr:uid="{F2B36970-CC31-475C-A8F8-FBCB3FE6075D}"/>
    <cellStyle name="Финансовый 5 19" xfId="9862" xr:uid="{34CC76DB-F784-4794-B1AE-0E0CEC9F8FC5}"/>
    <cellStyle name="Финансовый 5 19 2" xfId="18882" xr:uid="{55BD6B41-856E-455D-934A-ABCD23369D11}"/>
    <cellStyle name="Финансовый 5 2" xfId="281" xr:uid="{00000000-0005-0000-0000-0000F91E0000}"/>
    <cellStyle name="Финансовый 5 2 10" xfId="2880" xr:uid="{00000000-0005-0000-0000-0000FA1E0000}"/>
    <cellStyle name="Финансовый 5 2 10 2" xfId="7171" xr:uid="{00000000-0005-0000-0000-0000FB1E0000}"/>
    <cellStyle name="Финансовый 5 2 10 2 2" xfId="16388" xr:uid="{DA82EC5E-40F0-4C0B-AD48-1BD869F24138}"/>
    <cellStyle name="Финансовый 5 2 10 3" xfId="12121" xr:uid="{DADC85D0-377D-41E3-B467-054303324E11}"/>
    <cellStyle name="Финансовый 5 2 11" xfId="2994" xr:uid="{00000000-0005-0000-0000-0000FC1E0000}"/>
    <cellStyle name="Финансовый 5 2 11 2" xfId="7285" xr:uid="{00000000-0005-0000-0000-0000FD1E0000}"/>
    <cellStyle name="Финансовый 5 2 11 2 2" xfId="16502" xr:uid="{9025A9FF-89DB-477F-A5F4-E9A4A9B9BF28}"/>
    <cellStyle name="Финансовый 5 2 11 3" xfId="12235" xr:uid="{1A89D31D-A513-4E01-8161-4A57A40F19E4}"/>
    <cellStyle name="Финансовый 5 2 12" xfId="5022" xr:uid="{00000000-0005-0000-0000-0000FE1E0000}"/>
    <cellStyle name="Финансовый 5 2 12 2" xfId="9303" xr:uid="{00000000-0005-0000-0000-0000FF1E0000}"/>
    <cellStyle name="Финансовый 5 2 12 2 2" xfId="18520" xr:uid="{B1831B12-F586-4FCC-9DEF-B4261D011DED}"/>
    <cellStyle name="Финансовый 5 2 12 3" xfId="14253" xr:uid="{29561C3F-146B-4772-869F-910CF4EEF975}"/>
    <cellStyle name="Финансовый 5 2 13" xfId="5144" xr:uid="{00000000-0005-0000-0000-0000001F0000}"/>
    <cellStyle name="Финансовый 5 2 13 2" xfId="14368" xr:uid="{02235253-5E79-445F-ACC5-7AE237644AE2}"/>
    <cellStyle name="Финансовый 5 2 14" xfId="9620" xr:uid="{00000000-0005-0000-0000-0000011F0000}"/>
    <cellStyle name="Финансовый 5 2 14 2" xfId="18645" xr:uid="{516FA984-2BBD-48D9-9034-72C132221AA4}"/>
    <cellStyle name="Финансовый 5 2 15" xfId="9644" xr:uid="{00000000-0005-0000-0000-0000021F0000}"/>
    <cellStyle name="Финансовый 5 2 15 2" xfId="18664" xr:uid="{521B9959-625E-4F22-A331-0EE8F2F66E1A}"/>
    <cellStyle name="Финансовый 5 2 16" xfId="9758" xr:uid="{E208955C-CE1D-42A9-B899-FAD7EF94A09F}"/>
    <cellStyle name="Финансовый 5 2 16 2" xfId="18778" xr:uid="{87C43826-2200-4246-9519-1E4DA8902788}"/>
    <cellStyle name="Финансовый 5 2 17" xfId="9872" xr:uid="{721992E2-373A-47A1-ACC7-B605CDEFA481}"/>
    <cellStyle name="Финансовый 5 2 17 2" xfId="18892" xr:uid="{2A22B5B2-5309-41F4-A98B-CB924DAB9AA3}"/>
    <cellStyle name="Финансовый 5 2 18" xfId="9986" xr:uid="{7BBCDB02-2C8D-4434-A5E3-E0DD7FE348AF}"/>
    <cellStyle name="Финансовый 5 2 18 2" xfId="19006" xr:uid="{810D3E05-2AB8-42C1-8760-47A663BDBCBE}"/>
    <cellStyle name="Финансовый 5 2 19" xfId="10103" xr:uid="{0DBB4020-B7C8-4502-B1F6-51781D179BB8}"/>
    <cellStyle name="Финансовый 5 2 2" xfId="388" xr:uid="{00000000-0005-0000-0000-0000031F0000}"/>
    <cellStyle name="Финансовый 5 2 2 10" xfId="5041" xr:uid="{00000000-0005-0000-0000-0000041F0000}"/>
    <cellStyle name="Финансовый 5 2 2 10 2" xfId="9322" xr:uid="{00000000-0005-0000-0000-0000051F0000}"/>
    <cellStyle name="Финансовый 5 2 2 10 2 2" xfId="18539" xr:uid="{F3DF5770-1E58-46D7-9AE6-BED9161BF351}"/>
    <cellStyle name="Финансовый 5 2 2 10 3" xfId="14272" xr:uid="{C9990F31-88BB-4A43-AAB9-FC41A17BE5A7}"/>
    <cellStyle name="Финансовый 5 2 2 11" xfId="5163" xr:uid="{00000000-0005-0000-0000-0000061F0000}"/>
    <cellStyle name="Финансовый 5 2 2 11 2" xfId="14387" xr:uid="{ED89F4A5-77B8-4343-BD62-8AFFCB69F1E6}"/>
    <cellStyle name="Финансовый 5 2 2 12" xfId="9663" xr:uid="{00000000-0005-0000-0000-0000071F0000}"/>
    <cellStyle name="Финансовый 5 2 2 12 2" xfId="18683" xr:uid="{589EFAA7-0841-414D-A203-48FBC16EB3E0}"/>
    <cellStyle name="Финансовый 5 2 2 13" xfId="9777" xr:uid="{54FC5CC3-C09E-4363-89AE-ABF85EBD49E5}"/>
    <cellStyle name="Финансовый 5 2 2 13 2" xfId="18797" xr:uid="{1C3D8E71-2ADC-4035-B33B-20E17191C6F8}"/>
    <cellStyle name="Финансовый 5 2 2 14" xfId="9891" xr:uid="{F16E7E56-9A97-4D7F-B813-14BCC2678ECF}"/>
    <cellStyle name="Финансовый 5 2 2 14 2" xfId="18911" xr:uid="{3B86884D-3A0D-46E5-BD12-03833D257562}"/>
    <cellStyle name="Финансовый 5 2 2 15" xfId="10005" xr:uid="{DE27E8E4-0A4F-4B1C-BD61-97D27C58932B}"/>
    <cellStyle name="Финансовый 5 2 2 15 2" xfId="19025" xr:uid="{1F2D3453-2AF2-4DAE-B209-02C0906C6CCB}"/>
    <cellStyle name="Финансовый 5 2 2 16" xfId="10122" xr:uid="{5B39DC13-C668-41C4-AF89-A03FDABE11A4}"/>
    <cellStyle name="Финансовый 5 2 2 17" xfId="19143" xr:uid="{040102D4-CAF3-4DBA-8CAB-4207622526EF}"/>
    <cellStyle name="Финансовый 5 2 2 18" xfId="19259" xr:uid="{D03BEAF9-A223-4E5C-A8F4-5E7722D43A10}"/>
    <cellStyle name="Финансовый 5 2 2 2" xfId="494" xr:uid="{00000000-0005-0000-0000-0000081F0000}"/>
    <cellStyle name="Финансовый 5 2 2 2 10" xfId="5221" xr:uid="{00000000-0005-0000-0000-0000091F0000}"/>
    <cellStyle name="Финансовый 5 2 2 2 10 2" xfId="14444" xr:uid="{8DEC91EC-4F4C-4382-8C10-FC5DD1897E8A}"/>
    <cellStyle name="Финансовый 5 2 2 2 11" xfId="9720" xr:uid="{00000000-0005-0000-0000-00000A1F0000}"/>
    <cellStyle name="Финансовый 5 2 2 2 11 2" xfId="18740" xr:uid="{0E0ED82A-E202-4D15-88B1-F5C1E90B23BE}"/>
    <cellStyle name="Финансовый 5 2 2 2 12" xfId="9834" xr:uid="{6CED6CF1-B8E5-4A63-A826-8766830CA983}"/>
    <cellStyle name="Финансовый 5 2 2 2 12 2" xfId="18854" xr:uid="{3E628252-5A65-40A1-B14F-FD0573EA7D59}"/>
    <cellStyle name="Финансовый 5 2 2 2 13" xfId="9948" xr:uid="{4016B990-C7C9-4F1B-A785-28B2FD313F82}"/>
    <cellStyle name="Финансовый 5 2 2 2 13 2" xfId="18968" xr:uid="{C6606F4A-C4A4-4D17-9B01-D8987FDF22CC}"/>
    <cellStyle name="Финансовый 5 2 2 2 14" xfId="10062" xr:uid="{65DC1F43-CA2D-4846-AE78-7A7D617B5F81}"/>
    <cellStyle name="Финансовый 5 2 2 2 14 2" xfId="19082" xr:uid="{AB1B15B4-22E3-4D7C-B630-25704B6AAEB2}"/>
    <cellStyle name="Финансовый 5 2 2 2 15" xfId="10179" xr:uid="{719C1D91-60EA-473B-823D-E0496011A8E6}"/>
    <cellStyle name="Финансовый 5 2 2 2 16" xfId="19200" xr:uid="{4C1AA2EC-609C-46E2-83B2-24904036BEA7}"/>
    <cellStyle name="Финансовый 5 2 2 2 17" xfId="19316" xr:uid="{BD366AAD-42F5-4521-AB00-57BFF3DB9F30}"/>
    <cellStyle name="Финансовый 5 2 2 2 2" xfId="680" xr:uid="{00000000-0005-0000-0000-00000B1F0000}"/>
    <cellStyle name="Финансовый 5 2 2 2 2 2" xfId="1001" xr:uid="{00000000-0005-0000-0000-00000C1F0000}"/>
    <cellStyle name="Финансовый 5 2 2 2 2 2 2" xfId="1603" xr:uid="{00000000-0005-0000-0000-00000D1F0000}"/>
    <cellStyle name="Финансовый 5 2 2 2 2 2 2 2" xfId="2562" xr:uid="{00000000-0005-0000-0000-00000E1F0000}"/>
    <cellStyle name="Финансовый 5 2 2 2 2 2 2 2 2" xfId="4834" xr:uid="{00000000-0005-0000-0000-00000F1F0000}"/>
    <cellStyle name="Финансовый 5 2 2 2 2 2 2 2 2 2" xfId="9123" xr:uid="{00000000-0005-0000-0000-0000101F0000}"/>
    <cellStyle name="Финансовый 5 2 2 2 2 2 2 2 2 2 2" xfId="18340" xr:uid="{CBA3A6A6-EE71-4708-82BE-8E1779259F4F}"/>
    <cellStyle name="Финансовый 5 2 2 2 2 2 2 2 2 3" xfId="14073" xr:uid="{30D1E815-2CE9-4C02-9B6F-B3EC6B229775}"/>
    <cellStyle name="Финансовый 5 2 2 2 2 2 2 2 3" xfId="6989" xr:uid="{00000000-0005-0000-0000-0000111F0000}"/>
    <cellStyle name="Финансовый 5 2 2 2 2 2 2 2 3 2" xfId="16206" xr:uid="{A7545D54-1239-47E2-92BE-074CB937E20B}"/>
    <cellStyle name="Финансовый 5 2 2 2 2 2 2 2 4" xfId="11942" xr:uid="{0FB36497-E01E-449F-A976-A49587BDF089}"/>
    <cellStyle name="Финансовый 5 2 2 2 2 2 2 3" xfId="3884" xr:uid="{00000000-0005-0000-0000-0000121F0000}"/>
    <cellStyle name="Финансовый 5 2 2 2 2 2 2 3 2" xfId="8175" xr:uid="{00000000-0005-0000-0000-0000131F0000}"/>
    <cellStyle name="Финансовый 5 2 2 2 2 2 2 3 2 2" xfId="17392" xr:uid="{B5FAE960-6A10-4C80-97A9-E2F29D2506E0}"/>
    <cellStyle name="Финансовый 5 2 2 2 2 2 2 3 3" xfId="13125" xr:uid="{DD95CA69-7AD4-4285-BB3F-04238F657FC2}"/>
    <cellStyle name="Финансовый 5 2 2 2 2 2 2 4" xfId="6041" xr:uid="{00000000-0005-0000-0000-0000141F0000}"/>
    <cellStyle name="Финансовый 5 2 2 2 2 2 2 4 2" xfId="15258" xr:uid="{1E2A3FBC-52DC-4F26-AE01-B12EC75C0BE3}"/>
    <cellStyle name="Финансовый 5 2 2 2 2 2 2 5" xfId="10994" xr:uid="{A3F91790-1E19-4EF7-A28E-808C843D7D24}"/>
    <cellStyle name="Финансовый 5 2 2 2 2 2 3" xfId="2090" xr:uid="{00000000-0005-0000-0000-0000151F0000}"/>
    <cellStyle name="Финансовый 5 2 2 2 2 2 3 2" xfId="4362" xr:uid="{00000000-0005-0000-0000-0000161F0000}"/>
    <cellStyle name="Финансовый 5 2 2 2 2 2 3 2 2" xfId="8651" xr:uid="{00000000-0005-0000-0000-0000171F0000}"/>
    <cellStyle name="Финансовый 5 2 2 2 2 2 3 2 2 2" xfId="17868" xr:uid="{64668D7B-CA66-4876-A741-69EB1B76C9D1}"/>
    <cellStyle name="Финансовый 5 2 2 2 2 2 3 2 3" xfId="13601" xr:uid="{AAB11D94-DAFB-4E16-B257-AE8FDEEC0112}"/>
    <cellStyle name="Финансовый 5 2 2 2 2 2 3 3" xfId="6517" xr:uid="{00000000-0005-0000-0000-0000181F0000}"/>
    <cellStyle name="Финансовый 5 2 2 2 2 2 3 3 2" xfId="15734" xr:uid="{83A1B157-3E4D-4FF0-BA9A-119553D04973}"/>
    <cellStyle name="Финансовый 5 2 2 2 2 2 3 4" xfId="11470" xr:uid="{3E1358DF-782C-4615-B1C1-97ED4606779D}"/>
    <cellStyle name="Финансовый 5 2 2 2 2 2 4" xfId="3412" xr:uid="{00000000-0005-0000-0000-0000191F0000}"/>
    <cellStyle name="Финансовый 5 2 2 2 2 2 4 2" xfId="7703" xr:uid="{00000000-0005-0000-0000-00001A1F0000}"/>
    <cellStyle name="Финансовый 5 2 2 2 2 2 4 2 2" xfId="16920" xr:uid="{618DDF5E-8F61-4B86-B01A-D5850C04D14F}"/>
    <cellStyle name="Финансовый 5 2 2 2 2 2 4 3" xfId="12653" xr:uid="{969CE359-0FC8-4FCB-99D9-DCDDEABBDBEA}"/>
    <cellStyle name="Финансовый 5 2 2 2 2 2 5" xfId="5566" xr:uid="{00000000-0005-0000-0000-00001B1F0000}"/>
    <cellStyle name="Финансовый 5 2 2 2 2 2 5 2" xfId="14786" xr:uid="{CCBF9CB5-FECC-4658-9507-00BAAF45E22D}"/>
    <cellStyle name="Финансовый 5 2 2 2 2 2 6" xfId="10522" xr:uid="{B63D20A5-E8B7-4F76-A51B-A2D7B9CE7A71}"/>
    <cellStyle name="Финансовый 5 2 2 2 2 3" xfId="1375" xr:uid="{00000000-0005-0000-0000-00001C1F0000}"/>
    <cellStyle name="Финансовый 5 2 2 2 2 3 2" xfId="2334" xr:uid="{00000000-0005-0000-0000-00001D1F0000}"/>
    <cellStyle name="Финансовый 5 2 2 2 2 3 2 2" xfId="4606" xr:uid="{00000000-0005-0000-0000-00001E1F0000}"/>
    <cellStyle name="Финансовый 5 2 2 2 2 3 2 2 2" xfId="8895" xr:uid="{00000000-0005-0000-0000-00001F1F0000}"/>
    <cellStyle name="Финансовый 5 2 2 2 2 3 2 2 2 2" xfId="18112" xr:uid="{413ECD0B-E388-4A70-8852-D3368FCACB7D}"/>
    <cellStyle name="Финансовый 5 2 2 2 2 3 2 2 3" xfId="13845" xr:uid="{C254A8B5-B729-4F9D-ADAB-F82B41A952B0}"/>
    <cellStyle name="Финансовый 5 2 2 2 2 3 2 3" xfId="6761" xr:uid="{00000000-0005-0000-0000-0000201F0000}"/>
    <cellStyle name="Финансовый 5 2 2 2 2 3 2 3 2" xfId="15978" xr:uid="{4604BECF-0B6C-4AA5-B37D-3F3FC3B79FCF}"/>
    <cellStyle name="Финансовый 5 2 2 2 2 3 2 4" xfId="11714" xr:uid="{08D68624-9EDA-4EFB-9B1F-825BCDE920D2}"/>
    <cellStyle name="Финансовый 5 2 2 2 2 3 3" xfId="3656" xr:uid="{00000000-0005-0000-0000-0000211F0000}"/>
    <cellStyle name="Финансовый 5 2 2 2 2 3 3 2" xfId="7947" xr:uid="{00000000-0005-0000-0000-0000221F0000}"/>
    <cellStyle name="Финансовый 5 2 2 2 2 3 3 2 2" xfId="17164" xr:uid="{A227F756-8B93-4955-9E19-640C90578CC8}"/>
    <cellStyle name="Финансовый 5 2 2 2 2 3 3 3" xfId="12897" xr:uid="{54A077A4-EABE-45DB-B9B0-7643C45710B0}"/>
    <cellStyle name="Финансовый 5 2 2 2 2 3 4" xfId="5813" xr:uid="{00000000-0005-0000-0000-0000231F0000}"/>
    <cellStyle name="Финансовый 5 2 2 2 2 3 4 2" xfId="15030" xr:uid="{262F0FF5-E4DC-4C16-A9EB-399B2D70DDFA}"/>
    <cellStyle name="Финансовый 5 2 2 2 2 3 5" xfId="10766" xr:uid="{189361A0-77E3-40FD-86DF-2AAD4753B5E4}"/>
    <cellStyle name="Финансовый 5 2 2 2 2 4" xfId="1861" xr:uid="{00000000-0005-0000-0000-0000241F0000}"/>
    <cellStyle name="Финансовый 5 2 2 2 2 4 2" xfId="4134" xr:uid="{00000000-0005-0000-0000-0000251F0000}"/>
    <cellStyle name="Финансовый 5 2 2 2 2 4 2 2" xfId="8423" xr:uid="{00000000-0005-0000-0000-0000261F0000}"/>
    <cellStyle name="Финансовый 5 2 2 2 2 4 2 2 2" xfId="17640" xr:uid="{00E2E94E-DD34-465E-8CAA-9ED2E015CE03}"/>
    <cellStyle name="Финансовый 5 2 2 2 2 4 2 3" xfId="13373" xr:uid="{3DAA33FE-CF29-4FA4-B54F-F2F480374543}"/>
    <cellStyle name="Финансовый 5 2 2 2 2 4 3" xfId="6289" xr:uid="{00000000-0005-0000-0000-0000271F0000}"/>
    <cellStyle name="Финансовый 5 2 2 2 2 4 3 2" xfId="15506" xr:uid="{12FBCDDB-AFA5-4A43-8404-36EAE872035F}"/>
    <cellStyle name="Финансовый 5 2 2 2 2 4 4" xfId="11242" xr:uid="{C0F0E13A-E816-43C1-9E95-DA3C2C10ED30}"/>
    <cellStyle name="Финансовый 5 2 2 2 2 5" xfId="3184" xr:uid="{00000000-0005-0000-0000-0000281F0000}"/>
    <cellStyle name="Финансовый 5 2 2 2 2 5 2" xfId="7475" xr:uid="{00000000-0005-0000-0000-0000291F0000}"/>
    <cellStyle name="Финансовый 5 2 2 2 2 5 2 2" xfId="16692" xr:uid="{313CDEE4-35F0-4397-BF49-09B57F5EBA51}"/>
    <cellStyle name="Финансовый 5 2 2 2 2 5 3" xfId="12425" xr:uid="{0FB57D7A-2BC3-4A2D-82C3-275277DCDF18}"/>
    <cellStyle name="Финансовый 5 2 2 2 2 6" xfId="5336" xr:uid="{00000000-0005-0000-0000-00002A1F0000}"/>
    <cellStyle name="Финансовый 5 2 2 2 2 6 2" xfId="14558" xr:uid="{BFF4AC38-CEAB-41A0-BDEE-CAD9DBA6E042}"/>
    <cellStyle name="Финансовый 5 2 2 2 2 7" xfId="10294" xr:uid="{889E62A6-1D48-4241-859B-0F68B4327ECE}"/>
    <cellStyle name="Финансовый 5 2 2 2 3" xfId="886" xr:uid="{00000000-0005-0000-0000-00002B1F0000}"/>
    <cellStyle name="Финансовый 5 2 2 2 3 2" xfId="1489" xr:uid="{00000000-0005-0000-0000-00002C1F0000}"/>
    <cellStyle name="Финансовый 5 2 2 2 3 2 2" xfId="2448" xr:uid="{00000000-0005-0000-0000-00002D1F0000}"/>
    <cellStyle name="Финансовый 5 2 2 2 3 2 2 2" xfId="4720" xr:uid="{00000000-0005-0000-0000-00002E1F0000}"/>
    <cellStyle name="Финансовый 5 2 2 2 3 2 2 2 2" xfId="9009" xr:uid="{00000000-0005-0000-0000-00002F1F0000}"/>
    <cellStyle name="Финансовый 5 2 2 2 3 2 2 2 2 2" xfId="18226" xr:uid="{3776E7CD-6739-4618-83DA-705493492DA9}"/>
    <cellStyle name="Финансовый 5 2 2 2 3 2 2 2 3" xfId="13959" xr:uid="{C397FE94-6683-4A14-B251-B48282150072}"/>
    <cellStyle name="Финансовый 5 2 2 2 3 2 2 3" xfId="6875" xr:uid="{00000000-0005-0000-0000-0000301F0000}"/>
    <cellStyle name="Финансовый 5 2 2 2 3 2 2 3 2" xfId="16092" xr:uid="{289F1CEC-7DFB-4F24-BB79-CA8132103668}"/>
    <cellStyle name="Финансовый 5 2 2 2 3 2 2 4" xfId="11828" xr:uid="{9447D8A0-66B5-46CD-821B-2EC68DEEEFBD}"/>
    <cellStyle name="Финансовый 5 2 2 2 3 2 3" xfId="3770" xr:uid="{00000000-0005-0000-0000-0000311F0000}"/>
    <cellStyle name="Финансовый 5 2 2 2 3 2 3 2" xfId="8061" xr:uid="{00000000-0005-0000-0000-0000321F0000}"/>
    <cellStyle name="Финансовый 5 2 2 2 3 2 3 2 2" xfId="17278" xr:uid="{56AD0F95-9B30-48A6-86A4-9142C3A7A11B}"/>
    <cellStyle name="Финансовый 5 2 2 2 3 2 3 3" xfId="13011" xr:uid="{FDE3D4FA-4D2E-4456-B39E-EA9905DC74A9}"/>
    <cellStyle name="Финансовый 5 2 2 2 3 2 4" xfId="5927" xr:uid="{00000000-0005-0000-0000-0000331F0000}"/>
    <cellStyle name="Финансовый 5 2 2 2 3 2 4 2" xfId="15144" xr:uid="{1A5B54F4-EE20-412E-8CCB-C1385EB188C7}"/>
    <cellStyle name="Финансовый 5 2 2 2 3 2 5" xfId="10880" xr:uid="{6B6723F6-4DC1-4EE2-BC30-BF683A971004}"/>
    <cellStyle name="Финансовый 5 2 2 2 3 3" xfId="1976" xr:uid="{00000000-0005-0000-0000-0000341F0000}"/>
    <cellStyle name="Финансовый 5 2 2 2 3 3 2" xfId="4248" xr:uid="{00000000-0005-0000-0000-0000351F0000}"/>
    <cellStyle name="Финансовый 5 2 2 2 3 3 2 2" xfId="8537" xr:uid="{00000000-0005-0000-0000-0000361F0000}"/>
    <cellStyle name="Финансовый 5 2 2 2 3 3 2 2 2" xfId="17754" xr:uid="{0F98BF92-06C3-48B1-BD25-39D3BE46CF73}"/>
    <cellStyle name="Финансовый 5 2 2 2 3 3 2 3" xfId="13487" xr:uid="{F987A0E0-6510-4DBB-945D-4A7FA72C5040}"/>
    <cellStyle name="Финансовый 5 2 2 2 3 3 3" xfId="6403" xr:uid="{00000000-0005-0000-0000-0000371F0000}"/>
    <cellStyle name="Финансовый 5 2 2 2 3 3 3 2" xfId="15620" xr:uid="{520D5673-EE2B-40DC-8AE6-A45D9709EB24}"/>
    <cellStyle name="Финансовый 5 2 2 2 3 3 4" xfId="11356" xr:uid="{58093D80-05F8-4D1B-B186-AAFADF6666E5}"/>
    <cellStyle name="Финансовый 5 2 2 2 3 4" xfId="3298" xr:uid="{00000000-0005-0000-0000-0000381F0000}"/>
    <cellStyle name="Финансовый 5 2 2 2 3 4 2" xfId="7589" xr:uid="{00000000-0005-0000-0000-0000391F0000}"/>
    <cellStyle name="Финансовый 5 2 2 2 3 4 2 2" xfId="16806" xr:uid="{91AA2B36-36A6-4E50-95FD-606DE84B565B}"/>
    <cellStyle name="Финансовый 5 2 2 2 3 4 3" xfId="12539" xr:uid="{0D3A95F2-10DB-47A5-900B-62262982AF54}"/>
    <cellStyle name="Финансовый 5 2 2 2 3 5" xfId="5452" xr:uid="{00000000-0005-0000-0000-00003A1F0000}"/>
    <cellStyle name="Финансовый 5 2 2 2 3 5 2" xfId="14672" xr:uid="{BD4C699C-E221-415D-B541-C9294F39EE23}"/>
    <cellStyle name="Финансовый 5 2 2 2 3 6" xfId="10408" xr:uid="{4E586FCD-A0C6-4321-88C7-F99F8BFC2828}"/>
    <cellStyle name="Финансовый 5 2 2 2 4" xfId="1260" xr:uid="{00000000-0005-0000-0000-00003B1F0000}"/>
    <cellStyle name="Финансовый 5 2 2 2 4 2" xfId="2220" xr:uid="{00000000-0005-0000-0000-00003C1F0000}"/>
    <cellStyle name="Финансовый 5 2 2 2 4 2 2" xfId="4492" xr:uid="{00000000-0005-0000-0000-00003D1F0000}"/>
    <cellStyle name="Финансовый 5 2 2 2 4 2 2 2" xfId="8781" xr:uid="{00000000-0005-0000-0000-00003E1F0000}"/>
    <cellStyle name="Финансовый 5 2 2 2 4 2 2 2 2" xfId="17998" xr:uid="{BF2C2F4F-2F3B-487E-9C69-1D8951EA69B3}"/>
    <cellStyle name="Финансовый 5 2 2 2 4 2 2 3" xfId="13731" xr:uid="{D4D23AB3-D619-468F-9446-F841E648BE88}"/>
    <cellStyle name="Финансовый 5 2 2 2 4 2 3" xfId="6647" xr:uid="{00000000-0005-0000-0000-00003F1F0000}"/>
    <cellStyle name="Финансовый 5 2 2 2 4 2 3 2" xfId="15864" xr:uid="{435E2D10-775B-4AF7-A4F1-686FD8B46DD1}"/>
    <cellStyle name="Финансовый 5 2 2 2 4 2 4" xfId="11600" xr:uid="{70176398-7408-4642-85F4-5EDD87A2A29E}"/>
    <cellStyle name="Финансовый 5 2 2 2 4 3" xfId="3542" xr:uid="{00000000-0005-0000-0000-0000401F0000}"/>
    <cellStyle name="Финансовый 5 2 2 2 4 3 2" xfId="7833" xr:uid="{00000000-0005-0000-0000-0000411F0000}"/>
    <cellStyle name="Финансовый 5 2 2 2 4 3 2 2" xfId="17050" xr:uid="{E7850F57-4E43-448A-B4A2-186F583CFD1B}"/>
    <cellStyle name="Финансовый 5 2 2 2 4 3 3" xfId="12783" xr:uid="{C97F4E39-9CC5-4D2D-8B24-A9ECE8081146}"/>
    <cellStyle name="Финансовый 5 2 2 2 4 4" xfId="5699" xr:uid="{00000000-0005-0000-0000-0000421F0000}"/>
    <cellStyle name="Финансовый 5 2 2 2 4 4 2" xfId="14916" xr:uid="{5B1B0462-8CCC-4AD9-B6CD-8A1EEC778E06}"/>
    <cellStyle name="Финансовый 5 2 2 2 4 5" xfId="10652" xr:uid="{FB05ACB5-B549-4828-886C-53EC3D2DE264}"/>
    <cellStyle name="Финансовый 5 2 2 2 5" xfId="1745" xr:uid="{00000000-0005-0000-0000-0000431F0000}"/>
    <cellStyle name="Финансовый 5 2 2 2 5 2" xfId="4020" xr:uid="{00000000-0005-0000-0000-0000441F0000}"/>
    <cellStyle name="Финансовый 5 2 2 2 5 2 2" xfId="8309" xr:uid="{00000000-0005-0000-0000-0000451F0000}"/>
    <cellStyle name="Финансовый 5 2 2 2 5 2 2 2" xfId="17526" xr:uid="{43A513D3-AB64-4065-8D5E-4BE35A6C0B81}"/>
    <cellStyle name="Финансовый 5 2 2 2 5 2 3" xfId="13259" xr:uid="{BE1380B9-BC11-4022-96FA-B404E6AA183B}"/>
    <cellStyle name="Финансовый 5 2 2 2 5 3" xfId="6175" xr:uid="{00000000-0005-0000-0000-0000461F0000}"/>
    <cellStyle name="Финансовый 5 2 2 2 5 3 2" xfId="15392" xr:uid="{755CE0CF-089B-4694-9203-BC112D542C8D}"/>
    <cellStyle name="Финансовый 5 2 2 2 5 4" xfId="11128" xr:uid="{ADE65A8E-A0A9-4562-93C1-109EFA4A4CF7}"/>
    <cellStyle name="Финансовый 5 2 2 2 6" xfId="2835" xr:uid="{00000000-0005-0000-0000-0000471F0000}"/>
    <cellStyle name="Финансовый 5 2 2 2 6 2" xfId="4978" xr:uid="{00000000-0005-0000-0000-0000481F0000}"/>
    <cellStyle name="Финансовый 5 2 2 2 6 2 2" xfId="9260" xr:uid="{00000000-0005-0000-0000-0000491F0000}"/>
    <cellStyle name="Финансовый 5 2 2 2 6 2 2 2" xfId="18477" xr:uid="{9C3E22CA-1CF6-4A08-920A-548299ADE3D2}"/>
    <cellStyle name="Финансовый 5 2 2 2 6 2 3" xfId="14210" xr:uid="{7EDB6AA4-7F4C-4089-BEB4-0F7CEA443532}"/>
    <cellStyle name="Финансовый 5 2 2 2 6 3" xfId="7128" xr:uid="{00000000-0005-0000-0000-00004A1F0000}"/>
    <cellStyle name="Финансовый 5 2 2 2 6 3 2" xfId="16345" xr:uid="{E7E7C21C-5AE6-40E6-8A59-98457F3C29A4}"/>
    <cellStyle name="Финансовый 5 2 2 2 6 4" xfId="12079" xr:uid="{959EF1FB-AB80-4CF2-9827-7B9B536978B2}"/>
    <cellStyle name="Финансовый 5 2 2 2 7" xfId="2956" xr:uid="{00000000-0005-0000-0000-00004B1F0000}"/>
    <cellStyle name="Финансовый 5 2 2 2 7 2" xfId="7247" xr:uid="{00000000-0005-0000-0000-00004C1F0000}"/>
    <cellStyle name="Финансовый 5 2 2 2 7 2 2" xfId="16464" xr:uid="{B9C33BBD-0E08-464B-BFE6-3C932E9AF42B}"/>
    <cellStyle name="Финансовый 5 2 2 2 7 3" xfId="12197" xr:uid="{750E1AF9-E995-49AA-9C0C-508618F3BA81}"/>
    <cellStyle name="Финансовый 5 2 2 2 8" xfId="3070" xr:uid="{00000000-0005-0000-0000-00004D1F0000}"/>
    <cellStyle name="Финансовый 5 2 2 2 8 2" xfId="7361" xr:uid="{00000000-0005-0000-0000-00004E1F0000}"/>
    <cellStyle name="Финансовый 5 2 2 2 8 2 2" xfId="16578" xr:uid="{55F11303-9E75-4DEA-B803-5DC6151ACF35}"/>
    <cellStyle name="Финансовый 5 2 2 2 8 3" xfId="12311" xr:uid="{67466029-3E79-4A26-8417-6539EDDDBA07}"/>
    <cellStyle name="Финансовый 5 2 2 2 9" xfId="5098" xr:uid="{00000000-0005-0000-0000-00004F1F0000}"/>
    <cellStyle name="Финансовый 5 2 2 2 9 2" xfId="9379" xr:uid="{00000000-0005-0000-0000-0000501F0000}"/>
    <cellStyle name="Финансовый 5 2 2 2 9 2 2" xfId="18596" xr:uid="{4A223551-7D68-4DF0-BB4C-0BDBCF1EF01C}"/>
    <cellStyle name="Финансовый 5 2 2 2 9 3" xfId="14329" xr:uid="{C39D9865-2F7E-40DA-ADB5-833C2D0071AD}"/>
    <cellStyle name="Финансовый 5 2 2 3" xfId="620" xr:uid="{00000000-0005-0000-0000-0000511F0000}"/>
    <cellStyle name="Финансовый 5 2 2 3 2" xfId="944" xr:uid="{00000000-0005-0000-0000-0000521F0000}"/>
    <cellStyle name="Финансовый 5 2 2 3 2 2" xfId="1546" xr:uid="{00000000-0005-0000-0000-0000531F0000}"/>
    <cellStyle name="Финансовый 5 2 2 3 2 2 2" xfId="2505" xr:uid="{00000000-0005-0000-0000-0000541F0000}"/>
    <cellStyle name="Финансовый 5 2 2 3 2 2 2 2" xfId="4777" xr:uid="{00000000-0005-0000-0000-0000551F0000}"/>
    <cellStyle name="Финансовый 5 2 2 3 2 2 2 2 2" xfId="9066" xr:uid="{00000000-0005-0000-0000-0000561F0000}"/>
    <cellStyle name="Финансовый 5 2 2 3 2 2 2 2 2 2" xfId="18283" xr:uid="{ADF2CC5A-C977-4471-B520-24B9DBD715E6}"/>
    <cellStyle name="Финансовый 5 2 2 3 2 2 2 2 3" xfId="14016" xr:uid="{4540E76C-7BC9-4227-9BFB-8495893EEE57}"/>
    <cellStyle name="Финансовый 5 2 2 3 2 2 2 3" xfId="6932" xr:uid="{00000000-0005-0000-0000-0000571F0000}"/>
    <cellStyle name="Финансовый 5 2 2 3 2 2 2 3 2" xfId="16149" xr:uid="{89E35E77-88AA-4DE6-85F8-EA23CC6E2822}"/>
    <cellStyle name="Финансовый 5 2 2 3 2 2 2 4" xfId="11885" xr:uid="{B41CB5C6-A1C9-4B94-9F34-F8D20F66F7DE}"/>
    <cellStyle name="Финансовый 5 2 2 3 2 2 3" xfId="3827" xr:uid="{00000000-0005-0000-0000-0000581F0000}"/>
    <cellStyle name="Финансовый 5 2 2 3 2 2 3 2" xfId="8118" xr:uid="{00000000-0005-0000-0000-0000591F0000}"/>
    <cellStyle name="Финансовый 5 2 2 3 2 2 3 2 2" xfId="17335" xr:uid="{BE27B199-026A-43C0-B0B7-E06BD025AAE9}"/>
    <cellStyle name="Финансовый 5 2 2 3 2 2 3 3" xfId="13068" xr:uid="{DBEE9260-0AFF-498D-95D7-A26B79176B90}"/>
    <cellStyle name="Финансовый 5 2 2 3 2 2 4" xfId="5984" xr:uid="{00000000-0005-0000-0000-00005A1F0000}"/>
    <cellStyle name="Финансовый 5 2 2 3 2 2 4 2" xfId="15201" xr:uid="{5DBDD692-BFE6-4101-BFE1-85B756C04A7B}"/>
    <cellStyle name="Финансовый 5 2 2 3 2 2 5" xfId="10937" xr:uid="{A8ADA1A3-43E6-4236-BE68-64EA26E0444A}"/>
    <cellStyle name="Финансовый 5 2 2 3 2 3" xfId="2033" xr:uid="{00000000-0005-0000-0000-00005B1F0000}"/>
    <cellStyle name="Финансовый 5 2 2 3 2 3 2" xfId="4305" xr:uid="{00000000-0005-0000-0000-00005C1F0000}"/>
    <cellStyle name="Финансовый 5 2 2 3 2 3 2 2" xfId="8594" xr:uid="{00000000-0005-0000-0000-00005D1F0000}"/>
    <cellStyle name="Финансовый 5 2 2 3 2 3 2 2 2" xfId="17811" xr:uid="{6817E786-B0B5-47D2-A238-017DF06FC0FF}"/>
    <cellStyle name="Финансовый 5 2 2 3 2 3 2 3" xfId="13544" xr:uid="{CE443C29-34D6-4AF5-A314-7A2783BC90FD}"/>
    <cellStyle name="Финансовый 5 2 2 3 2 3 3" xfId="6460" xr:uid="{00000000-0005-0000-0000-00005E1F0000}"/>
    <cellStyle name="Финансовый 5 2 2 3 2 3 3 2" xfId="15677" xr:uid="{921B23A8-8BBB-49BD-ACE0-2ADDDB8E61EE}"/>
    <cellStyle name="Финансовый 5 2 2 3 2 3 4" xfId="11413" xr:uid="{0A3EB270-E8CC-4F63-BA77-8226C111EAD7}"/>
    <cellStyle name="Финансовый 5 2 2 3 2 4" xfId="3355" xr:uid="{00000000-0005-0000-0000-00005F1F0000}"/>
    <cellStyle name="Финансовый 5 2 2 3 2 4 2" xfId="7646" xr:uid="{00000000-0005-0000-0000-0000601F0000}"/>
    <cellStyle name="Финансовый 5 2 2 3 2 4 2 2" xfId="16863" xr:uid="{16C4E59A-64E8-4900-B959-ECCE06EA65A4}"/>
    <cellStyle name="Финансовый 5 2 2 3 2 4 3" xfId="12596" xr:uid="{2C9C3BFF-BB3D-4CDB-BEB0-FB57E97FDB0D}"/>
    <cellStyle name="Финансовый 5 2 2 3 2 5" xfId="5509" xr:uid="{00000000-0005-0000-0000-0000611F0000}"/>
    <cellStyle name="Финансовый 5 2 2 3 2 5 2" xfId="14729" xr:uid="{6EBD886B-AA1D-4D48-B1B4-12D3E3D40F06}"/>
    <cellStyle name="Финансовый 5 2 2 3 2 6" xfId="10465" xr:uid="{20C8994E-A898-467E-9BDC-F495026423D6}"/>
    <cellStyle name="Финансовый 5 2 2 3 3" xfId="1318" xr:uid="{00000000-0005-0000-0000-0000621F0000}"/>
    <cellStyle name="Финансовый 5 2 2 3 3 2" xfId="2277" xr:uid="{00000000-0005-0000-0000-0000631F0000}"/>
    <cellStyle name="Финансовый 5 2 2 3 3 2 2" xfId="4549" xr:uid="{00000000-0005-0000-0000-0000641F0000}"/>
    <cellStyle name="Финансовый 5 2 2 3 3 2 2 2" xfId="8838" xr:uid="{00000000-0005-0000-0000-0000651F0000}"/>
    <cellStyle name="Финансовый 5 2 2 3 3 2 2 2 2" xfId="18055" xr:uid="{0FED2243-76F6-4491-BF9E-DD7197218F8A}"/>
    <cellStyle name="Финансовый 5 2 2 3 3 2 2 3" xfId="13788" xr:uid="{337F2518-8B0B-4180-BC7F-02BA9100C74E}"/>
    <cellStyle name="Финансовый 5 2 2 3 3 2 3" xfId="6704" xr:uid="{00000000-0005-0000-0000-0000661F0000}"/>
    <cellStyle name="Финансовый 5 2 2 3 3 2 3 2" xfId="15921" xr:uid="{EBC53018-50D6-43A7-A61C-846712E52B5B}"/>
    <cellStyle name="Финансовый 5 2 2 3 3 2 4" xfId="11657" xr:uid="{0D6423DE-FEEB-4982-AF6C-75435AE5C5B2}"/>
    <cellStyle name="Финансовый 5 2 2 3 3 3" xfId="3599" xr:uid="{00000000-0005-0000-0000-0000671F0000}"/>
    <cellStyle name="Финансовый 5 2 2 3 3 3 2" xfId="7890" xr:uid="{00000000-0005-0000-0000-0000681F0000}"/>
    <cellStyle name="Финансовый 5 2 2 3 3 3 2 2" xfId="17107" xr:uid="{932A20CA-93B3-44FB-875B-717621C05F0B}"/>
    <cellStyle name="Финансовый 5 2 2 3 3 3 3" xfId="12840" xr:uid="{AB098F79-99D3-4FCD-A29D-D6E2C78C12D4}"/>
    <cellStyle name="Финансовый 5 2 2 3 3 4" xfId="5756" xr:uid="{00000000-0005-0000-0000-0000691F0000}"/>
    <cellStyle name="Финансовый 5 2 2 3 3 4 2" xfId="14973" xr:uid="{70FAA5F0-24D5-43A1-9001-E1333B8F0F1F}"/>
    <cellStyle name="Финансовый 5 2 2 3 3 5" xfId="10709" xr:uid="{0A6DE38C-9018-4385-8450-1E093EE4B970}"/>
    <cellStyle name="Финансовый 5 2 2 3 4" xfId="1804" xr:uid="{00000000-0005-0000-0000-00006A1F0000}"/>
    <cellStyle name="Финансовый 5 2 2 3 4 2" xfId="4077" xr:uid="{00000000-0005-0000-0000-00006B1F0000}"/>
    <cellStyle name="Финансовый 5 2 2 3 4 2 2" xfId="8366" xr:uid="{00000000-0005-0000-0000-00006C1F0000}"/>
    <cellStyle name="Финансовый 5 2 2 3 4 2 2 2" xfId="17583" xr:uid="{E0DAD5A8-F93B-4297-93FA-9FF10174825E}"/>
    <cellStyle name="Финансовый 5 2 2 3 4 2 3" xfId="13316" xr:uid="{264D4BB5-B2C6-40BC-BBB2-DC41B4CBA2AD}"/>
    <cellStyle name="Финансовый 5 2 2 3 4 3" xfId="6232" xr:uid="{00000000-0005-0000-0000-00006D1F0000}"/>
    <cellStyle name="Финансовый 5 2 2 3 4 3 2" xfId="15449" xr:uid="{6166C602-18AB-40B7-95F4-1ACF9C5E2C44}"/>
    <cellStyle name="Финансовый 5 2 2 3 4 4" xfId="11185" xr:uid="{11544169-F59C-487A-8259-9B3F92E2FB41}"/>
    <cellStyle name="Финансовый 5 2 2 3 5" xfId="3127" xr:uid="{00000000-0005-0000-0000-00006E1F0000}"/>
    <cellStyle name="Финансовый 5 2 2 3 5 2" xfId="7418" xr:uid="{00000000-0005-0000-0000-00006F1F0000}"/>
    <cellStyle name="Финансовый 5 2 2 3 5 2 2" xfId="16635" xr:uid="{9AB1AF74-FDFD-4B77-8AD2-8F9ED2BD7EF2}"/>
    <cellStyle name="Финансовый 5 2 2 3 5 3" xfId="12368" xr:uid="{CF7FC564-FB77-42D5-A8F5-72AE90AED561}"/>
    <cellStyle name="Финансовый 5 2 2 3 6" xfId="5279" xr:uid="{00000000-0005-0000-0000-0000701F0000}"/>
    <cellStyle name="Финансовый 5 2 2 3 6 2" xfId="14501" xr:uid="{8D49F32C-9580-4816-9048-E95B6FE991D9}"/>
    <cellStyle name="Финансовый 5 2 2 3 7" xfId="10237" xr:uid="{DBE319B8-9135-45D4-A328-4B3DFE544269}"/>
    <cellStyle name="Финансовый 5 2 2 4" xfId="829" xr:uid="{00000000-0005-0000-0000-0000711F0000}"/>
    <cellStyle name="Финансовый 5 2 2 4 2" xfId="1432" xr:uid="{00000000-0005-0000-0000-0000721F0000}"/>
    <cellStyle name="Финансовый 5 2 2 4 2 2" xfId="2391" xr:uid="{00000000-0005-0000-0000-0000731F0000}"/>
    <cellStyle name="Финансовый 5 2 2 4 2 2 2" xfId="4663" xr:uid="{00000000-0005-0000-0000-0000741F0000}"/>
    <cellStyle name="Финансовый 5 2 2 4 2 2 2 2" xfId="8952" xr:uid="{00000000-0005-0000-0000-0000751F0000}"/>
    <cellStyle name="Финансовый 5 2 2 4 2 2 2 2 2" xfId="18169" xr:uid="{E80FFBF2-CA21-4DE1-9302-093FF4C73814}"/>
    <cellStyle name="Финансовый 5 2 2 4 2 2 2 3" xfId="13902" xr:uid="{0EAD331D-346D-4D73-B0BA-724167F42005}"/>
    <cellStyle name="Финансовый 5 2 2 4 2 2 3" xfId="6818" xr:uid="{00000000-0005-0000-0000-0000761F0000}"/>
    <cellStyle name="Финансовый 5 2 2 4 2 2 3 2" xfId="16035" xr:uid="{68AC6421-DDF7-4364-A8A9-71633D0528BA}"/>
    <cellStyle name="Финансовый 5 2 2 4 2 2 4" xfId="11771" xr:uid="{1D4BE38B-8CC9-49D6-BAEA-7DF3BE7340A7}"/>
    <cellStyle name="Финансовый 5 2 2 4 2 3" xfId="3713" xr:uid="{00000000-0005-0000-0000-0000771F0000}"/>
    <cellStyle name="Финансовый 5 2 2 4 2 3 2" xfId="8004" xr:uid="{00000000-0005-0000-0000-0000781F0000}"/>
    <cellStyle name="Финансовый 5 2 2 4 2 3 2 2" xfId="17221" xr:uid="{0D675588-CE31-4D63-81AD-8823F9D14C25}"/>
    <cellStyle name="Финансовый 5 2 2 4 2 3 3" xfId="12954" xr:uid="{CEFE8995-61AA-47F5-ABE7-E4DCDE74BEC0}"/>
    <cellStyle name="Финансовый 5 2 2 4 2 4" xfId="5870" xr:uid="{00000000-0005-0000-0000-0000791F0000}"/>
    <cellStyle name="Финансовый 5 2 2 4 2 4 2" xfId="15087" xr:uid="{F613C2B9-7B1B-45F6-8F48-978E02BFAF74}"/>
    <cellStyle name="Финансовый 5 2 2 4 2 5" xfId="10823" xr:uid="{B6619B76-D1B9-454F-B6BF-34A4CFB45AF5}"/>
    <cellStyle name="Финансовый 5 2 2 4 3" xfId="1919" xr:uid="{00000000-0005-0000-0000-00007A1F0000}"/>
    <cellStyle name="Финансовый 5 2 2 4 3 2" xfId="4191" xr:uid="{00000000-0005-0000-0000-00007B1F0000}"/>
    <cellStyle name="Финансовый 5 2 2 4 3 2 2" xfId="8480" xr:uid="{00000000-0005-0000-0000-00007C1F0000}"/>
    <cellStyle name="Финансовый 5 2 2 4 3 2 2 2" xfId="17697" xr:uid="{AB67DA60-9D0F-4843-ADC0-6EE0365A6B3F}"/>
    <cellStyle name="Финансовый 5 2 2 4 3 2 3" xfId="13430" xr:uid="{4376E3F6-187D-49D5-9A92-0F9B7D968B01}"/>
    <cellStyle name="Финансовый 5 2 2 4 3 3" xfId="6346" xr:uid="{00000000-0005-0000-0000-00007D1F0000}"/>
    <cellStyle name="Финансовый 5 2 2 4 3 3 2" xfId="15563" xr:uid="{C39A0C45-CA91-4904-8091-96ABA0C85EF9}"/>
    <cellStyle name="Финансовый 5 2 2 4 3 4" xfId="11299" xr:uid="{7C28E8D0-6BDE-4B8A-AD90-84DD444F7608}"/>
    <cellStyle name="Финансовый 5 2 2 4 4" xfId="3241" xr:uid="{00000000-0005-0000-0000-00007E1F0000}"/>
    <cellStyle name="Финансовый 5 2 2 4 4 2" xfId="7532" xr:uid="{00000000-0005-0000-0000-00007F1F0000}"/>
    <cellStyle name="Финансовый 5 2 2 4 4 2 2" xfId="16749" xr:uid="{6F996A8B-CEAC-4205-A866-F018D312C6B4}"/>
    <cellStyle name="Финансовый 5 2 2 4 4 3" xfId="12482" xr:uid="{5043D7F6-06A3-42EC-842B-7A23ADDA98B6}"/>
    <cellStyle name="Финансовый 5 2 2 4 5" xfId="5395" xr:uid="{00000000-0005-0000-0000-0000801F0000}"/>
    <cellStyle name="Финансовый 5 2 2 4 5 2" xfId="14615" xr:uid="{A6D8E4F8-287B-4000-9DC1-4DBF18A417C3}"/>
    <cellStyle name="Финансовый 5 2 2 4 6" xfId="10351" xr:uid="{5F1D1249-C536-4E4F-B75C-BFED4989F5C8}"/>
    <cellStyle name="Финансовый 5 2 2 5" xfId="1203" xr:uid="{00000000-0005-0000-0000-0000811F0000}"/>
    <cellStyle name="Финансовый 5 2 2 5 2" xfId="2163" xr:uid="{00000000-0005-0000-0000-0000821F0000}"/>
    <cellStyle name="Финансовый 5 2 2 5 2 2" xfId="4435" xr:uid="{00000000-0005-0000-0000-0000831F0000}"/>
    <cellStyle name="Финансовый 5 2 2 5 2 2 2" xfId="8724" xr:uid="{00000000-0005-0000-0000-0000841F0000}"/>
    <cellStyle name="Финансовый 5 2 2 5 2 2 2 2" xfId="17941" xr:uid="{C1405E48-CAB1-4C9A-AC2D-432CD6CF016D}"/>
    <cellStyle name="Финансовый 5 2 2 5 2 2 3" xfId="13674" xr:uid="{C928A852-780D-45B6-AC1F-F66D9FFF6B6B}"/>
    <cellStyle name="Финансовый 5 2 2 5 2 3" xfId="6590" xr:uid="{00000000-0005-0000-0000-0000851F0000}"/>
    <cellStyle name="Финансовый 5 2 2 5 2 3 2" xfId="15807" xr:uid="{7CAD6219-9831-47D7-B2CE-2182E844198A}"/>
    <cellStyle name="Финансовый 5 2 2 5 2 4" xfId="11543" xr:uid="{287271FC-E46C-4402-BFE3-CA98EC8B9067}"/>
    <cellStyle name="Финансовый 5 2 2 5 3" xfId="3485" xr:uid="{00000000-0005-0000-0000-0000861F0000}"/>
    <cellStyle name="Финансовый 5 2 2 5 3 2" xfId="7776" xr:uid="{00000000-0005-0000-0000-0000871F0000}"/>
    <cellStyle name="Финансовый 5 2 2 5 3 2 2" xfId="16993" xr:uid="{D92E556C-EE91-4DEB-B65A-39733DD797C9}"/>
    <cellStyle name="Финансовый 5 2 2 5 3 3" xfId="12726" xr:uid="{06E501DD-8637-4068-A610-1616ABBA5835}"/>
    <cellStyle name="Финансовый 5 2 2 5 4" xfId="5642" xr:uid="{00000000-0005-0000-0000-0000881F0000}"/>
    <cellStyle name="Финансовый 5 2 2 5 4 2" xfId="14859" xr:uid="{2BFAAAD5-B10A-420F-901D-26753C282275}"/>
    <cellStyle name="Финансовый 5 2 2 5 5" xfId="10595" xr:uid="{5621148E-8630-4BD3-A0D2-15782185BD1E}"/>
    <cellStyle name="Финансовый 5 2 2 6" xfId="1688" xr:uid="{00000000-0005-0000-0000-0000891F0000}"/>
    <cellStyle name="Финансовый 5 2 2 6 2" xfId="3963" xr:uid="{00000000-0005-0000-0000-00008A1F0000}"/>
    <cellStyle name="Финансовый 5 2 2 6 2 2" xfId="8252" xr:uid="{00000000-0005-0000-0000-00008B1F0000}"/>
    <cellStyle name="Финансовый 5 2 2 6 2 2 2" xfId="17469" xr:uid="{38897B68-A349-4BC9-B8A1-A1413A73657A}"/>
    <cellStyle name="Финансовый 5 2 2 6 2 3" xfId="13202" xr:uid="{800D9DFF-60AB-4577-914E-2C74CA282A63}"/>
    <cellStyle name="Финансовый 5 2 2 6 3" xfId="6118" xr:uid="{00000000-0005-0000-0000-00008C1F0000}"/>
    <cellStyle name="Финансовый 5 2 2 6 3 2" xfId="15335" xr:uid="{090FFC45-6EEF-4AF8-8017-57770ACF17DC}"/>
    <cellStyle name="Финансовый 5 2 2 6 4" xfId="11071" xr:uid="{AEB80339-EF6E-41A3-9BBB-DC2C73053BCA}"/>
    <cellStyle name="Финансовый 5 2 2 7" xfId="2778" xr:uid="{00000000-0005-0000-0000-00008D1F0000}"/>
    <cellStyle name="Финансовый 5 2 2 7 2" xfId="4921" xr:uid="{00000000-0005-0000-0000-00008E1F0000}"/>
    <cellStyle name="Финансовый 5 2 2 7 2 2" xfId="9203" xr:uid="{00000000-0005-0000-0000-00008F1F0000}"/>
    <cellStyle name="Финансовый 5 2 2 7 2 2 2" xfId="18420" xr:uid="{0B07434D-FD35-48D9-ABC0-F7E27B24BDE4}"/>
    <cellStyle name="Финансовый 5 2 2 7 2 3" xfId="14153" xr:uid="{C687D5F9-D1AC-4B73-B84F-3C03E211FF40}"/>
    <cellStyle name="Финансовый 5 2 2 7 3" xfId="7071" xr:uid="{00000000-0005-0000-0000-0000901F0000}"/>
    <cellStyle name="Финансовый 5 2 2 7 3 2" xfId="16288" xr:uid="{6B002C65-CA74-431F-839B-FF101AA25BD3}"/>
    <cellStyle name="Финансовый 5 2 2 7 4" xfId="12022" xr:uid="{E5F15577-CBE8-4A36-9329-F064ECB2E499}"/>
    <cellStyle name="Финансовый 5 2 2 8" xfId="2899" xr:uid="{00000000-0005-0000-0000-0000911F0000}"/>
    <cellStyle name="Финансовый 5 2 2 8 2" xfId="7190" xr:uid="{00000000-0005-0000-0000-0000921F0000}"/>
    <cellStyle name="Финансовый 5 2 2 8 2 2" xfId="16407" xr:uid="{BB76CE8D-4148-4C8A-ABFE-AC378CF5EA6E}"/>
    <cellStyle name="Финансовый 5 2 2 8 3" xfId="12140" xr:uid="{21D75B80-F7E5-447D-BBF2-5F081CACB747}"/>
    <cellStyle name="Финансовый 5 2 2 9" xfId="3013" xr:uid="{00000000-0005-0000-0000-0000931F0000}"/>
    <cellStyle name="Финансовый 5 2 2 9 2" xfId="7304" xr:uid="{00000000-0005-0000-0000-0000941F0000}"/>
    <cellStyle name="Финансовый 5 2 2 9 2 2" xfId="16521" xr:uid="{588141CB-33B6-4669-8907-A918AC61EB70}"/>
    <cellStyle name="Финансовый 5 2 2 9 3" xfId="12254" xr:uid="{338A378C-46E9-477C-9F5F-090C7EDA88AE}"/>
    <cellStyle name="Финансовый 5 2 20" xfId="19124" xr:uid="{EA439BC5-2787-4C17-9926-F52C48FED585}"/>
    <cellStyle name="Финансовый 5 2 21" xfId="19240" xr:uid="{8C35CDC7-CDC0-4120-9EBD-CF6F3C58BECD}"/>
    <cellStyle name="Финансовый 5 2 3" xfId="412" xr:uid="{00000000-0005-0000-0000-0000951F0000}"/>
    <cellStyle name="Финансовый 5 2 3 10" xfId="5060" xr:uid="{00000000-0005-0000-0000-0000961F0000}"/>
    <cellStyle name="Финансовый 5 2 3 10 2" xfId="9341" xr:uid="{00000000-0005-0000-0000-0000971F0000}"/>
    <cellStyle name="Финансовый 5 2 3 10 2 2" xfId="18558" xr:uid="{F4E26D13-825E-43E0-971D-3916A188EB85}"/>
    <cellStyle name="Финансовый 5 2 3 10 3" xfId="14291" xr:uid="{22E9BE24-2870-48D2-AD63-5551C7102CEB}"/>
    <cellStyle name="Финансовый 5 2 3 11" xfId="5182" xr:uid="{00000000-0005-0000-0000-0000981F0000}"/>
    <cellStyle name="Финансовый 5 2 3 11 2" xfId="14406" xr:uid="{357FECFC-2982-4033-8769-AF3A5C231EBF}"/>
    <cellStyle name="Финансовый 5 2 3 12" xfId="9682" xr:uid="{00000000-0005-0000-0000-0000991F0000}"/>
    <cellStyle name="Финансовый 5 2 3 12 2" xfId="18702" xr:uid="{363F07DF-817E-4F4D-875F-76DE78F8F682}"/>
    <cellStyle name="Финансовый 5 2 3 13" xfId="9796" xr:uid="{FFC735EE-96A2-40F4-B0F2-675E2301188C}"/>
    <cellStyle name="Финансовый 5 2 3 13 2" xfId="18816" xr:uid="{0BB0284D-3907-41BE-B5DA-8165BC2110C1}"/>
    <cellStyle name="Финансовый 5 2 3 14" xfId="9910" xr:uid="{0C0D8788-70F5-47CA-B2A0-07F1AEFA7E9B}"/>
    <cellStyle name="Финансовый 5 2 3 14 2" xfId="18930" xr:uid="{2BD93DAE-4EDE-40CB-8C48-1A4B2E575749}"/>
    <cellStyle name="Финансовый 5 2 3 15" xfId="10024" xr:uid="{20DD5AD5-F74F-4075-8DD4-7467F984154F}"/>
    <cellStyle name="Финансовый 5 2 3 15 2" xfId="19044" xr:uid="{07EAA07B-6AE3-44E4-8C0B-8628613A9658}"/>
    <cellStyle name="Финансовый 5 2 3 16" xfId="10141" xr:uid="{EF140488-0B79-47E8-BCDC-F2FDC550F0E6}"/>
    <cellStyle name="Финансовый 5 2 3 17" xfId="19162" xr:uid="{03B3866F-6891-44B8-B35A-4CA9C7CB3DEC}"/>
    <cellStyle name="Финансовый 5 2 3 18" xfId="19278" xr:uid="{72756025-7937-447F-B1F0-860B0D72EAE5}"/>
    <cellStyle name="Финансовый 5 2 3 2" xfId="513" xr:uid="{00000000-0005-0000-0000-00009A1F0000}"/>
    <cellStyle name="Финансовый 5 2 3 2 10" xfId="5240" xr:uid="{00000000-0005-0000-0000-00009B1F0000}"/>
    <cellStyle name="Финансовый 5 2 3 2 10 2" xfId="14463" xr:uid="{B471A5F1-AF45-4A78-9A62-1FF53617B8B9}"/>
    <cellStyle name="Финансовый 5 2 3 2 11" xfId="9739" xr:uid="{00000000-0005-0000-0000-00009C1F0000}"/>
    <cellStyle name="Финансовый 5 2 3 2 11 2" xfId="18759" xr:uid="{CC44F543-5FE2-4B08-939C-4BD3C6AEE007}"/>
    <cellStyle name="Финансовый 5 2 3 2 12" xfId="9853" xr:uid="{E3B63777-7567-40EC-8222-192F77D4BE1D}"/>
    <cellStyle name="Финансовый 5 2 3 2 12 2" xfId="18873" xr:uid="{B88C080A-B560-4F83-9A72-DD34AEADFD25}"/>
    <cellStyle name="Финансовый 5 2 3 2 13" xfId="9967" xr:uid="{0731D6C7-ECED-412C-BC9A-B5B2799ECC47}"/>
    <cellStyle name="Финансовый 5 2 3 2 13 2" xfId="18987" xr:uid="{2B9914B8-36E5-4AD5-A6C9-53320E507836}"/>
    <cellStyle name="Финансовый 5 2 3 2 14" xfId="10081" xr:uid="{E87D69C8-4A78-4445-B1B0-647E19D37A96}"/>
    <cellStyle name="Финансовый 5 2 3 2 14 2" xfId="19101" xr:uid="{BC394A61-1B3B-4830-BF98-5449CFE59AA0}"/>
    <cellStyle name="Финансовый 5 2 3 2 15" xfId="10198" xr:uid="{259EEDD2-0832-4813-B260-DAA806114DE0}"/>
    <cellStyle name="Финансовый 5 2 3 2 16" xfId="19219" xr:uid="{E3705785-458A-49B4-9211-05318A9E004A}"/>
    <cellStyle name="Финансовый 5 2 3 2 17" xfId="19335" xr:uid="{7A2D79C8-0F35-40DD-AA6E-4EB43DD08872}"/>
    <cellStyle name="Финансовый 5 2 3 2 2" xfId="699" xr:uid="{00000000-0005-0000-0000-00009D1F0000}"/>
    <cellStyle name="Финансовый 5 2 3 2 2 2" xfId="1020" xr:uid="{00000000-0005-0000-0000-00009E1F0000}"/>
    <cellStyle name="Финансовый 5 2 3 2 2 2 2" xfId="1622" xr:uid="{00000000-0005-0000-0000-00009F1F0000}"/>
    <cellStyle name="Финансовый 5 2 3 2 2 2 2 2" xfId="2581" xr:uid="{00000000-0005-0000-0000-0000A01F0000}"/>
    <cellStyle name="Финансовый 5 2 3 2 2 2 2 2 2" xfId="4853" xr:uid="{00000000-0005-0000-0000-0000A11F0000}"/>
    <cellStyle name="Финансовый 5 2 3 2 2 2 2 2 2 2" xfId="9142" xr:uid="{00000000-0005-0000-0000-0000A21F0000}"/>
    <cellStyle name="Финансовый 5 2 3 2 2 2 2 2 2 2 2" xfId="18359" xr:uid="{DB999CC2-2603-44CE-B787-2CDB192A57AA}"/>
    <cellStyle name="Финансовый 5 2 3 2 2 2 2 2 2 3" xfId="14092" xr:uid="{3FC17458-4F0B-4FC8-858D-1A2404D3084D}"/>
    <cellStyle name="Финансовый 5 2 3 2 2 2 2 2 3" xfId="7008" xr:uid="{00000000-0005-0000-0000-0000A31F0000}"/>
    <cellStyle name="Финансовый 5 2 3 2 2 2 2 2 3 2" xfId="16225" xr:uid="{943E20E7-E9C5-4FD3-8C88-8FD6617D050F}"/>
    <cellStyle name="Финансовый 5 2 3 2 2 2 2 2 4" xfId="11961" xr:uid="{CC386062-D4A2-4954-8454-9C75A3F3C7F2}"/>
    <cellStyle name="Финансовый 5 2 3 2 2 2 2 3" xfId="3903" xr:uid="{00000000-0005-0000-0000-0000A41F0000}"/>
    <cellStyle name="Финансовый 5 2 3 2 2 2 2 3 2" xfId="8194" xr:uid="{00000000-0005-0000-0000-0000A51F0000}"/>
    <cellStyle name="Финансовый 5 2 3 2 2 2 2 3 2 2" xfId="17411" xr:uid="{15989C49-9587-4600-92CB-46D9E5D89967}"/>
    <cellStyle name="Финансовый 5 2 3 2 2 2 2 3 3" xfId="13144" xr:uid="{83E4C61D-10E8-425A-BA4C-5EDC47B3FB88}"/>
    <cellStyle name="Финансовый 5 2 3 2 2 2 2 4" xfId="6060" xr:uid="{00000000-0005-0000-0000-0000A61F0000}"/>
    <cellStyle name="Финансовый 5 2 3 2 2 2 2 4 2" xfId="15277" xr:uid="{BD145308-A053-422A-A869-2B826763D6DD}"/>
    <cellStyle name="Финансовый 5 2 3 2 2 2 2 5" xfId="11013" xr:uid="{90A1A005-A294-4BEB-9953-0F0547F830D8}"/>
    <cellStyle name="Финансовый 5 2 3 2 2 2 3" xfId="2109" xr:uid="{00000000-0005-0000-0000-0000A71F0000}"/>
    <cellStyle name="Финансовый 5 2 3 2 2 2 3 2" xfId="4381" xr:uid="{00000000-0005-0000-0000-0000A81F0000}"/>
    <cellStyle name="Финансовый 5 2 3 2 2 2 3 2 2" xfId="8670" xr:uid="{00000000-0005-0000-0000-0000A91F0000}"/>
    <cellStyle name="Финансовый 5 2 3 2 2 2 3 2 2 2" xfId="17887" xr:uid="{913B49A5-9ADF-429C-9F6B-9977BE52A26C}"/>
    <cellStyle name="Финансовый 5 2 3 2 2 2 3 2 3" xfId="13620" xr:uid="{4C330AE3-3314-4048-A554-1CE96B8D7916}"/>
    <cellStyle name="Финансовый 5 2 3 2 2 2 3 3" xfId="6536" xr:uid="{00000000-0005-0000-0000-0000AA1F0000}"/>
    <cellStyle name="Финансовый 5 2 3 2 2 2 3 3 2" xfId="15753" xr:uid="{80CE605C-1A65-49C0-AFE2-082EC87B3055}"/>
    <cellStyle name="Финансовый 5 2 3 2 2 2 3 4" xfId="11489" xr:uid="{16168C7B-A1DE-42C0-8137-747FECFE20C0}"/>
    <cellStyle name="Финансовый 5 2 3 2 2 2 4" xfId="3431" xr:uid="{00000000-0005-0000-0000-0000AB1F0000}"/>
    <cellStyle name="Финансовый 5 2 3 2 2 2 4 2" xfId="7722" xr:uid="{00000000-0005-0000-0000-0000AC1F0000}"/>
    <cellStyle name="Финансовый 5 2 3 2 2 2 4 2 2" xfId="16939" xr:uid="{B4FAEF5B-6D78-43B2-B43F-74E7DDA65C92}"/>
    <cellStyle name="Финансовый 5 2 3 2 2 2 4 3" xfId="12672" xr:uid="{07B009CA-A3A4-461C-A796-1DADC5B16AB8}"/>
    <cellStyle name="Финансовый 5 2 3 2 2 2 5" xfId="5585" xr:uid="{00000000-0005-0000-0000-0000AD1F0000}"/>
    <cellStyle name="Финансовый 5 2 3 2 2 2 5 2" xfId="14805" xr:uid="{CD9EB1D1-E182-4220-A3C5-E6353F05733B}"/>
    <cellStyle name="Финансовый 5 2 3 2 2 2 6" xfId="10541" xr:uid="{E3FFD9B1-E981-41B0-9ACA-9E139CD408F1}"/>
    <cellStyle name="Финансовый 5 2 3 2 2 3" xfId="1394" xr:uid="{00000000-0005-0000-0000-0000AE1F0000}"/>
    <cellStyle name="Финансовый 5 2 3 2 2 3 2" xfId="2353" xr:uid="{00000000-0005-0000-0000-0000AF1F0000}"/>
    <cellStyle name="Финансовый 5 2 3 2 2 3 2 2" xfId="4625" xr:uid="{00000000-0005-0000-0000-0000B01F0000}"/>
    <cellStyle name="Финансовый 5 2 3 2 2 3 2 2 2" xfId="8914" xr:uid="{00000000-0005-0000-0000-0000B11F0000}"/>
    <cellStyle name="Финансовый 5 2 3 2 2 3 2 2 2 2" xfId="18131" xr:uid="{93776EA5-FD62-4BBE-A1BB-137F5CB488E9}"/>
    <cellStyle name="Финансовый 5 2 3 2 2 3 2 2 3" xfId="13864" xr:uid="{F2E04A76-23A9-4D2F-89A6-44D46C3AE285}"/>
    <cellStyle name="Финансовый 5 2 3 2 2 3 2 3" xfId="6780" xr:uid="{00000000-0005-0000-0000-0000B21F0000}"/>
    <cellStyle name="Финансовый 5 2 3 2 2 3 2 3 2" xfId="15997" xr:uid="{EB359BB3-0FF5-4156-8E59-2FA1DD27FE7E}"/>
    <cellStyle name="Финансовый 5 2 3 2 2 3 2 4" xfId="11733" xr:uid="{0CA083A5-72CF-47F1-B4ED-EF01C445DC5E}"/>
    <cellStyle name="Финансовый 5 2 3 2 2 3 3" xfId="3675" xr:uid="{00000000-0005-0000-0000-0000B31F0000}"/>
    <cellStyle name="Финансовый 5 2 3 2 2 3 3 2" xfId="7966" xr:uid="{00000000-0005-0000-0000-0000B41F0000}"/>
    <cellStyle name="Финансовый 5 2 3 2 2 3 3 2 2" xfId="17183" xr:uid="{9CC68A14-B495-465F-B070-4401D4EDABB4}"/>
    <cellStyle name="Финансовый 5 2 3 2 2 3 3 3" xfId="12916" xr:uid="{58A306D9-8BDA-4F85-9190-D36236BFD762}"/>
    <cellStyle name="Финансовый 5 2 3 2 2 3 4" xfId="5832" xr:uid="{00000000-0005-0000-0000-0000B51F0000}"/>
    <cellStyle name="Финансовый 5 2 3 2 2 3 4 2" xfId="15049" xr:uid="{99D601A4-EECA-4C84-BDCB-8C956E47B9E4}"/>
    <cellStyle name="Финансовый 5 2 3 2 2 3 5" xfId="10785" xr:uid="{C1BBE83A-1650-4BF1-AD38-74B87CCC70EC}"/>
    <cellStyle name="Финансовый 5 2 3 2 2 4" xfId="1880" xr:uid="{00000000-0005-0000-0000-0000B61F0000}"/>
    <cellStyle name="Финансовый 5 2 3 2 2 4 2" xfId="4153" xr:uid="{00000000-0005-0000-0000-0000B71F0000}"/>
    <cellStyle name="Финансовый 5 2 3 2 2 4 2 2" xfId="8442" xr:uid="{00000000-0005-0000-0000-0000B81F0000}"/>
    <cellStyle name="Финансовый 5 2 3 2 2 4 2 2 2" xfId="17659" xr:uid="{6E8A8D2D-250A-4FB3-9D51-9F9FBC877138}"/>
    <cellStyle name="Финансовый 5 2 3 2 2 4 2 3" xfId="13392" xr:uid="{AF02952D-3160-4D2D-8AD9-F82531FCF8C7}"/>
    <cellStyle name="Финансовый 5 2 3 2 2 4 3" xfId="6308" xr:uid="{00000000-0005-0000-0000-0000B91F0000}"/>
    <cellStyle name="Финансовый 5 2 3 2 2 4 3 2" xfId="15525" xr:uid="{62CD0023-8961-427E-94D1-5D4B48183D3D}"/>
    <cellStyle name="Финансовый 5 2 3 2 2 4 4" xfId="11261" xr:uid="{10D1F760-7C9C-4FF3-A26D-2CAB5187DB9E}"/>
    <cellStyle name="Финансовый 5 2 3 2 2 5" xfId="3203" xr:uid="{00000000-0005-0000-0000-0000BA1F0000}"/>
    <cellStyle name="Финансовый 5 2 3 2 2 5 2" xfId="7494" xr:uid="{00000000-0005-0000-0000-0000BB1F0000}"/>
    <cellStyle name="Финансовый 5 2 3 2 2 5 2 2" xfId="16711" xr:uid="{5997A695-811F-441E-86B9-7A7811BA20D7}"/>
    <cellStyle name="Финансовый 5 2 3 2 2 5 3" xfId="12444" xr:uid="{AE954717-E060-4380-B0D7-A97E24B03BA6}"/>
    <cellStyle name="Финансовый 5 2 3 2 2 6" xfId="5355" xr:uid="{00000000-0005-0000-0000-0000BC1F0000}"/>
    <cellStyle name="Финансовый 5 2 3 2 2 6 2" xfId="14577" xr:uid="{DCDDBBC2-BA2C-4336-A8DF-B22EC672EE2A}"/>
    <cellStyle name="Финансовый 5 2 3 2 2 7" xfId="10313" xr:uid="{A8A08E93-4B5D-440F-A4B5-32535BB23A10}"/>
    <cellStyle name="Финансовый 5 2 3 2 3" xfId="905" xr:uid="{00000000-0005-0000-0000-0000BD1F0000}"/>
    <cellStyle name="Финансовый 5 2 3 2 3 2" xfId="1508" xr:uid="{00000000-0005-0000-0000-0000BE1F0000}"/>
    <cellStyle name="Финансовый 5 2 3 2 3 2 2" xfId="2467" xr:uid="{00000000-0005-0000-0000-0000BF1F0000}"/>
    <cellStyle name="Финансовый 5 2 3 2 3 2 2 2" xfId="4739" xr:uid="{00000000-0005-0000-0000-0000C01F0000}"/>
    <cellStyle name="Финансовый 5 2 3 2 3 2 2 2 2" xfId="9028" xr:uid="{00000000-0005-0000-0000-0000C11F0000}"/>
    <cellStyle name="Финансовый 5 2 3 2 3 2 2 2 2 2" xfId="18245" xr:uid="{078CA918-A105-4B4F-95B3-1F58DF6AC68A}"/>
    <cellStyle name="Финансовый 5 2 3 2 3 2 2 2 3" xfId="13978" xr:uid="{718E11A4-A417-4B4E-8825-784DEF9BA595}"/>
    <cellStyle name="Финансовый 5 2 3 2 3 2 2 3" xfId="6894" xr:uid="{00000000-0005-0000-0000-0000C21F0000}"/>
    <cellStyle name="Финансовый 5 2 3 2 3 2 2 3 2" xfId="16111" xr:uid="{FD553278-AC60-467D-9DA6-B67F9F92ECC7}"/>
    <cellStyle name="Финансовый 5 2 3 2 3 2 2 4" xfId="11847" xr:uid="{A9807C51-529B-4588-865C-FA9F69F9DC9A}"/>
    <cellStyle name="Финансовый 5 2 3 2 3 2 3" xfId="3789" xr:uid="{00000000-0005-0000-0000-0000C31F0000}"/>
    <cellStyle name="Финансовый 5 2 3 2 3 2 3 2" xfId="8080" xr:uid="{00000000-0005-0000-0000-0000C41F0000}"/>
    <cellStyle name="Финансовый 5 2 3 2 3 2 3 2 2" xfId="17297" xr:uid="{7F187B7F-1F52-414C-BBB8-C8BDFE16B35C}"/>
    <cellStyle name="Финансовый 5 2 3 2 3 2 3 3" xfId="13030" xr:uid="{565154CA-4C5C-4B66-ACF4-5FE6222A0EB8}"/>
    <cellStyle name="Финансовый 5 2 3 2 3 2 4" xfId="5946" xr:uid="{00000000-0005-0000-0000-0000C51F0000}"/>
    <cellStyle name="Финансовый 5 2 3 2 3 2 4 2" xfId="15163" xr:uid="{EF836631-86D2-4D2B-AA77-85D74A569F8D}"/>
    <cellStyle name="Финансовый 5 2 3 2 3 2 5" xfId="10899" xr:uid="{8CCC0EE5-03B3-4393-A9B9-B8644D34C340}"/>
    <cellStyle name="Финансовый 5 2 3 2 3 3" xfId="1995" xr:uid="{00000000-0005-0000-0000-0000C61F0000}"/>
    <cellStyle name="Финансовый 5 2 3 2 3 3 2" xfId="4267" xr:uid="{00000000-0005-0000-0000-0000C71F0000}"/>
    <cellStyle name="Финансовый 5 2 3 2 3 3 2 2" xfId="8556" xr:uid="{00000000-0005-0000-0000-0000C81F0000}"/>
    <cellStyle name="Финансовый 5 2 3 2 3 3 2 2 2" xfId="17773" xr:uid="{33848A90-7E20-427B-8837-8D67CC262692}"/>
    <cellStyle name="Финансовый 5 2 3 2 3 3 2 3" xfId="13506" xr:uid="{F544EE75-12DD-49D1-932F-1C811EC41779}"/>
    <cellStyle name="Финансовый 5 2 3 2 3 3 3" xfId="6422" xr:uid="{00000000-0005-0000-0000-0000C91F0000}"/>
    <cellStyle name="Финансовый 5 2 3 2 3 3 3 2" xfId="15639" xr:uid="{BA1935CC-BF08-41E3-B4CE-2F32281D7680}"/>
    <cellStyle name="Финансовый 5 2 3 2 3 3 4" xfId="11375" xr:uid="{45985928-6D1F-4935-89BC-AE895272C10B}"/>
    <cellStyle name="Финансовый 5 2 3 2 3 4" xfId="3317" xr:uid="{00000000-0005-0000-0000-0000CA1F0000}"/>
    <cellStyle name="Финансовый 5 2 3 2 3 4 2" xfId="7608" xr:uid="{00000000-0005-0000-0000-0000CB1F0000}"/>
    <cellStyle name="Финансовый 5 2 3 2 3 4 2 2" xfId="16825" xr:uid="{40ED3EBB-07B2-4678-B21E-BA93F80024AD}"/>
    <cellStyle name="Финансовый 5 2 3 2 3 4 3" xfId="12558" xr:uid="{F93F0268-9EEA-450A-B646-41DE32EEF7C4}"/>
    <cellStyle name="Финансовый 5 2 3 2 3 5" xfId="5471" xr:uid="{00000000-0005-0000-0000-0000CC1F0000}"/>
    <cellStyle name="Финансовый 5 2 3 2 3 5 2" xfId="14691" xr:uid="{A33D11B5-0F52-46A8-8C17-28ABAA5ECEE8}"/>
    <cellStyle name="Финансовый 5 2 3 2 3 6" xfId="10427" xr:uid="{3EF8FB91-C10A-47D9-9875-1E5A81235C7C}"/>
    <cellStyle name="Финансовый 5 2 3 2 4" xfId="1279" xr:uid="{00000000-0005-0000-0000-0000CD1F0000}"/>
    <cellStyle name="Финансовый 5 2 3 2 4 2" xfId="2239" xr:uid="{00000000-0005-0000-0000-0000CE1F0000}"/>
    <cellStyle name="Финансовый 5 2 3 2 4 2 2" xfId="4511" xr:uid="{00000000-0005-0000-0000-0000CF1F0000}"/>
    <cellStyle name="Финансовый 5 2 3 2 4 2 2 2" xfId="8800" xr:uid="{00000000-0005-0000-0000-0000D01F0000}"/>
    <cellStyle name="Финансовый 5 2 3 2 4 2 2 2 2" xfId="18017" xr:uid="{246390ED-1AAE-467A-8F80-D9ADAA66FB6A}"/>
    <cellStyle name="Финансовый 5 2 3 2 4 2 2 3" xfId="13750" xr:uid="{CD1373E2-F856-4CEB-B4B5-84DEAB7355D4}"/>
    <cellStyle name="Финансовый 5 2 3 2 4 2 3" xfId="6666" xr:uid="{00000000-0005-0000-0000-0000D11F0000}"/>
    <cellStyle name="Финансовый 5 2 3 2 4 2 3 2" xfId="15883" xr:uid="{5B794BC7-9EAD-4657-A72B-15C2C1FB69B3}"/>
    <cellStyle name="Финансовый 5 2 3 2 4 2 4" xfId="11619" xr:uid="{FE8ADC8D-0E87-4A00-9350-BEDBEAD79AAF}"/>
    <cellStyle name="Финансовый 5 2 3 2 4 3" xfId="3561" xr:uid="{00000000-0005-0000-0000-0000D21F0000}"/>
    <cellStyle name="Финансовый 5 2 3 2 4 3 2" xfId="7852" xr:uid="{00000000-0005-0000-0000-0000D31F0000}"/>
    <cellStyle name="Финансовый 5 2 3 2 4 3 2 2" xfId="17069" xr:uid="{45214992-6E2F-4444-BE73-CDDE64DF2D96}"/>
    <cellStyle name="Финансовый 5 2 3 2 4 3 3" xfId="12802" xr:uid="{DAF27909-3665-4BA2-B643-5F107A8318FC}"/>
    <cellStyle name="Финансовый 5 2 3 2 4 4" xfId="5718" xr:uid="{00000000-0005-0000-0000-0000D41F0000}"/>
    <cellStyle name="Финансовый 5 2 3 2 4 4 2" xfId="14935" xr:uid="{B3BCD34E-32BE-43FB-A986-E92A421D5ACC}"/>
    <cellStyle name="Финансовый 5 2 3 2 4 5" xfId="10671" xr:uid="{FCBED6C9-7844-4966-9116-B9A61C621DEB}"/>
    <cellStyle name="Финансовый 5 2 3 2 5" xfId="1764" xr:uid="{00000000-0005-0000-0000-0000D51F0000}"/>
    <cellStyle name="Финансовый 5 2 3 2 5 2" xfId="4039" xr:uid="{00000000-0005-0000-0000-0000D61F0000}"/>
    <cellStyle name="Финансовый 5 2 3 2 5 2 2" xfId="8328" xr:uid="{00000000-0005-0000-0000-0000D71F0000}"/>
    <cellStyle name="Финансовый 5 2 3 2 5 2 2 2" xfId="17545" xr:uid="{7F41AAE8-3D88-4DCF-BDDE-BFDD8DC36A80}"/>
    <cellStyle name="Финансовый 5 2 3 2 5 2 3" xfId="13278" xr:uid="{3E42AC2E-825C-4E93-B5F8-62D729E3B686}"/>
    <cellStyle name="Финансовый 5 2 3 2 5 3" xfId="6194" xr:uid="{00000000-0005-0000-0000-0000D81F0000}"/>
    <cellStyle name="Финансовый 5 2 3 2 5 3 2" xfId="15411" xr:uid="{0B0223BE-067C-4A22-8652-A47F0D4DD05F}"/>
    <cellStyle name="Финансовый 5 2 3 2 5 4" xfId="11147" xr:uid="{59777269-939A-42F5-9BD6-4CEB4DBE5F0B}"/>
    <cellStyle name="Финансовый 5 2 3 2 6" xfId="2854" xr:uid="{00000000-0005-0000-0000-0000D91F0000}"/>
    <cellStyle name="Финансовый 5 2 3 2 6 2" xfId="4997" xr:uid="{00000000-0005-0000-0000-0000DA1F0000}"/>
    <cellStyle name="Финансовый 5 2 3 2 6 2 2" xfId="9279" xr:uid="{00000000-0005-0000-0000-0000DB1F0000}"/>
    <cellStyle name="Финансовый 5 2 3 2 6 2 2 2" xfId="18496" xr:uid="{A39FEA80-4A49-4C91-84E9-587B90307ADB}"/>
    <cellStyle name="Финансовый 5 2 3 2 6 2 3" xfId="14229" xr:uid="{202B466C-3372-4B08-BA65-E00EEA2DEAA9}"/>
    <cellStyle name="Финансовый 5 2 3 2 6 3" xfId="7147" xr:uid="{00000000-0005-0000-0000-0000DC1F0000}"/>
    <cellStyle name="Финансовый 5 2 3 2 6 3 2" xfId="16364" xr:uid="{A89AD64E-6F82-43B4-A59F-8FA8A34631A4}"/>
    <cellStyle name="Финансовый 5 2 3 2 6 4" xfId="12098" xr:uid="{3F5642C2-B69F-45FF-9B45-9F2A2D82E589}"/>
    <cellStyle name="Финансовый 5 2 3 2 7" xfId="2975" xr:uid="{00000000-0005-0000-0000-0000DD1F0000}"/>
    <cellStyle name="Финансовый 5 2 3 2 7 2" xfId="7266" xr:uid="{00000000-0005-0000-0000-0000DE1F0000}"/>
    <cellStyle name="Финансовый 5 2 3 2 7 2 2" xfId="16483" xr:uid="{DE55E01A-03F4-4173-9B2E-4D18C7D5CBB6}"/>
    <cellStyle name="Финансовый 5 2 3 2 7 3" xfId="12216" xr:uid="{AFD5A3FA-5E85-474D-AAE6-6442F1E94A37}"/>
    <cellStyle name="Финансовый 5 2 3 2 8" xfId="3089" xr:uid="{00000000-0005-0000-0000-0000DF1F0000}"/>
    <cellStyle name="Финансовый 5 2 3 2 8 2" xfId="7380" xr:uid="{00000000-0005-0000-0000-0000E01F0000}"/>
    <cellStyle name="Финансовый 5 2 3 2 8 2 2" xfId="16597" xr:uid="{E7D18DCB-B7A7-4804-92DE-885AE693A0B7}"/>
    <cellStyle name="Финансовый 5 2 3 2 8 3" xfId="12330" xr:uid="{3F5040E6-4A9E-441F-AA41-B471BC8EDE62}"/>
    <cellStyle name="Финансовый 5 2 3 2 9" xfId="5117" xr:uid="{00000000-0005-0000-0000-0000E11F0000}"/>
    <cellStyle name="Финансовый 5 2 3 2 9 2" xfId="9398" xr:uid="{00000000-0005-0000-0000-0000E21F0000}"/>
    <cellStyle name="Финансовый 5 2 3 2 9 2 2" xfId="18615" xr:uid="{276D3AB6-8318-405C-A748-334296365E92}"/>
    <cellStyle name="Финансовый 5 2 3 2 9 3" xfId="14348" xr:uid="{FD59E558-C5C1-460A-9290-65D489D881EA}"/>
    <cellStyle name="Финансовый 5 2 3 3" xfId="640" xr:uid="{00000000-0005-0000-0000-0000E31F0000}"/>
    <cellStyle name="Финансовый 5 2 3 3 2" xfId="963" xr:uid="{00000000-0005-0000-0000-0000E41F0000}"/>
    <cellStyle name="Финансовый 5 2 3 3 2 2" xfId="1565" xr:uid="{00000000-0005-0000-0000-0000E51F0000}"/>
    <cellStyle name="Финансовый 5 2 3 3 2 2 2" xfId="2524" xr:uid="{00000000-0005-0000-0000-0000E61F0000}"/>
    <cellStyle name="Финансовый 5 2 3 3 2 2 2 2" xfId="4796" xr:uid="{00000000-0005-0000-0000-0000E71F0000}"/>
    <cellStyle name="Финансовый 5 2 3 3 2 2 2 2 2" xfId="9085" xr:uid="{00000000-0005-0000-0000-0000E81F0000}"/>
    <cellStyle name="Финансовый 5 2 3 3 2 2 2 2 2 2" xfId="18302" xr:uid="{07BC7731-EB7D-40B1-A50E-3324AC2C7B36}"/>
    <cellStyle name="Финансовый 5 2 3 3 2 2 2 2 3" xfId="14035" xr:uid="{34FB7C15-83DB-4E01-B946-47C954EC2B5E}"/>
    <cellStyle name="Финансовый 5 2 3 3 2 2 2 3" xfId="6951" xr:uid="{00000000-0005-0000-0000-0000E91F0000}"/>
    <cellStyle name="Финансовый 5 2 3 3 2 2 2 3 2" xfId="16168" xr:uid="{C93FE8AA-6DE7-4AFC-9FC2-B4091108E226}"/>
    <cellStyle name="Финансовый 5 2 3 3 2 2 2 4" xfId="11904" xr:uid="{2E7B1278-42D7-46F6-B263-3CF3E050C7A3}"/>
    <cellStyle name="Финансовый 5 2 3 3 2 2 3" xfId="3846" xr:uid="{00000000-0005-0000-0000-0000EA1F0000}"/>
    <cellStyle name="Финансовый 5 2 3 3 2 2 3 2" xfId="8137" xr:uid="{00000000-0005-0000-0000-0000EB1F0000}"/>
    <cellStyle name="Финансовый 5 2 3 3 2 2 3 2 2" xfId="17354" xr:uid="{EE991C2E-1982-4C7D-9CA8-713D0A801FD4}"/>
    <cellStyle name="Финансовый 5 2 3 3 2 2 3 3" xfId="13087" xr:uid="{A49C969E-B153-42A2-956C-A4B865BCD23F}"/>
    <cellStyle name="Финансовый 5 2 3 3 2 2 4" xfId="6003" xr:uid="{00000000-0005-0000-0000-0000EC1F0000}"/>
    <cellStyle name="Финансовый 5 2 3 3 2 2 4 2" xfId="15220" xr:uid="{48FA06DE-38A2-4CB2-BC81-5B1A90B3DCF5}"/>
    <cellStyle name="Финансовый 5 2 3 3 2 2 5" xfId="10956" xr:uid="{D25095FC-6531-49E6-A8F1-B77440F67292}"/>
    <cellStyle name="Финансовый 5 2 3 3 2 3" xfId="2052" xr:uid="{00000000-0005-0000-0000-0000ED1F0000}"/>
    <cellStyle name="Финансовый 5 2 3 3 2 3 2" xfId="4324" xr:uid="{00000000-0005-0000-0000-0000EE1F0000}"/>
    <cellStyle name="Финансовый 5 2 3 3 2 3 2 2" xfId="8613" xr:uid="{00000000-0005-0000-0000-0000EF1F0000}"/>
    <cellStyle name="Финансовый 5 2 3 3 2 3 2 2 2" xfId="17830" xr:uid="{9B796EC4-608A-4088-95B1-6D967106B450}"/>
    <cellStyle name="Финансовый 5 2 3 3 2 3 2 3" xfId="13563" xr:uid="{68487F5F-E345-40BA-8599-1098EA98D454}"/>
    <cellStyle name="Финансовый 5 2 3 3 2 3 3" xfId="6479" xr:uid="{00000000-0005-0000-0000-0000F01F0000}"/>
    <cellStyle name="Финансовый 5 2 3 3 2 3 3 2" xfId="15696" xr:uid="{2BE49A39-35D5-48F0-8365-29FEB9E74915}"/>
    <cellStyle name="Финансовый 5 2 3 3 2 3 4" xfId="11432" xr:uid="{0EF2B0C3-2748-4E72-BCBB-0E5CD06A8327}"/>
    <cellStyle name="Финансовый 5 2 3 3 2 4" xfId="3374" xr:uid="{00000000-0005-0000-0000-0000F11F0000}"/>
    <cellStyle name="Финансовый 5 2 3 3 2 4 2" xfId="7665" xr:uid="{00000000-0005-0000-0000-0000F21F0000}"/>
    <cellStyle name="Финансовый 5 2 3 3 2 4 2 2" xfId="16882" xr:uid="{AE062949-6A00-4F95-B29A-8D7A6D8A56ED}"/>
    <cellStyle name="Финансовый 5 2 3 3 2 4 3" xfId="12615" xr:uid="{D6AA10BE-B021-4ED7-A6DE-739216F7C901}"/>
    <cellStyle name="Финансовый 5 2 3 3 2 5" xfId="5528" xr:uid="{00000000-0005-0000-0000-0000F31F0000}"/>
    <cellStyle name="Финансовый 5 2 3 3 2 5 2" xfId="14748" xr:uid="{2669C561-6681-431B-A814-D0C530039A63}"/>
    <cellStyle name="Финансовый 5 2 3 3 2 6" xfId="10484" xr:uid="{A95EB7F0-CFDD-4620-BDC0-740644ED379D}"/>
    <cellStyle name="Финансовый 5 2 3 3 3" xfId="1337" xr:uid="{00000000-0005-0000-0000-0000F41F0000}"/>
    <cellStyle name="Финансовый 5 2 3 3 3 2" xfId="2296" xr:uid="{00000000-0005-0000-0000-0000F51F0000}"/>
    <cellStyle name="Финансовый 5 2 3 3 3 2 2" xfId="4568" xr:uid="{00000000-0005-0000-0000-0000F61F0000}"/>
    <cellStyle name="Финансовый 5 2 3 3 3 2 2 2" xfId="8857" xr:uid="{00000000-0005-0000-0000-0000F71F0000}"/>
    <cellStyle name="Финансовый 5 2 3 3 3 2 2 2 2" xfId="18074" xr:uid="{B8D65EF7-F191-4F49-9C3B-EFA6AF8464A0}"/>
    <cellStyle name="Финансовый 5 2 3 3 3 2 2 3" xfId="13807" xr:uid="{A526BF1C-56F7-4392-BD14-D381E7D738B8}"/>
    <cellStyle name="Финансовый 5 2 3 3 3 2 3" xfId="6723" xr:uid="{00000000-0005-0000-0000-0000F81F0000}"/>
    <cellStyle name="Финансовый 5 2 3 3 3 2 3 2" xfId="15940" xr:uid="{A7EF0BF6-FC62-44BF-AAFA-FD0F162320F0}"/>
    <cellStyle name="Финансовый 5 2 3 3 3 2 4" xfId="11676" xr:uid="{28FE7F6C-1006-4CF8-8B25-03E858E6C9FF}"/>
    <cellStyle name="Финансовый 5 2 3 3 3 3" xfId="3618" xr:uid="{00000000-0005-0000-0000-0000F91F0000}"/>
    <cellStyle name="Финансовый 5 2 3 3 3 3 2" xfId="7909" xr:uid="{00000000-0005-0000-0000-0000FA1F0000}"/>
    <cellStyle name="Финансовый 5 2 3 3 3 3 2 2" xfId="17126" xr:uid="{C9F3BF56-2F37-4B35-892C-269846DE28B4}"/>
    <cellStyle name="Финансовый 5 2 3 3 3 3 3" xfId="12859" xr:uid="{5F2E7228-D42F-4FA5-95A9-6176EB0CD197}"/>
    <cellStyle name="Финансовый 5 2 3 3 3 4" xfId="5775" xr:uid="{00000000-0005-0000-0000-0000FB1F0000}"/>
    <cellStyle name="Финансовый 5 2 3 3 3 4 2" xfId="14992" xr:uid="{4ED1A7E3-A833-402E-A519-8FE152276076}"/>
    <cellStyle name="Финансовый 5 2 3 3 3 5" xfId="10728" xr:uid="{BEE561B8-93D8-4FA4-8A52-44D65F24BBF3}"/>
    <cellStyle name="Финансовый 5 2 3 3 4" xfId="1823" xr:uid="{00000000-0005-0000-0000-0000FC1F0000}"/>
    <cellStyle name="Финансовый 5 2 3 3 4 2" xfId="4096" xr:uid="{00000000-0005-0000-0000-0000FD1F0000}"/>
    <cellStyle name="Финансовый 5 2 3 3 4 2 2" xfId="8385" xr:uid="{00000000-0005-0000-0000-0000FE1F0000}"/>
    <cellStyle name="Финансовый 5 2 3 3 4 2 2 2" xfId="17602" xr:uid="{79FC5E37-A183-4EBA-8EF6-CC1273E6F6AF}"/>
    <cellStyle name="Финансовый 5 2 3 3 4 2 3" xfId="13335" xr:uid="{02792C7E-08ED-4357-BE74-0A26C05675DF}"/>
    <cellStyle name="Финансовый 5 2 3 3 4 3" xfId="6251" xr:uid="{00000000-0005-0000-0000-0000FF1F0000}"/>
    <cellStyle name="Финансовый 5 2 3 3 4 3 2" xfId="15468" xr:uid="{67C0E7C2-6439-4572-BC3E-BF38DC78DBC3}"/>
    <cellStyle name="Финансовый 5 2 3 3 4 4" xfId="11204" xr:uid="{3119BC01-62D7-4AE8-B19D-222895A71CB0}"/>
    <cellStyle name="Финансовый 5 2 3 3 5" xfId="3146" xr:uid="{00000000-0005-0000-0000-000000200000}"/>
    <cellStyle name="Финансовый 5 2 3 3 5 2" xfId="7437" xr:uid="{00000000-0005-0000-0000-000001200000}"/>
    <cellStyle name="Финансовый 5 2 3 3 5 2 2" xfId="16654" xr:uid="{7ED163B3-FF32-43B5-AB4F-AC911435FC7B}"/>
    <cellStyle name="Финансовый 5 2 3 3 5 3" xfId="12387" xr:uid="{EE6F8091-0150-420C-AC8A-3920E9BA765A}"/>
    <cellStyle name="Финансовый 5 2 3 3 6" xfId="5298" xr:uid="{00000000-0005-0000-0000-000002200000}"/>
    <cellStyle name="Финансовый 5 2 3 3 6 2" xfId="14520" xr:uid="{5606CC03-1EFF-4991-AF98-8C594544EFBA}"/>
    <cellStyle name="Финансовый 5 2 3 3 7" xfId="10256" xr:uid="{29773989-DA94-42D5-AD59-34863C1C0049}"/>
    <cellStyle name="Финансовый 5 2 3 4" xfId="848" xr:uid="{00000000-0005-0000-0000-000003200000}"/>
    <cellStyle name="Финансовый 5 2 3 4 2" xfId="1451" xr:uid="{00000000-0005-0000-0000-000004200000}"/>
    <cellStyle name="Финансовый 5 2 3 4 2 2" xfId="2410" xr:uid="{00000000-0005-0000-0000-000005200000}"/>
    <cellStyle name="Финансовый 5 2 3 4 2 2 2" xfId="4682" xr:uid="{00000000-0005-0000-0000-000006200000}"/>
    <cellStyle name="Финансовый 5 2 3 4 2 2 2 2" xfId="8971" xr:uid="{00000000-0005-0000-0000-000007200000}"/>
    <cellStyle name="Финансовый 5 2 3 4 2 2 2 2 2" xfId="18188" xr:uid="{EBAE38D6-3EE6-4764-86C3-E961178ED204}"/>
    <cellStyle name="Финансовый 5 2 3 4 2 2 2 3" xfId="13921" xr:uid="{989CC214-D774-439B-A676-A8C5DEF792D0}"/>
    <cellStyle name="Финансовый 5 2 3 4 2 2 3" xfId="6837" xr:uid="{00000000-0005-0000-0000-000008200000}"/>
    <cellStyle name="Финансовый 5 2 3 4 2 2 3 2" xfId="16054" xr:uid="{2A35BA9E-26E1-4782-906E-5E38142A8921}"/>
    <cellStyle name="Финансовый 5 2 3 4 2 2 4" xfId="11790" xr:uid="{F359661B-7960-404D-A92D-E61B5026E7D6}"/>
    <cellStyle name="Финансовый 5 2 3 4 2 3" xfId="3732" xr:uid="{00000000-0005-0000-0000-000009200000}"/>
    <cellStyle name="Финансовый 5 2 3 4 2 3 2" xfId="8023" xr:uid="{00000000-0005-0000-0000-00000A200000}"/>
    <cellStyle name="Финансовый 5 2 3 4 2 3 2 2" xfId="17240" xr:uid="{394B9B7D-5034-41D1-AC1F-BCDDA638FA8E}"/>
    <cellStyle name="Финансовый 5 2 3 4 2 3 3" xfId="12973" xr:uid="{5DF88889-B3F9-4A63-A231-494B729B7416}"/>
    <cellStyle name="Финансовый 5 2 3 4 2 4" xfId="5889" xr:uid="{00000000-0005-0000-0000-00000B200000}"/>
    <cellStyle name="Финансовый 5 2 3 4 2 4 2" xfId="15106" xr:uid="{C9C2B72B-7C46-4F23-B8DA-FF5FC367DBB2}"/>
    <cellStyle name="Финансовый 5 2 3 4 2 5" xfId="10842" xr:uid="{F5CC9FB0-ABE3-46F0-97F6-1D5A10C3111A}"/>
    <cellStyle name="Финансовый 5 2 3 4 3" xfId="1938" xr:uid="{00000000-0005-0000-0000-00000C200000}"/>
    <cellStyle name="Финансовый 5 2 3 4 3 2" xfId="4210" xr:uid="{00000000-0005-0000-0000-00000D200000}"/>
    <cellStyle name="Финансовый 5 2 3 4 3 2 2" xfId="8499" xr:uid="{00000000-0005-0000-0000-00000E200000}"/>
    <cellStyle name="Финансовый 5 2 3 4 3 2 2 2" xfId="17716" xr:uid="{66240B3B-0FD9-40C7-ABFB-2CD6B656DCA1}"/>
    <cellStyle name="Финансовый 5 2 3 4 3 2 3" xfId="13449" xr:uid="{7B092F39-72ED-4398-82DC-B12AA8E90039}"/>
    <cellStyle name="Финансовый 5 2 3 4 3 3" xfId="6365" xr:uid="{00000000-0005-0000-0000-00000F200000}"/>
    <cellStyle name="Финансовый 5 2 3 4 3 3 2" xfId="15582" xr:uid="{0E3F01F5-EE59-4448-9949-054B9FE2AF9B}"/>
    <cellStyle name="Финансовый 5 2 3 4 3 4" xfId="11318" xr:uid="{62CCA004-EF8B-4EF2-AA81-DC234B02041C}"/>
    <cellStyle name="Финансовый 5 2 3 4 4" xfId="3260" xr:uid="{00000000-0005-0000-0000-000010200000}"/>
    <cellStyle name="Финансовый 5 2 3 4 4 2" xfId="7551" xr:uid="{00000000-0005-0000-0000-000011200000}"/>
    <cellStyle name="Финансовый 5 2 3 4 4 2 2" xfId="16768" xr:uid="{0A6A26D8-8A4B-4039-9CF5-64391A2271D0}"/>
    <cellStyle name="Финансовый 5 2 3 4 4 3" xfId="12501" xr:uid="{B96153B8-9E20-4A1F-AEC2-DF2E988EE94C}"/>
    <cellStyle name="Финансовый 5 2 3 4 5" xfId="5414" xr:uid="{00000000-0005-0000-0000-000012200000}"/>
    <cellStyle name="Финансовый 5 2 3 4 5 2" xfId="14634" xr:uid="{093359E5-8521-4E38-AD79-C885DCFB8EC6}"/>
    <cellStyle name="Финансовый 5 2 3 4 6" xfId="10370" xr:uid="{29E24165-2FE4-48B8-B6E0-F47B3265B4F8}"/>
    <cellStyle name="Финансовый 5 2 3 5" xfId="1222" xr:uid="{00000000-0005-0000-0000-000013200000}"/>
    <cellStyle name="Финансовый 5 2 3 5 2" xfId="2182" xr:uid="{00000000-0005-0000-0000-000014200000}"/>
    <cellStyle name="Финансовый 5 2 3 5 2 2" xfId="4454" xr:uid="{00000000-0005-0000-0000-000015200000}"/>
    <cellStyle name="Финансовый 5 2 3 5 2 2 2" xfId="8743" xr:uid="{00000000-0005-0000-0000-000016200000}"/>
    <cellStyle name="Финансовый 5 2 3 5 2 2 2 2" xfId="17960" xr:uid="{89C4C75B-2A87-42BA-A66A-213E6B59612D}"/>
    <cellStyle name="Финансовый 5 2 3 5 2 2 3" xfId="13693" xr:uid="{0C18B1EA-DE98-488F-8062-6844701A274E}"/>
    <cellStyle name="Финансовый 5 2 3 5 2 3" xfId="6609" xr:uid="{00000000-0005-0000-0000-000017200000}"/>
    <cellStyle name="Финансовый 5 2 3 5 2 3 2" xfId="15826" xr:uid="{FA972E1C-B5B0-4F4B-B599-22D673409DBF}"/>
    <cellStyle name="Финансовый 5 2 3 5 2 4" xfId="11562" xr:uid="{07828FBC-488C-4728-9708-BD05B6B05D4F}"/>
    <cellStyle name="Финансовый 5 2 3 5 3" xfId="3504" xr:uid="{00000000-0005-0000-0000-000018200000}"/>
    <cellStyle name="Финансовый 5 2 3 5 3 2" xfId="7795" xr:uid="{00000000-0005-0000-0000-000019200000}"/>
    <cellStyle name="Финансовый 5 2 3 5 3 2 2" xfId="17012" xr:uid="{7FC8EDAB-32E0-450F-9AE0-B2EA3AD37140}"/>
    <cellStyle name="Финансовый 5 2 3 5 3 3" xfId="12745" xr:uid="{4F577CF8-FBC9-4232-AD1B-7506CA6E15E1}"/>
    <cellStyle name="Финансовый 5 2 3 5 4" xfId="5661" xr:uid="{00000000-0005-0000-0000-00001A200000}"/>
    <cellStyle name="Финансовый 5 2 3 5 4 2" xfId="14878" xr:uid="{8F47063E-CACC-4B05-8658-2F7C43824BF1}"/>
    <cellStyle name="Финансовый 5 2 3 5 5" xfId="10614" xr:uid="{4D625C6E-CB49-42F9-9BF7-426E5D70B5FB}"/>
    <cellStyle name="Финансовый 5 2 3 6" xfId="1707" xr:uid="{00000000-0005-0000-0000-00001B200000}"/>
    <cellStyle name="Финансовый 5 2 3 6 2" xfId="3982" xr:uid="{00000000-0005-0000-0000-00001C200000}"/>
    <cellStyle name="Финансовый 5 2 3 6 2 2" xfId="8271" xr:uid="{00000000-0005-0000-0000-00001D200000}"/>
    <cellStyle name="Финансовый 5 2 3 6 2 2 2" xfId="17488" xr:uid="{5EB120C4-F1E4-4FEB-966A-B42B2F624098}"/>
    <cellStyle name="Финансовый 5 2 3 6 2 3" xfId="13221" xr:uid="{1A0A6BE8-936F-46FA-A927-773A0183E251}"/>
    <cellStyle name="Финансовый 5 2 3 6 3" xfId="6137" xr:uid="{00000000-0005-0000-0000-00001E200000}"/>
    <cellStyle name="Финансовый 5 2 3 6 3 2" xfId="15354" xr:uid="{758A29B0-D43C-4DB6-8ED4-EC2D2C6B90FE}"/>
    <cellStyle name="Финансовый 5 2 3 6 4" xfId="11090" xr:uid="{9097538F-0B66-45CB-B6CD-14DA2E7F2EE6}"/>
    <cellStyle name="Финансовый 5 2 3 7" xfId="2797" xr:uid="{00000000-0005-0000-0000-00001F200000}"/>
    <cellStyle name="Финансовый 5 2 3 7 2" xfId="4940" xr:uid="{00000000-0005-0000-0000-000020200000}"/>
    <cellStyle name="Финансовый 5 2 3 7 2 2" xfId="9222" xr:uid="{00000000-0005-0000-0000-000021200000}"/>
    <cellStyle name="Финансовый 5 2 3 7 2 2 2" xfId="18439" xr:uid="{74801F27-7ECE-4D83-81AD-F543D9629EE8}"/>
    <cellStyle name="Финансовый 5 2 3 7 2 3" xfId="14172" xr:uid="{46A116D2-E18E-4271-8E07-0B4137FBDEB6}"/>
    <cellStyle name="Финансовый 5 2 3 7 3" xfId="7090" xr:uid="{00000000-0005-0000-0000-000022200000}"/>
    <cellStyle name="Финансовый 5 2 3 7 3 2" xfId="16307" xr:uid="{A0F73DF5-3C88-456C-968B-93D2C94E05DE}"/>
    <cellStyle name="Финансовый 5 2 3 7 4" xfId="12041" xr:uid="{FF48F63A-E9B7-45EB-8140-274609B914B6}"/>
    <cellStyle name="Финансовый 5 2 3 8" xfId="2918" xr:uid="{00000000-0005-0000-0000-000023200000}"/>
    <cellStyle name="Финансовый 5 2 3 8 2" xfId="7209" xr:uid="{00000000-0005-0000-0000-000024200000}"/>
    <cellStyle name="Финансовый 5 2 3 8 2 2" xfId="16426" xr:uid="{AE81A1EC-4D44-4A7A-9BFB-462BE3001F6C}"/>
    <cellStyle name="Финансовый 5 2 3 8 3" xfId="12159" xr:uid="{64906FC5-87F1-49C1-A9A5-DC0670C97183}"/>
    <cellStyle name="Финансовый 5 2 3 9" xfId="3032" xr:uid="{00000000-0005-0000-0000-000025200000}"/>
    <cellStyle name="Финансовый 5 2 3 9 2" xfId="7323" xr:uid="{00000000-0005-0000-0000-000026200000}"/>
    <cellStyle name="Финансовый 5 2 3 9 2 2" xfId="16540" xr:uid="{E2BB3235-0527-4371-A490-7984CFEE5C3C}"/>
    <cellStyle name="Финансовый 5 2 3 9 3" xfId="12273" xr:uid="{7C666222-0A46-48E2-954E-6ACAA69BC8BD}"/>
    <cellStyle name="Финансовый 5 2 4" xfId="475" xr:uid="{00000000-0005-0000-0000-000027200000}"/>
    <cellStyle name="Финансовый 5 2 4 10" xfId="5202" xr:uid="{00000000-0005-0000-0000-000028200000}"/>
    <cellStyle name="Финансовый 5 2 4 10 2" xfId="14425" xr:uid="{9B60A69B-77A8-456A-9514-ED9AD5979597}"/>
    <cellStyle name="Финансовый 5 2 4 11" xfId="9701" xr:uid="{00000000-0005-0000-0000-000029200000}"/>
    <cellStyle name="Финансовый 5 2 4 11 2" xfId="18721" xr:uid="{CD538BDA-1839-4884-B617-FD85913A752D}"/>
    <cellStyle name="Финансовый 5 2 4 12" xfId="9815" xr:uid="{218C3723-77FE-48F3-B9DF-4E6413B03028}"/>
    <cellStyle name="Финансовый 5 2 4 12 2" xfId="18835" xr:uid="{0D0E4502-55D1-4D05-BCD6-8FE7FBDB1EF4}"/>
    <cellStyle name="Финансовый 5 2 4 13" xfId="9929" xr:uid="{6FD11065-ABB8-43F3-BA62-9ED03E330D3D}"/>
    <cellStyle name="Финансовый 5 2 4 13 2" xfId="18949" xr:uid="{E0E84239-33F7-4B4D-A2BC-848EA0303CAF}"/>
    <cellStyle name="Финансовый 5 2 4 14" xfId="10043" xr:uid="{C8554C01-936C-4D7B-B8EC-775B8F68316A}"/>
    <cellStyle name="Финансовый 5 2 4 14 2" xfId="19063" xr:uid="{87C01A10-FE13-408F-BC87-E782D3B9AE36}"/>
    <cellStyle name="Финансовый 5 2 4 15" xfId="10160" xr:uid="{F3AA12D0-AECD-4E7E-8335-BAB6B2211260}"/>
    <cellStyle name="Финансовый 5 2 4 16" xfId="19181" xr:uid="{3E77DA0E-865B-4F18-8392-7AB3C9CCA295}"/>
    <cellStyle name="Финансовый 5 2 4 17" xfId="19297" xr:uid="{8B60E053-D487-4379-86F9-42005EB24005}"/>
    <cellStyle name="Финансовый 5 2 4 2" xfId="661" xr:uid="{00000000-0005-0000-0000-00002A200000}"/>
    <cellStyle name="Финансовый 5 2 4 2 2" xfId="982" xr:uid="{00000000-0005-0000-0000-00002B200000}"/>
    <cellStyle name="Финансовый 5 2 4 2 2 2" xfId="1584" xr:uid="{00000000-0005-0000-0000-00002C200000}"/>
    <cellStyle name="Финансовый 5 2 4 2 2 2 2" xfId="2543" xr:uid="{00000000-0005-0000-0000-00002D200000}"/>
    <cellStyle name="Финансовый 5 2 4 2 2 2 2 2" xfId="4815" xr:uid="{00000000-0005-0000-0000-00002E200000}"/>
    <cellStyle name="Финансовый 5 2 4 2 2 2 2 2 2" xfId="9104" xr:uid="{00000000-0005-0000-0000-00002F200000}"/>
    <cellStyle name="Финансовый 5 2 4 2 2 2 2 2 2 2" xfId="18321" xr:uid="{2F7A4BD7-52F9-4D8F-B511-EFA486F4B68C}"/>
    <cellStyle name="Финансовый 5 2 4 2 2 2 2 2 3" xfId="14054" xr:uid="{57CD1351-B96F-431D-8854-73CA731C0AC3}"/>
    <cellStyle name="Финансовый 5 2 4 2 2 2 2 3" xfId="6970" xr:uid="{00000000-0005-0000-0000-000030200000}"/>
    <cellStyle name="Финансовый 5 2 4 2 2 2 2 3 2" xfId="16187" xr:uid="{B7B65962-BA05-40B0-A29F-B992467327FF}"/>
    <cellStyle name="Финансовый 5 2 4 2 2 2 2 4" xfId="11923" xr:uid="{38D9246C-2EBC-4526-87AA-D6A6AE50D213}"/>
    <cellStyle name="Финансовый 5 2 4 2 2 2 3" xfId="3865" xr:uid="{00000000-0005-0000-0000-000031200000}"/>
    <cellStyle name="Финансовый 5 2 4 2 2 2 3 2" xfId="8156" xr:uid="{00000000-0005-0000-0000-000032200000}"/>
    <cellStyle name="Финансовый 5 2 4 2 2 2 3 2 2" xfId="17373" xr:uid="{C4294D9C-04A6-4C24-AE28-4286A96DC2D5}"/>
    <cellStyle name="Финансовый 5 2 4 2 2 2 3 3" xfId="13106" xr:uid="{C4EDE0C9-D092-46E8-99B6-1D8F86F44185}"/>
    <cellStyle name="Финансовый 5 2 4 2 2 2 4" xfId="6022" xr:uid="{00000000-0005-0000-0000-000033200000}"/>
    <cellStyle name="Финансовый 5 2 4 2 2 2 4 2" xfId="15239" xr:uid="{6CADF9E7-4123-4CBD-9DDF-958AB3209C92}"/>
    <cellStyle name="Финансовый 5 2 4 2 2 2 5" xfId="10975" xr:uid="{D79431F2-895D-416F-BBD2-E7A38071D70D}"/>
    <cellStyle name="Финансовый 5 2 4 2 2 3" xfId="2071" xr:uid="{00000000-0005-0000-0000-000034200000}"/>
    <cellStyle name="Финансовый 5 2 4 2 2 3 2" xfId="4343" xr:uid="{00000000-0005-0000-0000-000035200000}"/>
    <cellStyle name="Финансовый 5 2 4 2 2 3 2 2" xfId="8632" xr:uid="{00000000-0005-0000-0000-000036200000}"/>
    <cellStyle name="Финансовый 5 2 4 2 2 3 2 2 2" xfId="17849" xr:uid="{90DB5521-596C-46B1-AB6E-0F814993F602}"/>
    <cellStyle name="Финансовый 5 2 4 2 2 3 2 3" xfId="13582" xr:uid="{510D9844-4D78-43B7-AE41-65F278E33DE5}"/>
    <cellStyle name="Финансовый 5 2 4 2 2 3 3" xfId="6498" xr:uid="{00000000-0005-0000-0000-000037200000}"/>
    <cellStyle name="Финансовый 5 2 4 2 2 3 3 2" xfId="15715" xr:uid="{3F88C3EF-619E-406F-A109-8181A154A4EB}"/>
    <cellStyle name="Финансовый 5 2 4 2 2 3 4" xfId="11451" xr:uid="{BD670B91-B28A-4F70-AE35-F9EE9133FD5D}"/>
    <cellStyle name="Финансовый 5 2 4 2 2 4" xfId="3393" xr:uid="{00000000-0005-0000-0000-000038200000}"/>
    <cellStyle name="Финансовый 5 2 4 2 2 4 2" xfId="7684" xr:uid="{00000000-0005-0000-0000-000039200000}"/>
    <cellStyle name="Финансовый 5 2 4 2 2 4 2 2" xfId="16901" xr:uid="{983642E9-D7F3-4CDA-A42B-3D12E783FB62}"/>
    <cellStyle name="Финансовый 5 2 4 2 2 4 3" xfId="12634" xr:uid="{A2F1C44A-4E14-45F6-9A00-614563319B27}"/>
    <cellStyle name="Финансовый 5 2 4 2 2 5" xfId="5547" xr:uid="{00000000-0005-0000-0000-00003A200000}"/>
    <cellStyle name="Финансовый 5 2 4 2 2 5 2" xfId="14767" xr:uid="{0E14E777-AE3F-44A7-95F9-2523A63C0ECE}"/>
    <cellStyle name="Финансовый 5 2 4 2 2 6" xfId="10503" xr:uid="{B9BF0C94-6ECD-4214-8B0D-7A8A6423B259}"/>
    <cellStyle name="Финансовый 5 2 4 2 3" xfId="1356" xr:uid="{00000000-0005-0000-0000-00003B200000}"/>
    <cellStyle name="Финансовый 5 2 4 2 3 2" xfId="2315" xr:uid="{00000000-0005-0000-0000-00003C200000}"/>
    <cellStyle name="Финансовый 5 2 4 2 3 2 2" xfId="4587" xr:uid="{00000000-0005-0000-0000-00003D200000}"/>
    <cellStyle name="Финансовый 5 2 4 2 3 2 2 2" xfId="8876" xr:uid="{00000000-0005-0000-0000-00003E200000}"/>
    <cellStyle name="Финансовый 5 2 4 2 3 2 2 2 2" xfId="18093" xr:uid="{5C0E7639-A14E-4C6F-94CA-C037089592F1}"/>
    <cellStyle name="Финансовый 5 2 4 2 3 2 2 3" xfId="13826" xr:uid="{188BE0C2-9FAA-4196-8C4D-DECC00283F52}"/>
    <cellStyle name="Финансовый 5 2 4 2 3 2 3" xfId="6742" xr:uid="{00000000-0005-0000-0000-00003F200000}"/>
    <cellStyle name="Финансовый 5 2 4 2 3 2 3 2" xfId="15959" xr:uid="{4C431B0A-C69B-4680-9D56-C6D75E3F132B}"/>
    <cellStyle name="Финансовый 5 2 4 2 3 2 4" xfId="11695" xr:uid="{A53A9F26-A577-4B01-A604-4649365DA92C}"/>
    <cellStyle name="Финансовый 5 2 4 2 3 3" xfId="3637" xr:uid="{00000000-0005-0000-0000-000040200000}"/>
    <cellStyle name="Финансовый 5 2 4 2 3 3 2" xfId="7928" xr:uid="{00000000-0005-0000-0000-000041200000}"/>
    <cellStyle name="Финансовый 5 2 4 2 3 3 2 2" xfId="17145" xr:uid="{3443A914-875B-4B16-BCBA-02071CAA8994}"/>
    <cellStyle name="Финансовый 5 2 4 2 3 3 3" xfId="12878" xr:uid="{D002E26F-B722-4B1B-9A07-C0800B44E52C}"/>
    <cellStyle name="Финансовый 5 2 4 2 3 4" xfId="5794" xr:uid="{00000000-0005-0000-0000-000042200000}"/>
    <cellStyle name="Финансовый 5 2 4 2 3 4 2" xfId="15011" xr:uid="{F75667A3-5144-486F-A963-8CB3591D6BC3}"/>
    <cellStyle name="Финансовый 5 2 4 2 3 5" xfId="10747" xr:uid="{0BCCE5BD-7318-4748-8B85-04B36BE72C27}"/>
    <cellStyle name="Финансовый 5 2 4 2 4" xfId="1842" xr:uid="{00000000-0005-0000-0000-000043200000}"/>
    <cellStyle name="Финансовый 5 2 4 2 4 2" xfId="4115" xr:uid="{00000000-0005-0000-0000-000044200000}"/>
    <cellStyle name="Финансовый 5 2 4 2 4 2 2" xfId="8404" xr:uid="{00000000-0005-0000-0000-000045200000}"/>
    <cellStyle name="Финансовый 5 2 4 2 4 2 2 2" xfId="17621" xr:uid="{8E8FDF8F-765C-4237-A378-805C5CC2028D}"/>
    <cellStyle name="Финансовый 5 2 4 2 4 2 3" xfId="13354" xr:uid="{89D43481-1247-4F46-A9CD-3EC783C7416D}"/>
    <cellStyle name="Финансовый 5 2 4 2 4 3" xfId="6270" xr:uid="{00000000-0005-0000-0000-000046200000}"/>
    <cellStyle name="Финансовый 5 2 4 2 4 3 2" xfId="15487" xr:uid="{403E629B-E804-46FC-80CC-595BFB8AD90E}"/>
    <cellStyle name="Финансовый 5 2 4 2 4 4" xfId="11223" xr:uid="{5A6C6EE9-9E39-4573-B69D-22C0CDE92BD7}"/>
    <cellStyle name="Финансовый 5 2 4 2 5" xfId="3165" xr:uid="{00000000-0005-0000-0000-000047200000}"/>
    <cellStyle name="Финансовый 5 2 4 2 5 2" xfId="7456" xr:uid="{00000000-0005-0000-0000-000048200000}"/>
    <cellStyle name="Финансовый 5 2 4 2 5 2 2" xfId="16673" xr:uid="{4EE49B6D-30E4-4CA4-A9DA-CA3A8C461DF3}"/>
    <cellStyle name="Финансовый 5 2 4 2 5 3" xfId="12406" xr:uid="{4DF9A662-5B72-481F-AD28-C6B6567F1B72}"/>
    <cellStyle name="Финансовый 5 2 4 2 6" xfId="5317" xr:uid="{00000000-0005-0000-0000-000049200000}"/>
    <cellStyle name="Финансовый 5 2 4 2 6 2" xfId="14539" xr:uid="{ABEE8B01-175D-4CC5-B96D-353303F604E6}"/>
    <cellStyle name="Финансовый 5 2 4 2 7" xfId="10275" xr:uid="{73E1B646-7925-4B76-92F8-DE8F3363B5D6}"/>
    <cellStyle name="Финансовый 5 2 4 3" xfId="867" xr:uid="{00000000-0005-0000-0000-00004A200000}"/>
    <cellStyle name="Финансовый 5 2 4 3 2" xfId="1470" xr:uid="{00000000-0005-0000-0000-00004B200000}"/>
    <cellStyle name="Финансовый 5 2 4 3 2 2" xfId="2429" xr:uid="{00000000-0005-0000-0000-00004C200000}"/>
    <cellStyle name="Финансовый 5 2 4 3 2 2 2" xfId="4701" xr:uid="{00000000-0005-0000-0000-00004D200000}"/>
    <cellStyle name="Финансовый 5 2 4 3 2 2 2 2" xfId="8990" xr:uid="{00000000-0005-0000-0000-00004E200000}"/>
    <cellStyle name="Финансовый 5 2 4 3 2 2 2 2 2" xfId="18207" xr:uid="{2A73BBD2-F506-4886-8942-C9692DB2A4C3}"/>
    <cellStyle name="Финансовый 5 2 4 3 2 2 2 3" xfId="13940" xr:uid="{116B8FCA-1EDB-47C0-8FD7-1F0142B48AF0}"/>
    <cellStyle name="Финансовый 5 2 4 3 2 2 3" xfId="6856" xr:uid="{00000000-0005-0000-0000-00004F200000}"/>
    <cellStyle name="Финансовый 5 2 4 3 2 2 3 2" xfId="16073" xr:uid="{D07BDE03-6DBE-495B-93EC-B0F4D302A37A}"/>
    <cellStyle name="Финансовый 5 2 4 3 2 2 4" xfId="11809" xr:uid="{E77A5910-8E7F-4974-BE3A-AFD1173E24E8}"/>
    <cellStyle name="Финансовый 5 2 4 3 2 3" xfId="3751" xr:uid="{00000000-0005-0000-0000-000050200000}"/>
    <cellStyle name="Финансовый 5 2 4 3 2 3 2" xfId="8042" xr:uid="{00000000-0005-0000-0000-000051200000}"/>
    <cellStyle name="Финансовый 5 2 4 3 2 3 2 2" xfId="17259" xr:uid="{CB637C47-B122-4D1C-BE17-7ED6652FFA10}"/>
    <cellStyle name="Финансовый 5 2 4 3 2 3 3" xfId="12992" xr:uid="{E9054C49-3077-4AAE-9E7A-8EC33B3145DE}"/>
    <cellStyle name="Финансовый 5 2 4 3 2 4" xfId="5908" xr:uid="{00000000-0005-0000-0000-000052200000}"/>
    <cellStyle name="Финансовый 5 2 4 3 2 4 2" xfId="15125" xr:uid="{DCC0D5B6-24DD-4400-82ED-92C44B3BBC71}"/>
    <cellStyle name="Финансовый 5 2 4 3 2 5" xfId="10861" xr:uid="{B3ED91AD-40B6-4861-BF04-A44C8E5F6210}"/>
    <cellStyle name="Финансовый 5 2 4 3 3" xfId="1957" xr:uid="{00000000-0005-0000-0000-000053200000}"/>
    <cellStyle name="Финансовый 5 2 4 3 3 2" xfId="4229" xr:uid="{00000000-0005-0000-0000-000054200000}"/>
    <cellStyle name="Финансовый 5 2 4 3 3 2 2" xfId="8518" xr:uid="{00000000-0005-0000-0000-000055200000}"/>
    <cellStyle name="Финансовый 5 2 4 3 3 2 2 2" xfId="17735" xr:uid="{BD7FF96F-90C2-4AD2-95C0-F571C8D0BC99}"/>
    <cellStyle name="Финансовый 5 2 4 3 3 2 3" xfId="13468" xr:uid="{4EA6DEB6-14D2-4606-B5BA-8906F27A4EB6}"/>
    <cellStyle name="Финансовый 5 2 4 3 3 3" xfId="6384" xr:uid="{00000000-0005-0000-0000-000056200000}"/>
    <cellStyle name="Финансовый 5 2 4 3 3 3 2" xfId="15601" xr:uid="{588F1C51-6060-4E51-9AE0-056B4D47C1CF}"/>
    <cellStyle name="Финансовый 5 2 4 3 3 4" xfId="11337" xr:uid="{61B5355D-FA5D-45BC-BAF1-CE89B70B70AC}"/>
    <cellStyle name="Финансовый 5 2 4 3 4" xfId="3279" xr:uid="{00000000-0005-0000-0000-000057200000}"/>
    <cellStyle name="Финансовый 5 2 4 3 4 2" xfId="7570" xr:uid="{00000000-0005-0000-0000-000058200000}"/>
    <cellStyle name="Финансовый 5 2 4 3 4 2 2" xfId="16787" xr:uid="{99CDC561-6651-4239-AB50-1A9CFF1ADE98}"/>
    <cellStyle name="Финансовый 5 2 4 3 4 3" xfId="12520" xr:uid="{4D2AA71A-4964-4AB5-AC7D-518884F32E45}"/>
    <cellStyle name="Финансовый 5 2 4 3 5" xfId="5433" xr:uid="{00000000-0005-0000-0000-000059200000}"/>
    <cellStyle name="Финансовый 5 2 4 3 5 2" xfId="14653" xr:uid="{96337582-B806-4B31-AC8D-22076D97768E}"/>
    <cellStyle name="Финансовый 5 2 4 3 6" xfId="10389" xr:uid="{037188B9-2F9C-44C5-8BC0-5A0B324B0598}"/>
    <cellStyle name="Финансовый 5 2 4 4" xfId="1241" xr:uid="{00000000-0005-0000-0000-00005A200000}"/>
    <cellStyle name="Финансовый 5 2 4 4 2" xfId="2201" xr:uid="{00000000-0005-0000-0000-00005B200000}"/>
    <cellStyle name="Финансовый 5 2 4 4 2 2" xfId="4473" xr:uid="{00000000-0005-0000-0000-00005C200000}"/>
    <cellStyle name="Финансовый 5 2 4 4 2 2 2" xfId="8762" xr:uid="{00000000-0005-0000-0000-00005D200000}"/>
    <cellStyle name="Финансовый 5 2 4 4 2 2 2 2" xfId="17979" xr:uid="{B5ECF314-DA5B-4AAB-BCC0-887C75BB9974}"/>
    <cellStyle name="Финансовый 5 2 4 4 2 2 3" xfId="13712" xr:uid="{756CEFF9-B527-4C1A-B91A-4B961B6E03C6}"/>
    <cellStyle name="Финансовый 5 2 4 4 2 3" xfId="6628" xr:uid="{00000000-0005-0000-0000-00005E200000}"/>
    <cellStyle name="Финансовый 5 2 4 4 2 3 2" xfId="15845" xr:uid="{58496EFF-5DD1-4072-A121-BC430B99C968}"/>
    <cellStyle name="Финансовый 5 2 4 4 2 4" xfId="11581" xr:uid="{0C49EB18-892D-4D35-8FF0-2E1434DCBBA1}"/>
    <cellStyle name="Финансовый 5 2 4 4 3" xfId="3523" xr:uid="{00000000-0005-0000-0000-00005F200000}"/>
    <cellStyle name="Финансовый 5 2 4 4 3 2" xfId="7814" xr:uid="{00000000-0005-0000-0000-000060200000}"/>
    <cellStyle name="Финансовый 5 2 4 4 3 2 2" xfId="17031" xr:uid="{5A8D1533-0C1A-4FF1-882A-5E52D816E34F}"/>
    <cellStyle name="Финансовый 5 2 4 4 3 3" xfId="12764" xr:uid="{FA5CF391-4E24-4E68-9474-0F11BF49F670}"/>
    <cellStyle name="Финансовый 5 2 4 4 4" xfId="5680" xr:uid="{00000000-0005-0000-0000-000061200000}"/>
    <cellStyle name="Финансовый 5 2 4 4 4 2" xfId="14897" xr:uid="{005A84EE-30E4-4760-88B5-544955D09203}"/>
    <cellStyle name="Финансовый 5 2 4 4 5" xfId="10633" xr:uid="{37ED42EC-0507-4D44-9193-C4FC2771BF48}"/>
    <cellStyle name="Финансовый 5 2 4 5" xfId="1726" xr:uid="{00000000-0005-0000-0000-000062200000}"/>
    <cellStyle name="Финансовый 5 2 4 5 2" xfId="4001" xr:uid="{00000000-0005-0000-0000-000063200000}"/>
    <cellStyle name="Финансовый 5 2 4 5 2 2" xfId="8290" xr:uid="{00000000-0005-0000-0000-000064200000}"/>
    <cellStyle name="Финансовый 5 2 4 5 2 2 2" xfId="17507" xr:uid="{EDD88B4A-0747-45DA-9CB8-D2328F917896}"/>
    <cellStyle name="Финансовый 5 2 4 5 2 3" xfId="13240" xr:uid="{55489983-73DF-4B07-95D3-07CECF012D40}"/>
    <cellStyle name="Финансовый 5 2 4 5 3" xfId="6156" xr:uid="{00000000-0005-0000-0000-000065200000}"/>
    <cellStyle name="Финансовый 5 2 4 5 3 2" xfId="15373" xr:uid="{AF9FCEC4-1F3E-4867-AC5B-F6D3665425BD}"/>
    <cellStyle name="Финансовый 5 2 4 5 4" xfId="11109" xr:uid="{970CD560-D5E3-44F9-8933-821B9E511BEB}"/>
    <cellStyle name="Финансовый 5 2 4 6" xfId="2816" xr:uid="{00000000-0005-0000-0000-000066200000}"/>
    <cellStyle name="Финансовый 5 2 4 6 2" xfId="4959" xr:uid="{00000000-0005-0000-0000-000067200000}"/>
    <cellStyle name="Финансовый 5 2 4 6 2 2" xfId="9241" xr:uid="{00000000-0005-0000-0000-000068200000}"/>
    <cellStyle name="Финансовый 5 2 4 6 2 2 2" xfId="18458" xr:uid="{326F29A6-AE91-43F7-8AE0-6CC9AD3D8F1E}"/>
    <cellStyle name="Финансовый 5 2 4 6 2 3" xfId="14191" xr:uid="{CD7A92A6-3C3C-48F8-B6CD-8EE99F5AFDDE}"/>
    <cellStyle name="Финансовый 5 2 4 6 3" xfId="7109" xr:uid="{00000000-0005-0000-0000-000069200000}"/>
    <cellStyle name="Финансовый 5 2 4 6 3 2" xfId="16326" xr:uid="{1ECA05C3-C5FD-45E4-9846-0A0AC051BAA6}"/>
    <cellStyle name="Финансовый 5 2 4 6 4" xfId="12060" xr:uid="{C3AC35E6-829A-418D-9A31-A8E444A2EC82}"/>
    <cellStyle name="Финансовый 5 2 4 7" xfId="2937" xr:uid="{00000000-0005-0000-0000-00006A200000}"/>
    <cellStyle name="Финансовый 5 2 4 7 2" xfId="7228" xr:uid="{00000000-0005-0000-0000-00006B200000}"/>
    <cellStyle name="Финансовый 5 2 4 7 2 2" xfId="16445" xr:uid="{78B607CA-FFF5-4085-BD4D-3CA153976D22}"/>
    <cellStyle name="Финансовый 5 2 4 7 3" xfId="12178" xr:uid="{3BAE9ADF-DB64-4273-A4C6-78D61FC4FE39}"/>
    <cellStyle name="Финансовый 5 2 4 8" xfId="3051" xr:uid="{00000000-0005-0000-0000-00006C200000}"/>
    <cellStyle name="Финансовый 5 2 4 8 2" xfId="7342" xr:uid="{00000000-0005-0000-0000-00006D200000}"/>
    <cellStyle name="Финансовый 5 2 4 8 2 2" xfId="16559" xr:uid="{A859B01C-76D7-47B0-81AF-B414838A8CCC}"/>
    <cellStyle name="Финансовый 5 2 4 8 3" xfId="12292" xr:uid="{FFCD2CC0-CCB5-4FC6-9351-FB1E0CF5034E}"/>
    <cellStyle name="Финансовый 5 2 4 9" xfId="5079" xr:uid="{00000000-0005-0000-0000-00006E200000}"/>
    <cellStyle name="Финансовый 5 2 4 9 2" xfId="9360" xr:uid="{00000000-0005-0000-0000-00006F200000}"/>
    <cellStyle name="Финансовый 5 2 4 9 2 2" xfId="18577" xr:uid="{518164B0-9581-4FDD-89D6-59B6A6B6AC86}"/>
    <cellStyle name="Финансовый 5 2 4 9 3" xfId="14310" xr:uid="{5CD2845D-421B-41EE-B714-EEA8FAE802DC}"/>
    <cellStyle name="Финансовый 5 2 5" xfId="594" xr:uid="{00000000-0005-0000-0000-000070200000}"/>
    <cellStyle name="Финансовый 5 2 5 2" xfId="925" xr:uid="{00000000-0005-0000-0000-000071200000}"/>
    <cellStyle name="Финансовый 5 2 5 2 2" xfId="1527" xr:uid="{00000000-0005-0000-0000-000072200000}"/>
    <cellStyle name="Финансовый 5 2 5 2 2 2" xfId="2486" xr:uid="{00000000-0005-0000-0000-000073200000}"/>
    <cellStyle name="Финансовый 5 2 5 2 2 2 2" xfId="4758" xr:uid="{00000000-0005-0000-0000-000074200000}"/>
    <cellStyle name="Финансовый 5 2 5 2 2 2 2 2" xfId="9047" xr:uid="{00000000-0005-0000-0000-000075200000}"/>
    <cellStyle name="Финансовый 5 2 5 2 2 2 2 2 2" xfId="18264" xr:uid="{1DF5C5E7-8098-42DD-8A32-45DB585E05E6}"/>
    <cellStyle name="Финансовый 5 2 5 2 2 2 2 3" xfId="13997" xr:uid="{3CCD46D3-76AE-4AC4-95B2-1CDE172F14CC}"/>
    <cellStyle name="Финансовый 5 2 5 2 2 2 3" xfId="6913" xr:uid="{00000000-0005-0000-0000-000076200000}"/>
    <cellStyle name="Финансовый 5 2 5 2 2 2 3 2" xfId="16130" xr:uid="{599A934B-FE35-4A35-8DA2-23F68EC790C5}"/>
    <cellStyle name="Финансовый 5 2 5 2 2 2 4" xfId="11866" xr:uid="{7AD567F3-8643-419E-B7EF-971A47A0EA30}"/>
    <cellStyle name="Финансовый 5 2 5 2 2 3" xfId="3808" xr:uid="{00000000-0005-0000-0000-000077200000}"/>
    <cellStyle name="Финансовый 5 2 5 2 2 3 2" xfId="8099" xr:uid="{00000000-0005-0000-0000-000078200000}"/>
    <cellStyle name="Финансовый 5 2 5 2 2 3 2 2" xfId="17316" xr:uid="{E32CCE5A-A533-40FF-9117-E65DA1E4A31E}"/>
    <cellStyle name="Финансовый 5 2 5 2 2 3 3" xfId="13049" xr:uid="{E3239A76-808A-4105-8659-551FECB7A6B6}"/>
    <cellStyle name="Финансовый 5 2 5 2 2 4" xfId="5965" xr:uid="{00000000-0005-0000-0000-000079200000}"/>
    <cellStyle name="Финансовый 5 2 5 2 2 4 2" xfId="15182" xr:uid="{962B6412-84E1-4BD8-93C5-EA32F3EF5027}"/>
    <cellStyle name="Финансовый 5 2 5 2 2 5" xfId="10918" xr:uid="{E05FC47E-545E-4727-B581-E068809493C9}"/>
    <cellStyle name="Финансовый 5 2 5 2 3" xfId="2014" xr:uid="{00000000-0005-0000-0000-00007A200000}"/>
    <cellStyle name="Финансовый 5 2 5 2 3 2" xfId="4286" xr:uid="{00000000-0005-0000-0000-00007B200000}"/>
    <cellStyle name="Финансовый 5 2 5 2 3 2 2" xfId="8575" xr:uid="{00000000-0005-0000-0000-00007C200000}"/>
    <cellStyle name="Финансовый 5 2 5 2 3 2 2 2" xfId="17792" xr:uid="{A552CDA8-2923-49FE-A0B5-937F272F289F}"/>
    <cellStyle name="Финансовый 5 2 5 2 3 2 3" xfId="13525" xr:uid="{95D7FF37-8D78-4913-B09B-80C0B0991584}"/>
    <cellStyle name="Финансовый 5 2 5 2 3 3" xfId="6441" xr:uid="{00000000-0005-0000-0000-00007D200000}"/>
    <cellStyle name="Финансовый 5 2 5 2 3 3 2" xfId="15658" xr:uid="{4C6C4918-836D-4CC3-B42B-75263C3C48A3}"/>
    <cellStyle name="Финансовый 5 2 5 2 3 4" xfId="11394" xr:uid="{063BC0A6-8D41-4DF7-9D45-6BEDED1B3005}"/>
    <cellStyle name="Финансовый 5 2 5 2 4" xfId="3336" xr:uid="{00000000-0005-0000-0000-00007E200000}"/>
    <cellStyle name="Финансовый 5 2 5 2 4 2" xfId="7627" xr:uid="{00000000-0005-0000-0000-00007F200000}"/>
    <cellStyle name="Финансовый 5 2 5 2 4 2 2" xfId="16844" xr:uid="{893FD171-E32B-41D4-A035-001D49094BF0}"/>
    <cellStyle name="Финансовый 5 2 5 2 4 3" xfId="12577" xr:uid="{E8BC491E-3520-49C4-ADE4-BC8D4B04925B}"/>
    <cellStyle name="Финансовый 5 2 5 2 5" xfId="5490" xr:uid="{00000000-0005-0000-0000-000080200000}"/>
    <cellStyle name="Финансовый 5 2 5 2 5 2" xfId="14710" xr:uid="{5134E3FD-C9E8-427C-9E63-C9BFE8BD75C5}"/>
    <cellStyle name="Финансовый 5 2 5 2 6" xfId="10446" xr:uid="{72AB6EF6-CF7E-445B-B0EA-0926D4725078}"/>
    <cellStyle name="Финансовый 5 2 5 3" xfId="1299" xr:uid="{00000000-0005-0000-0000-000081200000}"/>
    <cellStyle name="Финансовый 5 2 5 3 2" xfId="2258" xr:uid="{00000000-0005-0000-0000-000082200000}"/>
    <cellStyle name="Финансовый 5 2 5 3 2 2" xfId="4530" xr:uid="{00000000-0005-0000-0000-000083200000}"/>
    <cellStyle name="Финансовый 5 2 5 3 2 2 2" xfId="8819" xr:uid="{00000000-0005-0000-0000-000084200000}"/>
    <cellStyle name="Финансовый 5 2 5 3 2 2 2 2" xfId="18036" xr:uid="{FE1C37D8-9C15-4F9B-883C-49B767616F32}"/>
    <cellStyle name="Финансовый 5 2 5 3 2 2 3" xfId="13769" xr:uid="{BCB723EA-8D3C-4083-8D45-5712BA50DDF9}"/>
    <cellStyle name="Финансовый 5 2 5 3 2 3" xfId="6685" xr:uid="{00000000-0005-0000-0000-000085200000}"/>
    <cellStyle name="Финансовый 5 2 5 3 2 3 2" xfId="15902" xr:uid="{22D9BFA9-A650-41BD-9F7A-B2F52BEF3AD4}"/>
    <cellStyle name="Финансовый 5 2 5 3 2 4" xfId="11638" xr:uid="{C96E38DD-12DB-4F15-BEAF-BA5BDBAA5ECA}"/>
    <cellStyle name="Финансовый 5 2 5 3 3" xfId="3580" xr:uid="{00000000-0005-0000-0000-000086200000}"/>
    <cellStyle name="Финансовый 5 2 5 3 3 2" xfId="7871" xr:uid="{00000000-0005-0000-0000-000087200000}"/>
    <cellStyle name="Финансовый 5 2 5 3 3 2 2" xfId="17088" xr:uid="{DD726202-C5D0-44E1-AFA8-0CFADF5237D6}"/>
    <cellStyle name="Финансовый 5 2 5 3 3 3" xfId="12821" xr:uid="{81438B5F-7FE1-424B-86D7-18C4C5B3F136}"/>
    <cellStyle name="Финансовый 5 2 5 3 4" xfId="5737" xr:uid="{00000000-0005-0000-0000-000088200000}"/>
    <cellStyle name="Финансовый 5 2 5 3 4 2" xfId="14954" xr:uid="{0931ED7E-471E-4409-9DB9-16D1896BAA7D}"/>
    <cellStyle name="Финансовый 5 2 5 3 5" xfId="10690" xr:uid="{A48FEBA3-7DEB-4635-A6EA-C1A2B64D26D6}"/>
    <cellStyle name="Финансовый 5 2 5 4" xfId="1785" xr:uid="{00000000-0005-0000-0000-000089200000}"/>
    <cellStyle name="Финансовый 5 2 5 4 2" xfId="4058" xr:uid="{00000000-0005-0000-0000-00008A200000}"/>
    <cellStyle name="Финансовый 5 2 5 4 2 2" xfId="8347" xr:uid="{00000000-0005-0000-0000-00008B200000}"/>
    <cellStyle name="Финансовый 5 2 5 4 2 2 2" xfId="17564" xr:uid="{008FF199-5814-4B52-A50F-29932B834244}"/>
    <cellStyle name="Финансовый 5 2 5 4 2 3" xfId="13297" xr:uid="{C6F1D4B4-43E8-470A-B0AF-96A5DB35E6AE}"/>
    <cellStyle name="Финансовый 5 2 5 4 3" xfId="6213" xr:uid="{00000000-0005-0000-0000-00008C200000}"/>
    <cellStyle name="Финансовый 5 2 5 4 3 2" xfId="15430" xr:uid="{A9A180E3-CBB1-4BB3-A10E-DEA91F189AC4}"/>
    <cellStyle name="Финансовый 5 2 5 4 4" xfId="11166" xr:uid="{C0B01CE7-3911-47CB-B455-533C00C5A532}"/>
    <cellStyle name="Финансовый 5 2 5 5" xfId="3108" xr:uid="{00000000-0005-0000-0000-00008D200000}"/>
    <cellStyle name="Финансовый 5 2 5 5 2" xfId="7399" xr:uid="{00000000-0005-0000-0000-00008E200000}"/>
    <cellStyle name="Финансовый 5 2 5 5 2 2" xfId="16616" xr:uid="{38C16555-CD89-48CA-9A65-62D210F02EAE}"/>
    <cellStyle name="Финансовый 5 2 5 5 3" xfId="12349" xr:uid="{2C153E39-B359-43DB-B7B8-0BEF6A737574}"/>
    <cellStyle name="Финансовый 5 2 5 6" xfId="5260" xr:uid="{00000000-0005-0000-0000-00008F200000}"/>
    <cellStyle name="Финансовый 5 2 5 6 2" xfId="14482" xr:uid="{70B70983-26FC-413B-A5EB-43794D127F33}"/>
    <cellStyle name="Финансовый 5 2 5 7" xfId="10218" xr:uid="{41BB8427-7350-4255-AFC1-B74996442260}"/>
    <cellStyle name="Финансовый 5 2 6" xfId="810" xr:uid="{00000000-0005-0000-0000-000090200000}"/>
    <cellStyle name="Финансовый 5 2 6 2" xfId="1413" xr:uid="{00000000-0005-0000-0000-000091200000}"/>
    <cellStyle name="Финансовый 5 2 6 2 2" xfId="2372" xr:uid="{00000000-0005-0000-0000-000092200000}"/>
    <cellStyle name="Финансовый 5 2 6 2 2 2" xfId="4644" xr:uid="{00000000-0005-0000-0000-000093200000}"/>
    <cellStyle name="Финансовый 5 2 6 2 2 2 2" xfId="8933" xr:uid="{00000000-0005-0000-0000-000094200000}"/>
    <cellStyle name="Финансовый 5 2 6 2 2 2 2 2" xfId="18150" xr:uid="{630D91F4-73C7-4043-B2CF-B6CD2F789ADE}"/>
    <cellStyle name="Финансовый 5 2 6 2 2 2 3" xfId="13883" xr:uid="{01291003-7747-4DFE-BC60-A4543B795FD3}"/>
    <cellStyle name="Финансовый 5 2 6 2 2 3" xfId="6799" xr:uid="{00000000-0005-0000-0000-000095200000}"/>
    <cellStyle name="Финансовый 5 2 6 2 2 3 2" xfId="16016" xr:uid="{7181719E-3619-444A-BD48-6616C0331ECD}"/>
    <cellStyle name="Финансовый 5 2 6 2 2 4" xfId="11752" xr:uid="{D8A5EA26-01B7-4F9C-9A61-1AAB8B7E55D4}"/>
    <cellStyle name="Финансовый 5 2 6 2 3" xfId="3694" xr:uid="{00000000-0005-0000-0000-000096200000}"/>
    <cellStyle name="Финансовый 5 2 6 2 3 2" xfId="7985" xr:uid="{00000000-0005-0000-0000-000097200000}"/>
    <cellStyle name="Финансовый 5 2 6 2 3 2 2" xfId="17202" xr:uid="{8C0F3498-DB79-47A4-A803-740F15AB65EB}"/>
    <cellStyle name="Финансовый 5 2 6 2 3 3" xfId="12935" xr:uid="{ACAFDB67-F5B5-4C3D-A683-D136F3C4C49E}"/>
    <cellStyle name="Финансовый 5 2 6 2 4" xfId="5851" xr:uid="{00000000-0005-0000-0000-000098200000}"/>
    <cellStyle name="Финансовый 5 2 6 2 4 2" xfId="15068" xr:uid="{C32B60F0-8E69-4C8B-B8B6-AF7D65E9CA01}"/>
    <cellStyle name="Финансовый 5 2 6 2 5" xfId="10804" xr:uid="{526B8902-6AAB-47D9-B99F-94484814F20C}"/>
    <cellStyle name="Финансовый 5 2 6 3" xfId="1900" xr:uid="{00000000-0005-0000-0000-000099200000}"/>
    <cellStyle name="Финансовый 5 2 6 3 2" xfId="4172" xr:uid="{00000000-0005-0000-0000-00009A200000}"/>
    <cellStyle name="Финансовый 5 2 6 3 2 2" xfId="8461" xr:uid="{00000000-0005-0000-0000-00009B200000}"/>
    <cellStyle name="Финансовый 5 2 6 3 2 2 2" xfId="17678" xr:uid="{DF0755C9-7C2F-4C31-BF66-7DA7427D4965}"/>
    <cellStyle name="Финансовый 5 2 6 3 2 3" xfId="13411" xr:uid="{5AEFD6E6-3CC1-49D6-A1F6-2910BA526B7E}"/>
    <cellStyle name="Финансовый 5 2 6 3 3" xfId="6327" xr:uid="{00000000-0005-0000-0000-00009C200000}"/>
    <cellStyle name="Финансовый 5 2 6 3 3 2" xfId="15544" xr:uid="{AD5197D0-34E0-457B-93E8-168F1C83BCE3}"/>
    <cellStyle name="Финансовый 5 2 6 3 4" xfId="11280" xr:uid="{CDDA7A8E-1B2E-4068-B6DD-59CB66356051}"/>
    <cellStyle name="Финансовый 5 2 6 4" xfId="3222" xr:uid="{00000000-0005-0000-0000-00009D200000}"/>
    <cellStyle name="Финансовый 5 2 6 4 2" xfId="7513" xr:uid="{00000000-0005-0000-0000-00009E200000}"/>
    <cellStyle name="Финансовый 5 2 6 4 2 2" xfId="16730" xr:uid="{D6E69942-9B99-4C37-B0F4-BBFF6D285CDC}"/>
    <cellStyle name="Финансовый 5 2 6 4 3" xfId="12463" xr:uid="{6AC20260-C3C8-4A17-9FA2-8AB01DD00B58}"/>
    <cellStyle name="Финансовый 5 2 6 5" xfId="5376" xr:uid="{00000000-0005-0000-0000-00009F200000}"/>
    <cellStyle name="Финансовый 5 2 6 5 2" xfId="14596" xr:uid="{9C7101A8-CA97-4003-8DAE-C5009DC50FF0}"/>
    <cellStyle name="Финансовый 5 2 6 6" xfId="10332" xr:uid="{8439456A-94AD-49C7-8B2C-E7A4221E2EF5}"/>
    <cellStyle name="Финансовый 5 2 7" xfId="1184" xr:uid="{00000000-0005-0000-0000-0000A0200000}"/>
    <cellStyle name="Финансовый 5 2 7 2" xfId="2144" xr:uid="{00000000-0005-0000-0000-0000A1200000}"/>
    <cellStyle name="Финансовый 5 2 7 2 2" xfId="4416" xr:uid="{00000000-0005-0000-0000-0000A2200000}"/>
    <cellStyle name="Финансовый 5 2 7 2 2 2" xfId="8705" xr:uid="{00000000-0005-0000-0000-0000A3200000}"/>
    <cellStyle name="Финансовый 5 2 7 2 2 2 2" xfId="17922" xr:uid="{18327B4C-AADA-4634-9D76-77FE1C409E3D}"/>
    <cellStyle name="Финансовый 5 2 7 2 2 3" xfId="13655" xr:uid="{34661A59-3E3D-4B4C-B93E-0CFF754D7887}"/>
    <cellStyle name="Финансовый 5 2 7 2 3" xfId="6571" xr:uid="{00000000-0005-0000-0000-0000A4200000}"/>
    <cellStyle name="Финансовый 5 2 7 2 3 2" xfId="15788" xr:uid="{8184173B-9BE1-481C-B9F7-CDB9540ECBB8}"/>
    <cellStyle name="Финансовый 5 2 7 2 4" xfId="11524" xr:uid="{253B239B-1B68-4D13-8A2A-152EC29862EE}"/>
    <cellStyle name="Финансовый 5 2 7 3" xfId="3466" xr:uid="{00000000-0005-0000-0000-0000A5200000}"/>
    <cellStyle name="Финансовый 5 2 7 3 2" xfId="7757" xr:uid="{00000000-0005-0000-0000-0000A6200000}"/>
    <cellStyle name="Финансовый 5 2 7 3 2 2" xfId="16974" xr:uid="{4F066E94-490F-4ABE-9CB1-FF9B1438008C}"/>
    <cellStyle name="Финансовый 5 2 7 3 3" xfId="12707" xr:uid="{580D5711-A07B-4AD4-BEEB-5D8C72FDB124}"/>
    <cellStyle name="Финансовый 5 2 7 4" xfId="5623" xr:uid="{00000000-0005-0000-0000-0000A7200000}"/>
    <cellStyle name="Финансовый 5 2 7 4 2" xfId="14840" xr:uid="{AAF8090A-A956-4A99-B240-6AFC35F99C11}"/>
    <cellStyle name="Финансовый 5 2 7 5" xfId="10576" xr:uid="{863F0AD4-84C0-4BBE-AE41-4D91C8114A0F}"/>
    <cellStyle name="Финансовый 5 2 8" xfId="1668" xr:uid="{00000000-0005-0000-0000-0000A8200000}"/>
    <cellStyle name="Финансовый 5 2 8 2" xfId="3944" xr:uid="{00000000-0005-0000-0000-0000A9200000}"/>
    <cellStyle name="Финансовый 5 2 8 2 2" xfId="8233" xr:uid="{00000000-0005-0000-0000-0000AA200000}"/>
    <cellStyle name="Финансовый 5 2 8 2 2 2" xfId="17450" xr:uid="{098C2DC1-0114-465E-ADFD-8ECF63AA7ED1}"/>
    <cellStyle name="Финансовый 5 2 8 2 3" xfId="13183" xr:uid="{E26E2BE9-68B7-4049-931F-47973EACC817}"/>
    <cellStyle name="Финансовый 5 2 8 3" xfId="6099" xr:uid="{00000000-0005-0000-0000-0000AB200000}"/>
    <cellStyle name="Финансовый 5 2 8 3 2" xfId="15316" xr:uid="{ECD5F4ED-F6A3-4985-86A5-BD8CA605E01A}"/>
    <cellStyle name="Финансовый 5 2 8 4" xfId="11052" xr:uid="{77860F3B-2E19-495C-A627-BC6A12E7CA7E}"/>
    <cellStyle name="Финансовый 5 2 9" xfId="2759" xr:uid="{00000000-0005-0000-0000-0000AC200000}"/>
    <cellStyle name="Финансовый 5 2 9 2" xfId="4902" xr:uid="{00000000-0005-0000-0000-0000AD200000}"/>
    <cellStyle name="Финансовый 5 2 9 2 2" xfId="9184" xr:uid="{00000000-0005-0000-0000-0000AE200000}"/>
    <cellStyle name="Финансовый 5 2 9 2 2 2" xfId="18401" xr:uid="{857D43B1-5B26-4BAC-9BF2-D8932CE47419}"/>
    <cellStyle name="Финансовый 5 2 9 2 3" xfId="14134" xr:uid="{F6C7D2F7-E999-40EF-8EF1-4D519B91564E}"/>
    <cellStyle name="Финансовый 5 2 9 3" xfId="7052" xr:uid="{00000000-0005-0000-0000-0000AF200000}"/>
    <cellStyle name="Финансовый 5 2 9 3 2" xfId="16269" xr:uid="{97BDD184-1886-47CC-B9CC-DCA554381190}"/>
    <cellStyle name="Финансовый 5 2 9 4" xfId="12003" xr:uid="{9D141829-F29D-411C-AD3D-9C5B24ADF462}"/>
    <cellStyle name="Финансовый 5 20" xfId="9976" xr:uid="{9B2FCA32-D8CC-42EC-92E9-AC36736E794C}"/>
    <cellStyle name="Финансовый 5 20 2" xfId="18996" xr:uid="{7CD0C871-4F83-4388-82BA-1B324E53E02B}"/>
    <cellStyle name="Финансовый 5 21" xfId="10093" xr:uid="{BC690A5E-1E1F-460C-BF78-9B0905E4286E}"/>
    <cellStyle name="Финансовый 5 22" xfId="19114" xr:uid="{0EF7FC74-FDB1-4A78-9232-2D6FE6D7B5B1}"/>
    <cellStyle name="Финансовый 5 23" xfId="19230" xr:uid="{42538BCA-4D17-4E4A-B6EA-DAD71F9B6F3B}"/>
    <cellStyle name="Финансовый 5 3" xfId="374" xr:uid="{00000000-0005-0000-0000-0000B0200000}"/>
    <cellStyle name="Финансовый 5 3 10" xfId="5031" xr:uid="{00000000-0005-0000-0000-0000B1200000}"/>
    <cellStyle name="Финансовый 5 3 10 2" xfId="9312" xr:uid="{00000000-0005-0000-0000-0000B2200000}"/>
    <cellStyle name="Финансовый 5 3 10 2 2" xfId="18529" xr:uid="{3B62C67E-E6DA-4B59-A582-D7D4A77C8623}"/>
    <cellStyle name="Финансовый 5 3 10 3" xfId="14262" xr:uid="{55CB0162-C957-4079-8935-2B7283BA0355}"/>
    <cellStyle name="Финансовый 5 3 11" xfId="5153" xr:uid="{00000000-0005-0000-0000-0000B3200000}"/>
    <cellStyle name="Финансовый 5 3 11 2" xfId="14377" xr:uid="{75BEE9B1-CE1A-466F-AAD5-786D78635D8E}"/>
    <cellStyle name="Финансовый 5 3 12" xfId="9609" xr:uid="{00000000-0005-0000-0000-0000B4200000}"/>
    <cellStyle name="Финансовый 5 3 13" xfId="9653" xr:uid="{00000000-0005-0000-0000-0000B5200000}"/>
    <cellStyle name="Финансовый 5 3 13 2" xfId="18673" xr:uid="{D3AB017A-1C60-41E7-9E8C-876C76A07A93}"/>
    <cellStyle name="Финансовый 5 3 14" xfId="9767" xr:uid="{EA7D2C45-30CE-41D5-8A01-DE54DA93B1C6}"/>
    <cellStyle name="Финансовый 5 3 14 2" xfId="18787" xr:uid="{2F3567FA-9727-4190-B281-BB373442CB75}"/>
    <cellStyle name="Финансовый 5 3 15" xfId="9881" xr:uid="{6720C844-2A0E-4BFB-9748-9BEF420F94E7}"/>
    <cellStyle name="Финансовый 5 3 15 2" xfId="18901" xr:uid="{82A03972-8855-4E97-83BA-BF6E12E051A4}"/>
    <cellStyle name="Финансовый 5 3 16" xfId="9995" xr:uid="{1A5CC654-4199-4A00-8AAE-36A3E23AB2D7}"/>
    <cellStyle name="Финансовый 5 3 16 2" xfId="19015" xr:uid="{EAB8877E-5707-46D3-9C87-72959B04E179}"/>
    <cellStyle name="Финансовый 5 3 17" xfId="10112" xr:uid="{88E97B0C-D68E-4E0F-A188-292E46E6C6E2}"/>
    <cellStyle name="Финансовый 5 3 18" xfId="19133" xr:uid="{0BF359DF-13EC-4656-8F7A-66085C027E7D}"/>
    <cellStyle name="Финансовый 5 3 19" xfId="19249" xr:uid="{3A70AF8E-E8E8-4612-B36D-535A7CFE266A}"/>
    <cellStyle name="Финансовый 5 3 2" xfId="484" xr:uid="{00000000-0005-0000-0000-0000B6200000}"/>
    <cellStyle name="Финансовый 5 3 2 10" xfId="5211" xr:uid="{00000000-0005-0000-0000-0000B7200000}"/>
    <cellStyle name="Финансовый 5 3 2 10 2" xfId="14434" xr:uid="{39A2BF32-FAD6-4EC7-AF53-2BAD324CE037}"/>
    <cellStyle name="Финансовый 5 3 2 11" xfId="9710" xr:uid="{00000000-0005-0000-0000-0000B8200000}"/>
    <cellStyle name="Финансовый 5 3 2 11 2" xfId="18730" xr:uid="{F1CFBF8F-38FC-4EE3-87C5-9B466D50D10C}"/>
    <cellStyle name="Финансовый 5 3 2 12" xfId="9824" xr:uid="{3C824EB8-833E-459D-B5C9-98DCB4103D60}"/>
    <cellStyle name="Финансовый 5 3 2 12 2" xfId="18844" xr:uid="{C31F99AD-22C2-41E5-9858-5ED64CB54219}"/>
    <cellStyle name="Финансовый 5 3 2 13" xfId="9938" xr:uid="{BAB30A68-536F-4B97-B3C2-0857C66AA87B}"/>
    <cellStyle name="Финансовый 5 3 2 13 2" xfId="18958" xr:uid="{99D3589F-8B03-409C-8EE6-91F9F7FEA696}"/>
    <cellStyle name="Финансовый 5 3 2 14" xfId="10052" xr:uid="{ED0B788B-14E8-4298-A7A2-74B25F18BBB1}"/>
    <cellStyle name="Финансовый 5 3 2 14 2" xfId="19072" xr:uid="{2B186721-F40C-4132-89B2-FAAE5CFB6A29}"/>
    <cellStyle name="Финансовый 5 3 2 15" xfId="10169" xr:uid="{E6C00664-3C1B-4360-BCF7-6125C6E704FF}"/>
    <cellStyle name="Финансовый 5 3 2 16" xfId="19190" xr:uid="{9795990C-702B-48A2-BA30-02DFFAA59047}"/>
    <cellStyle name="Финансовый 5 3 2 17" xfId="19306" xr:uid="{2DE0445D-C520-4DD9-8EBE-F1F3C3DD242C}"/>
    <cellStyle name="Финансовый 5 3 2 2" xfId="670" xr:uid="{00000000-0005-0000-0000-0000B9200000}"/>
    <cellStyle name="Финансовый 5 3 2 2 2" xfId="991" xr:uid="{00000000-0005-0000-0000-0000BA200000}"/>
    <cellStyle name="Финансовый 5 3 2 2 2 2" xfId="1593" xr:uid="{00000000-0005-0000-0000-0000BB200000}"/>
    <cellStyle name="Финансовый 5 3 2 2 2 2 2" xfId="2552" xr:uid="{00000000-0005-0000-0000-0000BC200000}"/>
    <cellStyle name="Финансовый 5 3 2 2 2 2 2 2" xfId="4824" xr:uid="{00000000-0005-0000-0000-0000BD200000}"/>
    <cellStyle name="Финансовый 5 3 2 2 2 2 2 2 2" xfId="9113" xr:uid="{00000000-0005-0000-0000-0000BE200000}"/>
    <cellStyle name="Финансовый 5 3 2 2 2 2 2 2 2 2" xfId="18330" xr:uid="{D459C903-95FD-47B6-AA9A-1B6453F7442E}"/>
    <cellStyle name="Финансовый 5 3 2 2 2 2 2 2 3" xfId="14063" xr:uid="{FB17C472-8687-405A-9769-E72F2973B0D5}"/>
    <cellStyle name="Финансовый 5 3 2 2 2 2 2 3" xfId="6979" xr:uid="{00000000-0005-0000-0000-0000BF200000}"/>
    <cellStyle name="Финансовый 5 3 2 2 2 2 2 3 2" xfId="16196" xr:uid="{80E03FE4-C53B-4DD4-940C-BA4FA4F58F79}"/>
    <cellStyle name="Финансовый 5 3 2 2 2 2 2 4" xfId="11932" xr:uid="{407C21CA-EAF1-4BFC-B877-27AA58C76A1A}"/>
    <cellStyle name="Финансовый 5 3 2 2 2 2 3" xfId="3874" xr:uid="{00000000-0005-0000-0000-0000C0200000}"/>
    <cellStyle name="Финансовый 5 3 2 2 2 2 3 2" xfId="8165" xr:uid="{00000000-0005-0000-0000-0000C1200000}"/>
    <cellStyle name="Финансовый 5 3 2 2 2 2 3 2 2" xfId="17382" xr:uid="{891DF1A9-DBEE-47E4-9E83-8D224C7CDC4C}"/>
    <cellStyle name="Финансовый 5 3 2 2 2 2 3 3" xfId="13115" xr:uid="{0629AECC-1C8E-4A4E-8BF5-7D208CC238ED}"/>
    <cellStyle name="Финансовый 5 3 2 2 2 2 4" xfId="6031" xr:uid="{00000000-0005-0000-0000-0000C2200000}"/>
    <cellStyle name="Финансовый 5 3 2 2 2 2 4 2" xfId="15248" xr:uid="{782A4283-A692-4AB0-8FED-A8D74FC767CA}"/>
    <cellStyle name="Финансовый 5 3 2 2 2 2 5" xfId="10984" xr:uid="{32C9934C-9A34-454D-8FFC-A3693D1C85FF}"/>
    <cellStyle name="Финансовый 5 3 2 2 2 3" xfId="2080" xr:uid="{00000000-0005-0000-0000-0000C3200000}"/>
    <cellStyle name="Финансовый 5 3 2 2 2 3 2" xfId="4352" xr:uid="{00000000-0005-0000-0000-0000C4200000}"/>
    <cellStyle name="Финансовый 5 3 2 2 2 3 2 2" xfId="8641" xr:uid="{00000000-0005-0000-0000-0000C5200000}"/>
    <cellStyle name="Финансовый 5 3 2 2 2 3 2 2 2" xfId="17858" xr:uid="{D2945EE0-3199-435E-B0A5-69C265FE4490}"/>
    <cellStyle name="Финансовый 5 3 2 2 2 3 2 3" xfId="13591" xr:uid="{D102416B-B835-4307-ABF2-5B3DD63E66DA}"/>
    <cellStyle name="Финансовый 5 3 2 2 2 3 3" xfId="6507" xr:uid="{00000000-0005-0000-0000-0000C6200000}"/>
    <cellStyle name="Финансовый 5 3 2 2 2 3 3 2" xfId="15724" xr:uid="{41C9213B-230D-44C8-A1D6-96A118DBC5D1}"/>
    <cellStyle name="Финансовый 5 3 2 2 2 3 4" xfId="11460" xr:uid="{FBFFD838-D893-4C42-8CC3-0459DCCD7A62}"/>
    <cellStyle name="Финансовый 5 3 2 2 2 4" xfId="3402" xr:uid="{00000000-0005-0000-0000-0000C7200000}"/>
    <cellStyle name="Финансовый 5 3 2 2 2 4 2" xfId="7693" xr:uid="{00000000-0005-0000-0000-0000C8200000}"/>
    <cellStyle name="Финансовый 5 3 2 2 2 4 2 2" xfId="16910" xr:uid="{1F77B36A-D399-45D3-8A9D-C6612F7C02F5}"/>
    <cellStyle name="Финансовый 5 3 2 2 2 4 3" xfId="12643" xr:uid="{18B63ACA-378F-4FC7-B763-459AA80D850B}"/>
    <cellStyle name="Финансовый 5 3 2 2 2 5" xfId="5556" xr:uid="{00000000-0005-0000-0000-0000C9200000}"/>
    <cellStyle name="Финансовый 5 3 2 2 2 5 2" xfId="14776" xr:uid="{02BF2DE1-E79F-4294-B208-4E383B6BE133}"/>
    <cellStyle name="Финансовый 5 3 2 2 2 6" xfId="10512" xr:uid="{C59DB699-A053-48C1-B002-ED2544D2C6B1}"/>
    <cellStyle name="Финансовый 5 3 2 2 3" xfId="1365" xr:uid="{00000000-0005-0000-0000-0000CA200000}"/>
    <cellStyle name="Финансовый 5 3 2 2 3 2" xfId="2324" xr:uid="{00000000-0005-0000-0000-0000CB200000}"/>
    <cellStyle name="Финансовый 5 3 2 2 3 2 2" xfId="4596" xr:uid="{00000000-0005-0000-0000-0000CC200000}"/>
    <cellStyle name="Финансовый 5 3 2 2 3 2 2 2" xfId="8885" xr:uid="{00000000-0005-0000-0000-0000CD200000}"/>
    <cellStyle name="Финансовый 5 3 2 2 3 2 2 2 2" xfId="18102" xr:uid="{B0D7A545-D77C-4B76-8477-47FDC7D312C5}"/>
    <cellStyle name="Финансовый 5 3 2 2 3 2 2 3" xfId="13835" xr:uid="{329F35AC-7CB5-4B0C-853E-8E19DBAA7D94}"/>
    <cellStyle name="Финансовый 5 3 2 2 3 2 3" xfId="6751" xr:uid="{00000000-0005-0000-0000-0000CE200000}"/>
    <cellStyle name="Финансовый 5 3 2 2 3 2 3 2" xfId="15968" xr:uid="{C9DFD775-1A07-4498-BC09-D179FB2FC2A8}"/>
    <cellStyle name="Финансовый 5 3 2 2 3 2 4" xfId="11704" xr:uid="{6E196A5D-9B5D-4523-909D-BEBBBBE2E833}"/>
    <cellStyle name="Финансовый 5 3 2 2 3 3" xfId="3646" xr:uid="{00000000-0005-0000-0000-0000CF200000}"/>
    <cellStyle name="Финансовый 5 3 2 2 3 3 2" xfId="7937" xr:uid="{00000000-0005-0000-0000-0000D0200000}"/>
    <cellStyle name="Финансовый 5 3 2 2 3 3 2 2" xfId="17154" xr:uid="{1B70B4C8-1F34-4895-B81F-2142690FC1F1}"/>
    <cellStyle name="Финансовый 5 3 2 2 3 3 3" xfId="12887" xr:uid="{CA1ACA1F-47A8-44F0-8AE2-0212F4E18DCB}"/>
    <cellStyle name="Финансовый 5 3 2 2 3 4" xfId="5803" xr:uid="{00000000-0005-0000-0000-0000D1200000}"/>
    <cellStyle name="Финансовый 5 3 2 2 3 4 2" xfId="15020" xr:uid="{5F83A4E9-CF82-4B3D-9019-AD27AD23599D}"/>
    <cellStyle name="Финансовый 5 3 2 2 3 5" xfId="10756" xr:uid="{678A86B5-EDC4-4400-B27E-A8CC5E12614C}"/>
    <cellStyle name="Финансовый 5 3 2 2 4" xfId="1851" xr:uid="{00000000-0005-0000-0000-0000D2200000}"/>
    <cellStyle name="Финансовый 5 3 2 2 4 2" xfId="4124" xr:uid="{00000000-0005-0000-0000-0000D3200000}"/>
    <cellStyle name="Финансовый 5 3 2 2 4 2 2" xfId="8413" xr:uid="{00000000-0005-0000-0000-0000D4200000}"/>
    <cellStyle name="Финансовый 5 3 2 2 4 2 2 2" xfId="17630" xr:uid="{881906D9-26F5-40BE-AC4D-2F2FC80097E5}"/>
    <cellStyle name="Финансовый 5 3 2 2 4 2 3" xfId="13363" xr:uid="{9648B2DE-064A-439A-A9C3-84253598DC9F}"/>
    <cellStyle name="Финансовый 5 3 2 2 4 3" xfId="6279" xr:uid="{00000000-0005-0000-0000-0000D5200000}"/>
    <cellStyle name="Финансовый 5 3 2 2 4 3 2" xfId="15496" xr:uid="{5A35F28F-CCCF-4CBD-A4C7-812E276DD934}"/>
    <cellStyle name="Финансовый 5 3 2 2 4 4" xfId="11232" xr:uid="{E2ED1930-38F4-4C15-BF93-22D9DFE7283C}"/>
    <cellStyle name="Финансовый 5 3 2 2 5" xfId="3174" xr:uid="{00000000-0005-0000-0000-0000D6200000}"/>
    <cellStyle name="Финансовый 5 3 2 2 5 2" xfId="7465" xr:uid="{00000000-0005-0000-0000-0000D7200000}"/>
    <cellStyle name="Финансовый 5 3 2 2 5 2 2" xfId="16682" xr:uid="{B4FC99FC-86DC-4AEF-98B8-B1780901AE63}"/>
    <cellStyle name="Финансовый 5 3 2 2 5 3" xfId="12415" xr:uid="{926D4148-7EC9-4F6E-99EE-E90CD55ED248}"/>
    <cellStyle name="Финансовый 5 3 2 2 6" xfId="5326" xr:uid="{00000000-0005-0000-0000-0000D8200000}"/>
    <cellStyle name="Финансовый 5 3 2 2 6 2" xfId="14548" xr:uid="{BE557A1C-B041-42D9-9099-60CEE562DCDB}"/>
    <cellStyle name="Финансовый 5 3 2 2 7" xfId="10284" xr:uid="{C22E2DA0-1F7B-4587-A7B3-00CC212B82BC}"/>
    <cellStyle name="Финансовый 5 3 2 3" xfId="876" xr:uid="{00000000-0005-0000-0000-0000D9200000}"/>
    <cellStyle name="Финансовый 5 3 2 3 2" xfId="1479" xr:uid="{00000000-0005-0000-0000-0000DA200000}"/>
    <cellStyle name="Финансовый 5 3 2 3 2 2" xfId="2438" xr:uid="{00000000-0005-0000-0000-0000DB200000}"/>
    <cellStyle name="Финансовый 5 3 2 3 2 2 2" xfId="4710" xr:uid="{00000000-0005-0000-0000-0000DC200000}"/>
    <cellStyle name="Финансовый 5 3 2 3 2 2 2 2" xfId="8999" xr:uid="{00000000-0005-0000-0000-0000DD200000}"/>
    <cellStyle name="Финансовый 5 3 2 3 2 2 2 2 2" xfId="18216" xr:uid="{81366D88-C103-4A94-9438-BC217ED51CF5}"/>
    <cellStyle name="Финансовый 5 3 2 3 2 2 2 3" xfId="13949" xr:uid="{6A00DAC2-0FEA-45D9-BF26-F674CBCF6E0A}"/>
    <cellStyle name="Финансовый 5 3 2 3 2 2 3" xfId="6865" xr:uid="{00000000-0005-0000-0000-0000DE200000}"/>
    <cellStyle name="Финансовый 5 3 2 3 2 2 3 2" xfId="16082" xr:uid="{64A1DD75-7BC9-4BA5-9387-387D7EE09981}"/>
    <cellStyle name="Финансовый 5 3 2 3 2 2 4" xfId="11818" xr:uid="{673B9A02-9CC3-4976-966F-57808E65E03C}"/>
    <cellStyle name="Финансовый 5 3 2 3 2 3" xfId="3760" xr:uid="{00000000-0005-0000-0000-0000DF200000}"/>
    <cellStyle name="Финансовый 5 3 2 3 2 3 2" xfId="8051" xr:uid="{00000000-0005-0000-0000-0000E0200000}"/>
    <cellStyle name="Финансовый 5 3 2 3 2 3 2 2" xfId="17268" xr:uid="{9D18D28E-7CEB-4BBF-B995-B03169FEA7CC}"/>
    <cellStyle name="Финансовый 5 3 2 3 2 3 3" xfId="13001" xr:uid="{3AA67254-742F-4A48-B4DE-0C8B6D61CBCC}"/>
    <cellStyle name="Финансовый 5 3 2 3 2 4" xfId="5917" xr:uid="{00000000-0005-0000-0000-0000E1200000}"/>
    <cellStyle name="Финансовый 5 3 2 3 2 4 2" xfId="15134" xr:uid="{6666FE73-FB11-4480-8DE5-998CADAF2BBD}"/>
    <cellStyle name="Финансовый 5 3 2 3 2 5" xfId="10870" xr:uid="{C22E4D1C-79CD-4427-88EF-85E6ABB374A0}"/>
    <cellStyle name="Финансовый 5 3 2 3 3" xfId="1966" xr:uid="{00000000-0005-0000-0000-0000E2200000}"/>
    <cellStyle name="Финансовый 5 3 2 3 3 2" xfId="4238" xr:uid="{00000000-0005-0000-0000-0000E3200000}"/>
    <cellStyle name="Финансовый 5 3 2 3 3 2 2" xfId="8527" xr:uid="{00000000-0005-0000-0000-0000E4200000}"/>
    <cellStyle name="Финансовый 5 3 2 3 3 2 2 2" xfId="17744" xr:uid="{C1E94BD6-BA6B-423F-B79C-F1373CE03F8A}"/>
    <cellStyle name="Финансовый 5 3 2 3 3 2 3" xfId="13477" xr:uid="{6DE9F0DB-7F18-4BB5-A2C3-455F8B1C4679}"/>
    <cellStyle name="Финансовый 5 3 2 3 3 3" xfId="6393" xr:uid="{00000000-0005-0000-0000-0000E5200000}"/>
    <cellStyle name="Финансовый 5 3 2 3 3 3 2" xfId="15610" xr:uid="{A8994B73-7CEA-4F87-A82F-6C200D975DDC}"/>
    <cellStyle name="Финансовый 5 3 2 3 3 4" xfId="11346" xr:uid="{F4D4D3ED-378C-4FD2-8C34-BFF660298DFC}"/>
    <cellStyle name="Финансовый 5 3 2 3 4" xfId="3288" xr:uid="{00000000-0005-0000-0000-0000E6200000}"/>
    <cellStyle name="Финансовый 5 3 2 3 4 2" xfId="7579" xr:uid="{00000000-0005-0000-0000-0000E7200000}"/>
    <cellStyle name="Финансовый 5 3 2 3 4 2 2" xfId="16796" xr:uid="{6D2B664B-65F4-4845-9AE2-75E193CB9193}"/>
    <cellStyle name="Финансовый 5 3 2 3 4 3" xfId="12529" xr:uid="{F7DFC9F5-E362-4E86-A1B7-BC1B49A54BC3}"/>
    <cellStyle name="Финансовый 5 3 2 3 5" xfId="5442" xr:uid="{00000000-0005-0000-0000-0000E8200000}"/>
    <cellStyle name="Финансовый 5 3 2 3 5 2" xfId="14662" xr:uid="{28280F9B-9BF1-4E83-9532-402DAE85D131}"/>
    <cellStyle name="Финансовый 5 3 2 3 6" xfId="10398" xr:uid="{49E65F93-83E9-4E02-89A2-2330E324EDA7}"/>
    <cellStyle name="Финансовый 5 3 2 4" xfId="1250" xr:uid="{00000000-0005-0000-0000-0000E9200000}"/>
    <cellStyle name="Финансовый 5 3 2 4 2" xfId="2210" xr:uid="{00000000-0005-0000-0000-0000EA200000}"/>
    <cellStyle name="Финансовый 5 3 2 4 2 2" xfId="4482" xr:uid="{00000000-0005-0000-0000-0000EB200000}"/>
    <cellStyle name="Финансовый 5 3 2 4 2 2 2" xfId="8771" xr:uid="{00000000-0005-0000-0000-0000EC200000}"/>
    <cellStyle name="Финансовый 5 3 2 4 2 2 2 2" xfId="17988" xr:uid="{973F9E90-DD61-42C7-95FC-2D1E32E27391}"/>
    <cellStyle name="Финансовый 5 3 2 4 2 2 3" xfId="13721" xr:uid="{94CA3FBD-C6A9-4E5E-BFD3-35E1AD754946}"/>
    <cellStyle name="Финансовый 5 3 2 4 2 3" xfId="6637" xr:uid="{00000000-0005-0000-0000-0000ED200000}"/>
    <cellStyle name="Финансовый 5 3 2 4 2 3 2" xfId="15854" xr:uid="{ADC744F5-5DA5-464A-92E5-EB543D678398}"/>
    <cellStyle name="Финансовый 5 3 2 4 2 4" xfId="11590" xr:uid="{6CA5CADB-BBFC-4F9F-B90D-22C1A2EFB8B9}"/>
    <cellStyle name="Финансовый 5 3 2 4 3" xfId="3532" xr:uid="{00000000-0005-0000-0000-0000EE200000}"/>
    <cellStyle name="Финансовый 5 3 2 4 3 2" xfId="7823" xr:uid="{00000000-0005-0000-0000-0000EF200000}"/>
    <cellStyle name="Финансовый 5 3 2 4 3 2 2" xfId="17040" xr:uid="{8746DBFC-CAA5-4309-888D-701F3A3F5E77}"/>
    <cellStyle name="Финансовый 5 3 2 4 3 3" xfId="12773" xr:uid="{005C7F86-5986-403D-93D4-5637BB6604EE}"/>
    <cellStyle name="Финансовый 5 3 2 4 4" xfId="5689" xr:uid="{00000000-0005-0000-0000-0000F0200000}"/>
    <cellStyle name="Финансовый 5 3 2 4 4 2" xfId="14906" xr:uid="{5390EF42-D159-4269-AD8B-D233CE170A67}"/>
    <cellStyle name="Финансовый 5 3 2 4 5" xfId="10642" xr:uid="{D694A847-B920-4D23-A463-74996A8F7653}"/>
    <cellStyle name="Финансовый 5 3 2 5" xfId="1735" xr:uid="{00000000-0005-0000-0000-0000F1200000}"/>
    <cellStyle name="Финансовый 5 3 2 5 2" xfId="4010" xr:uid="{00000000-0005-0000-0000-0000F2200000}"/>
    <cellStyle name="Финансовый 5 3 2 5 2 2" xfId="8299" xr:uid="{00000000-0005-0000-0000-0000F3200000}"/>
    <cellStyle name="Финансовый 5 3 2 5 2 2 2" xfId="17516" xr:uid="{5DADC40B-97F7-4CB8-9A18-D592CD8558F1}"/>
    <cellStyle name="Финансовый 5 3 2 5 2 3" xfId="13249" xr:uid="{2545F5E3-4A88-4D6F-8396-53FB59484021}"/>
    <cellStyle name="Финансовый 5 3 2 5 3" xfId="6165" xr:uid="{00000000-0005-0000-0000-0000F4200000}"/>
    <cellStyle name="Финансовый 5 3 2 5 3 2" xfId="15382" xr:uid="{372D8A79-07C3-4BC8-8FAC-4096AEE6FFE9}"/>
    <cellStyle name="Финансовый 5 3 2 5 4" xfId="11118" xr:uid="{865E1DB4-B170-462E-B336-5CD0BBB80C20}"/>
    <cellStyle name="Финансовый 5 3 2 6" xfId="2825" xr:uid="{00000000-0005-0000-0000-0000F5200000}"/>
    <cellStyle name="Финансовый 5 3 2 6 2" xfId="4968" xr:uid="{00000000-0005-0000-0000-0000F6200000}"/>
    <cellStyle name="Финансовый 5 3 2 6 2 2" xfId="9250" xr:uid="{00000000-0005-0000-0000-0000F7200000}"/>
    <cellStyle name="Финансовый 5 3 2 6 2 2 2" xfId="18467" xr:uid="{34A9C18F-C780-472E-A67B-511EBB84CDDB}"/>
    <cellStyle name="Финансовый 5 3 2 6 2 3" xfId="14200" xr:uid="{EC071DB4-2995-472A-9C7E-84CA61374C91}"/>
    <cellStyle name="Финансовый 5 3 2 6 3" xfId="7118" xr:uid="{00000000-0005-0000-0000-0000F8200000}"/>
    <cellStyle name="Финансовый 5 3 2 6 3 2" xfId="16335" xr:uid="{75A5BA6B-D83E-4418-A2EB-740E315938EE}"/>
    <cellStyle name="Финансовый 5 3 2 6 4" xfId="12069" xr:uid="{63821172-A7AB-41D1-B57E-0D379CDBFB51}"/>
    <cellStyle name="Финансовый 5 3 2 7" xfId="2946" xr:uid="{00000000-0005-0000-0000-0000F9200000}"/>
    <cellStyle name="Финансовый 5 3 2 7 2" xfId="7237" xr:uid="{00000000-0005-0000-0000-0000FA200000}"/>
    <cellStyle name="Финансовый 5 3 2 7 2 2" xfId="16454" xr:uid="{EBBB3B73-DD20-4CB0-82F3-D7DBFE0C4EBD}"/>
    <cellStyle name="Финансовый 5 3 2 7 3" xfId="12187" xr:uid="{4D4AFF6E-921D-425A-B0A6-A135DBC457F8}"/>
    <cellStyle name="Финансовый 5 3 2 8" xfId="3060" xr:uid="{00000000-0005-0000-0000-0000FB200000}"/>
    <cellStyle name="Финансовый 5 3 2 8 2" xfId="7351" xr:uid="{00000000-0005-0000-0000-0000FC200000}"/>
    <cellStyle name="Финансовый 5 3 2 8 2 2" xfId="16568" xr:uid="{9347F8D0-58D2-413A-87A6-7BFD3CB5F22C}"/>
    <cellStyle name="Финансовый 5 3 2 8 3" xfId="12301" xr:uid="{C41567AD-918A-4684-BB4E-A8E45DD4D3F6}"/>
    <cellStyle name="Финансовый 5 3 2 9" xfId="5088" xr:uid="{00000000-0005-0000-0000-0000FD200000}"/>
    <cellStyle name="Финансовый 5 3 2 9 2" xfId="9369" xr:uid="{00000000-0005-0000-0000-0000FE200000}"/>
    <cellStyle name="Финансовый 5 3 2 9 2 2" xfId="18586" xr:uid="{FF2FC9F7-E0BF-4D06-8AC3-2BD7865B9F9D}"/>
    <cellStyle name="Финансовый 5 3 2 9 3" xfId="14319" xr:uid="{B3067813-6B54-4A86-A4BB-3C94FFC71BAF}"/>
    <cellStyle name="Финансовый 5 3 3" xfId="610" xr:uid="{00000000-0005-0000-0000-0000FF200000}"/>
    <cellStyle name="Финансовый 5 3 3 2" xfId="934" xr:uid="{00000000-0005-0000-0000-000000210000}"/>
    <cellStyle name="Финансовый 5 3 3 2 2" xfId="1536" xr:uid="{00000000-0005-0000-0000-000001210000}"/>
    <cellStyle name="Финансовый 5 3 3 2 2 2" xfId="2495" xr:uid="{00000000-0005-0000-0000-000002210000}"/>
    <cellStyle name="Финансовый 5 3 3 2 2 2 2" xfId="4767" xr:uid="{00000000-0005-0000-0000-000003210000}"/>
    <cellStyle name="Финансовый 5 3 3 2 2 2 2 2" xfId="9056" xr:uid="{00000000-0005-0000-0000-000004210000}"/>
    <cellStyle name="Финансовый 5 3 3 2 2 2 2 2 2" xfId="18273" xr:uid="{674931C4-9A0C-4E36-9AFC-4F18CF460479}"/>
    <cellStyle name="Финансовый 5 3 3 2 2 2 2 3" xfId="14006" xr:uid="{A5F593CC-6232-4B47-B94F-951523D11C3F}"/>
    <cellStyle name="Финансовый 5 3 3 2 2 2 3" xfId="6922" xr:uid="{00000000-0005-0000-0000-000005210000}"/>
    <cellStyle name="Финансовый 5 3 3 2 2 2 3 2" xfId="16139" xr:uid="{93B54BCA-6B7F-4F5F-888D-C4B424820021}"/>
    <cellStyle name="Финансовый 5 3 3 2 2 2 4" xfId="11875" xr:uid="{A10F0C46-51CA-461C-B451-9ABCA6D76666}"/>
    <cellStyle name="Финансовый 5 3 3 2 2 3" xfId="3817" xr:uid="{00000000-0005-0000-0000-000006210000}"/>
    <cellStyle name="Финансовый 5 3 3 2 2 3 2" xfId="8108" xr:uid="{00000000-0005-0000-0000-000007210000}"/>
    <cellStyle name="Финансовый 5 3 3 2 2 3 2 2" xfId="17325" xr:uid="{B4CA40C2-53F7-4EC4-BE7C-7A895F809143}"/>
    <cellStyle name="Финансовый 5 3 3 2 2 3 3" xfId="13058" xr:uid="{76FCEC01-039E-4160-A22F-71263C08CFA3}"/>
    <cellStyle name="Финансовый 5 3 3 2 2 4" xfId="5974" xr:uid="{00000000-0005-0000-0000-000008210000}"/>
    <cellStyle name="Финансовый 5 3 3 2 2 4 2" xfId="15191" xr:uid="{36FAF32A-2CDA-4A19-944D-2168E3132A81}"/>
    <cellStyle name="Финансовый 5 3 3 2 2 5" xfId="10927" xr:uid="{8D44C9EF-3FE3-4D9A-9FD5-33565933A234}"/>
    <cellStyle name="Финансовый 5 3 3 2 3" xfId="2023" xr:uid="{00000000-0005-0000-0000-000009210000}"/>
    <cellStyle name="Финансовый 5 3 3 2 3 2" xfId="4295" xr:uid="{00000000-0005-0000-0000-00000A210000}"/>
    <cellStyle name="Финансовый 5 3 3 2 3 2 2" xfId="8584" xr:uid="{00000000-0005-0000-0000-00000B210000}"/>
    <cellStyle name="Финансовый 5 3 3 2 3 2 2 2" xfId="17801" xr:uid="{90E0030F-A1BE-4200-BC9B-E7B907BC5222}"/>
    <cellStyle name="Финансовый 5 3 3 2 3 2 3" xfId="13534" xr:uid="{01B00F06-14E4-4B8D-A62D-FB5217DEFFEE}"/>
    <cellStyle name="Финансовый 5 3 3 2 3 3" xfId="6450" xr:uid="{00000000-0005-0000-0000-00000C210000}"/>
    <cellStyle name="Финансовый 5 3 3 2 3 3 2" xfId="15667" xr:uid="{0AF97837-F495-447F-892F-922A09D2776D}"/>
    <cellStyle name="Финансовый 5 3 3 2 3 4" xfId="11403" xr:uid="{27FC4B27-AB0E-4DA0-A3DE-AE22FAB5A9B9}"/>
    <cellStyle name="Финансовый 5 3 3 2 4" xfId="3345" xr:uid="{00000000-0005-0000-0000-00000D210000}"/>
    <cellStyle name="Финансовый 5 3 3 2 4 2" xfId="7636" xr:uid="{00000000-0005-0000-0000-00000E210000}"/>
    <cellStyle name="Финансовый 5 3 3 2 4 2 2" xfId="16853" xr:uid="{459BBE0D-4741-4C2A-BA54-1CAA15222FF4}"/>
    <cellStyle name="Финансовый 5 3 3 2 4 3" xfId="12586" xr:uid="{6CCF6873-7433-43BE-854C-59AFAA98A0E3}"/>
    <cellStyle name="Финансовый 5 3 3 2 5" xfId="5499" xr:uid="{00000000-0005-0000-0000-00000F210000}"/>
    <cellStyle name="Финансовый 5 3 3 2 5 2" xfId="14719" xr:uid="{05155C84-0BCF-4638-8FA5-0FE45576C511}"/>
    <cellStyle name="Финансовый 5 3 3 2 6" xfId="10455" xr:uid="{8BA716FB-0B6E-460F-823F-4807C9C7C8C2}"/>
    <cellStyle name="Финансовый 5 3 3 3" xfId="1308" xr:uid="{00000000-0005-0000-0000-000010210000}"/>
    <cellStyle name="Финансовый 5 3 3 3 2" xfId="2267" xr:uid="{00000000-0005-0000-0000-000011210000}"/>
    <cellStyle name="Финансовый 5 3 3 3 2 2" xfId="4539" xr:uid="{00000000-0005-0000-0000-000012210000}"/>
    <cellStyle name="Финансовый 5 3 3 3 2 2 2" xfId="8828" xr:uid="{00000000-0005-0000-0000-000013210000}"/>
    <cellStyle name="Финансовый 5 3 3 3 2 2 2 2" xfId="18045" xr:uid="{FA40C607-037C-45F7-A6C3-FB1FEF5BA9F9}"/>
    <cellStyle name="Финансовый 5 3 3 3 2 2 3" xfId="13778" xr:uid="{51628E42-858C-494B-AFA5-408787454251}"/>
    <cellStyle name="Финансовый 5 3 3 3 2 3" xfId="6694" xr:uid="{00000000-0005-0000-0000-000014210000}"/>
    <cellStyle name="Финансовый 5 3 3 3 2 3 2" xfId="15911" xr:uid="{4DCD631B-7D6A-412A-85E8-20F9ED7879DB}"/>
    <cellStyle name="Финансовый 5 3 3 3 2 4" xfId="11647" xr:uid="{DAAC1E5E-86D0-4907-8DA8-293A8C61D3DB}"/>
    <cellStyle name="Финансовый 5 3 3 3 3" xfId="3589" xr:uid="{00000000-0005-0000-0000-000015210000}"/>
    <cellStyle name="Финансовый 5 3 3 3 3 2" xfId="7880" xr:uid="{00000000-0005-0000-0000-000016210000}"/>
    <cellStyle name="Финансовый 5 3 3 3 3 2 2" xfId="17097" xr:uid="{C4711AD6-41AE-424D-A1C9-C50CC0EEB553}"/>
    <cellStyle name="Финансовый 5 3 3 3 3 3" xfId="12830" xr:uid="{6E6A7209-BA9B-4F08-AF83-C06AF57C6725}"/>
    <cellStyle name="Финансовый 5 3 3 3 4" xfId="5746" xr:uid="{00000000-0005-0000-0000-000017210000}"/>
    <cellStyle name="Финансовый 5 3 3 3 4 2" xfId="14963" xr:uid="{9A7F511D-6556-430F-8483-A30948086D8D}"/>
    <cellStyle name="Финансовый 5 3 3 3 5" xfId="10699" xr:uid="{53CAF903-51DA-4787-8DC9-4589DEC2BC8B}"/>
    <cellStyle name="Финансовый 5 3 3 4" xfId="1794" xr:uid="{00000000-0005-0000-0000-000018210000}"/>
    <cellStyle name="Финансовый 5 3 3 4 2" xfId="4067" xr:uid="{00000000-0005-0000-0000-000019210000}"/>
    <cellStyle name="Финансовый 5 3 3 4 2 2" xfId="8356" xr:uid="{00000000-0005-0000-0000-00001A210000}"/>
    <cellStyle name="Финансовый 5 3 3 4 2 2 2" xfId="17573" xr:uid="{016B3711-5C8C-4F1A-848B-DE22E862000E}"/>
    <cellStyle name="Финансовый 5 3 3 4 2 3" xfId="13306" xr:uid="{3D8A9FEC-E8FC-4D7D-9280-A97B8C785C84}"/>
    <cellStyle name="Финансовый 5 3 3 4 3" xfId="6222" xr:uid="{00000000-0005-0000-0000-00001B210000}"/>
    <cellStyle name="Финансовый 5 3 3 4 3 2" xfId="15439" xr:uid="{C41CB267-E8BD-4B3F-BD5B-5A7FD440C2C9}"/>
    <cellStyle name="Финансовый 5 3 3 4 4" xfId="11175" xr:uid="{B77C0FBD-25F5-49F9-9B76-99A5E5CEC6CA}"/>
    <cellStyle name="Финансовый 5 3 3 5" xfId="3117" xr:uid="{00000000-0005-0000-0000-00001C210000}"/>
    <cellStyle name="Финансовый 5 3 3 5 2" xfId="7408" xr:uid="{00000000-0005-0000-0000-00001D210000}"/>
    <cellStyle name="Финансовый 5 3 3 5 2 2" xfId="16625" xr:uid="{C59EDF95-1283-4BF2-80CE-7989CDCCD70F}"/>
    <cellStyle name="Финансовый 5 3 3 5 3" xfId="12358" xr:uid="{105569EB-4A71-4A4F-9A33-B4FFC828DEDF}"/>
    <cellStyle name="Финансовый 5 3 3 6" xfId="5269" xr:uid="{00000000-0005-0000-0000-00001E210000}"/>
    <cellStyle name="Финансовый 5 3 3 6 2" xfId="14491" xr:uid="{708200C1-595E-4860-B952-97E1A0DC4D8B}"/>
    <cellStyle name="Финансовый 5 3 3 7" xfId="10227" xr:uid="{DACE256C-28D4-43D5-9816-43B36E37D17F}"/>
    <cellStyle name="Финансовый 5 3 4" xfId="819" xr:uid="{00000000-0005-0000-0000-00001F210000}"/>
    <cellStyle name="Финансовый 5 3 4 2" xfId="1422" xr:uid="{00000000-0005-0000-0000-000020210000}"/>
    <cellStyle name="Финансовый 5 3 4 2 2" xfId="2381" xr:uid="{00000000-0005-0000-0000-000021210000}"/>
    <cellStyle name="Финансовый 5 3 4 2 2 2" xfId="4653" xr:uid="{00000000-0005-0000-0000-000022210000}"/>
    <cellStyle name="Финансовый 5 3 4 2 2 2 2" xfId="8942" xr:uid="{00000000-0005-0000-0000-000023210000}"/>
    <cellStyle name="Финансовый 5 3 4 2 2 2 2 2" xfId="18159" xr:uid="{E7B40CE9-E6FD-4577-B5A2-42E3AD7DB4FE}"/>
    <cellStyle name="Финансовый 5 3 4 2 2 2 3" xfId="13892" xr:uid="{263ACE0E-274B-4238-AEF6-5A347C548D25}"/>
    <cellStyle name="Финансовый 5 3 4 2 2 3" xfId="6808" xr:uid="{00000000-0005-0000-0000-000024210000}"/>
    <cellStyle name="Финансовый 5 3 4 2 2 3 2" xfId="16025" xr:uid="{94A5C5E2-50EC-4EDD-BB89-499CA6ADE2C7}"/>
    <cellStyle name="Финансовый 5 3 4 2 2 4" xfId="11761" xr:uid="{7330D4F8-54F4-4002-BB3B-C224EE8F346A}"/>
    <cellStyle name="Финансовый 5 3 4 2 3" xfId="3703" xr:uid="{00000000-0005-0000-0000-000025210000}"/>
    <cellStyle name="Финансовый 5 3 4 2 3 2" xfId="7994" xr:uid="{00000000-0005-0000-0000-000026210000}"/>
    <cellStyle name="Финансовый 5 3 4 2 3 2 2" xfId="17211" xr:uid="{68871950-6664-468B-9A25-EE1F51AE65D1}"/>
    <cellStyle name="Финансовый 5 3 4 2 3 3" xfId="12944" xr:uid="{FD8E31C8-8789-42E3-86FE-E1EFD94328E0}"/>
    <cellStyle name="Финансовый 5 3 4 2 4" xfId="5860" xr:uid="{00000000-0005-0000-0000-000027210000}"/>
    <cellStyle name="Финансовый 5 3 4 2 4 2" xfId="15077" xr:uid="{29BCF48C-C507-4680-9255-B4007E6FEB8F}"/>
    <cellStyle name="Финансовый 5 3 4 2 5" xfId="10813" xr:uid="{9D35632A-4534-47DD-96B9-E17D07C7139C}"/>
    <cellStyle name="Финансовый 5 3 4 3" xfId="1909" xr:uid="{00000000-0005-0000-0000-000028210000}"/>
    <cellStyle name="Финансовый 5 3 4 3 2" xfId="4181" xr:uid="{00000000-0005-0000-0000-000029210000}"/>
    <cellStyle name="Финансовый 5 3 4 3 2 2" xfId="8470" xr:uid="{00000000-0005-0000-0000-00002A210000}"/>
    <cellStyle name="Финансовый 5 3 4 3 2 2 2" xfId="17687" xr:uid="{1C27E99F-F20E-4F4C-9574-CD97D4DF7494}"/>
    <cellStyle name="Финансовый 5 3 4 3 2 3" xfId="13420" xr:uid="{CB376D15-8330-4EED-BD7D-5641FB3DD352}"/>
    <cellStyle name="Финансовый 5 3 4 3 3" xfId="6336" xr:uid="{00000000-0005-0000-0000-00002B210000}"/>
    <cellStyle name="Финансовый 5 3 4 3 3 2" xfId="15553" xr:uid="{19F76E27-84CB-42AF-8C97-9EAB63EAE913}"/>
    <cellStyle name="Финансовый 5 3 4 3 4" xfId="11289" xr:uid="{2712303D-41E3-47DB-A0DE-11CF1D0224C3}"/>
    <cellStyle name="Финансовый 5 3 4 4" xfId="3231" xr:uid="{00000000-0005-0000-0000-00002C210000}"/>
    <cellStyle name="Финансовый 5 3 4 4 2" xfId="7522" xr:uid="{00000000-0005-0000-0000-00002D210000}"/>
    <cellStyle name="Финансовый 5 3 4 4 2 2" xfId="16739" xr:uid="{AD6AE8B0-E21F-40C4-8855-7D85AF8CB72A}"/>
    <cellStyle name="Финансовый 5 3 4 4 3" xfId="12472" xr:uid="{9B2B2E25-B894-4806-855B-46954A1C6CBB}"/>
    <cellStyle name="Финансовый 5 3 4 5" xfId="5385" xr:uid="{00000000-0005-0000-0000-00002E210000}"/>
    <cellStyle name="Финансовый 5 3 4 5 2" xfId="14605" xr:uid="{A028958E-B235-4678-9E5C-D87D5918F713}"/>
    <cellStyle name="Финансовый 5 3 4 6" xfId="10341" xr:uid="{591C53BB-D2C2-42B2-B0A9-7A8A11AC3AD5}"/>
    <cellStyle name="Финансовый 5 3 5" xfId="1193" xr:uid="{00000000-0005-0000-0000-00002F210000}"/>
    <cellStyle name="Финансовый 5 3 5 2" xfId="2153" xr:uid="{00000000-0005-0000-0000-000030210000}"/>
    <cellStyle name="Финансовый 5 3 5 2 2" xfId="4425" xr:uid="{00000000-0005-0000-0000-000031210000}"/>
    <cellStyle name="Финансовый 5 3 5 2 2 2" xfId="8714" xr:uid="{00000000-0005-0000-0000-000032210000}"/>
    <cellStyle name="Финансовый 5 3 5 2 2 2 2" xfId="17931" xr:uid="{59C90870-60DD-4E6B-A427-549212540976}"/>
    <cellStyle name="Финансовый 5 3 5 2 2 3" xfId="13664" xr:uid="{379BD359-7DFC-4663-A95D-8AC460D10E66}"/>
    <cellStyle name="Финансовый 5 3 5 2 3" xfId="6580" xr:uid="{00000000-0005-0000-0000-000033210000}"/>
    <cellStyle name="Финансовый 5 3 5 2 3 2" xfId="15797" xr:uid="{9BBE57A1-EA41-4ABC-8B47-7AB242121EAB}"/>
    <cellStyle name="Финансовый 5 3 5 2 4" xfId="11533" xr:uid="{6A489DF9-8FCE-4824-B1CD-B53E120C550B}"/>
    <cellStyle name="Финансовый 5 3 5 3" xfId="3475" xr:uid="{00000000-0005-0000-0000-000034210000}"/>
    <cellStyle name="Финансовый 5 3 5 3 2" xfId="7766" xr:uid="{00000000-0005-0000-0000-000035210000}"/>
    <cellStyle name="Финансовый 5 3 5 3 2 2" xfId="16983" xr:uid="{29EB24C3-6901-47B1-A817-8F1BBACF684C}"/>
    <cellStyle name="Финансовый 5 3 5 3 3" xfId="12716" xr:uid="{8A3FEC0C-8E0C-4844-BB0B-A0F1740E8783}"/>
    <cellStyle name="Финансовый 5 3 5 4" xfId="5632" xr:uid="{00000000-0005-0000-0000-000036210000}"/>
    <cellStyle name="Финансовый 5 3 5 4 2" xfId="14849" xr:uid="{DF756D7B-1B74-4A34-B68C-279555D1415F}"/>
    <cellStyle name="Финансовый 5 3 5 5" xfId="10585" xr:uid="{EF178229-3447-42A4-A781-163F7925E211}"/>
    <cellStyle name="Финансовый 5 3 6" xfId="1678" xr:uid="{00000000-0005-0000-0000-000037210000}"/>
    <cellStyle name="Финансовый 5 3 6 2" xfId="3953" xr:uid="{00000000-0005-0000-0000-000038210000}"/>
    <cellStyle name="Финансовый 5 3 6 2 2" xfId="8242" xr:uid="{00000000-0005-0000-0000-000039210000}"/>
    <cellStyle name="Финансовый 5 3 6 2 2 2" xfId="17459" xr:uid="{6146CE64-BE2D-42BA-9763-E209F75C8038}"/>
    <cellStyle name="Финансовый 5 3 6 2 3" xfId="13192" xr:uid="{FAB6614A-760D-4FAD-82FA-AF6FD2588BA4}"/>
    <cellStyle name="Финансовый 5 3 6 3" xfId="6108" xr:uid="{00000000-0005-0000-0000-00003A210000}"/>
    <cellStyle name="Финансовый 5 3 6 3 2" xfId="15325" xr:uid="{1D6966B9-97BD-436C-A9D1-FD00697D4F36}"/>
    <cellStyle name="Финансовый 5 3 6 4" xfId="11061" xr:uid="{7D47CCD7-0D93-47FA-9237-2B8684EA12FF}"/>
    <cellStyle name="Финансовый 5 3 7" xfId="2768" xr:uid="{00000000-0005-0000-0000-00003B210000}"/>
    <cellStyle name="Финансовый 5 3 7 2" xfId="4911" xr:uid="{00000000-0005-0000-0000-00003C210000}"/>
    <cellStyle name="Финансовый 5 3 7 2 2" xfId="9193" xr:uid="{00000000-0005-0000-0000-00003D210000}"/>
    <cellStyle name="Финансовый 5 3 7 2 2 2" xfId="18410" xr:uid="{64F3F2CC-292D-42B8-BA83-9CC2B6D8341A}"/>
    <cellStyle name="Финансовый 5 3 7 2 3" xfId="14143" xr:uid="{662DD176-B256-4561-BC3E-AC85437CE46D}"/>
    <cellStyle name="Финансовый 5 3 7 3" xfId="7061" xr:uid="{00000000-0005-0000-0000-00003E210000}"/>
    <cellStyle name="Финансовый 5 3 7 3 2" xfId="16278" xr:uid="{6A30FB04-BEFC-492D-BCFF-30AA4F795B18}"/>
    <cellStyle name="Финансовый 5 3 7 4" xfId="12012" xr:uid="{6F3286B7-6863-4A05-9948-04B0FE1DAE88}"/>
    <cellStyle name="Финансовый 5 3 8" xfId="2889" xr:uid="{00000000-0005-0000-0000-00003F210000}"/>
    <cellStyle name="Финансовый 5 3 8 2" xfId="7180" xr:uid="{00000000-0005-0000-0000-000040210000}"/>
    <cellStyle name="Финансовый 5 3 8 2 2" xfId="16397" xr:uid="{81B145C4-AE1E-478E-83A4-C729E7923525}"/>
    <cellStyle name="Финансовый 5 3 8 3" xfId="12130" xr:uid="{FDCC32C7-39DC-43CF-9A10-BF22F11FEECB}"/>
    <cellStyle name="Финансовый 5 3 9" xfId="3003" xr:uid="{00000000-0005-0000-0000-000041210000}"/>
    <cellStyle name="Финансовый 5 3 9 2" xfId="7294" xr:uid="{00000000-0005-0000-0000-000042210000}"/>
    <cellStyle name="Финансовый 5 3 9 2 2" xfId="16511" xr:uid="{BB1B562D-F509-491E-97DF-116485F0E5C1}"/>
    <cellStyle name="Финансовый 5 3 9 3" xfId="12244" xr:uid="{63AD274B-0003-48D3-86B5-E4B63EC51C31}"/>
    <cellStyle name="Финансовый 5 4" xfId="402" xr:uid="{00000000-0005-0000-0000-000043210000}"/>
    <cellStyle name="Финансовый 5 4 10" xfId="5050" xr:uid="{00000000-0005-0000-0000-000044210000}"/>
    <cellStyle name="Финансовый 5 4 10 2" xfId="9331" xr:uid="{00000000-0005-0000-0000-000045210000}"/>
    <cellStyle name="Финансовый 5 4 10 2 2" xfId="18548" xr:uid="{1BCB655E-297F-4DFF-B9AB-7B8BB1278754}"/>
    <cellStyle name="Финансовый 5 4 10 3" xfId="14281" xr:uid="{5445289C-19A5-4758-BA18-850E3DBA1261}"/>
    <cellStyle name="Финансовый 5 4 11" xfId="5172" xr:uid="{00000000-0005-0000-0000-000046210000}"/>
    <cellStyle name="Финансовый 5 4 11 2" xfId="14396" xr:uid="{C3621EC7-269D-4108-A7D2-02ED898A78B7}"/>
    <cellStyle name="Финансовый 5 4 12" xfId="9672" xr:uid="{00000000-0005-0000-0000-000047210000}"/>
    <cellStyle name="Финансовый 5 4 12 2" xfId="18692" xr:uid="{11594C85-28C5-4DC8-85FD-F4BE57522E36}"/>
    <cellStyle name="Финансовый 5 4 13" xfId="9786" xr:uid="{014D47E1-CB0C-479D-9599-C74BD3A14CB0}"/>
    <cellStyle name="Финансовый 5 4 13 2" xfId="18806" xr:uid="{46154B10-2C05-4CAD-8A7C-6753482A49C4}"/>
    <cellStyle name="Финансовый 5 4 14" xfId="9900" xr:uid="{BC99D504-1724-4CCD-9010-2EBA216B9813}"/>
    <cellStyle name="Финансовый 5 4 14 2" xfId="18920" xr:uid="{32A115B0-65D1-467B-AD6D-60B5A275BF52}"/>
    <cellStyle name="Финансовый 5 4 15" xfId="10014" xr:uid="{3A160969-C5CF-4757-95AD-382AEB6D6CF3}"/>
    <cellStyle name="Финансовый 5 4 15 2" xfId="19034" xr:uid="{16079245-D050-489D-A5B4-7CE65D235AAE}"/>
    <cellStyle name="Финансовый 5 4 16" xfId="10131" xr:uid="{CDEAF686-E4C3-40B0-ABEC-C87FCAAD2DF8}"/>
    <cellStyle name="Финансовый 5 4 17" xfId="19152" xr:uid="{0B0519D5-A7FD-46F5-ADBB-14CD8AB4B20B}"/>
    <cellStyle name="Финансовый 5 4 18" xfId="19268" xr:uid="{C81DD1BD-B40E-4DB7-A801-096ADD691A37}"/>
    <cellStyle name="Финансовый 5 4 2" xfId="503" xr:uid="{00000000-0005-0000-0000-000048210000}"/>
    <cellStyle name="Финансовый 5 4 2 10" xfId="5230" xr:uid="{00000000-0005-0000-0000-000049210000}"/>
    <cellStyle name="Финансовый 5 4 2 10 2" xfId="14453" xr:uid="{E3AFCC98-9CBE-49B6-93EF-AFE15A551E48}"/>
    <cellStyle name="Финансовый 5 4 2 11" xfId="9729" xr:uid="{00000000-0005-0000-0000-00004A210000}"/>
    <cellStyle name="Финансовый 5 4 2 11 2" xfId="18749" xr:uid="{E26855C7-4DC0-4D72-A3FD-79DEA92CF20D}"/>
    <cellStyle name="Финансовый 5 4 2 12" xfId="9843" xr:uid="{607ACE6A-6027-49DA-8E10-100DB853C565}"/>
    <cellStyle name="Финансовый 5 4 2 12 2" xfId="18863" xr:uid="{132BD089-215F-499A-BD09-79EAA9A1005C}"/>
    <cellStyle name="Финансовый 5 4 2 13" xfId="9957" xr:uid="{8D528FB8-DC06-4F92-A4C6-C8CF454C2A8A}"/>
    <cellStyle name="Финансовый 5 4 2 13 2" xfId="18977" xr:uid="{1A36C1BA-DE71-45AD-9D72-41DBA85A50FD}"/>
    <cellStyle name="Финансовый 5 4 2 14" xfId="10071" xr:uid="{719DDFA1-BDB6-46F6-BD3A-D8C594475A83}"/>
    <cellStyle name="Финансовый 5 4 2 14 2" xfId="19091" xr:uid="{1FDEB3BA-841A-4663-A626-4AD21FCA40B1}"/>
    <cellStyle name="Финансовый 5 4 2 15" xfId="10188" xr:uid="{0E0C4BB3-B6EF-4859-AE73-F82EBDBC1EB2}"/>
    <cellStyle name="Финансовый 5 4 2 16" xfId="19209" xr:uid="{19B783FA-BE87-4373-9EC0-1D892BEFBD34}"/>
    <cellStyle name="Финансовый 5 4 2 17" xfId="19325" xr:uid="{4F5B9F9E-E3E2-4B17-8C03-E89A56CD7BC7}"/>
    <cellStyle name="Финансовый 5 4 2 2" xfId="689" xr:uid="{00000000-0005-0000-0000-00004B210000}"/>
    <cellStyle name="Финансовый 5 4 2 2 2" xfId="1010" xr:uid="{00000000-0005-0000-0000-00004C210000}"/>
    <cellStyle name="Финансовый 5 4 2 2 2 2" xfId="1612" xr:uid="{00000000-0005-0000-0000-00004D210000}"/>
    <cellStyle name="Финансовый 5 4 2 2 2 2 2" xfId="2571" xr:uid="{00000000-0005-0000-0000-00004E210000}"/>
    <cellStyle name="Финансовый 5 4 2 2 2 2 2 2" xfId="4843" xr:uid="{00000000-0005-0000-0000-00004F210000}"/>
    <cellStyle name="Финансовый 5 4 2 2 2 2 2 2 2" xfId="9132" xr:uid="{00000000-0005-0000-0000-000050210000}"/>
    <cellStyle name="Финансовый 5 4 2 2 2 2 2 2 2 2" xfId="18349" xr:uid="{CFA36C87-011B-40AA-9D5C-C4F806C4D82D}"/>
    <cellStyle name="Финансовый 5 4 2 2 2 2 2 2 3" xfId="14082" xr:uid="{D9F6DCF6-7BF1-47E9-96AA-93DA6C76FF80}"/>
    <cellStyle name="Финансовый 5 4 2 2 2 2 2 3" xfId="6998" xr:uid="{00000000-0005-0000-0000-000051210000}"/>
    <cellStyle name="Финансовый 5 4 2 2 2 2 2 3 2" xfId="16215" xr:uid="{8A6A0E6A-E5FC-49A1-8119-AB05D8CDF542}"/>
    <cellStyle name="Финансовый 5 4 2 2 2 2 2 4" xfId="11951" xr:uid="{3F821891-635B-464D-8A1D-34589A478766}"/>
    <cellStyle name="Финансовый 5 4 2 2 2 2 3" xfId="3893" xr:uid="{00000000-0005-0000-0000-000052210000}"/>
    <cellStyle name="Финансовый 5 4 2 2 2 2 3 2" xfId="8184" xr:uid="{00000000-0005-0000-0000-000053210000}"/>
    <cellStyle name="Финансовый 5 4 2 2 2 2 3 2 2" xfId="17401" xr:uid="{CB20F14A-B6C2-4E1B-A810-E050A2F8CF3B}"/>
    <cellStyle name="Финансовый 5 4 2 2 2 2 3 3" xfId="13134" xr:uid="{7F5FA7BA-8AB1-4900-B0A6-8FFFBE2567B1}"/>
    <cellStyle name="Финансовый 5 4 2 2 2 2 4" xfId="6050" xr:uid="{00000000-0005-0000-0000-000054210000}"/>
    <cellStyle name="Финансовый 5 4 2 2 2 2 4 2" xfId="15267" xr:uid="{59E44DD9-B53E-441A-ABFB-473955722252}"/>
    <cellStyle name="Финансовый 5 4 2 2 2 2 5" xfId="11003" xr:uid="{47C39A4B-8D69-4660-9181-B0D1E340B8DF}"/>
    <cellStyle name="Финансовый 5 4 2 2 2 3" xfId="2099" xr:uid="{00000000-0005-0000-0000-000055210000}"/>
    <cellStyle name="Финансовый 5 4 2 2 2 3 2" xfId="4371" xr:uid="{00000000-0005-0000-0000-000056210000}"/>
    <cellStyle name="Финансовый 5 4 2 2 2 3 2 2" xfId="8660" xr:uid="{00000000-0005-0000-0000-000057210000}"/>
    <cellStyle name="Финансовый 5 4 2 2 2 3 2 2 2" xfId="17877" xr:uid="{96BE4A8A-8BE1-4066-AD63-B25BA1DB6A0B}"/>
    <cellStyle name="Финансовый 5 4 2 2 2 3 2 3" xfId="13610" xr:uid="{CD73CE20-1A23-4344-9EA9-2B169D3FBB16}"/>
    <cellStyle name="Финансовый 5 4 2 2 2 3 3" xfId="6526" xr:uid="{00000000-0005-0000-0000-000058210000}"/>
    <cellStyle name="Финансовый 5 4 2 2 2 3 3 2" xfId="15743" xr:uid="{97980B6B-D8C1-44C0-A637-D1B62273A846}"/>
    <cellStyle name="Финансовый 5 4 2 2 2 3 4" xfId="11479" xr:uid="{8BCD37B1-6FAC-4F5D-85B3-EE32D2222ADB}"/>
    <cellStyle name="Финансовый 5 4 2 2 2 4" xfId="3421" xr:uid="{00000000-0005-0000-0000-000059210000}"/>
    <cellStyle name="Финансовый 5 4 2 2 2 4 2" xfId="7712" xr:uid="{00000000-0005-0000-0000-00005A210000}"/>
    <cellStyle name="Финансовый 5 4 2 2 2 4 2 2" xfId="16929" xr:uid="{579FAEBD-BC18-46F5-89FE-5C5A4A00C4EF}"/>
    <cellStyle name="Финансовый 5 4 2 2 2 4 3" xfId="12662" xr:uid="{9875A212-A008-4638-B1FE-96A294D5797D}"/>
    <cellStyle name="Финансовый 5 4 2 2 2 5" xfId="5575" xr:uid="{00000000-0005-0000-0000-00005B210000}"/>
    <cellStyle name="Финансовый 5 4 2 2 2 5 2" xfId="14795" xr:uid="{B45C4672-37D8-49C8-807C-DA08180A7314}"/>
    <cellStyle name="Финансовый 5 4 2 2 2 6" xfId="10531" xr:uid="{FE6616B0-9E76-4739-A363-19D0DC40FCF2}"/>
    <cellStyle name="Финансовый 5 4 2 2 3" xfId="1384" xr:uid="{00000000-0005-0000-0000-00005C210000}"/>
    <cellStyle name="Финансовый 5 4 2 2 3 2" xfId="2343" xr:uid="{00000000-0005-0000-0000-00005D210000}"/>
    <cellStyle name="Финансовый 5 4 2 2 3 2 2" xfId="4615" xr:uid="{00000000-0005-0000-0000-00005E210000}"/>
    <cellStyle name="Финансовый 5 4 2 2 3 2 2 2" xfId="8904" xr:uid="{00000000-0005-0000-0000-00005F210000}"/>
    <cellStyle name="Финансовый 5 4 2 2 3 2 2 2 2" xfId="18121" xr:uid="{6ED33667-EE19-4806-8AA0-5373E6CB73C8}"/>
    <cellStyle name="Финансовый 5 4 2 2 3 2 2 3" xfId="13854" xr:uid="{607DBA26-64A3-4121-904F-B65FBB2881ED}"/>
    <cellStyle name="Финансовый 5 4 2 2 3 2 3" xfId="6770" xr:uid="{00000000-0005-0000-0000-000060210000}"/>
    <cellStyle name="Финансовый 5 4 2 2 3 2 3 2" xfId="15987" xr:uid="{88841AED-21AB-4535-AD4C-C7B561022860}"/>
    <cellStyle name="Финансовый 5 4 2 2 3 2 4" xfId="11723" xr:uid="{BA4121F6-E81F-456F-887F-5C12ACEC25DD}"/>
    <cellStyle name="Финансовый 5 4 2 2 3 3" xfId="3665" xr:uid="{00000000-0005-0000-0000-000061210000}"/>
    <cellStyle name="Финансовый 5 4 2 2 3 3 2" xfId="7956" xr:uid="{00000000-0005-0000-0000-000062210000}"/>
    <cellStyle name="Финансовый 5 4 2 2 3 3 2 2" xfId="17173" xr:uid="{1C84A361-212F-46CA-BE5B-14D89B7BE1A6}"/>
    <cellStyle name="Финансовый 5 4 2 2 3 3 3" xfId="12906" xr:uid="{2E7E3A89-5DC5-49EB-9858-33E5151734F2}"/>
    <cellStyle name="Финансовый 5 4 2 2 3 4" xfId="5822" xr:uid="{00000000-0005-0000-0000-000063210000}"/>
    <cellStyle name="Финансовый 5 4 2 2 3 4 2" xfId="15039" xr:uid="{0CFE9547-F8C4-4039-A783-E966150FD670}"/>
    <cellStyle name="Финансовый 5 4 2 2 3 5" xfId="10775" xr:uid="{AEADDC9D-4AD6-4AF8-8D88-BC96FA1864CF}"/>
    <cellStyle name="Финансовый 5 4 2 2 4" xfId="1870" xr:uid="{00000000-0005-0000-0000-000064210000}"/>
    <cellStyle name="Финансовый 5 4 2 2 4 2" xfId="4143" xr:uid="{00000000-0005-0000-0000-000065210000}"/>
    <cellStyle name="Финансовый 5 4 2 2 4 2 2" xfId="8432" xr:uid="{00000000-0005-0000-0000-000066210000}"/>
    <cellStyle name="Финансовый 5 4 2 2 4 2 2 2" xfId="17649" xr:uid="{C762E692-F664-4F58-8FDD-EAC55E3BFB0D}"/>
    <cellStyle name="Финансовый 5 4 2 2 4 2 3" xfId="13382" xr:uid="{6295E7D6-959A-4CE3-8A28-59F735854107}"/>
    <cellStyle name="Финансовый 5 4 2 2 4 3" xfId="6298" xr:uid="{00000000-0005-0000-0000-000067210000}"/>
    <cellStyle name="Финансовый 5 4 2 2 4 3 2" xfId="15515" xr:uid="{A95DB731-259A-4BF2-84DD-D4E455755879}"/>
    <cellStyle name="Финансовый 5 4 2 2 4 4" xfId="11251" xr:uid="{2E3F564B-201F-4B1A-B2E1-661C48154FCB}"/>
    <cellStyle name="Финансовый 5 4 2 2 5" xfId="3193" xr:uid="{00000000-0005-0000-0000-000068210000}"/>
    <cellStyle name="Финансовый 5 4 2 2 5 2" xfId="7484" xr:uid="{00000000-0005-0000-0000-000069210000}"/>
    <cellStyle name="Финансовый 5 4 2 2 5 2 2" xfId="16701" xr:uid="{81EEB0DD-626D-49E1-BE67-E5A89AAD86E8}"/>
    <cellStyle name="Финансовый 5 4 2 2 5 3" xfId="12434" xr:uid="{F958DE12-0D0E-4F6B-B231-B60BC20BFA34}"/>
    <cellStyle name="Финансовый 5 4 2 2 6" xfId="5345" xr:uid="{00000000-0005-0000-0000-00006A210000}"/>
    <cellStyle name="Финансовый 5 4 2 2 6 2" xfId="14567" xr:uid="{7B1C9535-C2D8-4D7F-9C07-397A6581203D}"/>
    <cellStyle name="Финансовый 5 4 2 2 7" xfId="10303" xr:uid="{B9BE9B99-7724-439D-8BB9-873834C790F5}"/>
    <cellStyle name="Финансовый 5 4 2 3" xfId="895" xr:uid="{00000000-0005-0000-0000-00006B210000}"/>
    <cellStyle name="Финансовый 5 4 2 3 2" xfId="1498" xr:uid="{00000000-0005-0000-0000-00006C210000}"/>
    <cellStyle name="Финансовый 5 4 2 3 2 2" xfId="2457" xr:uid="{00000000-0005-0000-0000-00006D210000}"/>
    <cellStyle name="Финансовый 5 4 2 3 2 2 2" xfId="4729" xr:uid="{00000000-0005-0000-0000-00006E210000}"/>
    <cellStyle name="Финансовый 5 4 2 3 2 2 2 2" xfId="9018" xr:uid="{00000000-0005-0000-0000-00006F210000}"/>
    <cellStyle name="Финансовый 5 4 2 3 2 2 2 2 2" xfId="18235" xr:uid="{E95E837B-0515-4B1B-BABE-6BAF0F3645A6}"/>
    <cellStyle name="Финансовый 5 4 2 3 2 2 2 3" xfId="13968" xr:uid="{4784F0C8-EA21-499C-8153-7499E2E21A55}"/>
    <cellStyle name="Финансовый 5 4 2 3 2 2 3" xfId="6884" xr:uid="{00000000-0005-0000-0000-000070210000}"/>
    <cellStyle name="Финансовый 5 4 2 3 2 2 3 2" xfId="16101" xr:uid="{7A5B3160-48EE-4619-905C-F0C3F17EC17D}"/>
    <cellStyle name="Финансовый 5 4 2 3 2 2 4" xfId="11837" xr:uid="{50A3BF2B-B8AD-4863-943B-6CD1738EF7E7}"/>
    <cellStyle name="Финансовый 5 4 2 3 2 3" xfId="3779" xr:uid="{00000000-0005-0000-0000-000071210000}"/>
    <cellStyle name="Финансовый 5 4 2 3 2 3 2" xfId="8070" xr:uid="{00000000-0005-0000-0000-000072210000}"/>
    <cellStyle name="Финансовый 5 4 2 3 2 3 2 2" xfId="17287" xr:uid="{C731CB99-C6B1-4022-928B-DE76CFD886D0}"/>
    <cellStyle name="Финансовый 5 4 2 3 2 3 3" xfId="13020" xr:uid="{26E77CE1-D47A-460C-B64B-EDFBAEC986CA}"/>
    <cellStyle name="Финансовый 5 4 2 3 2 4" xfId="5936" xr:uid="{00000000-0005-0000-0000-000073210000}"/>
    <cellStyle name="Финансовый 5 4 2 3 2 4 2" xfId="15153" xr:uid="{1BD98165-46F3-4D96-ACE4-9BBBA8415248}"/>
    <cellStyle name="Финансовый 5 4 2 3 2 5" xfId="10889" xr:uid="{713DEC64-6D50-4E98-A9A0-4D81452B178E}"/>
    <cellStyle name="Финансовый 5 4 2 3 3" xfId="1985" xr:uid="{00000000-0005-0000-0000-000074210000}"/>
    <cellStyle name="Финансовый 5 4 2 3 3 2" xfId="4257" xr:uid="{00000000-0005-0000-0000-000075210000}"/>
    <cellStyle name="Финансовый 5 4 2 3 3 2 2" xfId="8546" xr:uid="{00000000-0005-0000-0000-000076210000}"/>
    <cellStyle name="Финансовый 5 4 2 3 3 2 2 2" xfId="17763" xr:uid="{25C19F4C-FAE0-4E0C-92F7-96BC8757C33F}"/>
    <cellStyle name="Финансовый 5 4 2 3 3 2 3" xfId="13496" xr:uid="{0D47C655-B700-4309-9F68-6E5598791C5B}"/>
    <cellStyle name="Финансовый 5 4 2 3 3 3" xfId="6412" xr:uid="{00000000-0005-0000-0000-000077210000}"/>
    <cellStyle name="Финансовый 5 4 2 3 3 3 2" xfId="15629" xr:uid="{1B5CB08D-4EB6-47A6-87D7-C8F9816E2996}"/>
    <cellStyle name="Финансовый 5 4 2 3 3 4" xfId="11365" xr:uid="{E5498409-5095-4C2E-89EA-18FF32DA3C7D}"/>
    <cellStyle name="Финансовый 5 4 2 3 4" xfId="3307" xr:uid="{00000000-0005-0000-0000-000078210000}"/>
    <cellStyle name="Финансовый 5 4 2 3 4 2" xfId="7598" xr:uid="{00000000-0005-0000-0000-000079210000}"/>
    <cellStyle name="Финансовый 5 4 2 3 4 2 2" xfId="16815" xr:uid="{454C7083-B91D-4A0F-A031-9880A5825488}"/>
    <cellStyle name="Финансовый 5 4 2 3 4 3" xfId="12548" xr:uid="{B35BD86A-946A-4C82-9E06-167DE670571E}"/>
    <cellStyle name="Финансовый 5 4 2 3 5" xfId="5461" xr:uid="{00000000-0005-0000-0000-00007A210000}"/>
    <cellStyle name="Финансовый 5 4 2 3 5 2" xfId="14681" xr:uid="{149101A8-70B4-40B1-8177-EAE5B148F276}"/>
    <cellStyle name="Финансовый 5 4 2 3 6" xfId="10417" xr:uid="{2E0B27D2-9BDC-402B-9113-DC82D88912A3}"/>
    <cellStyle name="Финансовый 5 4 2 4" xfId="1269" xr:uid="{00000000-0005-0000-0000-00007B210000}"/>
    <cellStyle name="Финансовый 5 4 2 4 2" xfId="2229" xr:uid="{00000000-0005-0000-0000-00007C210000}"/>
    <cellStyle name="Финансовый 5 4 2 4 2 2" xfId="4501" xr:uid="{00000000-0005-0000-0000-00007D210000}"/>
    <cellStyle name="Финансовый 5 4 2 4 2 2 2" xfId="8790" xr:uid="{00000000-0005-0000-0000-00007E210000}"/>
    <cellStyle name="Финансовый 5 4 2 4 2 2 2 2" xfId="18007" xr:uid="{67DB0616-B292-4912-9196-11E748B0B09E}"/>
    <cellStyle name="Финансовый 5 4 2 4 2 2 3" xfId="13740" xr:uid="{76DE312F-8099-40FE-B520-4F35148AF208}"/>
    <cellStyle name="Финансовый 5 4 2 4 2 3" xfId="6656" xr:uid="{00000000-0005-0000-0000-00007F210000}"/>
    <cellStyle name="Финансовый 5 4 2 4 2 3 2" xfId="15873" xr:uid="{4A5EF0A8-19FB-46D5-8D64-E3F21B0F57FA}"/>
    <cellStyle name="Финансовый 5 4 2 4 2 4" xfId="11609" xr:uid="{899A7820-5A00-43D7-89E8-14B60BF424DF}"/>
    <cellStyle name="Финансовый 5 4 2 4 3" xfId="3551" xr:uid="{00000000-0005-0000-0000-000080210000}"/>
    <cellStyle name="Финансовый 5 4 2 4 3 2" xfId="7842" xr:uid="{00000000-0005-0000-0000-000081210000}"/>
    <cellStyle name="Финансовый 5 4 2 4 3 2 2" xfId="17059" xr:uid="{E5F985E0-B1FA-4532-93D1-E10F8C38B79C}"/>
    <cellStyle name="Финансовый 5 4 2 4 3 3" xfId="12792" xr:uid="{A6DCFD09-3C4C-410D-B071-66DA8DC71B96}"/>
    <cellStyle name="Финансовый 5 4 2 4 4" xfId="5708" xr:uid="{00000000-0005-0000-0000-000082210000}"/>
    <cellStyle name="Финансовый 5 4 2 4 4 2" xfId="14925" xr:uid="{CBEF8427-6513-4401-B93B-5E16FAED2490}"/>
    <cellStyle name="Финансовый 5 4 2 4 5" xfId="10661" xr:uid="{C52D515D-61F5-44D0-8513-2004FDF1E28B}"/>
    <cellStyle name="Финансовый 5 4 2 5" xfId="1754" xr:uid="{00000000-0005-0000-0000-000083210000}"/>
    <cellStyle name="Финансовый 5 4 2 5 2" xfId="4029" xr:uid="{00000000-0005-0000-0000-000084210000}"/>
    <cellStyle name="Финансовый 5 4 2 5 2 2" xfId="8318" xr:uid="{00000000-0005-0000-0000-000085210000}"/>
    <cellStyle name="Финансовый 5 4 2 5 2 2 2" xfId="17535" xr:uid="{878F5238-14A8-4A02-8F65-5C2949CD5362}"/>
    <cellStyle name="Финансовый 5 4 2 5 2 3" xfId="13268" xr:uid="{5D19457B-329F-4539-85A4-B69FC81B82CC}"/>
    <cellStyle name="Финансовый 5 4 2 5 3" xfId="6184" xr:uid="{00000000-0005-0000-0000-000086210000}"/>
    <cellStyle name="Финансовый 5 4 2 5 3 2" xfId="15401" xr:uid="{0DBCD394-718D-4A9A-AA83-A95CA4F113D6}"/>
    <cellStyle name="Финансовый 5 4 2 5 4" xfId="11137" xr:uid="{6A5E9847-9233-4FBA-9A1C-3A06E4BF622E}"/>
    <cellStyle name="Финансовый 5 4 2 6" xfId="2844" xr:uid="{00000000-0005-0000-0000-000087210000}"/>
    <cellStyle name="Финансовый 5 4 2 6 2" xfId="4987" xr:uid="{00000000-0005-0000-0000-000088210000}"/>
    <cellStyle name="Финансовый 5 4 2 6 2 2" xfId="9269" xr:uid="{00000000-0005-0000-0000-000089210000}"/>
    <cellStyle name="Финансовый 5 4 2 6 2 2 2" xfId="18486" xr:uid="{32FA35A9-AC68-4758-AE2E-BC23220BFDFD}"/>
    <cellStyle name="Финансовый 5 4 2 6 2 3" xfId="14219" xr:uid="{322D1B49-4117-4227-B7A6-2BA7C9B90945}"/>
    <cellStyle name="Финансовый 5 4 2 6 3" xfId="7137" xr:uid="{00000000-0005-0000-0000-00008A210000}"/>
    <cellStyle name="Финансовый 5 4 2 6 3 2" xfId="16354" xr:uid="{DFA32845-9E2D-45DC-828E-06B11A8974E2}"/>
    <cellStyle name="Финансовый 5 4 2 6 4" xfId="12088" xr:uid="{80271C68-7BB2-48E0-864F-0E2FFE89FC19}"/>
    <cellStyle name="Финансовый 5 4 2 7" xfId="2965" xr:uid="{00000000-0005-0000-0000-00008B210000}"/>
    <cellStyle name="Финансовый 5 4 2 7 2" xfId="7256" xr:uid="{00000000-0005-0000-0000-00008C210000}"/>
    <cellStyle name="Финансовый 5 4 2 7 2 2" xfId="16473" xr:uid="{BB048221-B258-43EA-9A18-5BF13314EFF5}"/>
    <cellStyle name="Финансовый 5 4 2 7 3" xfId="12206" xr:uid="{CD1A4D61-D433-424E-AA12-D3749FC91B62}"/>
    <cellStyle name="Финансовый 5 4 2 8" xfId="3079" xr:uid="{00000000-0005-0000-0000-00008D210000}"/>
    <cellStyle name="Финансовый 5 4 2 8 2" xfId="7370" xr:uid="{00000000-0005-0000-0000-00008E210000}"/>
    <cellStyle name="Финансовый 5 4 2 8 2 2" xfId="16587" xr:uid="{23FFF881-F15E-4625-95DF-C113C1D2338A}"/>
    <cellStyle name="Финансовый 5 4 2 8 3" xfId="12320" xr:uid="{6C862482-F7B9-460F-B984-EC9FB1C91116}"/>
    <cellStyle name="Финансовый 5 4 2 9" xfId="5107" xr:uid="{00000000-0005-0000-0000-00008F210000}"/>
    <cellStyle name="Финансовый 5 4 2 9 2" xfId="9388" xr:uid="{00000000-0005-0000-0000-000090210000}"/>
    <cellStyle name="Финансовый 5 4 2 9 2 2" xfId="18605" xr:uid="{15C4CEB9-AD0C-477D-9079-75D918332CD4}"/>
    <cellStyle name="Финансовый 5 4 2 9 3" xfId="14338" xr:uid="{6000D360-84C6-4443-A22F-C01DE4B99951}"/>
    <cellStyle name="Финансовый 5 4 3" xfId="630" xr:uid="{00000000-0005-0000-0000-000091210000}"/>
    <cellStyle name="Финансовый 5 4 3 2" xfId="953" xr:uid="{00000000-0005-0000-0000-000092210000}"/>
    <cellStyle name="Финансовый 5 4 3 2 2" xfId="1555" xr:uid="{00000000-0005-0000-0000-000093210000}"/>
    <cellStyle name="Финансовый 5 4 3 2 2 2" xfId="2514" xr:uid="{00000000-0005-0000-0000-000094210000}"/>
    <cellStyle name="Финансовый 5 4 3 2 2 2 2" xfId="4786" xr:uid="{00000000-0005-0000-0000-000095210000}"/>
    <cellStyle name="Финансовый 5 4 3 2 2 2 2 2" xfId="9075" xr:uid="{00000000-0005-0000-0000-000096210000}"/>
    <cellStyle name="Финансовый 5 4 3 2 2 2 2 2 2" xfId="18292" xr:uid="{026145FC-2A70-4559-A669-2B6AD3276380}"/>
    <cellStyle name="Финансовый 5 4 3 2 2 2 2 3" xfId="14025" xr:uid="{142F53D9-06F7-4F37-A9A6-DF8C441B7438}"/>
    <cellStyle name="Финансовый 5 4 3 2 2 2 3" xfId="6941" xr:uid="{00000000-0005-0000-0000-000097210000}"/>
    <cellStyle name="Финансовый 5 4 3 2 2 2 3 2" xfId="16158" xr:uid="{EF08844B-29C9-4F87-9F10-2BE538EBBA80}"/>
    <cellStyle name="Финансовый 5 4 3 2 2 2 4" xfId="11894" xr:uid="{165D8F36-5369-4987-8CDD-ACF276F0D39E}"/>
    <cellStyle name="Финансовый 5 4 3 2 2 3" xfId="3836" xr:uid="{00000000-0005-0000-0000-000098210000}"/>
    <cellStyle name="Финансовый 5 4 3 2 2 3 2" xfId="8127" xr:uid="{00000000-0005-0000-0000-000099210000}"/>
    <cellStyle name="Финансовый 5 4 3 2 2 3 2 2" xfId="17344" xr:uid="{8FFC0040-FF07-4BBB-AD3B-AE9D7E5AD1A4}"/>
    <cellStyle name="Финансовый 5 4 3 2 2 3 3" xfId="13077" xr:uid="{70F80101-D75F-4EA6-B83D-1916C868CAA6}"/>
    <cellStyle name="Финансовый 5 4 3 2 2 4" xfId="5993" xr:uid="{00000000-0005-0000-0000-00009A210000}"/>
    <cellStyle name="Финансовый 5 4 3 2 2 4 2" xfId="15210" xr:uid="{2BB77960-DCCF-4E69-93C0-D2EDE447F92B}"/>
    <cellStyle name="Финансовый 5 4 3 2 2 5" xfId="10946" xr:uid="{C36F94C5-8786-4276-B750-DE4B65808126}"/>
    <cellStyle name="Финансовый 5 4 3 2 3" xfId="2042" xr:uid="{00000000-0005-0000-0000-00009B210000}"/>
    <cellStyle name="Финансовый 5 4 3 2 3 2" xfId="4314" xr:uid="{00000000-0005-0000-0000-00009C210000}"/>
    <cellStyle name="Финансовый 5 4 3 2 3 2 2" xfId="8603" xr:uid="{00000000-0005-0000-0000-00009D210000}"/>
    <cellStyle name="Финансовый 5 4 3 2 3 2 2 2" xfId="17820" xr:uid="{F34950F2-7B2F-434D-B48B-93C2703E90CE}"/>
    <cellStyle name="Финансовый 5 4 3 2 3 2 3" xfId="13553" xr:uid="{87192B95-333E-4073-AC29-8A6DBA977391}"/>
    <cellStyle name="Финансовый 5 4 3 2 3 3" xfId="6469" xr:uid="{00000000-0005-0000-0000-00009E210000}"/>
    <cellStyle name="Финансовый 5 4 3 2 3 3 2" xfId="15686" xr:uid="{67B5F9B6-BAA6-44EA-A257-B94C4F79903D}"/>
    <cellStyle name="Финансовый 5 4 3 2 3 4" xfId="11422" xr:uid="{9CF634E9-8F3B-45DD-9CA0-912840C1E083}"/>
    <cellStyle name="Финансовый 5 4 3 2 4" xfId="3364" xr:uid="{00000000-0005-0000-0000-00009F210000}"/>
    <cellStyle name="Финансовый 5 4 3 2 4 2" xfId="7655" xr:uid="{00000000-0005-0000-0000-0000A0210000}"/>
    <cellStyle name="Финансовый 5 4 3 2 4 2 2" xfId="16872" xr:uid="{ADB67AF9-1B5D-4BBD-9DF7-4C37F52E6410}"/>
    <cellStyle name="Финансовый 5 4 3 2 4 3" xfId="12605" xr:uid="{14B77141-6C9C-4A98-B7F9-C852D32AB456}"/>
    <cellStyle name="Финансовый 5 4 3 2 5" xfId="5518" xr:uid="{00000000-0005-0000-0000-0000A1210000}"/>
    <cellStyle name="Финансовый 5 4 3 2 5 2" xfId="14738" xr:uid="{4D6DD3A6-00E3-45D7-85C1-A68A7B54C991}"/>
    <cellStyle name="Финансовый 5 4 3 2 6" xfId="10474" xr:uid="{C0734A2F-CB83-4D77-8A2F-75819913579A}"/>
    <cellStyle name="Финансовый 5 4 3 3" xfId="1327" xr:uid="{00000000-0005-0000-0000-0000A2210000}"/>
    <cellStyle name="Финансовый 5 4 3 3 2" xfId="2286" xr:uid="{00000000-0005-0000-0000-0000A3210000}"/>
    <cellStyle name="Финансовый 5 4 3 3 2 2" xfId="4558" xr:uid="{00000000-0005-0000-0000-0000A4210000}"/>
    <cellStyle name="Финансовый 5 4 3 3 2 2 2" xfId="8847" xr:uid="{00000000-0005-0000-0000-0000A5210000}"/>
    <cellStyle name="Финансовый 5 4 3 3 2 2 2 2" xfId="18064" xr:uid="{D292D4B1-6685-4AF3-934D-EB1334C58C17}"/>
    <cellStyle name="Финансовый 5 4 3 3 2 2 3" xfId="13797" xr:uid="{EC89F047-11E9-4854-8241-EE8430E3D4B6}"/>
    <cellStyle name="Финансовый 5 4 3 3 2 3" xfId="6713" xr:uid="{00000000-0005-0000-0000-0000A6210000}"/>
    <cellStyle name="Финансовый 5 4 3 3 2 3 2" xfId="15930" xr:uid="{4230B47E-43E6-4C03-8E37-E51CBDF0C1A5}"/>
    <cellStyle name="Финансовый 5 4 3 3 2 4" xfId="11666" xr:uid="{FF388268-3D47-40B5-A6CD-EFD0A55BF084}"/>
    <cellStyle name="Финансовый 5 4 3 3 3" xfId="3608" xr:uid="{00000000-0005-0000-0000-0000A7210000}"/>
    <cellStyle name="Финансовый 5 4 3 3 3 2" xfId="7899" xr:uid="{00000000-0005-0000-0000-0000A8210000}"/>
    <cellStyle name="Финансовый 5 4 3 3 3 2 2" xfId="17116" xr:uid="{F1BE2558-DF53-4D2F-8E46-F2522162B6F7}"/>
    <cellStyle name="Финансовый 5 4 3 3 3 3" xfId="12849" xr:uid="{6743F48C-977A-4179-9E1B-BFA8165B52A4}"/>
    <cellStyle name="Финансовый 5 4 3 3 4" xfId="5765" xr:uid="{00000000-0005-0000-0000-0000A9210000}"/>
    <cellStyle name="Финансовый 5 4 3 3 4 2" xfId="14982" xr:uid="{E1301BF2-70D3-43FF-8CC1-26D0B5E2616C}"/>
    <cellStyle name="Финансовый 5 4 3 3 5" xfId="10718" xr:uid="{B212DC11-ABB6-48AB-9247-81AB6D1D9D09}"/>
    <cellStyle name="Финансовый 5 4 3 4" xfId="1813" xr:uid="{00000000-0005-0000-0000-0000AA210000}"/>
    <cellStyle name="Финансовый 5 4 3 4 2" xfId="4086" xr:uid="{00000000-0005-0000-0000-0000AB210000}"/>
    <cellStyle name="Финансовый 5 4 3 4 2 2" xfId="8375" xr:uid="{00000000-0005-0000-0000-0000AC210000}"/>
    <cellStyle name="Финансовый 5 4 3 4 2 2 2" xfId="17592" xr:uid="{9E6B7944-AD83-4CA9-A137-5E3E3CAA1FA8}"/>
    <cellStyle name="Финансовый 5 4 3 4 2 3" xfId="13325" xr:uid="{171074E5-105A-4F1E-BB6E-62D99B73A628}"/>
    <cellStyle name="Финансовый 5 4 3 4 3" xfId="6241" xr:uid="{00000000-0005-0000-0000-0000AD210000}"/>
    <cellStyle name="Финансовый 5 4 3 4 3 2" xfId="15458" xr:uid="{D467BFDA-24D6-433A-8560-9F98E168B368}"/>
    <cellStyle name="Финансовый 5 4 3 4 4" xfId="11194" xr:uid="{688BEEBB-8C13-4014-AC80-4F95DBA15E6A}"/>
    <cellStyle name="Финансовый 5 4 3 5" xfId="3136" xr:uid="{00000000-0005-0000-0000-0000AE210000}"/>
    <cellStyle name="Финансовый 5 4 3 5 2" xfId="7427" xr:uid="{00000000-0005-0000-0000-0000AF210000}"/>
    <cellStyle name="Финансовый 5 4 3 5 2 2" xfId="16644" xr:uid="{A67573A4-4D17-45C1-BC69-8D794A91E0A0}"/>
    <cellStyle name="Финансовый 5 4 3 5 3" xfId="12377" xr:uid="{8FCCBA0D-568E-4F0F-AFD9-CF2E975798C2}"/>
    <cellStyle name="Финансовый 5 4 3 6" xfId="5288" xr:uid="{00000000-0005-0000-0000-0000B0210000}"/>
    <cellStyle name="Финансовый 5 4 3 6 2" xfId="14510" xr:uid="{248B6EB0-5725-4E1E-AE0C-9254474CAEAF}"/>
    <cellStyle name="Финансовый 5 4 3 7" xfId="10246" xr:uid="{2F34FE92-392F-42FD-A29E-D0E00D5D582E}"/>
    <cellStyle name="Финансовый 5 4 4" xfId="838" xr:uid="{00000000-0005-0000-0000-0000B1210000}"/>
    <cellStyle name="Финансовый 5 4 4 2" xfId="1441" xr:uid="{00000000-0005-0000-0000-0000B2210000}"/>
    <cellStyle name="Финансовый 5 4 4 2 2" xfId="2400" xr:uid="{00000000-0005-0000-0000-0000B3210000}"/>
    <cellStyle name="Финансовый 5 4 4 2 2 2" xfId="4672" xr:uid="{00000000-0005-0000-0000-0000B4210000}"/>
    <cellStyle name="Финансовый 5 4 4 2 2 2 2" xfId="8961" xr:uid="{00000000-0005-0000-0000-0000B5210000}"/>
    <cellStyle name="Финансовый 5 4 4 2 2 2 2 2" xfId="18178" xr:uid="{B7AAFC3E-71F5-4729-9C74-5F73146E5ADB}"/>
    <cellStyle name="Финансовый 5 4 4 2 2 2 3" xfId="13911" xr:uid="{A4F37B3E-97DF-45D7-8E08-92523E51C76D}"/>
    <cellStyle name="Финансовый 5 4 4 2 2 3" xfId="6827" xr:uid="{00000000-0005-0000-0000-0000B6210000}"/>
    <cellStyle name="Финансовый 5 4 4 2 2 3 2" xfId="16044" xr:uid="{BF648C6A-CABE-4E32-9F3C-B898121D2616}"/>
    <cellStyle name="Финансовый 5 4 4 2 2 4" xfId="11780" xr:uid="{5862F548-F058-48D3-B8FE-16C5247E9F2D}"/>
    <cellStyle name="Финансовый 5 4 4 2 3" xfId="3722" xr:uid="{00000000-0005-0000-0000-0000B7210000}"/>
    <cellStyle name="Финансовый 5 4 4 2 3 2" xfId="8013" xr:uid="{00000000-0005-0000-0000-0000B8210000}"/>
    <cellStyle name="Финансовый 5 4 4 2 3 2 2" xfId="17230" xr:uid="{B371542B-4521-4244-B586-818926DE6D0B}"/>
    <cellStyle name="Финансовый 5 4 4 2 3 3" xfId="12963" xr:uid="{0AB662BC-72D2-46F1-96B0-AF0E7ED23C9D}"/>
    <cellStyle name="Финансовый 5 4 4 2 4" xfId="5879" xr:uid="{00000000-0005-0000-0000-0000B9210000}"/>
    <cellStyle name="Финансовый 5 4 4 2 4 2" xfId="15096" xr:uid="{EE4C1B54-1783-49ED-A777-A96F2F18182A}"/>
    <cellStyle name="Финансовый 5 4 4 2 5" xfId="10832" xr:uid="{71258934-5151-4974-BDF2-F3E829B087BE}"/>
    <cellStyle name="Финансовый 5 4 4 3" xfId="1928" xr:uid="{00000000-0005-0000-0000-0000BA210000}"/>
    <cellStyle name="Финансовый 5 4 4 3 2" xfId="4200" xr:uid="{00000000-0005-0000-0000-0000BB210000}"/>
    <cellStyle name="Финансовый 5 4 4 3 2 2" xfId="8489" xr:uid="{00000000-0005-0000-0000-0000BC210000}"/>
    <cellStyle name="Финансовый 5 4 4 3 2 2 2" xfId="17706" xr:uid="{4B8EAEC4-3D2A-46B3-B88F-C554C9603632}"/>
    <cellStyle name="Финансовый 5 4 4 3 2 3" xfId="13439" xr:uid="{3CB7F771-E5CD-41B7-A3A8-F1F1BF518440}"/>
    <cellStyle name="Финансовый 5 4 4 3 3" xfId="6355" xr:uid="{00000000-0005-0000-0000-0000BD210000}"/>
    <cellStyle name="Финансовый 5 4 4 3 3 2" xfId="15572" xr:uid="{8D0DECEB-C564-4032-BF6B-7981A969C015}"/>
    <cellStyle name="Финансовый 5 4 4 3 4" xfId="11308" xr:uid="{B7B4D542-97F8-4CAD-AD1D-3E9C2471F61D}"/>
    <cellStyle name="Финансовый 5 4 4 4" xfId="3250" xr:uid="{00000000-0005-0000-0000-0000BE210000}"/>
    <cellStyle name="Финансовый 5 4 4 4 2" xfId="7541" xr:uid="{00000000-0005-0000-0000-0000BF210000}"/>
    <cellStyle name="Финансовый 5 4 4 4 2 2" xfId="16758" xr:uid="{375FA359-F4AB-409A-8311-451BF7463B14}"/>
    <cellStyle name="Финансовый 5 4 4 4 3" xfId="12491" xr:uid="{A9B97D8B-F64A-4A8F-BE6B-A652F5CFCBF1}"/>
    <cellStyle name="Финансовый 5 4 4 5" xfId="5404" xr:uid="{00000000-0005-0000-0000-0000C0210000}"/>
    <cellStyle name="Финансовый 5 4 4 5 2" xfId="14624" xr:uid="{293754FF-A1D4-4552-AB68-28AF0C1E841D}"/>
    <cellStyle name="Финансовый 5 4 4 6" xfId="10360" xr:uid="{AA573715-6273-4E87-9576-96DBB0253B7D}"/>
    <cellStyle name="Финансовый 5 4 5" xfId="1212" xr:uid="{00000000-0005-0000-0000-0000C1210000}"/>
    <cellStyle name="Финансовый 5 4 5 2" xfId="2172" xr:uid="{00000000-0005-0000-0000-0000C2210000}"/>
    <cellStyle name="Финансовый 5 4 5 2 2" xfId="4444" xr:uid="{00000000-0005-0000-0000-0000C3210000}"/>
    <cellStyle name="Финансовый 5 4 5 2 2 2" xfId="8733" xr:uid="{00000000-0005-0000-0000-0000C4210000}"/>
    <cellStyle name="Финансовый 5 4 5 2 2 2 2" xfId="17950" xr:uid="{67AFB883-6EF4-4F85-B6E1-822AF3673BF5}"/>
    <cellStyle name="Финансовый 5 4 5 2 2 3" xfId="13683" xr:uid="{A8A1BF7B-DBE0-4E3B-8F76-19D0480B676F}"/>
    <cellStyle name="Финансовый 5 4 5 2 3" xfId="6599" xr:uid="{00000000-0005-0000-0000-0000C5210000}"/>
    <cellStyle name="Финансовый 5 4 5 2 3 2" xfId="15816" xr:uid="{A9276036-CAF4-47B0-A52E-1CD4F1D7B04D}"/>
    <cellStyle name="Финансовый 5 4 5 2 4" xfId="11552" xr:uid="{8EFFFB45-3C74-4111-9145-9ACA511B840F}"/>
    <cellStyle name="Финансовый 5 4 5 3" xfId="3494" xr:uid="{00000000-0005-0000-0000-0000C6210000}"/>
    <cellStyle name="Финансовый 5 4 5 3 2" xfId="7785" xr:uid="{00000000-0005-0000-0000-0000C7210000}"/>
    <cellStyle name="Финансовый 5 4 5 3 2 2" xfId="17002" xr:uid="{D7A1D7D7-BC11-48D3-B4C7-B47A20D3FC82}"/>
    <cellStyle name="Финансовый 5 4 5 3 3" xfId="12735" xr:uid="{9F9323A1-B309-4A5C-A56E-D4AE6DD9BBD1}"/>
    <cellStyle name="Финансовый 5 4 5 4" xfId="5651" xr:uid="{00000000-0005-0000-0000-0000C8210000}"/>
    <cellStyle name="Финансовый 5 4 5 4 2" xfId="14868" xr:uid="{8E31A1AA-D8FA-4C15-AE33-517DDC5B9371}"/>
    <cellStyle name="Финансовый 5 4 5 5" xfId="10604" xr:uid="{119F5093-7D95-4D36-A130-6D8C098C165F}"/>
    <cellStyle name="Финансовый 5 4 6" xfId="1697" xr:uid="{00000000-0005-0000-0000-0000C9210000}"/>
    <cellStyle name="Финансовый 5 4 6 2" xfId="3972" xr:uid="{00000000-0005-0000-0000-0000CA210000}"/>
    <cellStyle name="Финансовый 5 4 6 2 2" xfId="8261" xr:uid="{00000000-0005-0000-0000-0000CB210000}"/>
    <cellStyle name="Финансовый 5 4 6 2 2 2" xfId="17478" xr:uid="{4AB27EC6-F096-461C-9EC5-0A9AB20CD4C4}"/>
    <cellStyle name="Финансовый 5 4 6 2 3" xfId="13211" xr:uid="{8051019E-3EF8-4F08-9A12-0BD9C9065CF0}"/>
    <cellStyle name="Финансовый 5 4 6 3" xfId="6127" xr:uid="{00000000-0005-0000-0000-0000CC210000}"/>
    <cellStyle name="Финансовый 5 4 6 3 2" xfId="15344" xr:uid="{346D2052-C021-4898-BA8C-66C80E0B6CAF}"/>
    <cellStyle name="Финансовый 5 4 6 4" xfId="11080" xr:uid="{B6B6DD91-7754-4F86-BA93-93800F43E33D}"/>
    <cellStyle name="Финансовый 5 4 7" xfId="2787" xr:uid="{00000000-0005-0000-0000-0000CD210000}"/>
    <cellStyle name="Финансовый 5 4 7 2" xfId="4930" xr:uid="{00000000-0005-0000-0000-0000CE210000}"/>
    <cellStyle name="Финансовый 5 4 7 2 2" xfId="9212" xr:uid="{00000000-0005-0000-0000-0000CF210000}"/>
    <cellStyle name="Финансовый 5 4 7 2 2 2" xfId="18429" xr:uid="{E23F490A-E071-4BA2-93AF-8222ECFB2F6F}"/>
    <cellStyle name="Финансовый 5 4 7 2 3" xfId="14162" xr:uid="{36BCCA2F-F990-482D-8ED0-5A42B07BA449}"/>
    <cellStyle name="Финансовый 5 4 7 3" xfId="7080" xr:uid="{00000000-0005-0000-0000-0000D0210000}"/>
    <cellStyle name="Финансовый 5 4 7 3 2" xfId="16297" xr:uid="{F36CD0C2-9725-4F94-86D0-105B81E629AC}"/>
    <cellStyle name="Финансовый 5 4 7 4" xfId="12031" xr:uid="{70F41719-9B4C-4983-A3E3-2CDABDEFEAB2}"/>
    <cellStyle name="Финансовый 5 4 8" xfId="2908" xr:uid="{00000000-0005-0000-0000-0000D1210000}"/>
    <cellStyle name="Финансовый 5 4 8 2" xfId="7199" xr:uid="{00000000-0005-0000-0000-0000D2210000}"/>
    <cellStyle name="Финансовый 5 4 8 2 2" xfId="16416" xr:uid="{B29BF70A-0F60-4B21-BC08-32A007E29A6A}"/>
    <cellStyle name="Финансовый 5 4 8 3" xfId="12149" xr:uid="{D742ADD0-E35C-4607-B313-0985B1027095}"/>
    <cellStyle name="Финансовый 5 4 9" xfId="3022" xr:uid="{00000000-0005-0000-0000-0000D3210000}"/>
    <cellStyle name="Финансовый 5 4 9 2" xfId="7313" xr:uid="{00000000-0005-0000-0000-0000D4210000}"/>
    <cellStyle name="Финансовый 5 4 9 2 2" xfId="16530" xr:uid="{74AEEF7E-78E3-4A1A-B6F8-F0DC1C3615CE}"/>
    <cellStyle name="Финансовый 5 4 9 3" xfId="12263" xr:uid="{3B1974EB-4C51-4592-8BCC-A4E4816AAF98}"/>
    <cellStyle name="Финансовый 5 5" xfId="464" xr:uid="{00000000-0005-0000-0000-0000D5210000}"/>
    <cellStyle name="Финансовый 5 5 10" xfId="5192" xr:uid="{00000000-0005-0000-0000-0000D6210000}"/>
    <cellStyle name="Финансовый 5 5 10 2" xfId="14415" xr:uid="{D176E3D0-FC36-4642-A6DF-5775DF2A0BB4}"/>
    <cellStyle name="Финансовый 5 5 11" xfId="9691" xr:uid="{00000000-0005-0000-0000-0000D7210000}"/>
    <cellStyle name="Финансовый 5 5 11 2" xfId="18711" xr:uid="{80264811-EDA6-44B4-BB09-EAC47213A437}"/>
    <cellStyle name="Финансовый 5 5 12" xfId="9805" xr:uid="{71AA83F5-4806-4622-BEF6-760AEC0EDA2D}"/>
    <cellStyle name="Финансовый 5 5 12 2" xfId="18825" xr:uid="{C496F5CD-9339-4C1B-9BFB-2982109F73F2}"/>
    <cellStyle name="Финансовый 5 5 13" xfId="9919" xr:uid="{5DDC017F-3AEE-41FC-B48D-63C4E6C57CC6}"/>
    <cellStyle name="Финансовый 5 5 13 2" xfId="18939" xr:uid="{4DE63438-D4D6-4584-A60D-5E5B100AD81F}"/>
    <cellStyle name="Финансовый 5 5 14" xfId="10033" xr:uid="{04CA7D2C-44F4-434B-BD15-184918063F5A}"/>
    <cellStyle name="Финансовый 5 5 14 2" xfId="19053" xr:uid="{BB370F78-8051-4CF3-9FDD-0F046003DE38}"/>
    <cellStyle name="Финансовый 5 5 15" xfId="10150" xr:uid="{F049ED78-E71B-48E7-B32E-7338F7AF4E81}"/>
    <cellStyle name="Финансовый 5 5 16" xfId="19171" xr:uid="{5C042357-84BE-49AA-8B00-0FFDC18C41AA}"/>
    <cellStyle name="Финансовый 5 5 17" xfId="19287" xr:uid="{A8D21918-ED52-4F11-9179-8E266E026C53}"/>
    <cellStyle name="Финансовый 5 5 2" xfId="651" xr:uid="{00000000-0005-0000-0000-0000D8210000}"/>
    <cellStyle name="Финансовый 5 5 2 2" xfId="972" xr:uid="{00000000-0005-0000-0000-0000D9210000}"/>
    <cellStyle name="Финансовый 5 5 2 2 2" xfId="1574" xr:uid="{00000000-0005-0000-0000-0000DA210000}"/>
    <cellStyle name="Финансовый 5 5 2 2 2 2" xfId="2533" xr:uid="{00000000-0005-0000-0000-0000DB210000}"/>
    <cellStyle name="Финансовый 5 5 2 2 2 2 2" xfId="4805" xr:uid="{00000000-0005-0000-0000-0000DC210000}"/>
    <cellStyle name="Финансовый 5 5 2 2 2 2 2 2" xfId="9094" xr:uid="{00000000-0005-0000-0000-0000DD210000}"/>
    <cellStyle name="Финансовый 5 5 2 2 2 2 2 2 2" xfId="18311" xr:uid="{34A4EE18-CDBE-4BC9-BD12-818EC586F13F}"/>
    <cellStyle name="Финансовый 5 5 2 2 2 2 2 3" xfId="14044" xr:uid="{8FFCD473-2726-463F-8D08-C856ABBF6013}"/>
    <cellStyle name="Финансовый 5 5 2 2 2 2 3" xfId="6960" xr:uid="{00000000-0005-0000-0000-0000DE210000}"/>
    <cellStyle name="Финансовый 5 5 2 2 2 2 3 2" xfId="16177" xr:uid="{2FC28A91-98E2-4C78-88E8-B2B8EBA49937}"/>
    <cellStyle name="Финансовый 5 5 2 2 2 2 4" xfId="11913" xr:uid="{5333CA93-BBE8-47CA-8A62-8581D86DF814}"/>
    <cellStyle name="Финансовый 5 5 2 2 2 3" xfId="3855" xr:uid="{00000000-0005-0000-0000-0000DF210000}"/>
    <cellStyle name="Финансовый 5 5 2 2 2 3 2" xfId="8146" xr:uid="{00000000-0005-0000-0000-0000E0210000}"/>
    <cellStyle name="Финансовый 5 5 2 2 2 3 2 2" xfId="17363" xr:uid="{8BE50AF5-29EB-4F25-B262-B4896D4950C0}"/>
    <cellStyle name="Финансовый 5 5 2 2 2 3 3" xfId="13096" xr:uid="{DE8085B7-D384-455B-8C8E-FC60E6124FC5}"/>
    <cellStyle name="Финансовый 5 5 2 2 2 4" xfId="6012" xr:uid="{00000000-0005-0000-0000-0000E1210000}"/>
    <cellStyle name="Финансовый 5 5 2 2 2 4 2" xfId="15229" xr:uid="{EC3B7B43-4CDC-4401-9A0F-973D51A562B6}"/>
    <cellStyle name="Финансовый 5 5 2 2 2 5" xfId="10965" xr:uid="{40332722-ED19-4E04-B6B9-748F5DB614B7}"/>
    <cellStyle name="Финансовый 5 5 2 2 3" xfId="2061" xr:uid="{00000000-0005-0000-0000-0000E2210000}"/>
    <cellStyle name="Финансовый 5 5 2 2 3 2" xfId="4333" xr:uid="{00000000-0005-0000-0000-0000E3210000}"/>
    <cellStyle name="Финансовый 5 5 2 2 3 2 2" xfId="8622" xr:uid="{00000000-0005-0000-0000-0000E4210000}"/>
    <cellStyle name="Финансовый 5 5 2 2 3 2 2 2" xfId="17839" xr:uid="{AFD16B5B-F70D-4171-9375-11AE9EDF28DD}"/>
    <cellStyle name="Финансовый 5 5 2 2 3 2 3" xfId="13572" xr:uid="{EB1BF100-9228-494A-AEE5-FEE671AD1E29}"/>
    <cellStyle name="Финансовый 5 5 2 2 3 3" xfId="6488" xr:uid="{00000000-0005-0000-0000-0000E5210000}"/>
    <cellStyle name="Финансовый 5 5 2 2 3 3 2" xfId="15705" xr:uid="{379954E6-3908-4B71-B5DB-36049BDBD9BA}"/>
    <cellStyle name="Финансовый 5 5 2 2 3 4" xfId="11441" xr:uid="{BD1CF32C-1ADA-4496-9C92-84C7FFA6B249}"/>
    <cellStyle name="Финансовый 5 5 2 2 4" xfId="3383" xr:uid="{00000000-0005-0000-0000-0000E6210000}"/>
    <cellStyle name="Финансовый 5 5 2 2 4 2" xfId="7674" xr:uid="{00000000-0005-0000-0000-0000E7210000}"/>
    <cellStyle name="Финансовый 5 5 2 2 4 2 2" xfId="16891" xr:uid="{69A514EF-C483-4A72-9E5C-60238DCF2923}"/>
    <cellStyle name="Финансовый 5 5 2 2 4 3" xfId="12624" xr:uid="{6FEE3530-F45D-4889-8363-3CB4D3C80010}"/>
    <cellStyle name="Финансовый 5 5 2 2 5" xfId="5537" xr:uid="{00000000-0005-0000-0000-0000E8210000}"/>
    <cellStyle name="Финансовый 5 5 2 2 5 2" xfId="14757" xr:uid="{8829870B-1133-40E7-B078-023863A10482}"/>
    <cellStyle name="Финансовый 5 5 2 2 6" xfId="10493" xr:uid="{BC151D65-C690-4971-BD82-38DF832B7EAD}"/>
    <cellStyle name="Финансовый 5 5 2 3" xfId="1346" xr:uid="{00000000-0005-0000-0000-0000E9210000}"/>
    <cellStyle name="Финансовый 5 5 2 3 2" xfId="2305" xr:uid="{00000000-0005-0000-0000-0000EA210000}"/>
    <cellStyle name="Финансовый 5 5 2 3 2 2" xfId="4577" xr:uid="{00000000-0005-0000-0000-0000EB210000}"/>
    <cellStyle name="Финансовый 5 5 2 3 2 2 2" xfId="8866" xr:uid="{00000000-0005-0000-0000-0000EC210000}"/>
    <cellStyle name="Финансовый 5 5 2 3 2 2 2 2" xfId="18083" xr:uid="{F24AAFEE-5C2F-4261-9003-DDFF56E84DC9}"/>
    <cellStyle name="Финансовый 5 5 2 3 2 2 3" xfId="13816" xr:uid="{AD8E142B-1C19-4DE7-90E2-D39B3047C140}"/>
    <cellStyle name="Финансовый 5 5 2 3 2 3" xfId="6732" xr:uid="{00000000-0005-0000-0000-0000ED210000}"/>
    <cellStyle name="Финансовый 5 5 2 3 2 3 2" xfId="15949" xr:uid="{FB6E470D-D756-4DA9-AA16-5B5CB4DA1BE5}"/>
    <cellStyle name="Финансовый 5 5 2 3 2 4" xfId="11685" xr:uid="{C6CCFCD9-698B-4A0B-B96C-00C67FAEB843}"/>
    <cellStyle name="Финансовый 5 5 2 3 3" xfId="3627" xr:uid="{00000000-0005-0000-0000-0000EE210000}"/>
    <cellStyle name="Финансовый 5 5 2 3 3 2" xfId="7918" xr:uid="{00000000-0005-0000-0000-0000EF210000}"/>
    <cellStyle name="Финансовый 5 5 2 3 3 2 2" xfId="17135" xr:uid="{6F432FBF-EBA9-42C8-BF73-41215D6B565A}"/>
    <cellStyle name="Финансовый 5 5 2 3 3 3" xfId="12868" xr:uid="{1A7778C0-C343-4F36-8455-24502EBF0E11}"/>
    <cellStyle name="Финансовый 5 5 2 3 4" xfId="5784" xr:uid="{00000000-0005-0000-0000-0000F0210000}"/>
    <cellStyle name="Финансовый 5 5 2 3 4 2" xfId="15001" xr:uid="{8E011CE9-5181-42A8-BA48-D7A1B1479ADE}"/>
    <cellStyle name="Финансовый 5 5 2 3 5" xfId="10737" xr:uid="{F608F440-D889-4B83-8752-239FDF7C52F2}"/>
    <cellStyle name="Финансовый 5 5 2 4" xfId="1832" xr:uid="{00000000-0005-0000-0000-0000F1210000}"/>
    <cellStyle name="Финансовый 5 5 2 4 2" xfId="4105" xr:uid="{00000000-0005-0000-0000-0000F2210000}"/>
    <cellStyle name="Финансовый 5 5 2 4 2 2" xfId="8394" xr:uid="{00000000-0005-0000-0000-0000F3210000}"/>
    <cellStyle name="Финансовый 5 5 2 4 2 2 2" xfId="17611" xr:uid="{59387485-52E4-4A26-87B0-16E070482707}"/>
    <cellStyle name="Финансовый 5 5 2 4 2 3" xfId="13344" xr:uid="{6C3AE20F-67A0-4071-8456-77E59DAB91A9}"/>
    <cellStyle name="Финансовый 5 5 2 4 3" xfId="6260" xr:uid="{00000000-0005-0000-0000-0000F4210000}"/>
    <cellStyle name="Финансовый 5 5 2 4 3 2" xfId="15477" xr:uid="{DE2F426F-CADB-4B38-BE80-52BDE3D02ACD}"/>
    <cellStyle name="Финансовый 5 5 2 4 4" xfId="11213" xr:uid="{B410DCB6-C9E4-49B8-BF59-DBF8F216D42F}"/>
    <cellStyle name="Финансовый 5 5 2 5" xfId="3155" xr:uid="{00000000-0005-0000-0000-0000F5210000}"/>
    <cellStyle name="Финансовый 5 5 2 5 2" xfId="7446" xr:uid="{00000000-0005-0000-0000-0000F6210000}"/>
    <cellStyle name="Финансовый 5 5 2 5 2 2" xfId="16663" xr:uid="{3C866053-91CB-4892-B67A-E3C1EC56DB91}"/>
    <cellStyle name="Финансовый 5 5 2 5 3" xfId="12396" xr:uid="{31FB2A1B-BE31-4F5E-9ED3-52D531CECFB0}"/>
    <cellStyle name="Финансовый 5 5 2 6" xfId="5307" xr:uid="{00000000-0005-0000-0000-0000F7210000}"/>
    <cellStyle name="Финансовый 5 5 2 6 2" xfId="14529" xr:uid="{100074A5-5BCA-4B30-A40C-E26232066483}"/>
    <cellStyle name="Финансовый 5 5 2 7" xfId="10265" xr:uid="{1C2E2AB9-CC5A-4955-82FD-7CE276E53C2D}"/>
    <cellStyle name="Финансовый 5 5 3" xfId="857" xr:uid="{00000000-0005-0000-0000-0000F8210000}"/>
    <cellStyle name="Финансовый 5 5 3 2" xfId="1460" xr:uid="{00000000-0005-0000-0000-0000F9210000}"/>
    <cellStyle name="Финансовый 5 5 3 2 2" xfId="2419" xr:uid="{00000000-0005-0000-0000-0000FA210000}"/>
    <cellStyle name="Финансовый 5 5 3 2 2 2" xfId="4691" xr:uid="{00000000-0005-0000-0000-0000FB210000}"/>
    <cellStyle name="Финансовый 5 5 3 2 2 2 2" xfId="8980" xr:uid="{00000000-0005-0000-0000-0000FC210000}"/>
    <cellStyle name="Финансовый 5 5 3 2 2 2 2 2" xfId="18197" xr:uid="{72C413CC-98B7-4701-879A-5F4640288AD5}"/>
    <cellStyle name="Финансовый 5 5 3 2 2 2 3" xfId="13930" xr:uid="{511C67BD-9135-44DA-9AC4-82B0B73DA985}"/>
    <cellStyle name="Финансовый 5 5 3 2 2 3" xfId="6846" xr:uid="{00000000-0005-0000-0000-0000FD210000}"/>
    <cellStyle name="Финансовый 5 5 3 2 2 3 2" xfId="16063" xr:uid="{5C93FC0C-9919-4321-92BF-E728419A1E5B}"/>
    <cellStyle name="Финансовый 5 5 3 2 2 4" xfId="11799" xr:uid="{31E7E2E3-A302-4432-A1D9-1CC4F812DDF1}"/>
    <cellStyle name="Финансовый 5 5 3 2 3" xfId="3741" xr:uid="{00000000-0005-0000-0000-0000FE210000}"/>
    <cellStyle name="Финансовый 5 5 3 2 3 2" xfId="8032" xr:uid="{00000000-0005-0000-0000-0000FF210000}"/>
    <cellStyle name="Финансовый 5 5 3 2 3 2 2" xfId="17249" xr:uid="{F0A5EC97-3CAC-456E-81E6-8696BDBEB00B}"/>
    <cellStyle name="Финансовый 5 5 3 2 3 3" xfId="12982" xr:uid="{A0C82FC9-CEDC-4F6A-9DE4-B3EB35614FC0}"/>
    <cellStyle name="Финансовый 5 5 3 2 4" xfId="5898" xr:uid="{00000000-0005-0000-0000-000000220000}"/>
    <cellStyle name="Финансовый 5 5 3 2 4 2" xfId="15115" xr:uid="{5AC96B41-3895-402C-8282-667332C488B8}"/>
    <cellStyle name="Финансовый 5 5 3 2 5" xfId="10851" xr:uid="{68E46C48-02E9-4A98-ADBD-23F6CECFFC46}"/>
    <cellStyle name="Финансовый 5 5 3 3" xfId="1947" xr:uid="{00000000-0005-0000-0000-000001220000}"/>
    <cellStyle name="Финансовый 5 5 3 3 2" xfId="4219" xr:uid="{00000000-0005-0000-0000-000002220000}"/>
    <cellStyle name="Финансовый 5 5 3 3 2 2" xfId="8508" xr:uid="{00000000-0005-0000-0000-000003220000}"/>
    <cellStyle name="Финансовый 5 5 3 3 2 2 2" xfId="17725" xr:uid="{738A0036-F3F1-4206-9414-7FED655E87CF}"/>
    <cellStyle name="Финансовый 5 5 3 3 2 3" xfId="13458" xr:uid="{C4D6372B-E154-4D51-8D31-B73E5660EE9F}"/>
    <cellStyle name="Финансовый 5 5 3 3 3" xfId="6374" xr:uid="{00000000-0005-0000-0000-000004220000}"/>
    <cellStyle name="Финансовый 5 5 3 3 3 2" xfId="15591" xr:uid="{20D064FA-B508-4488-A57B-7682AFDBAD40}"/>
    <cellStyle name="Финансовый 5 5 3 3 4" xfId="11327" xr:uid="{A8E4E7BB-B489-44DD-8EB2-741A79960186}"/>
    <cellStyle name="Финансовый 5 5 3 4" xfId="3269" xr:uid="{00000000-0005-0000-0000-000005220000}"/>
    <cellStyle name="Финансовый 5 5 3 4 2" xfId="7560" xr:uid="{00000000-0005-0000-0000-000006220000}"/>
    <cellStyle name="Финансовый 5 5 3 4 2 2" xfId="16777" xr:uid="{C6F7F3E2-ABCC-4C00-B38A-C9667D7ED2EA}"/>
    <cellStyle name="Финансовый 5 5 3 4 3" xfId="12510" xr:uid="{5F7BE47B-9C2B-4567-B43A-70B1F20A54D1}"/>
    <cellStyle name="Финансовый 5 5 3 5" xfId="5423" xr:uid="{00000000-0005-0000-0000-000007220000}"/>
    <cellStyle name="Финансовый 5 5 3 5 2" xfId="14643" xr:uid="{9D52B0DB-C29F-40B4-93FD-8F1A6FAEDACA}"/>
    <cellStyle name="Финансовый 5 5 3 6" xfId="10379" xr:uid="{C8AFE4A1-EA58-43C1-A419-4E412E4902C9}"/>
    <cellStyle name="Финансовый 5 5 4" xfId="1231" xr:uid="{00000000-0005-0000-0000-000008220000}"/>
    <cellStyle name="Финансовый 5 5 4 2" xfId="2191" xr:uid="{00000000-0005-0000-0000-000009220000}"/>
    <cellStyle name="Финансовый 5 5 4 2 2" xfId="4463" xr:uid="{00000000-0005-0000-0000-00000A220000}"/>
    <cellStyle name="Финансовый 5 5 4 2 2 2" xfId="8752" xr:uid="{00000000-0005-0000-0000-00000B220000}"/>
    <cellStyle name="Финансовый 5 5 4 2 2 2 2" xfId="17969" xr:uid="{E3DA3E90-1050-4316-AF06-11EE395F4B57}"/>
    <cellStyle name="Финансовый 5 5 4 2 2 3" xfId="13702" xr:uid="{6758F7CB-F95E-4D5B-91A6-0AA26FAAF219}"/>
    <cellStyle name="Финансовый 5 5 4 2 3" xfId="6618" xr:uid="{00000000-0005-0000-0000-00000C220000}"/>
    <cellStyle name="Финансовый 5 5 4 2 3 2" xfId="15835" xr:uid="{05E6721D-2650-4A89-B953-03AC51500AA8}"/>
    <cellStyle name="Финансовый 5 5 4 2 4" xfId="11571" xr:uid="{F6460BE0-AA12-4F19-8976-E6170E3F6503}"/>
    <cellStyle name="Финансовый 5 5 4 3" xfId="3513" xr:uid="{00000000-0005-0000-0000-00000D220000}"/>
    <cellStyle name="Финансовый 5 5 4 3 2" xfId="7804" xr:uid="{00000000-0005-0000-0000-00000E220000}"/>
    <cellStyle name="Финансовый 5 5 4 3 2 2" xfId="17021" xr:uid="{B84D9966-BDC0-43F5-8BEE-FEF86F68F348}"/>
    <cellStyle name="Финансовый 5 5 4 3 3" xfId="12754" xr:uid="{5EAC55D7-DA91-478C-8B9E-FAA971BF3E20}"/>
    <cellStyle name="Финансовый 5 5 4 4" xfId="5670" xr:uid="{00000000-0005-0000-0000-00000F220000}"/>
    <cellStyle name="Финансовый 5 5 4 4 2" xfId="14887" xr:uid="{F900F577-FA3A-4FB9-A378-27588B59A183}"/>
    <cellStyle name="Финансовый 5 5 4 5" xfId="10623" xr:uid="{AB8B31F6-0C69-4361-859F-F4952859B54A}"/>
    <cellStyle name="Финансовый 5 5 5" xfId="1716" xr:uid="{00000000-0005-0000-0000-000010220000}"/>
    <cellStyle name="Финансовый 5 5 5 2" xfId="3991" xr:uid="{00000000-0005-0000-0000-000011220000}"/>
    <cellStyle name="Финансовый 5 5 5 2 2" xfId="8280" xr:uid="{00000000-0005-0000-0000-000012220000}"/>
    <cellStyle name="Финансовый 5 5 5 2 2 2" xfId="17497" xr:uid="{A7DEC35A-A97B-47D9-92BD-F6AD51A22E35}"/>
    <cellStyle name="Финансовый 5 5 5 2 3" xfId="13230" xr:uid="{F8C0EC3C-27BB-4D4F-B084-E40E7E2DAEC1}"/>
    <cellStyle name="Финансовый 5 5 5 3" xfId="6146" xr:uid="{00000000-0005-0000-0000-000013220000}"/>
    <cellStyle name="Финансовый 5 5 5 3 2" xfId="15363" xr:uid="{78990A67-48A4-47B1-AB7A-D00CA4DE5F5A}"/>
    <cellStyle name="Финансовый 5 5 5 4" xfId="11099" xr:uid="{6C2236CE-7794-4A66-A9ED-8D09180D68C3}"/>
    <cellStyle name="Финансовый 5 5 6" xfId="2806" xr:uid="{00000000-0005-0000-0000-000014220000}"/>
    <cellStyle name="Финансовый 5 5 6 2" xfId="4949" xr:uid="{00000000-0005-0000-0000-000015220000}"/>
    <cellStyle name="Финансовый 5 5 6 2 2" xfId="9231" xr:uid="{00000000-0005-0000-0000-000016220000}"/>
    <cellStyle name="Финансовый 5 5 6 2 2 2" xfId="18448" xr:uid="{71D591B4-62AA-4245-A719-264B7C20F5FD}"/>
    <cellStyle name="Финансовый 5 5 6 2 3" xfId="14181" xr:uid="{B13DBE1B-0979-43A5-BB4A-5570C80D70FB}"/>
    <cellStyle name="Финансовый 5 5 6 3" xfId="7099" xr:uid="{00000000-0005-0000-0000-000017220000}"/>
    <cellStyle name="Финансовый 5 5 6 3 2" xfId="16316" xr:uid="{19B12976-3E79-4358-BEFA-460F6ED637D1}"/>
    <cellStyle name="Финансовый 5 5 6 4" xfId="12050" xr:uid="{EDC44773-893F-45B2-A85C-F23231C61A2C}"/>
    <cellStyle name="Финансовый 5 5 7" xfId="2927" xr:uid="{00000000-0005-0000-0000-000018220000}"/>
    <cellStyle name="Финансовый 5 5 7 2" xfId="7218" xr:uid="{00000000-0005-0000-0000-000019220000}"/>
    <cellStyle name="Финансовый 5 5 7 2 2" xfId="16435" xr:uid="{88FD1790-E166-452B-A798-D04F3EADAD80}"/>
    <cellStyle name="Финансовый 5 5 7 3" xfId="12168" xr:uid="{276ECB67-8E97-46E9-861B-F263C9F12AF5}"/>
    <cellStyle name="Финансовый 5 5 8" xfId="3041" xr:uid="{00000000-0005-0000-0000-00001A220000}"/>
    <cellStyle name="Финансовый 5 5 8 2" xfId="7332" xr:uid="{00000000-0005-0000-0000-00001B220000}"/>
    <cellStyle name="Финансовый 5 5 8 2 2" xfId="16549" xr:uid="{F0FDC888-2DD3-488C-97B3-FC67C245C20F}"/>
    <cellStyle name="Финансовый 5 5 8 3" xfId="12282" xr:uid="{6D99B5F5-4CBF-4E72-97C0-442099FF8B37}"/>
    <cellStyle name="Финансовый 5 5 9" xfId="5069" xr:uid="{00000000-0005-0000-0000-00001C220000}"/>
    <cellStyle name="Финансовый 5 5 9 2" xfId="9350" xr:uid="{00000000-0005-0000-0000-00001D220000}"/>
    <cellStyle name="Финансовый 5 5 9 2 2" xfId="18567" xr:uid="{36C192BD-2923-431B-B96F-74377AC412A0}"/>
    <cellStyle name="Финансовый 5 5 9 3" xfId="14300" xr:uid="{BE8AB7B4-35BB-4BD8-B729-62072F5A5283}"/>
    <cellStyle name="Финансовый 5 6" xfId="579" xr:uid="{00000000-0005-0000-0000-00001E220000}"/>
    <cellStyle name="Финансовый 5 6 2" xfId="915" xr:uid="{00000000-0005-0000-0000-00001F220000}"/>
    <cellStyle name="Финансовый 5 6 2 2" xfId="1517" xr:uid="{00000000-0005-0000-0000-000020220000}"/>
    <cellStyle name="Финансовый 5 6 2 2 2" xfId="2476" xr:uid="{00000000-0005-0000-0000-000021220000}"/>
    <cellStyle name="Финансовый 5 6 2 2 2 2" xfId="4748" xr:uid="{00000000-0005-0000-0000-000022220000}"/>
    <cellStyle name="Финансовый 5 6 2 2 2 2 2" xfId="9037" xr:uid="{00000000-0005-0000-0000-000023220000}"/>
    <cellStyle name="Финансовый 5 6 2 2 2 2 2 2" xfId="18254" xr:uid="{6CFB6D76-CAAF-48EC-822A-AD465FEF48BC}"/>
    <cellStyle name="Финансовый 5 6 2 2 2 2 3" xfId="13987" xr:uid="{DCE30C80-6E08-4D45-849D-7D8A1FFB81ED}"/>
    <cellStyle name="Финансовый 5 6 2 2 2 3" xfId="6903" xr:uid="{00000000-0005-0000-0000-000024220000}"/>
    <cellStyle name="Финансовый 5 6 2 2 2 3 2" xfId="16120" xr:uid="{14DF3086-134E-4A17-AACC-5845A7733332}"/>
    <cellStyle name="Финансовый 5 6 2 2 2 4" xfId="11856" xr:uid="{FC42CBD0-3285-4288-903B-E4C4CF2FF469}"/>
    <cellStyle name="Финансовый 5 6 2 2 3" xfId="3798" xr:uid="{00000000-0005-0000-0000-000025220000}"/>
    <cellStyle name="Финансовый 5 6 2 2 3 2" xfId="8089" xr:uid="{00000000-0005-0000-0000-000026220000}"/>
    <cellStyle name="Финансовый 5 6 2 2 3 2 2" xfId="17306" xr:uid="{32819737-D6C3-4E8D-9452-00F1ECCA297F}"/>
    <cellStyle name="Финансовый 5 6 2 2 3 3" xfId="13039" xr:uid="{63B097CD-0443-429E-8596-3D807C2FEE6A}"/>
    <cellStyle name="Финансовый 5 6 2 2 4" xfId="5955" xr:uid="{00000000-0005-0000-0000-000027220000}"/>
    <cellStyle name="Финансовый 5 6 2 2 4 2" xfId="15172" xr:uid="{FF0C3C79-E444-4AAB-A9BF-9ADDEAA1CCA6}"/>
    <cellStyle name="Финансовый 5 6 2 2 5" xfId="10908" xr:uid="{58893954-DD93-468B-AAB7-CB563ECCF03D}"/>
    <cellStyle name="Финансовый 5 6 2 3" xfId="2004" xr:uid="{00000000-0005-0000-0000-000028220000}"/>
    <cellStyle name="Финансовый 5 6 2 3 2" xfId="4276" xr:uid="{00000000-0005-0000-0000-000029220000}"/>
    <cellStyle name="Финансовый 5 6 2 3 2 2" xfId="8565" xr:uid="{00000000-0005-0000-0000-00002A220000}"/>
    <cellStyle name="Финансовый 5 6 2 3 2 2 2" xfId="17782" xr:uid="{3B4BE466-DEED-4347-8146-0E8ED21543E9}"/>
    <cellStyle name="Финансовый 5 6 2 3 2 3" xfId="13515" xr:uid="{4C0A0784-394B-4B4A-9ADE-4873730BA3FB}"/>
    <cellStyle name="Финансовый 5 6 2 3 3" xfId="6431" xr:uid="{00000000-0005-0000-0000-00002B220000}"/>
    <cellStyle name="Финансовый 5 6 2 3 3 2" xfId="15648" xr:uid="{A313040C-EE13-4C98-957D-CC530D35B6F4}"/>
    <cellStyle name="Финансовый 5 6 2 3 4" xfId="11384" xr:uid="{D81BDC4A-E7F6-41CA-8FCA-77B22EB3A056}"/>
    <cellStyle name="Финансовый 5 6 2 4" xfId="3326" xr:uid="{00000000-0005-0000-0000-00002C220000}"/>
    <cellStyle name="Финансовый 5 6 2 4 2" xfId="7617" xr:uid="{00000000-0005-0000-0000-00002D220000}"/>
    <cellStyle name="Финансовый 5 6 2 4 2 2" xfId="16834" xr:uid="{AB9C9665-7D2C-406E-8C20-9A9DD69DF641}"/>
    <cellStyle name="Финансовый 5 6 2 4 3" xfId="12567" xr:uid="{D997417F-81BA-4EC8-8F50-815DA9CDB0EF}"/>
    <cellStyle name="Финансовый 5 6 2 5" xfId="5480" xr:uid="{00000000-0005-0000-0000-00002E220000}"/>
    <cellStyle name="Финансовый 5 6 2 5 2" xfId="14700" xr:uid="{60921750-B8C3-4D6E-A422-9AF7E870CA72}"/>
    <cellStyle name="Финансовый 5 6 2 6" xfId="10436" xr:uid="{79932417-68F0-4E3E-A05E-D7E40C0C5625}"/>
    <cellStyle name="Финансовый 5 6 3" xfId="1289" xr:uid="{00000000-0005-0000-0000-00002F220000}"/>
    <cellStyle name="Финансовый 5 6 3 2" xfId="2248" xr:uid="{00000000-0005-0000-0000-000030220000}"/>
    <cellStyle name="Финансовый 5 6 3 2 2" xfId="4520" xr:uid="{00000000-0005-0000-0000-000031220000}"/>
    <cellStyle name="Финансовый 5 6 3 2 2 2" xfId="8809" xr:uid="{00000000-0005-0000-0000-000032220000}"/>
    <cellStyle name="Финансовый 5 6 3 2 2 2 2" xfId="18026" xr:uid="{42DA79AF-3CCB-48D9-B49D-AB718A0E8C93}"/>
    <cellStyle name="Финансовый 5 6 3 2 2 3" xfId="13759" xr:uid="{550FD332-1429-4074-968C-D66205EB8178}"/>
    <cellStyle name="Финансовый 5 6 3 2 3" xfId="6675" xr:uid="{00000000-0005-0000-0000-000033220000}"/>
    <cellStyle name="Финансовый 5 6 3 2 3 2" xfId="15892" xr:uid="{9717D4D8-180B-498B-A468-A897EB4B084D}"/>
    <cellStyle name="Финансовый 5 6 3 2 4" xfId="11628" xr:uid="{01D9DDC1-47BB-4EC2-9C55-F96DC1CA3569}"/>
    <cellStyle name="Финансовый 5 6 3 3" xfId="3570" xr:uid="{00000000-0005-0000-0000-000034220000}"/>
    <cellStyle name="Финансовый 5 6 3 3 2" xfId="7861" xr:uid="{00000000-0005-0000-0000-000035220000}"/>
    <cellStyle name="Финансовый 5 6 3 3 2 2" xfId="17078" xr:uid="{8736C32D-4981-4141-823B-A1B7DA9E3EA7}"/>
    <cellStyle name="Финансовый 5 6 3 3 3" xfId="12811" xr:uid="{7AA38611-35A5-4458-B037-26CBC787F117}"/>
    <cellStyle name="Финансовый 5 6 3 4" xfId="5727" xr:uid="{00000000-0005-0000-0000-000036220000}"/>
    <cellStyle name="Финансовый 5 6 3 4 2" xfId="14944" xr:uid="{E3452D00-8D23-48F6-9E89-8504AF49DB8D}"/>
    <cellStyle name="Финансовый 5 6 3 5" xfId="10680" xr:uid="{998B2DD4-3920-4085-93F5-59FBBE6D40DC}"/>
    <cellStyle name="Финансовый 5 6 4" xfId="1774" xr:uid="{00000000-0005-0000-0000-000037220000}"/>
    <cellStyle name="Финансовый 5 6 4 2" xfId="4048" xr:uid="{00000000-0005-0000-0000-000038220000}"/>
    <cellStyle name="Финансовый 5 6 4 2 2" xfId="8337" xr:uid="{00000000-0005-0000-0000-000039220000}"/>
    <cellStyle name="Финансовый 5 6 4 2 2 2" xfId="17554" xr:uid="{89602142-80FC-4845-91F5-6700D3FD0ECC}"/>
    <cellStyle name="Финансовый 5 6 4 2 3" xfId="13287" xr:uid="{C2B896EC-4F64-426C-85EC-545CE51E5630}"/>
    <cellStyle name="Финансовый 5 6 4 3" xfId="6203" xr:uid="{00000000-0005-0000-0000-00003A220000}"/>
    <cellStyle name="Финансовый 5 6 4 3 2" xfId="15420" xr:uid="{3A5A0AEB-FB3E-4C9F-9747-2F361B973CA2}"/>
    <cellStyle name="Финансовый 5 6 4 4" xfId="11156" xr:uid="{BC89E259-FA1C-4169-95AE-631AE59669EA}"/>
    <cellStyle name="Финансовый 5 6 5" xfId="3098" xr:uid="{00000000-0005-0000-0000-00003B220000}"/>
    <cellStyle name="Финансовый 5 6 5 2" xfId="7389" xr:uid="{00000000-0005-0000-0000-00003C220000}"/>
    <cellStyle name="Финансовый 5 6 5 2 2" xfId="16606" xr:uid="{19F6F5FD-ADAA-43ED-BD37-98EDEEF63B61}"/>
    <cellStyle name="Финансовый 5 6 5 3" xfId="12339" xr:uid="{AACF9B7B-C18C-48CA-A639-551426500DC6}"/>
    <cellStyle name="Финансовый 5 6 6" xfId="5249" xr:uid="{00000000-0005-0000-0000-00003D220000}"/>
    <cellStyle name="Финансовый 5 6 6 2" xfId="14472" xr:uid="{0AD80DBA-3AA0-42D1-B356-3F3E4DD35D98}"/>
    <cellStyle name="Финансовый 5 6 7" xfId="10208" xr:uid="{EEE4831D-F34B-4830-98F4-733FFF37D3E6}"/>
    <cellStyle name="Финансовый 5 7" xfId="800" xr:uid="{00000000-0005-0000-0000-00003E220000}"/>
    <cellStyle name="Финансовый 5 7 2" xfId="1403" xr:uid="{00000000-0005-0000-0000-00003F220000}"/>
    <cellStyle name="Финансовый 5 7 2 2" xfId="2362" xr:uid="{00000000-0005-0000-0000-000040220000}"/>
    <cellStyle name="Финансовый 5 7 2 2 2" xfId="4634" xr:uid="{00000000-0005-0000-0000-000041220000}"/>
    <cellStyle name="Финансовый 5 7 2 2 2 2" xfId="8923" xr:uid="{00000000-0005-0000-0000-000042220000}"/>
    <cellStyle name="Финансовый 5 7 2 2 2 2 2" xfId="18140" xr:uid="{41E461B4-5D43-45C1-8F09-131ABE2AE512}"/>
    <cellStyle name="Финансовый 5 7 2 2 2 3" xfId="13873" xr:uid="{F083A280-AE1C-4283-9179-59C1E5798524}"/>
    <cellStyle name="Финансовый 5 7 2 2 3" xfId="6789" xr:uid="{00000000-0005-0000-0000-000043220000}"/>
    <cellStyle name="Финансовый 5 7 2 2 3 2" xfId="16006" xr:uid="{85D35A9A-5B73-4847-B1A4-16F999BA0448}"/>
    <cellStyle name="Финансовый 5 7 2 2 4" xfId="11742" xr:uid="{78927BAF-BB16-45B3-8559-969523266F21}"/>
    <cellStyle name="Финансовый 5 7 2 3" xfId="3684" xr:uid="{00000000-0005-0000-0000-000044220000}"/>
    <cellStyle name="Финансовый 5 7 2 3 2" xfId="7975" xr:uid="{00000000-0005-0000-0000-000045220000}"/>
    <cellStyle name="Финансовый 5 7 2 3 2 2" xfId="17192" xr:uid="{768A9DF0-D2CC-4E48-8945-919B076604D6}"/>
    <cellStyle name="Финансовый 5 7 2 3 3" xfId="12925" xr:uid="{CFA13D0F-167C-473E-980D-F954590DBB64}"/>
    <cellStyle name="Финансовый 5 7 2 4" xfId="5841" xr:uid="{00000000-0005-0000-0000-000046220000}"/>
    <cellStyle name="Финансовый 5 7 2 4 2" xfId="15058" xr:uid="{F55506F6-2B64-4011-956A-2D9750975E73}"/>
    <cellStyle name="Финансовый 5 7 2 5" xfId="10794" xr:uid="{C077AA43-B725-4509-B4D0-814BC592EB24}"/>
    <cellStyle name="Финансовый 5 7 3" xfId="1890" xr:uid="{00000000-0005-0000-0000-000047220000}"/>
    <cellStyle name="Финансовый 5 7 3 2" xfId="4162" xr:uid="{00000000-0005-0000-0000-000048220000}"/>
    <cellStyle name="Финансовый 5 7 3 2 2" xfId="8451" xr:uid="{00000000-0005-0000-0000-000049220000}"/>
    <cellStyle name="Финансовый 5 7 3 2 2 2" xfId="17668" xr:uid="{997BEF4E-4F61-4423-9F07-BD2D97C9EC70}"/>
    <cellStyle name="Финансовый 5 7 3 2 3" xfId="13401" xr:uid="{FEEB6475-C299-470B-AB8E-22A28A224108}"/>
    <cellStyle name="Финансовый 5 7 3 3" xfId="6317" xr:uid="{00000000-0005-0000-0000-00004A220000}"/>
    <cellStyle name="Финансовый 5 7 3 3 2" xfId="15534" xr:uid="{A48C5E59-CFF7-4CD0-BD33-092A22A257E2}"/>
    <cellStyle name="Финансовый 5 7 3 4" xfId="11270" xr:uid="{C5B9F894-FA72-4EE2-853B-B09DE440EA7D}"/>
    <cellStyle name="Финансовый 5 7 4" xfId="3212" xr:uid="{00000000-0005-0000-0000-00004B220000}"/>
    <cellStyle name="Финансовый 5 7 4 2" xfId="7503" xr:uid="{00000000-0005-0000-0000-00004C220000}"/>
    <cellStyle name="Финансовый 5 7 4 2 2" xfId="16720" xr:uid="{EA48AAA4-5893-47EC-9676-93B95F3593F0}"/>
    <cellStyle name="Финансовый 5 7 4 3" xfId="12453" xr:uid="{4D2C5C0A-6FA1-43AA-8399-440C2C65B125}"/>
    <cellStyle name="Финансовый 5 7 5" xfId="5366" xr:uid="{00000000-0005-0000-0000-00004D220000}"/>
    <cellStyle name="Финансовый 5 7 5 2" xfId="14586" xr:uid="{6F3718B6-2BDF-4188-A0AF-FE89147CE584}"/>
    <cellStyle name="Финансовый 5 7 6" xfId="10322" xr:uid="{7BD6DCA2-6607-4F61-8B5C-D76B86C1CFE9}"/>
    <cellStyle name="Финансовый 5 8" xfId="1174" xr:uid="{00000000-0005-0000-0000-00004E220000}"/>
    <cellStyle name="Финансовый 5 8 2" xfId="2134" xr:uid="{00000000-0005-0000-0000-00004F220000}"/>
    <cellStyle name="Финансовый 5 8 2 2" xfId="4406" xr:uid="{00000000-0005-0000-0000-000050220000}"/>
    <cellStyle name="Финансовый 5 8 2 2 2" xfId="8695" xr:uid="{00000000-0005-0000-0000-000051220000}"/>
    <cellStyle name="Финансовый 5 8 2 2 2 2" xfId="17912" xr:uid="{921DC42C-F169-4653-86AF-8925C459D5C5}"/>
    <cellStyle name="Финансовый 5 8 2 2 3" xfId="13645" xr:uid="{69C268BA-B086-481A-95B0-1B230D5F5E53}"/>
    <cellStyle name="Финансовый 5 8 2 3" xfId="6561" xr:uid="{00000000-0005-0000-0000-000052220000}"/>
    <cellStyle name="Финансовый 5 8 2 3 2" xfId="15778" xr:uid="{77BEEAEB-80B2-4D16-94EF-674D8CA85822}"/>
    <cellStyle name="Финансовый 5 8 2 4" xfId="11514" xr:uid="{608D6B37-C761-48C7-9A27-180F75E2800C}"/>
    <cellStyle name="Финансовый 5 8 3" xfId="3456" xr:uid="{00000000-0005-0000-0000-000053220000}"/>
    <cellStyle name="Финансовый 5 8 3 2" xfId="7747" xr:uid="{00000000-0005-0000-0000-000054220000}"/>
    <cellStyle name="Финансовый 5 8 3 2 2" xfId="16964" xr:uid="{BEA85C2A-6258-444F-9BD1-2EE0075AA9EA}"/>
    <cellStyle name="Финансовый 5 8 3 3" xfId="12697" xr:uid="{9106C94B-5AD5-4B3B-B09B-5CC922B7FADC}"/>
    <cellStyle name="Финансовый 5 8 4" xfId="5613" xr:uid="{00000000-0005-0000-0000-000055220000}"/>
    <cellStyle name="Финансовый 5 8 4 2" xfId="14830" xr:uid="{AB413E75-4306-40D1-A678-180303776914}"/>
    <cellStyle name="Финансовый 5 8 5" xfId="10566" xr:uid="{1652B524-8D75-4E4F-BFA5-67C59B1EA281}"/>
    <cellStyle name="Финансовый 5 9" xfId="1657" xr:uid="{00000000-0005-0000-0000-000056220000}"/>
    <cellStyle name="Финансовый 5 9 2" xfId="3934" xr:uid="{00000000-0005-0000-0000-000057220000}"/>
    <cellStyle name="Финансовый 5 9 2 2" xfId="8223" xr:uid="{00000000-0005-0000-0000-000058220000}"/>
    <cellStyle name="Финансовый 5 9 2 2 2" xfId="17440" xr:uid="{E5B70CD7-A7DB-46F2-ADDA-E1B7BB2390E5}"/>
    <cellStyle name="Финансовый 5 9 2 3" xfId="13173" xr:uid="{AC0856E1-91AD-4190-BA24-6296F548D261}"/>
    <cellStyle name="Финансовый 5 9 3" xfId="6089" xr:uid="{00000000-0005-0000-0000-000059220000}"/>
    <cellStyle name="Финансовый 5 9 3 2" xfId="15306" xr:uid="{8581A935-807E-448B-8154-FF58BF4AD73D}"/>
    <cellStyle name="Финансовый 5 9 4" xfId="11042" xr:uid="{33F4C07F-0285-4204-94D0-0DBEDC9C3560}"/>
    <cellStyle name="Финансовый 50" xfId="2653" xr:uid="{00000000-0005-0000-0000-00005A220000}"/>
    <cellStyle name="Финансовый 51" xfId="2654" xr:uid="{00000000-0005-0000-0000-00005B220000}"/>
    <cellStyle name="Финансовый 52" xfId="2655" xr:uid="{00000000-0005-0000-0000-00005C220000}"/>
    <cellStyle name="Финансовый 53" xfId="2656" xr:uid="{00000000-0005-0000-0000-00005D220000}"/>
    <cellStyle name="Финансовый 54" xfId="2657" xr:uid="{00000000-0005-0000-0000-00005E220000}"/>
    <cellStyle name="Финансовый 55" xfId="2658" xr:uid="{00000000-0005-0000-0000-00005F220000}"/>
    <cellStyle name="Финансовый 56" xfId="2659" xr:uid="{00000000-0005-0000-0000-000060220000}"/>
    <cellStyle name="Финансовый 57" xfId="2660" xr:uid="{00000000-0005-0000-0000-000061220000}"/>
    <cellStyle name="Финансовый 58" xfId="2661" xr:uid="{00000000-0005-0000-0000-000062220000}"/>
    <cellStyle name="Финансовый 59" xfId="2662" xr:uid="{00000000-0005-0000-0000-000063220000}"/>
    <cellStyle name="Финансовый 6" xfId="205" xr:uid="{00000000-0005-0000-0000-000064220000}"/>
    <cellStyle name="Финансовый 6 10" xfId="2613" xr:uid="{00000000-0005-0000-0000-000065220000}"/>
    <cellStyle name="Финансовый 6 11" xfId="2750" xr:uid="{00000000-0005-0000-0000-000066220000}"/>
    <cellStyle name="Финансовый 6 11 2" xfId="4893" xr:uid="{00000000-0005-0000-0000-000067220000}"/>
    <cellStyle name="Финансовый 6 11 2 2" xfId="9175" xr:uid="{00000000-0005-0000-0000-000068220000}"/>
    <cellStyle name="Финансовый 6 11 2 2 2" xfId="18392" xr:uid="{D28AED54-008F-4484-AD89-BE209CDD889D}"/>
    <cellStyle name="Финансовый 6 11 2 3" xfId="14125" xr:uid="{3159ED29-B35E-477D-A94C-09782BB2EA36}"/>
    <cellStyle name="Финансовый 6 11 3" xfId="7043" xr:uid="{00000000-0005-0000-0000-000069220000}"/>
    <cellStyle name="Финансовый 6 11 3 2" xfId="16260" xr:uid="{ECC86E84-4035-4FFA-B61A-74421ADFC031}"/>
    <cellStyle name="Финансовый 6 11 4" xfId="11994" xr:uid="{832C545C-0FD5-4FF3-A994-DCF6B66A9D25}"/>
    <cellStyle name="Финансовый 6 12" xfId="2871" xr:uid="{00000000-0005-0000-0000-00006A220000}"/>
    <cellStyle name="Финансовый 6 12 2" xfId="7162" xr:uid="{00000000-0005-0000-0000-00006B220000}"/>
    <cellStyle name="Финансовый 6 12 2 2" xfId="16379" xr:uid="{C4ACABEB-741E-4059-A710-2142BA52BDF9}"/>
    <cellStyle name="Финансовый 6 12 3" xfId="12112" xr:uid="{6C85EBFF-C255-4BC8-A8D4-B2DF757F8C5D}"/>
    <cellStyle name="Финансовый 6 13" xfId="2985" xr:uid="{00000000-0005-0000-0000-00006C220000}"/>
    <cellStyle name="Финансовый 6 13 2" xfId="7276" xr:uid="{00000000-0005-0000-0000-00006D220000}"/>
    <cellStyle name="Финансовый 6 13 2 2" xfId="16493" xr:uid="{706C8B89-5676-412B-B1FA-38C98DE7F079}"/>
    <cellStyle name="Финансовый 6 13 3" xfId="12226" xr:uid="{25384B14-1489-46CA-B667-B7EA968BE856}"/>
    <cellStyle name="Финансовый 6 14" xfId="5013" xr:uid="{00000000-0005-0000-0000-00006E220000}"/>
    <cellStyle name="Финансовый 6 14 2" xfId="9294" xr:uid="{00000000-0005-0000-0000-00006F220000}"/>
    <cellStyle name="Финансовый 6 14 2 2" xfId="18511" xr:uid="{1988445B-4B91-442F-84FD-FC62271FDA88}"/>
    <cellStyle name="Финансовый 6 14 3" xfId="14244" xr:uid="{7D27A648-1967-415B-BB24-F197ABBDA601}"/>
    <cellStyle name="Финансовый 6 15" xfId="5131" xr:uid="{00000000-0005-0000-0000-000070220000}"/>
    <cellStyle name="Финансовый 6 15 2" xfId="14358" xr:uid="{C7D99827-443C-449D-B34E-56BC429289E0}"/>
    <cellStyle name="Финансовый 6 16" xfId="9596" xr:uid="{00000000-0005-0000-0000-000071220000}"/>
    <cellStyle name="Финансовый 6 16 2" xfId="18639" xr:uid="{F1E0C3AF-A51B-4123-8A43-10336276E7AD}"/>
    <cellStyle name="Финансовый 6 17" xfId="9635" xr:uid="{00000000-0005-0000-0000-000072220000}"/>
    <cellStyle name="Финансовый 6 17 2" xfId="18655" xr:uid="{37BDEB5B-009F-4961-814C-C01AEC976598}"/>
    <cellStyle name="Финансовый 6 18" xfId="9749" xr:uid="{CC2A8CE6-F1C8-4F20-B9B6-554DAAB854E4}"/>
    <cellStyle name="Финансовый 6 18 2" xfId="18769" xr:uid="{B0623868-69CA-4CA4-8B14-2E42446015EC}"/>
    <cellStyle name="Финансовый 6 19" xfId="9863" xr:uid="{670592E9-1297-4123-BC1E-BFA0FAFEC0C2}"/>
    <cellStyle name="Финансовый 6 19 2" xfId="18883" xr:uid="{8DABE32B-F42E-4A91-B20A-F8F278A4D9B1}"/>
    <cellStyle name="Финансовый 6 2" xfId="282" xr:uid="{00000000-0005-0000-0000-000073220000}"/>
    <cellStyle name="Финансовый 6 2 10" xfId="2881" xr:uid="{00000000-0005-0000-0000-000074220000}"/>
    <cellStyle name="Финансовый 6 2 10 2" xfId="7172" xr:uid="{00000000-0005-0000-0000-000075220000}"/>
    <cellStyle name="Финансовый 6 2 10 2 2" xfId="16389" xr:uid="{160795BC-EFF4-4F6C-8FA4-387C0FD7F6C7}"/>
    <cellStyle name="Финансовый 6 2 10 3" xfId="12122" xr:uid="{3642814D-74FA-4124-96FA-C5F6A6424171}"/>
    <cellStyle name="Финансовый 6 2 11" xfId="2995" xr:uid="{00000000-0005-0000-0000-000076220000}"/>
    <cellStyle name="Финансовый 6 2 11 2" xfId="7286" xr:uid="{00000000-0005-0000-0000-000077220000}"/>
    <cellStyle name="Финансовый 6 2 11 2 2" xfId="16503" xr:uid="{7A5224B7-1CED-41F1-A701-7EE020719669}"/>
    <cellStyle name="Финансовый 6 2 11 3" xfId="12236" xr:uid="{622B8429-C1C7-491A-BE4A-D92751DC0DDA}"/>
    <cellStyle name="Финансовый 6 2 12" xfId="5023" xr:uid="{00000000-0005-0000-0000-000078220000}"/>
    <cellStyle name="Финансовый 6 2 12 2" xfId="9304" xr:uid="{00000000-0005-0000-0000-000079220000}"/>
    <cellStyle name="Финансовый 6 2 12 2 2" xfId="18521" xr:uid="{39F45078-83E6-471B-9E8C-5B75F753F0BC}"/>
    <cellStyle name="Финансовый 6 2 12 3" xfId="14254" xr:uid="{F8FED4FF-8DCF-4416-85DF-F3A16A5F9137}"/>
    <cellStyle name="Финансовый 6 2 13" xfId="5145" xr:uid="{00000000-0005-0000-0000-00007A220000}"/>
    <cellStyle name="Финансовый 6 2 13 2" xfId="14369" xr:uid="{4B9DE651-CD9E-4472-B0E1-10EA4A177B60}"/>
    <cellStyle name="Финансовый 6 2 14" xfId="9408" xr:uid="{00000000-0005-0000-0000-00007B220000}"/>
    <cellStyle name="Финансовый 6 2 15" xfId="9645" xr:uid="{00000000-0005-0000-0000-00007C220000}"/>
    <cellStyle name="Финансовый 6 2 15 2" xfId="18665" xr:uid="{5CB848F3-90A5-4E31-A8E0-839E42A2290D}"/>
    <cellStyle name="Финансовый 6 2 16" xfId="9759" xr:uid="{E63A06B0-35E7-4722-BEF2-F70077D91B48}"/>
    <cellStyle name="Финансовый 6 2 16 2" xfId="18779" xr:uid="{57F9FB50-C40F-48BD-A87C-E02367B75B42}"/>
    <cellStyle name="Финансовый 6 2 17" xfId="9873" xr:uid="{25024BD4-D14B-45A6-8EB4-0C859371B91C}"/>
    <cellStyle name="Финансовый 6 2 17 2" xfId="18893" xr:uid="{E7078C6A-BCA4-4D89-87BD-23C188748FBA}"/>
    <cellStyle name="Финансовый 6 2 18" xfId="9987" xr:uid="{2AA386C9-1C85-428F-839E-33526F6AFBF9}"/>
    <cellStyle name="Финансовый 6 2 18 2" xfId="19007" xr:uid="{0C50A011-6836-49F4-9563-BDCDBFEC4F88}"/>
    <cellStyle name="Финансовый 6 2 19" xfId="10104" xr:uid="{492A2320-B8E8-4253-B471-E4B8287CEFB3}"/>
    <cellStyle name="Финансовый 6 2 2" xfId="389" xr:uid="{00000000-0005-0000-0000-00007D220000}"/>
    <cellStyle name="Финансовый 6 2 2 10" xfId="5042" xr:uid="{00000000-0005-0000-0000-00007E220000}"/>
    <cellStyle name="Финансовый 6 2 2 10 2" xfId="9323" xr:uid="{00000000-0005-0000-0000-00007F220000}"/>
    <cellStyle name="Финансовый 6 2 2 10 2 2" xfId="18540" xr:uid="{73AD732B-629E-44AF-BBB6-863667437462}"/>
    <cellStyle name="Финансовый 6 2 2 10 3" xfId="14273" xr:uid="{4D86CED4-ED80-4A06-B040-438A5B99891D}"/>
    <cellStyle name="Финансовый 6 2 2 11" xfId="5164" xr:uid="{00000000-0005-0000-0000-000080220000}"/>
    <cellStyle name="Финансовый 6 2 2 11 2" xfId="14388" xr:uid="{EF0C198B-0082-4E4E-A8F2-0F1B0C2622AF}"/>
    <cellStyle name="Финансовый 6 2 2 12" xfId="9664" xr:uid="{00000000-0005-0000-0000-000081220000}"/>
    <cellStyle name="Финансовый 6 2 2 12 2" xfId="18684" xr:uid="{7404DE9F-6390-4AB6-ADBF-DA9DC311AA90}"/>
    <cellStyle name="Финансовый 6 2 2 13" xfId="9778" xr:uid="{18E776EC-DC5D-45D1-B4CB-800A74ABB42A}"/>
    <cellStyle name="Финансовый 6 2 2 13 2" xfId="18798" xr:uid="{8D8F69FA-63DB-4142-A315-FDA3B8DE993B}"/>
    <cellStyle name="Финансовый 6 2 2 14" xfId="9892" xr:uid="{10531D72-80EB-4370-9BA2-9B25F070A9D5}"/>
    <cellStyle name="Финансовый 6 2 2 14 2" xfId="18912" xr:uid="{EBECDF88-DCFC-496B-908E-FFA00F67744B}"/>
    <cellStyle name="Финансовый 6 2 2 15" xfId="10006" xr:uid="{656F59DB-EE1F-4213-B0E5-56F418E00FE9}"/>
    <cellStyle name="Финансовый 6 2 2 15 2" xfId="19026" xr:uid="{28DB85CF-D962-41EE-9580-432B33512292}"/>
    <cellStyle name="Финансовый 6 2 2 16" xfId="10123" xr:uid="{185A4922-9941-43D9-94FD-2D8B0E63543F}"/>
    <cellStyle name="Финансовый 6 2 2 17" xfId="19144" xr:uid="{F9856BA8-B87F-4BDE-AC8A-E12ED65CCA4D}"/>
    <cellStyle name="Финансовый 6 2 2 18" xfId="19260" xr:uid="{523F2A72-10BC-4B8F-BE91-2E9C70AB2384}"/>
    <cellStyle name="Финансовый 6 2 2 2" xfId="495" xr:uid="{00000000-0005-0000-0000-000082220000}"/>
    <cellStyle name="Финансовый 6 2 2 2 10" xfId="5222" xr:uid="{00000000-0005-0000-0000-000083220000}"/>
    <cellStyle name="Финансовый 6 2 2 2 10 2" xfId="14445" xr:uid="{A9C8F882-696D-490D-BCD6-FD90D68D4943}"/>
    <cellStyle name="Финансовый 6 2 2 2 11" xfId="9721" xr:uid="{00000000-0005-0000-0000-000084220000}"/>
    <cellStyle name="Финансовый 6 2 2 2 11 2" xfId="18741" xr:uid="{1661B541-765E-4696-AC26-0A5F61856A64}"/>
    <cellStyle name="Финансовый 6 2 2 2 12" xfId="9835" xr:uid="{43D53774-ABFF-4E85-8A74-449F6AA35A20}"/>
    <cellStyle name="Финансовый 6 2 2 2 12 2" xfId="18855" xr:uid="{738B9B07-DF6A-4E51-91F1-D5F7CBA15D8A}"/>
    <cellStyle name="Финансовый 6 2 2 2 13" xfId="9949" xr:uid="{97B1CC34-CFC6-4CFA-8DD5-F1063A90075E}"/>
    <cellStyle name="Финансовый 6 2 2 2 13 2" xfId="18969" xr:uid="{E9DA19D6-1A6D-4818-8D59-3391CB7E242A}"/>
    <cellStyle name="Финансовый 6 2 2 2 14" xfId="10063" xr:uid="{5DB1A85E-554D-48B6-9229-3BCDA499878D}"/>
    <cellStyle name="Финансовый 6 2 2 2 14 2" xfId="19083" xr:uid="{055A6B17-B83B-4CAF-857F-844E5C8105A5}"/>
    <cellStyle name="Финансовый 6 2 2 2 15" xfId="10180" xr:uid="{F5811BF1-F434-4C4E-B3B6-3C6AA8899B63}"/>
    <cellStyle name="Финансовый 6 2 2 2 16" xfId="19201" xr:uid="{98A91703-22F6-431F-AD3F-0545CA036731}"/>
    <cellStyle name="Финансовый 6 2 2 2 17" xfId="19317" xr:uid="{DFEF93E9-4DF7-4F23-A9C4-6FE2B0024557}"/>
    <cellStyle name="Финансовый 6 2 2 2 2" xfId="681" xr:uid="{00000000-0005-0000-0000-000085220000}"/>
    <cellStyle name="Финансовый 6 2 2 2 2 2" xfId="1002" xr:uid="{00000000-0005-0000-0000-000086220000}"/>
    <cellStyle name="Финансовый 6 2 2 2 2 2 2" xfId="1604" xr:uid="{00000000-0005-0000-0000-000087220000}"/>
    <cellStyle name="Финансовый 6 2 2 2 2 2 2 2" xfId="2563" xr:uid="{00000000-0005-0000-0000-000088220000}"/>
    <cellStyle name="Финансовый 6 2 2 2 2 2 2 2 2" xfId="4835" xr:uid="{00000000-0005-0000-0000-000089220000}"/>
    <cellStyle name="Финансовый 6 2 2 2 2 2 2 2 2 2" xfId="9124" xr:uid="{00000000-0005-0000-0000-00008A220000}"/>
    <cellStyle name="Финансовый 6 2 2 2 2 2 2 2 2 2 2" xfId="18341" xr:uid="{E4FF34F2-03C7-44B6-9A29-B17F93FEF327}"/>
    <cellStyle name="Финансовый 6 2 2 2 2 2 2 2 2 3" xfId="14074" xr:uid="{F34A52DB-990E-4453-BA81-9FD851F865BE}"/>
    <cellStyle name="Финансовый 6 2 2 2 2 2 2 2 3" xfId="6990" xr:uid="{00000000-0005-0000-0000-00008B220000}"/>
    <cellStyle name="Финансовый 6 2 2 2 2 2 2 2 3 2" xfId="16207" xr:uid="{08AEE750-7515-43E8-9A33-81D7EF29B727}"/>
    <cellStyle name="Финансовый 6 2 2 2 2 2 2 2 4" xfId="11943" xr:uid="{D9DEB072-9341-4E84-B46E-C0CF630F8962}"/>
    <cellStyle name="Финансовый 6 2 2 2 2 2 2 3" xfId="3885" xr:uid="{00000000-0005-0000-0000-00008C220000}"/>
    <cellStyle name="Финансовый 6 2 2 2 2 2 2 3 2" xfId="8176" xr:uid="{00000000-0005-0000-0000-00008D220000}"/>
    <cellStyle name="Финансовый 6 2 2 2 2 2 2 3 2 2" xfId="17393" xr:uid="{4E6F107D-40C7-498D-B049-0069D3202F13}"/>
    <cellStyle name="Финансовый 6 2 2 2 2 2 2 3 3" xfId="13126" xr:uid="{D851778E-6793-425D-B664-736ACF6C8049}"/>
    <cellStyle name="Финансовый 6 2 2 2 2 2 2 4" xfId="6042" xr:uid="{00000000-0005-0000-0000-00008E220000}"/>
    <cellStyle name="Финансовый 6 2 2 2 2 2 2 4 2" xfId="15259" xr:uid="{044C7B6B-73BF-4333-A776-971274BB766E}"/>
    <cellStyle name="Финансовый 6 2 2 2 2 2 2 5" xfId="10995" xr:uid="{EFD33A45-AC92-4907-B9F5-B42A5C322907}"/>
    <cellStyle name="Финансовый 6 2 2 2 2 2 3" xfId="2091" xr:uid="{00000000-0005-0000-0000-00008F220000}"/>
    <cellStyle name="Финансовый 6 2 2 2 2 2 3 2" xfId="4363" xr:uid="{00000000-0005-0000-0000-000090220000}"/>
    <cellStyle name="Финансовый 6 2 2 2 2 2 3 2 2" xfId="8652" xr:uid="{00000000-0005-0000-0000-000091220000}"/>
    <cellStyle name="Финансовый 6 2 2 2 2 2 3 2 2 2" xfId="17869" xr:uid="{858ED744-9EF6-4C96-A83E-D63014BE91AA}"/>
    <cellStyle name="Финансовый 6 2 2 2 2 2 3 2 3" xfId="13602" xr:uid="{7280FC72-C40B-43E4-83EA-6228AA51D4A8}"/>
    <cellStyle name="Финансовый 6 2 2 2 2 2 3 3" xfId="6518" xr:uid="{00000000-0005-0000-0000-000092220000}"/>
    <cellStyle name="Финансовый 6 2 2 2 2 2 3 3 2" xfId="15735" xr:uid="{1E3A5B65-9B9D-4F39-A822-E147AEF194B2}"/>
    <cellStyle name="Финансовый 6 2 2 2 2 2 3 4" xfId="11471" xr:uid="{F70B43CD-193F-4694-ACDB-28AE6C418D66}"/>
    <cellStyle name="Финансовый 6 2 2 2 2 2 4" xfId="3413" xr:uid="{00000000-0005-0000-0000-000093220000}"/>
    <cellStyle name="Финансовый 6 2 2 2 2 2 4 2" xfId="7704" xr:uid="{00000000-0005-0000-0000-000094220000}"/>
    <cellStyle name="Финансовый 6 2 2 2 2 2 4 2 2" xfId="16921" xr:uid="{363C50CE-167D-4F9A-8C18-876C19B48E87}"/>
    <cellStyle name="Финансовый 6 2 2 2 2 2 4 3" xfId="12654" xr:uid="{560E64DE-EA77-4AEE-88EE-3C4D08D91DBF}"/>
    <cellStyle name="Финансовый 6 2 2 2 2 2 5" xfId="5567" xr:uid="{00000000-0005-0000-0000-000095220000}"/>
    <cellStyle name="Финансовый 6 2 2 2 2 2 5 2" xfId="14787" xr:uid="{0C941144-694C-4304-B1DB-84AF7912CBF6}"/>
    <cellStyle name="Финансовый 6 2 2 2 2 2 6" xfId="10523" xr:uid="{E19472D0-6585-4DAD-A697-B36F460D148D}"/>
    <cellStyle name="Финансовый 6 2 2 2 2 3" xfId="1376" xr:uid="{00000000-0005-0000-0000-000096220000}"/>
    <cellStyle name="Финансовый 6 2 2 2 2 3 2" xfId="2335" xr:uid="{00000000-0005-0000-0000-000097220000}"/>
    <cellStyle name="Финансовый 6 2 2 2 2 3 2 2" xfId="4607" xr:uid="{00000000-0005-0000-0000-000098220000}"/>
    <cellStyle name="Финансовый 6 2 2 2 2 3 2 2 2" xfId="8896" xr:uid="{00000000-0005-0000-0000-000099220000}"/>
    <cellStyle name="Финансовый 6 2 2 2 2 3 2 2 2 2" xfId="18113" xr:uid="{C856FD42-D5AA-456C-8405-1477FB46E126}"/>
    <cellStyle name="Финансовый 6 2 2 2 2 3 2 2 3" xfId="13846" xr:uid="{1254F45C-7E48-4616-89AD-5EEB3D6CC001}"/>
    <cellStyle name="Финансовый 6 2 2 2 2 3 2 3" xfId="6762" xr:uid="{00000000-0005-0000-0000-00009A220000}"/>
    <cellStyle name="Финансовый 6 2 2 2 2 3 2 3 2" xfId="15979" xr:uid="{0E310DFA-479B-4EEA-8841-6E733273C784}"/>
    <cellStyle name="Финансовый 6 2 2 2 2 3 2 4" xfId="11715" xr:uid="{2833A1E9-F111-4069-B776-2FA518D4743D}"/>
    <cellStyle name="Финансовый 6 2 2 2 2 3 3" xfId="3657" xr:uid="{00000000-0005-0000-0000-00009B220000}"/>
    <cellStyle name="Финансовый 6 2 2 2 2 3 3 2" xfId="7948" xr:uid="{00000000-0005-0000-0000-00009C220000}"/>
    <cellStyle name="Финансовый 6 2 2 2 2 3 3 2 2" xfId="17165" xr:uid="{B2EA0D64-B109-4264-8B86-EB0912224A5D}"/>
    <cellStyle name="Финансовый 6 2 2 2 2 3 3 3" xfId="12898" xr:uid="{4FD95A64-4085-45E3-A6D9-88722177BACC}"/>
    <cellStyle name="Финансовый 6 2 2 2 2 3 4" xfId="5814" xr:uid="{00000000-0005-0000-0000-00009D220000}"/>
    <cellStyle name="Финансовый 6 2 2 2 2 3 4 2" xfId="15031" xr:uid="{5B342383-E4CB-42FA-9AC5-143EA1991ECC}"/>
    <cellStyle name="Финансовый 6 2 2 2 2 3 5" xfId="10767" xr:uid="{D9634500-CE30-44A7-B5D7-993FC61F029E}"/>
    <cellStyle name="Финансовый 6 2 2 2 2 4" xfId="1862" xr:uid="{00000000-0005-0000-0000-00009E220000}"/>
    <cellStyle name="Финансовый 6 2 2 2 2 4 2" xfId="4135" xr:uid="{00000000-0005-0000-0000-00009F220000}"/>
    <cellStyle name="Финансовый 6 2 2 2 2 4 2 2" xfId="8424" xr:uid="{00000000-0005-0000-0000-0000A0220000}"/>
    <cellStyle name="Финансовый 6 2 2 2 2 4 2 2 2" xfId="17641" xr:uid="{B6434FB8-1F6F-4280-94AE-73F976A275F8}"/>
    <cellStyle name="Финансовый 6 2 2 2 2 4 2 3" xfId="13374" xr:uid="{102228D0-B584-45F1-9D4C-E06B59822C74}"/>
    <cellStyle name="Финансовый 6 2 2 2 2 4 3" xfId="6290" xr:uid="{00000000-0005-0000-0000-0000A1220000}"/>
    <cellStyle name="Финансовый 6 2 2 2 2 4 3 2" xfId="15507" xr:uid="{089DB3C8-B895-46AB-A7FB-E73E8A775D3C}"/>
    <cellStyle name="Финансовый 6 2 2 2 2 4 4" xfId="11243" xr:uid="{0595B604-CE41-409E-A2D4-DEDE597452E9}"/>
    <cellStyle name="Финансовый 6 2 2 2 2 5" xfId="3185" xr:uid="{00000000-0005-0000-0000-0000A2220000}"/>
    <cellStyle name="Финансовый 6 2 2 2 2 5 2" xfId="7476" xr:uid="{00000000-0005-0000-0000-0000A3220000}"/>
    <cellStyle name="Финансовый 6 2 2 2 2 5 2 2" xfId="16693" xr:uid="{A86D7B23-DC5F-41A4-8BD6-006BEF0F4E22}"/>
    <cellStyle name="Финансовый 6 2 2 2 2 5 3" xfId="12426" xr:uid="{9433D631-5942-44BF-BE66-D6317A4EF905}"/>
    <cellStyle name="Финансовый 6 2 2 2 2 6" xfId="5337" xr:uid="{00000000-0005-0000-0000-0000A4220000}"/>
    <cellStyle name="Финансовый 6 2 2 2 2 6 2" xfId="14559" xr:uid="{B2BAC7D4-07B9-4303-B1EC-DEFCFC17383A}"/>
    <cellStyle name="Финансовый 6 2 2 2 2 7" xfId="10295" xr:uid="{251106FA-B7F1-42DE-BFDF-C87F69845249}"/>
    <cellStyle name="Финансовый 6 2 2 2 3" xfId="887" xr:uid="{00000000-0005-0000-0000-0000A5220000}"/>
    <cellStyle name="Финансовый 6 2 2 2 3 2" xfId="1490" xr:uid="{00000000-0005-0000-0000-0000A6220000}"/>
    <cellStyle name="Финансовый 6 2 2 2 3 2 2" xfId="2449" xr:uid="{00000000-0005-0000-0000-0000A7220000}"/>
    <cellStyle name="Финансовый 6 2 2 2 3 2 2 2" xfId="4721" xr:uid="{00000000-0005-0000-0000-0000A8220000}"/>
    <cellStyle name="Финансовый 6 2 2 2 3 2 2 2 2" xfId="9010" xr:uid="{00000000-0005-0000-0000-0000A9220000}"/>
    <cellStyle name="Финансовый 6 2 2 2 3 2 2 2 2 2" xfId="18227" xr:uid="{1CB0F7E9-C769-4B61-B643-50D79D44C51F}"/>
    <cellStyle name="Финансовый 6 2 2 2 3 2 2 2 3" xfId="13960" xr:uid="{E3BD9BE4-5834-4CF9-9670-5DA8C4EDBCBC}"/>
    <cellStyle name="Финансовый 6 2 2 2 3 2 2 3" xfId="6876" xr:uid="{00000000-0005-0000-0000-0000AA220000}"/>
    <cellStyle name="Финансовый 6 2 2 2 3 2 2 3 2" xfId="16093" xr:uid="{FD5B7950-9D2B-4F72-9544-235B91D44C54}"/>
    <cellStyle name="Финансовый 6 2 2 2 3 2 2 4" xfId="11829" xr:uid="{85A33E98-E4AA-42A1-ADD3-9BFBB7E0721E}"/>
    <cellStyle name="Финансовый 6 2 2 2 3 2 3" xfId="3771" xr:uid="{00000000-0005-0000-0000-0000AB220000}"/>
    <cellStyle name="Финансовый 6 2 2 2 3 2 3 2" xfId="8062" xr:uid="{00000000-0005-0000-0000-0000AC220000}"/>
    <cellStyle name="Финансовый 6 2 2 2 3 2 3 2 2" xfId="17279" xr:uid="{5819BC7F-FA59-4FCF-9AF3-53F42D3B7F5E}"/>
    <cellStyle name="Финансовый 6 2 2 2 3 2 3 3" xfId="13012" xr:uid="{8C56C97A-4956-424F-A171-5B80FC148445}"/>
    <cellStyle name="Финансовый 6 2 2 2 3 2 4" xfId="5928" xr:uid="{00000000-0005-0000-0000-0000AD220000}"/>
    <cellStyle name="Финансовый 6 2 2 2 3 2 4 2" xfId="15145" xr:uid="{0987ADF5-27E3-4F21-A56C-20E080A5A6E1}"/>
    <cellStyle name="Финансовый 6 2 2 2 3 2 5" xfId="10881" xr:uid="{FE4AC829-884A-4426-AD54-3E8167F1D6CF}"/>
    <cellStyle name="Финансовый 6 2 2 2 3 3" xfId="1977" xr:uid="{00000000-0005-0000-0000-0000AE220000}"/>
    <cellStyle name="Финансовый 6 2 2 2 3 3 2" xfId="4249" xr:uid="{00000000-0005-0000-0000-0000AF220000}"/>
    <cellStyle name="Финансовый 6 2 2 2 3 3 2 2" xfId="8538" xr:uid="{00000000-0005-0000-0000-0000B0220000}"/>
    <cellStyle name="Финансовый 6 2 2 2 3 3 2 2 2" xfId="17755" xr:uid="{BBABA531-78F5-45B2-939B-5CC7AEC62C84}"/>
    <cellStyle name="Финансовый 6 2 2 2 3 3 2 3" xfId="13488" xr:uid="{23D0438B-F352-4F2F-91C1-1127EFBFF5EF}"/>
    <cellStyle name="Финансовый 6 2 2 2 3 3 3" xfId="6404" xr:uid="{00000000-0005-0000-0000-0000B1220000}"/>
    <cellStyle name="Финансовый 6 2 2 2 3 3 3 2" xfId="15621" xr:uid="{E4E0FEE0-889D-4EAB-964E-46E5FFD0E2F6}"/>
    <cellStyle name="Финансовый 6 2 2 2 3 3 4" xfId="11357" xr:uid="{64A74C64-CD0C-4510-93E9-3C8AB2CEEF00}"/>
    <cellStyle name="Финансовый 6 2 2 2 3 4" xfId="3299" xr:uid="{00000000-0005-0000-0000-0000B2220000}"/>
    <cellStyle name="Финансовый 6 2 2 2 3 4 2" xfId="7590" xr:uid="{00000000-0005-0000-0000-0000B3220000}"/>
    <cellStyle name="Финансовый 6 2 2 2 3 4 2 2" xfId="16807" xr:uid="{836444BD-E2C4-4519-B62F-BFCF05C0094B}"/>
    <cellStyle name="Финансовый 6 2 2 2 3 4 3" xfId="12540" xr:uid="{CB917F4B-84AF-4F80-A2C1-D033FAEC528E}"/>
    <cellStyle name="Финансовый 6 2 2 2 3 5" xfId="5453" xr:uid="{00000000-0005-0000-0000-0000B4220000}"/>
    <cellStyle name="Финансовый 6 2 2 2 3 5 2" xfId="14673" xr:uid="{AC3ED440-BF96-41F9-9E43-6DCFFC4C4122}"/>
    <cellStyle name="Финансовый 6 2 2 2 3 6" xfId="10409" xr:uid="{9F57785C-69B6-4B7D-B225-3F7200E327CF}"/>
    <cellStyle name="Финансовый 6 2 2 2 4" xfId="1261" xr:uid="{00000000-0005-0000-0000-0000B5220000}"/>
    <cellStyle name="Финансовый 6 2 2 2 4 2" xfId="2221" xr:uid="{00000000-0005-0000-0000-0000B6220000}"/>
    <cellStyle name="Финансовый 6 2 2 2 4 2 2" xfId="4493" xr:uid="{00000000-0005-0000-0000-0000B7220000}"/>
    <cellStyle name="Финансовый 6 2 2 2 4 2 2 2" xfId="8782" xr:uid="{00000000-0005-0000-0000-0000B8220000}"/>
    <cellStyle name="Финансовый 6 2 2 2 4 2 2 2 2" xfId="17999" xr:uid="{837AC7E1-58AD-4450-880D-EA2AEAF33EC4}"/>
    <cellStyle name="Финансовый 6 2 2 2 4 2 2 3" xfId="13732" xr:uid="{1212D1DE-D24C-43F0-83A1-A89C41005356}"/>
    <cellStyle name="Финансовый 6 2 2 2 4 2 3" xfId="6648" xr:uid="{00000000-0005-0000-0000-0000B9220000}"/>
    <cellStyle name="Финансовый 6 2 2 2 4 2 3 2" xfId="15865" xr:uid="{01BD6D46-DF27-4EEE-B860-8845D8939DC6}"/>
    <cellStyle name="Финансовый 6 2 2 2 4 2 4" xfId="11601" xr:uid="{3F845F1B-77C9-4FC2-B661-41C8D557FD49}"/>
    <cellStyle name="Финансовый 6 2 2 2 4 3" xfId="3543" xr:uid="{00000000-0005-0000-0000-0000BA220000}"/>
    <cellStyle name="Финансовый 6 2 2 2 4 3 2" xfId="7834" xr:uid="{00000000-0005-0000-0000-0000BB220000}"/>
    <cellStyle name="Финансовый 6 2 2 2 4 3 2 2" xfId="17051" xr:uid="{7FB9BC14-6594-4E5A-BB6A-F02026F8BB94}"/>
    <cellStyle name="Финансовый 6 2 2 2 4 3 3" xfId="12784" xr:uid="{016720BB-25E2-4510-87B3-6C9A67E84A16}"/>
    <cellStyle name="Финансовый 6 2 2 2 4 4" xfId="5700" xr:uid="{00000000-0005-0000-0000-0000BC220000}"/>
    <cellStyle name="Финансовый 6 2 2 2 4 4 2" xfId="14917" xr:uid="{4A723910-FC57-41B9-BE9A-AC67C9F631B5}"/>
    <cellStyle name="Финансовый 6 2 2 2 4 5" xfId="10653" xr:uid="{7AC7C742-7A0C-4657-A0FE-8389E3224321}"/>
    <cellStyle name="Финансовый 6 2 2 2 5" xfId="1746" xr:uid="{00000000-0005-0000-0000-0000BD220000}"/>
    <cellStyle name="Финансовый 6 2 2 2 5 2" xfId="4021" xr:uid="{00000000-0005-0000-0000-0000BE220000}"/>
    <cellStyle name="Финансовый 6 2 2 2 5 2 2" xfId="8310" xr:uid="{00000000-0005-0000-0000-0000BF220000}"/>
    <cellStyle name="Финансовый 6 2 2 2 5 2 2 2" xfId="17527" xr:uid="{F35E6668-99C3-4EF5-BC95-2E87B126A91A}"/>
    <cellStyle name="Финансовый 6 2 2 2 5 2 3" xfId="13260" xr:uid="{69F4CF9C-8D88-44C9-A1D9-A5104A3E6D6E}"/>
    <cellStyle name="Финансовый 6 2 2 2 5 3" xfId="6176" xr:uid="{00000000-0005-0000-0000-0000C0220000}"/>
    <cellStyle name="Финансовый 6 2 2 2 5 3 2" xfId="15393" xr:uid="{E4A56029-3C22-4C7C-921E-76401EAF8618}"/>
    <cellStyle name="Финансовый 6 2 2 2 5 4" xfId="11129" xr:uid="{E7329040-F084-4A20-800B-BC76F901A002}"/>
    <cellStyle name="Финансовый 6 2 2 2 6" xfId="2836" xr:uid="{00000000-0005-0000-0000-0000C1220000}"/>
    <cellStyle name="Финансовый 6 2 2 2 6 2" xfId="4979" xr:uid="{00000000-0005-0000-0000-0000C2220000}"/>
    <cellStyle name="Финансовый 6 2 2 2 6 2 2" xfId="9261" xr:uid="{00000000-0005-0000-0000-0000C3220000}"/>
    <cellStyle name="Финансовый 6 2 2 2 6 2 2 2" xfId="18478" xr:uid="{4F354949-8EC6-4BF7-8939-7A01B62E4816}"/>
    <cellStyle name="Финансовый 6 2 2 2 6 2 3" xfId="14211" xr:uid="{B7F981C1-D6D0-4709-B001-36121E700009}"/>
    <cellStyle name="Финансовый 6 2 2 2 6 3" xfId="7129" xr:uid="{00000000-0005-0000-0000-0000C4220000}"/>
    <cellStyle name="Финансовый 6 2 2 2 6 3 2" xfId="16346" xr:uid="{AD2D5BD3-3E23-4512-B5F0-7036B769631E}"/>
    <cellStyle name="Финансовый 6 2 2 2 6 4" xfId="12080" xr:uid="{09BD71FD-48A6-4B1D-9E13-EC76C0E73477}"/>
    <cellStyle name="Финансовый 6 2 2 2 7" xfId="2957" xr:uid="{00000000-0005-0000-0000-0000C5220000}"/>
    <cellStyle name="Финансовый 6 2 2 2 7 2" xfId="7248" xr:uid="{00000000-0005-0000-0000-0000C6220000}"/>
    <cellStyle name="Финансовый 6 2 2 2 7 2 2" xfId="16465" xr:uid="{352CAB39-E28D-4696-AD0F-D42C67F4410D}"/>
    <cellStyle name="Финансовый 6 2 2 2 7 3" xfId="12198" xr:uid="{CC0C59CB-3F22-4845-B62C-5C5AE3848D73}"/>
    <cellStyle name="Финансовый 6 2 2 2 8" xfId="3071" xr:uid="{00000000-0005-0000-0000-0000C7220000}"/>
    <cellStyle name="Финансовый 6 2 2 2 8 2" xfId="7362" xr:uid="{00000000-0005-0000-0000-0000C8220000}"/>
    <cellStyle name="Финансовый 6 2 2 2 8 2 2" xfId="16579" xr:uid="{63CDDFFB-EEE8-4BD4-8D70-367D3055D280}"/>
    <cellStyle name="Финансовый 6 2 2 2 8 3" xfId="12312" xr:uid="{CFF5F767-F3FC-45B6-88F1-82EEEDE88DA5}"/>
    <cellStyle name="Финансовый 6 2 2 2 9" xfId="5099" xr:uid="{00000000-0005-0000-0000-0000C9220000}"/>
    <cellStyle name="Финансовый 6 2 2 2 9 2" xfId="9380" xr:uid="{00000000-0005-0000-0000-0000CA220000}"/>
    <cellStyle name="Финансовый 6 2 2 2 9 2 2" xfId="18597" xr:uid="{B6DDA8A7-21CD-46FE-9B57-BC97722FBF83}"/>
    <cellStyle name="Финансовый 6 2 2 2 9 3" xfId="14330" xr:uid="{611BA724-E4E5-47E1-9BC6-91ACE43EC40A}"/>
    <cellStyle name="Финансовый 6 2 2 3" xfId="621" xr:uid="{00000000-0005-0000-0000-0000CB220000}"/>
    <cellStyle name="Финансовый 6 2 2 3 2" xfId="945" xr:uid="{00000000-0005-0000-0000-0000CC220000}"/>
    <cellStyle name="Финансовый 6 2 2 3 2 2" xfId="1547" xr:uid="{00000000-0005-0000-0000-0000CD220000}"/>
    <cellStyle name="Финансовый 6 2 2 3 2 2 2" xfId="2506" xr:uid="{00000000-0005-0000-0000-0000CE220000}"/>
    <cellStyle name="Финансовый 6 2 2 3 2 2 2 2" xfId="4778" xr:uid="{00000000-0005-0000-0000-0000CF220000}"/>
    <cellStyle name="Финансовый 6 2 2 3 2 2 2 2 2" xfId="9067" xr:uid="{00000000-0005-0000-0000-0000D0220000}"/>
    <cellStyle name="Финансовый 6 2 2 3 2 2 2 2 2 2" xfId="18284" xr:uid="{A87C931D-C76A-4961-8501-BFEAB58E4FF3}"/>
    <cellStyle name="Финансовый 6 2 2 3 2 2 2 2 3" xfId="14017" xr:uid="{98E86FA7-4741-48DB-8716-1980F39AA829}"/>
    <cellStyle name="Финансовый 6 2 2 3 2 2 2 3" xfId="6933" xr:uid="{00000000-0005-0000-0000-0000D1220000}"/>
    <cellStyle name="Финансовый 6 2 2 3 2 2 2 3 2" xfId="16150" xr:uid="{0A9678AD-E6C4-47A9-A83F-EF13BD01F54B}"/>
    <cellStyle name="Финансовый 6 2 2 3 2 2 2 4" xfId="11886" xr:uid="{C0130196-0264-4DC9-B78B-3893B18A4D60}"/>
    <cellStyle name="Финансовый 6 2 2 3 2 2 3" xfId="3828" xr:uid="{00000000-0005-0000-0000-0000D2220000}"/>
    <cellStyle name="Финансовый 6 2 2 3 2 2 3 2" xfId="8119" xr:uid="{00000000-0005-0000-0000-0000D3220000}"/>
    <cellStyle name="Финансовый 6 2 2 3 2 2 3 2 2" xfId="17336" xr:uid="{1A30F97C-8EBC-4BCF-B1D5-2F401D8F7423}"/>
    <cellStyle name="Финансовый 6 2 2 3 2 2 3 3" xfId="13069" xr:uid="{F15E9E2A-B400-4AD1-9D9D-506E571619FB}"/>
    <cellStyle name="Финансовый 6 2 2 3 2 2 4" xfId="5985" xr:uid="{00000000-0005-0000-0000-0000D4220000}"/>
    <cellStyle name="Финансовый 6 2 2 3 2 2 4 2" xfId="15202" xr:uid="{DF7870BF-C771-4B0F-AE68-BA31ABE4DC6B}"/>
    <cellStyle name="Финансовый 6 2 2 3 2 2 5" xfId="10938" xr:uid="{AE998597-E876-4E46-AB7B-B4EFD9CC4013}"/>
    <cellStyle name="Финансовый 6 2 2 3 2 3" xfId="2034" xr:uid="{00000000-0005-0000-0000-0000D5220000}"/>
    <cellStyle name="Финансовый 6 2 2 3 2 3 2" xfId="4306" xr:uid="{00000000-0005-0000-0000-0000D6220000}"/>
    <cellStyle name="Финансовый 6 2 2 3 2 3 2 2" xfId="8595" xr:uid="{00000000-0005-0000-0000-0000D7220000}"/>
    <cellStyle name="Финансовый 6 2 2 3 2 3 2 2 2" xfId="17812" xr:uid="{C1980F95-E533-4774-A67A-C9F9E478FDAB}"/>
    <cellStyle name="Финансовый 6 2 2 3 2 3 2 3" xfId="13545" xr:uid="{B25BE916-B2F9-4176-B594-65D8BB7D0EA1}"/>
    <cellStyle name="Финансовый 6 2 2 3 2 3 3" xfId="6461" xr:uid="{00000000-0005-0000-0000-0000D8220000}"/>
    <cellStyle name="Финансовый 6 2 2 3 2 3 3 2" xfId="15678" xr:uid="{F6F14BB3-CF82-4AD2-83CD-EEE82E67CBCC}"/>
    <cellStyle name="Финансовый 6 2 2 3 2 3 4" xfId="11414" xr:uid="{7CA49ACE-F6D1-4C65-B6BB-FF976F48C580}"/>
    <cellStyle name="Финансовый 6 2 2 3 2 4" xfId="3356" xr:uid="{00000000-0005-0000-0000-0000D9220000}"/>
    <cellStyle name="Финансовый 6 2 2 3 2 4 2" xfId="7647" xr:uid="{00000000-0005-0000-0000-0000DA220000}"/>
    <cellStyle name="Финансовый 6 2 2 3 2 4 2 2" xfId="16864" xr:uid="{33F29522-5B26-4B78-A2B6-7FF6EC1D56AF}"/>
    <cellStyle name="Финансовый 6 2 2 3 2 4 3" xfId="12597" xr:uid="{F93FF385-518B-47CE-BA37-8F0595F34F65}"/>
    <cellStyle name="Финансовый 6 2 2 3 2 5" xfId="5510" xr:uid="{00000000-0005-0000-0000-0000DB220000}"/>
    <cellStyle name="Финансовый 6 2 2 3 2 5 2" xfId="14730" xr:uid="{2237C4B9-7A6F-4DEB-A050-1A633FCF9781}"/>
    <cellStyle name="Финансовый 6 2 2 3 2 6" xfId="10466" xr:uid="{F64A2E43-8FAE-4230-93CD-1F3315587B39}"/>
    <cellStyle name="Финансовый 6 2 2 3 3" xfId="1319" xr:uid="{00000000-0005-0000-0000-0000DC220000}"/>
    <cellStyle name="Финансовый 6 2 2 3 3 2" xfId="2278" xr:uid="{00000000-0005-0000-0000-0000DD220000}"/>
    <cellStyle name="Финансовый 6 2 2 3 3 2 2" xfId="4550" xr:uid="{00000000-0005-0000-0000-0000DE220000}"/>
    <cellStyle name="Финансовый 6 2 2 3 3 2 2 2" xfId="8839" xr:uid="{00000000-0005-0000-0000-0000DF220000}"/>
    <cellStyle name="Финансовый 6 2 2 3 3 2 2 2 2" xfId="18056" xr:uid="{D72B114B-1C57-4B4F-A138-ED128DADA42C}"/>
    <cellStyle name="Финансовый 6 2 2 3 3 2 2 3" xfId="13789" xr:uid="{B15752D8-1E9D-4300-ACC4-425E6682AF9C}"/>
    <cellStyle name="Финансовый 6 2 2 3 3 2 3" xfId="6705" xr:uid="{00000000-0005-0000-0000-0000E0220000}"/>
    <cellStyle name="Финансовый 6 2 2 3 3 2 3 2" xfId="15922" xr:uid="{BBDF627D-455E-4E53-9AE0-60478CDE960D}"/>
    <cellStyle name="Финансовый 6 2 2 3 3 2 4" xfId="11658" xr:uid="{9FFA572D-3F64-4B92-B528-AD919002E30C}"/>
    <cellStyle name="Финансовый 6 2 2 3 3 3" xfId="3600" xr:uid="{00000000-0005-0000-0000-0000E1220000}"/>
    <cellStyle name="Финансовый 6 2 2 3 3 3 2" xfId="7891" xr:uid="{00000000-0005-0000-0000-0000E2220000}"/>
    <cellStyle name="Финансовый 6 2 2 3 3 3 2 2" xfId="17108" xr:uid="{DDA317E6-40A7-4F6B-97CA-EB2F7B28C62F}"/>
    <cellStyle name="Финансовый 6 2 2 3 3 3 3" xfId="12841" xr:uid="{E233FF01-6C4F-4FE3-B466-4BF880D1FB5E}"/>
    <cellStyle name="Финансовый 6 2 2 3 3 4" xfId="5757" xr:uid="{00000000-0005-0000-0000-0000E3220000}"/>
    <cellStyle name="Финансовый 6 2 2 3 3 4 2" xfId="14974" xr:uid="{533AA566-DB7E-4212-A30D-35CE75C19427}"/>
    <cellStyle name="Финансовый 6 2 2 3 3 5" xfId="10710" xr:uid="{89992CC2-4BF5-4A60-B0F5-9B9F916D604B}"/>
    <cellStyle name="Финансовый 6 2 2 3 4" xfId="1805" xr:uid="{00000000-0005-0000-0000-0000E4220000}"/>
    <cellStyle name="Финансовый 6 2 2 3 4 2" xfId="4078" xr:uid="{00000000-0005-0000-0000-0000E5220000}"/>
    <cellStyle name="Финансовый 6 2 2 3 4 2 2" xfId="8367" xr:uid="{00000000-0005-0000-0000-0000E6220000}"/>
    <cellStyle name="Финансовый 6 2 2 3 4 2 2 2" xfId="17584" xr:uid="{23C298AB-601B-46F0-8E89-BE1609B3D3E9}"/>
    <cellStyle name="Финансовый 6 2 2 3 4 2 3" xfId="13317" xr:uid="{008E6FD4-AFE7-4651-9ED6-EA02E0209E58}"/>
    <cellStyle name="Финансовый 6 2 2 3 4 3" xfId="6233" xr:uid="{00000000-0005-0000-0000-0000E7220000}"/>
    <cellStyle name="Финансовый 6 2 2 3 4 3 2" xfId="15450" xr:uid="{E731AC8C-34D4-4F63-BC95-C7E5A9D49918}"/>
    <cellStyle name="Финансовый 6 2 2 3 4 4" xfId="11186" xr:uid="{6CD3DEC0-EB9E-4965-A301-B1B388C1253C}"/>
    <cellStyle name="Финансовый 6 2 2 3 5" xfId="3128" xr:uid="{00000000-0005-0000-0000-0000E8220000}"/>
    <cellStyle name="Финансовый 6 2 2 3 5 2" xfId="7419" xr:uid="{00000000-0005-0000-0000-0000E9220000}"/>
    <cellStyle name="Финансовый 6 2 2 3 5 2 2" xfId="16636" xr:uid="{8F233BBC-857C-4113-86CF-E3085B5FB25E}"/>
    <cellStyle name="Финансовый 6 2 2 3 5 3" xfId="12369" xr:uid="{944B569B-060C-4389-9957-C8F5B1C6548E}"/>
    <cellStyle name="Финансовый 6 2 2 3 6" xfId="5280" xr:uid="{00000000-0005-0000-0000-0000EA220000}"/>
    <cellStyle name="Финансовый 6 2 2 3 6 2" xfId="14502" xr:uid="{60468260-95E9-4E7C-BE3E-069FF2FDD56A}"/>
    <cellStyle name="Финансовый 6 2 2 3 7" xfId="10238" xr:uid="{66919349-9E04-4DFE-8DDE-673CCED32CD7}"/>
    <cellStyle name="Финансовый 6 2 2 4" xfId="830" xr:uid="{00000000-0005-0000-0000-0000EB220000}"/>
    <cellStyle name="Финансовый 6 2 2 4 2" xfId="1433" xr:uid="{00000000-0005-0000-0000-0000EC220000}"/>
    <cellStyle name="Финансовый 6 2 2 4 2 2" xfId="2392" xr:uid="{00000000-0005-0000-0000-0000ED220000}"/>
    <cellStyle name="Финансовый 6 2 2 4 2 2 2" xfId="4664" xr:uid="{00000000-0005-0000-0000-0000EE220000}"/>
    <cellStyle name="Финансовый 6 2 2 4 2 2 2 2" xfId="8953" xr:uid="{00000000-0005-0000-0000-0000EF220000}"/>
    <cellStyle name="Финансовый 6 2 2 4 2 2 2 2 2" xfId="18170" xr:uid="{47A2CCCD-DD82-4CFF-B274-8279CAC0EEA1}"/>
    <cellStyle name="Финансовый 6 2 2 4 2 2 2 3" xfId="13903" xr:uid="{D40E3B0A-7C46-4497-A739-23D012F3E88F}"/>
    <cellStyle name="Финансовый 6 2 2 4 2 2 3" xfId="6819" xr:uid="{00000000-0005-0000-0000-0000F0220000}"/>
    <cellStyle name="Финансовый 6 2 2 4 2 2 3 2" xfId="16036" xr:uid="{8F118337-3F60-4C1C-ADC8-14E8B0E7BCA0}"/>
    <cellStyle name="Финансовый 6 2 2 4 2 2 4" xfId="11772" xr:uid="{13F486D5-0DFA-41DA-866E-9A6C3C58656E}"/>
    <cellStyle name="Финансовый 6 2 2 4 2 3" xfId="3714" xr:uid="{00000000-0005-0000-0000-0000F1220000}"/>
    <cellStyle name="Финансовый 6 2 2 4 2 3 2" xfId="8005" xr:uid="{00000000-0005-0000-0000-0000F2220000}"/>
    <cellStyle name="Финансовый 6 2 2 4 2 3 2 2" xfId="17222" xr:uid="{A28B86FE-D50A-49A3-A0A6-8F35C7B3BB80}"/>
    <cellStyle name="Финансовый 6 2 2 4 2 3 3" xfId="12955" xr:uid="{CD146BD7-6505-4856-81DC-5237A370FA97}"/>
    <cellStyle name="Финансовый 6 2 2 4 2 4" xfId="5871" xr:uid="{00000000-0005-0000-0000-0000F3220000}"/>
    <cellStyle name="Финансовый 6 2 2 4 2 4 2" xfId="15088" xr:uid="{A3F2C884-B997-446B-92B3-0B7234619975}"/>
    <cellStyle name="Финансовый 6 2 2 4 2 5" xfId="10824" xr:uid="{393834C2-4A04-4220-9911-4757ADFE1AA4}"/>
    <cellStyle name="Финансовый 6 2 2 4 3" xfId="1920" xr:uid="{00000000-0005-0000-0000-0000F4220000}"/>
    <cellStyle name="Финансовый 6 2 2 4 3 2" xfId="4192" xr:uid="{00000000-0005-0000-0000-0000F5220000}"/>
    <cellStyle name="Финансовый 6 2 2 4 3 2 2" xfId="8481" xr:uid="{00000000-0005-0000-0000-0000F6220000}"/>
    <cellStyle name="Финансовый 6 2 2 4 3 2 2 2" xfId="17698" xr:uid="{733110A4-D815-41F4-9B53-7789EAB14CF5}"/>
    <cellStyle name="Финансовый 6 2 2 4 3 2 3" xfId="13431" xr:uid="{CA1E5940-873C-4DF3-B765-9711EE3DC25E}"/>
    <cellStyle name="Финансовый 6 2 2 4 3 3" xfId="6347" xr:uid="{00000000-0005-0000-0000-0000F7220000}"/>
    <cellStyle name="Финансовый 6 2 2 4 3 3 2" xfId="15564" xr:uid="{96C0C565-8CC5-4975-9F54-CB871F60964D}"/>
    <cellStyle name="Финансовый 6 2 2 4 3 4" xfId="11300" xr:uid="{45F544C4-C74C-4DC7-9329-117A26C2E374}"/>
    <cellStyle name="Финансовый 6 2 2 4 4" xfId="3242" xr:uid="{00000000-0005-0000-0000-0000F8220000}"/>
    <cellStyle name="Финансовый 6 2 2 4 4 2" xfId="7533" xr:uid="{00000000-0005-0000-0000-0000F9220000}"/>
    <cellStyle name="Финансовый 6 2 2 4 4 2 2" xfId="16750" xr:uid="{39520D3C-0188-46D5-8CDE-5DCA83978555}"/>
    <cellStyle name="Финансовый 6 2 2 4 4 3" xfId="12483" xr:uid="{ADEBE7B5-0F48-454B-8DBE-7D241FAF9281}"/>
    <cellStyle name="Финансовый 6 2 2 4 5" xfId="5396" xr:uid="{00000000-0005-0000-0000-0000FA220000}"/>
    <cellStyle name="Финансовый 6 2 2 4 5 2" xfId="14616" xr:uid="{472F6C33-041D-4012-906F-A673FB589C2A}"/>
    <cellStyle name="Финансовый 6 2 2 4 6" xfId="10352" xr:uid="{C7856900-55BF-4012-9937-09CE797D80B6}"/>
    <cellStyle name="Финансовый 6 2 2 5" xfId="1204" xr:uid="{00000000-0005-0000-0000-0000FB220000}"/>
    <cellStyle name="Финансовый 6 2 2 5 2" xfId="2164" xr:uid="{00000000-0005-0000-0000-0000FC220000}"/>
    <cellStyle name="Финансовый 6 2 2 5 2 2" xfId="4436" xr:uid="{00000000-0005-0000-0000-0000FD220000}"/>
    <cellStyle name="Финансовый 6 2 2 5 2 2 2" xfId="8725" xr:uid="{00000000-0005-0000-0000-0000FE220000}"/>
    <cellStyle name="Финансовый 6 2 2 5 2 2 2 2" xfId="17942" xr:uid="{18F6643E-0ED8-41DD-A327-C8A0748CEF74}"/>
    <cellStyle name="Финансовый 6 2 2 5 2 2 3" xfId="13675" xr:uid="{2F65BA92-398A-4126-BB6B-26B4B27D4AD1}"/>
    <cellStyle name="Финансовый 6 2 2 5 2 3" xfId="6591" xr:uid="{00000000-0005-0000-0000-0000FF220000}"/>
    <cellStyle name="Финансовый 6 2 2 5 2 3 2" xfId="15808" xr:uid="{B91E789F-6218-4FA7-ADD9-AE0031C02F91}"/>
    <cellStyle name="Финансовый 6 2 2 5 2 4" xfId="11544" xr:uid="{6D618C39-BFE7-4A4D-9371-57147C2468DB}"/>
    <cellStyle name="Финансовый 6 2 2 5 3" xfId="3486" xr:uid="{00000000-0005-0000-0000-000000230000}"/>
    <cellStyle name="Финансовый 6 2 2 5 3 2" xfId="7777" xr:uid="{00000000-0005-0000-0000-000001230000}"/>
    <cellStyle name="Финансовый 6 2 2 5 3 2 2" xfId="16994" xr:uid="{08614301-699C-4016-89FA-2A7304496C09}"/>
    <cellStyle name="Финансовый 6 2 2 5 3 3" xfId="12727" xr:uid="{029C8634-0734-4EC8-8C36-4357DBC44092}"/>
    <cellStyle name="Финансовый 6 2 2 5 4" xfId="5643" xr:uid="{00000000-0005-0000-0000-000002230000}"/>
    <cellStyle name="Финансовый 6 2 2 5 4 2" xfId="14860" xr:uid="{AAA5A18C-9514-41AE-B44A-91508A987CBE}"/>
    <cellStyle name="Финансовый 6 2 2 5 5" xfId="10596" xr:uid="{D611C635-9602-4B1C-8EC6-1BF423FAEA46}"/>
    <cellStyle name="Финансовый 6 2 2 6" xfId="1689" xr:uid="{00000000-0005-0000-0000-000003230000}"/>
    <cellStyle name="Финансовый 6 2 2 6 2" xfId="3964" xr:uid="{00000000-0005-0000-0000-000004230000}"/>
    <cellStyle name="Финансовый 6 2 2 6 2 2" xfId="8253" xr:uid="{00000000-0005-0000-0000-000005230000}"/>
    <cellStyle name="Финансовый 6 2 2 6 2 2 2" xfId="17470" xr:uid="{A4E987BB-6AB5-46CA-9B3C-5522B7EF6B96}"/>
    <cellStyle name="Финансовый 6 2 2 6 2 3" xfId="13203" xr:uid="{DAFBA3BB-84B6-4DAC-BD44-89E276D1AACD}"/>
    <cellStyle name="Финансовый 6 2 2 6 3" xfId="6119" xr:uid="{00000000-0005-0000-0000-000006230000}"/>
    <cellStyle name="Финансовый 6 2 2 6 3 2" xfId="15336" xr:uid="{B9AC5507-1752-43BF-B019-367CB2387F65}"/>
    <cellStyle name="Финансовый 6 2 2 6 4" xfId="11072" xr:uid="{A220BD55-ACA6-4915-A21B-3AA08012A20B}"/>
    <cellStyle name="Финансовый 6 2 2 7" xfId="2779" xr:uid="{00000000-0005-0000-0000-000007230000}"/>
    <cellStyle name="Финансовый 6 2 2 7 2" xfId="4922" xr:uid="{00000000-0005-0000-0000-000008230000}"/>
    <cellStyle name="Финансовый 6 2 2 7 2 2" xfId="9204" xr:uid="{00000000-0005-0000-0000-000009230000}"/>
    <cellStyle name="Финансовый 6 2 2 7 2 2 2" xfId="18421" xr:uid="{4DCD3F59-BDED-474B-9490-94F42D14CAB4}"/>
    <cellStyle name="Финансовый 6 2 2 7 2 3" xfId="14154" xr:uid="{8DD00431-6E13-4704-B455-985870AA3735}"/>
    <cellStyle name="Финансовый 6 2 2 7 3" xfId="7072" xr:uid="{00000000-0005-0000-0000-00000A230000}"/>
    <cellStyle name="Финансовый 6 2 2 7 3 2" xfId="16289" xr:uid="{3C275654-1EB0-4D8D-8D3A-11C1CCCD2898}"/>
    <cellStyle name="Финансовый 6 2 2 7 4" xfId="12023" xr:uid="{92B51EB4-4A9D-4A50-BB5D-C361F3C5995C}"/>
    <cellStyle name="Финансовый 6 2 2 8" xfId="2900" xr:uid="{00000000-0005-0000-0000-00000B230000}"/>
    <cellStyle name="Финансовый 6 2 2 8 2" xfId="7191" xr:uid="{00000000-0005-0000-0000-00000C230000}"/>
    <cellStyle name="Финансовый 6 2 2 8 2 2" xfId="16408" xr:uid="{38A1C1D9-7DB2-4302-B875-2825DF477370}"/>
    <cellStyle name="Финансовый 6 2 2 8 3" xfId="12141" xr:uid="{8EA3FC30-68D0-4B7B-BC69-BBD9BE37CC91}"/>
    <cellStyle name="Финансовый 6 2 2 9" xfId="3014" xr:uid="{00000000-0005-0000-0000-00000D230000}"/>
    <cellStyle name="Финансовый 6 2 2 9 2" xfId="7305" xr:uid="{00000000-0005-0000-0000-00000E230000}"/>
    <cellStyle name="Финансовый 6 2 2 9 2 2" xfId="16522" xr:uid="{48E123D5-C87B-459B-89CD-FCF77B7DDBD0}"/>
    <cellStyle name="Финансовый 6 2 2 9 3" xfId="12255" xr:uid="{AEA13B10-BE0E-49B7-9667-E220081D0EBD}"/>
    <cellStyle name="Финансовый 6 2 20" xfId="19125" xr:uid="{8C2FC796-9720-4F84-9474-845CBDD17446}"/>
    <cellStyle name="Финансовый 6 2 21" xfId="19241" xr:uid="{49058EFB-720B-4A01-8262-65DDDE2023C0}"/>
    <cellStyle name="Финансовый 6 2 3" xfId="413" xr:uid="{00000000-0005-0000-0000-00000F230000}"/>
    <cellStyle name="Финансовый 6 2 3 10" xfId="5061" xr:uid="{00000000-0005-0000-0000-000010230000}"/>
    <cellStyle name="Финансовый 6 2 3 10 2" xfId="9342" xr:uid="{00000000-0005-0000-0000-000011230000}"/>
    <cellStyle name="Финансовый 6 2 3 10 2 2" xfId="18559" xr:uid="{0DFB39F0-DEAF-430E-AA11-C51CF963D65D}"/>
    <cellStyle name="Финансовый 6 2 3 10 3" xfId="14292" xr:uid="{A834CA0F-278B-4317-8F8E-4DE2DDF7A340}"/>
    <cellStyle name="Финансовый 6 2 3 11" xfId="5183" xr:uid="{00000000-0005-0000-0000-000012230000}"/>
    <cellStyle name="Финансовый 6 2 3 11 2" xfId="14407" xr:uid="{60D806F0-6E56-44E4-8318-2F8A0B3DCD09}"/>
    <cellStyle name="Финансовый 6 2 3 12" xfId="9683" xr:uid="{00000000-0005-0000-0000-000013230000}"/>
    <cellStyle name="Финансовый 6 2 3 12 2" xfId="18703" xr:uid="{E03E1607-F4A6-43A2-A63F-0F013AF62AB6}"/>
    <cellStyle name="Финансовый 6 2 3 13" xfId="9797" xr:uid="{0F3023DE-A64D-4E62-8F97-4655FBBFEFB3}"/>
    <cellStyle name="Финансовый 6 2 3 13 2" xfId="18817" xr:uid="{95ADBFCC-5481-46AD-9593-A98FF3D4A7F3}"/>
    <cellStyle name="Финансовый 6 2 3 14" xfId="9911" xr:uid="{F33E6B9B-DAD0-4C92-B0A7-421AD630F48C}"/>
    <cellStyle name="Финансовый 6 2 3 14 2" xfId="18931" xr:uid="{FF9A378B-B444-4F98-B014-0BDA855E1685}"/>
    <cellStyle name="Финансовый 6 2 3 15" xfId="10025" xr:uid="{0EE67451-1A61-4B40-A8CD-7D9F32D9BE9E}"/>
    <cellStyle name="Финансовый 6 2 3 15 2" xfId="19045" xr:uid="{3AF4C311-FF0A-49D0-A6FF-6B031B139670}"/>
    <cellStyle name="Финансовый 6 2 3 16" xfId="10142" xr:uid="{08681FCA-5AC1-4498-9A5F-362CACE2DE01}"/>
    <cellStyle name="Финансовый 6 2 3 17" xfId="19163" xr:uid="{03866941-E21A-4AFD-AE94-17CD41DBB6BE}"/>
    <cellStyle name="Финансовый 6 2 3 18" xfId="19279" xr:uid="{D8CE863C-1F58-4A82-B4FF-12753BA661B1}"/>
    <cellStyle name="Финансовый 6 2 3 2" xfId="514" xr:uid="{00000000-0005-0000-0000-000014230000}"/>
    <cellStyle name="Финансовый 6 2 3 2 10" xfId="5241" xr:uid="{00000000-0005-0000-0000-000015230000}"/>
    <cellStyle name="Финансовый 6 2 3 2 10 2" xfId="14464" xr:uid="{E29ED020-914B-4F4D-AE36-8F95870B9E26}"/>
    <cellStyle name="Финансовый 6 2 3 2 11" xfId="9740" xr:uid="{00000000-0005-0000-0000-000016230000}"/>
    <cellStyle name="Финансовый 6 2 3 2 11 2" xfId="18760" xr:uid="{8A80806C-8DF9-49EF-B739-7847E13ECC8E}"/>
    <cellStyle name="Финансовый 6 2 3 2 12" xfId="9854" xr:uid="{EEB22C20-EA03-4590-A627-213FA6B5C34D}"/>
    <cellStyle name="Финансовый 6 2 3 2 12 2" xfId="18874" xr:uid="{930FEB3B-07F4-4D2F-BBF7-E79628F213B3}"/>
    <cellStyle name="Финансовый 6 2 3 2 13" xfId="9968" xr:uid="{23D54C22-2327-4B13-B705-76B550F74380}"/>
    <cellStyle name="Финансовый 6 2 3 2 13 2" xfId="18988" xr:uid="{1B7DAA0D-34E8-4B9F-813D-C1B110E0DFB9}"/>
    <cellStyle name="Финансовый 6 2 3 2 14" xfId="10082" xr:uid="{601FFA47-7C75-460F-9183-3036B987D6B1}"/>
    <cellStyle name="Финансовый 6 2 3 2 14 2" xfId="19102" xr:uid="{F23B66B3-59E7-4DC6-A5E7-1AA8CE209325}"/>
    <cellStyle name="Финансовый 6 2 3 2 15" xfId="10199" xr:uid="{7D85F4E5-34BE-4D96-BE62-030A471F30BA}"/>
    <cellStyle name="Финансовый 6 2 3 2 16" xfId="19220" xr:uid="{14F08EA5-BF2F-49F9-B330-9B0D2981F703}"/>
    <cellStyle name="Финансовый 6 2 3 2 17" xfId="19336" xr:uid="{0E003267-3269-4F90-A60D-237CD2883244}"/>
    <cellStyle name="Финансовый 6 2 3 2 2" xfId="700" xr:uid="{00000000-0005-0000-0000-000017230000}"/>
    <cellStyle name="Финансовый 6 2 3 2 2 2" xfId="1021" xr:uid="{00000000-0005-0000-0000-000018230000}"/>
    <cellStyle name="Финансовый 6 2 3 2 2 2 2" xfId="1623" xr:uid="{00000000-0005-0000-0000-000019230000}"/>
    <cellStyle name="Финансовый 6 2 3 2 2 2 2 2" xfId="2582" xr:uid="{00000000-0005-0000-0000-00001A230000}"/>
    <cellStyle name="Финансовый 6 2 3 2 2 2 2 2 2" xfId="4854" xr:uid="{00000000-0005-0000-0000-00001B230000}"/>
    <cellStyle name="Финансовый 6 2 3 2 2 2 2 2 2 2" xfId="9143" xr:uid="{00000000-0005-0000-0000-00001C230000}"/>
    <cellStyle name="Финансовый 6 2 3 2 2 2 2 2 2 2 2" xfId="18360" xr:uid="{F548FAA0-F04E-43E6-9A4B-96E0EB573455}"/>
    <cellStyle name="Финансовый 6 2 3 2 2 2 2 2 2 3" xfId="14093" xr:uid="{0C768FD0-CD21-4F1C-BA22-EB2B52F7E9F0}"/>
    <cellStyle name="Финансовый 6 2 3 2 2 2 2 2 3" xfId="7009" xr:uid="{00000000-0005-0000-0000-00001D230000}"/>
    <cellStyle name="Финансовый 6 2 3 2 2 2 2 2 3 2" xfId="16226" xr:uid="{6010D9DC-76C3-4449-8819-87D37A691639}"/>
    <cellStyle name="Финансовый 6 2 3 2 2 2 2 2 4" xfId="11962" xr:uid="{A263029F-6CC5-4453-9F95-F5B59D24298E}"/>
    <cellStyle name="Финансовый 6 2 3 2 2 2 2 3" xfId="3904" xr:uid="{00000000-0005-0000-0000-00001E230000}"/>
    <cellStyle name="Финансовый 6 2 3 2 2 2 2 3 2" xfId="8195" xr:uid="{00000000-0005-0000-0000-00001F230000}"/>
    <cellStyle name="Финансовый 6 2 3 2 2 2 2 3 2 2" xfId="17412" xr:uid="{1E91339F-43E2-449B-81F3-DDC8B0121AB4}"/>
    <cellStyle name="Финансовый 6 2 3 2 2 2 2 3 3" xfId="13145" xr:uid="{3FA3988B-8497-4EEE-9DE6-FE63D8145E69}"/>
    <cellStyle name="Финансовый 6 2 3 2 2 2 2 4" xfId="6061" xr:uid="{00000000-0005-0000-0000-000020230000}"/>
    <cellStyle name="Финансовый 6 2 3 2 2 2 2 4 2" xfId="15278" xr:uid="{18180A6C-B882-4A81-8A66-8415214FD4B3}"/>
    <cellStyle name="Финансовый 6 2 3 2 2 2 2 5" xfId="11014" xr:uid="{A7639667-1ED4-4005-8B6B-610B130D5A06}"/>
    <cellStyle name="Финансовый 6 2 3 2 2 2 3" xfId="2110" xr:uid="{00000000-0005-0000-0000-000021230000}"/>
    <cellStyle name="Финансовый 6 2 3 2 2 2 3 2" xfId="4382" xr:uid="{00000000-0005-0000-0000-000022230000}"/>
    <cellStyle name="Финансовый 6 2 3 2 2 2 3 2 2" xfId="8671" xr:uid="{00000000-0005-0000-0000-000023230000}"/>
    <cellStyle name="Финансовый 6 2 3 2 2 2 3 2 2 2" xfId="17888" xr:uid="{6BC00AFC-4F5B-45C2-924D-8AA9BE4C706C}"/>
    <cellStyle name="Финансовый 6 2 3 2 2 2 3 2 3" xfId="13621" xr:uid="{8B17F7BE-1FEB-4982-994B-0B00D0316E82}"/>
    <cellStyle name="Финансовый 6 2 3 2 2 2 3 3" xfId="6537" xr:uid="{00000000-0005-0000-0000-000024230000}"/>
    <cellStyle name="Финансовый 6 2 3 2 2 2 3 3 2" xfId="15754" xr:uid="{7DCE76FD-ED5E-48A1-A528-1E6A3E3DD78E}"/>
    <cellStyle name="Финансовый 6 2 3 2 2 2 3 4" xfId="11490" xr:uid="{00F52461-F354-4F7B-A29C-93CFAA204A95}"/>
    <cellStyle name="Финансовый 6 2 3 2 2 2 4" xfId="3432" xr:uid="{00000000-0005-0000-0000-000025230000}"/>
    <cellStyle name="Финансовый 6 2 3 2 2 2 4 2" xfId="7723" xr:uid="{00000000-0005-0000-0000-000026230000}"/>
    <cellStyle name="Финансовый 6 2 3 2 2 2 4 2 2" xfId="16940" xr:uid="{5DC5ED3D-C7CD-49D6-9DF7-4436F0F0A184}"/>
    <cellStyle name="Финансовый 6 2 3 2 2 2 4 3" xfId="12673" xr:uid="{94082C3A-4659-4E23-A3ED-A326223CCB20}"/>
    <cellStyle name="Финансовый 6 2 3 2 2 2 5" xfId="5586" xr:uid="{00000000-0005-0000-0000-000027230000}"/>
    <cellStyle name="Финансовый 6 2 3 2 2 2 5 2" xfId="14806" xr:uid="{C9A058EB-1ADD-4326-8751-1A17FCEE21B0}"/>
    <cellStyle name="Финансовый 6 2 3 2 2 2 6" xfId="10542" xr:uid="{B60F0595-8505-4530-9CAF-396A23A5A3E7}"/>
    <cellStyle name="Финансовый 6 2 3 2 2 3" xfId="1395" xr:uid="{00000000-0005-0000-0000-000028230000}"/>
    <cellStyle name="Финансовый 6 2 3 2 2 3 2" xfId="2354" xr:uid="{00000000-0005-0000-0000-000029230000}"/>
    <cellStyle name="Финансовый 6 2 3 2 2 3 2 2" xfId="4626" xr:uid="{00000000-0005-0000-0000-00002A230000}"/>
    <cellStyle name="Финансовый 6 2 3 2 2 3 2 2 2" xfId="8915" xr:uid="{00000000-0005-0000-0000-00002B230000}"/>
    <cellStyle name="Финансовый 6 2 3 2 2 3 2 2 2 2" xfId="18132" xr:uid="{D4AE455B-A59C-4BB7-9302-61A2E85C9C6E}"/>
    <cellStyle name="Финансовый 6 2 3 2 2 3 2 2 3" xfId="13865" xr:uid="{02FD3838-8FE9-410F-9E5B-1F636B2630AE}"/>
    <cellStyle name="Финансовый 6 2 3 2 2 3 2 3" xfId="6781" xr:uid="{00000000-0005-0000-0000-00002C230000}"/>
    <cellStyle name="Финансовый 6 2 3 2 2 3 2 3 2" xfId="15998" xr:uid="{EE7AF935-3CF9-48C5-A6CB-4BFC2094D315}"/>
    <cellStyle name="Финансовый 6 2 3 2 2 3 2 4" xfId="11734" xr:uid="{7C8A3B4B-FAB2-4756-B40A-AB51DCFBEE79}"/>
    <cellStyle name="Финансовый 6 2 3 2 2 3 3" xfId="3676" xr:uid="{00000000-0005-0000-0000-00002D230000}"/>
    <cellStyle name="Финансовый 6 2 3 2 2 3 3 2" xfId="7967" xr:uid="{00000000-0005-0000-0000-00002E230000}"/>
    <cellStyle name="Финансовый 6 2 3 2 2 3 3 2 2" xfId="17184" xr:uid="{E1BE9BDB-EBF3-46E1-B6CD-55C6D34E004F}"/>
    <cellStyle name="Финансовый 6 2 3 2 2 3 3 3" xfId="12917" xr:uid="{C2144956-0D13-427E-B710-796C38EB070E}"/>
    <cellStyle name="Финансовый 6 2 3 2 2 3 4" xfId="5833" xr:uid="{00000000-0005-0000-0000-00002F230000}"/>
    <cellStyle name="Финансовый 6 2 3 2 2 3 4 2" xfId="15050" xr:uid="{768B3921-1C63-4C6C-8DF3-865B255F04B6}"/>
    <cellStyle name="Финансовый 6 2 3 2 2 3 5" xfId="10786" xr:uid="{D947D6BC-3230-42D3-9285-C1C7E5A91B0A}"/>
    <cellStyle name="Финансовый 6 2 3 2 2 4" xfId="1881" xr:uid="{00000000-0005-0000-0000-000030230000}"/>
    <cellStyle name="Финансовый 6 2 3 2 2 4 2" xfId="4154" xr:uid="{00000000-0005-0000-0000-000031230000}"/>
    <cellStyle name="Финансовый 6 2 3 2 2 4 2 2" xfId="8443" xr:uid="{00000000-0005-0000-0000-000032230000}"/>
    <cellStyle name="Финансовый 6 2 3 2 2 4 2 2 2" xfId="17660" xr:uid="{4B288D66-141F-4C99-8193-63BBC550F6C4}"/>
    <cellStyle name="Финансовый 6 2 3 2 2 4 2 3" xfId="13393" xr:uid="{3960C0FE-D765-4EF6-9889-48802C35BB31}"/>
    <cellStyle name="Финансовый 6 2 3 2 2 4 3" xfId="6309" xr:uid="{00000000-0005-0000-0000-000033230000}"/>
    <cellStyle name="Финансовый 6 2 3 2 2 4 3 2" xfId="15526" xr:uid="{CFA588A1-F654-4BD5-847E-2C4686FF65BF}"/>
    <cellStyle name="Финансовый 6 2 3 2 2 4 4" xfId="11262" xr:uid="{E672CA03-5854-47C6-9B1C-99CA04355ACA}"/>
    <cellStyle name="Финансовый 6 2 3 2 2 5" xfId="3204" xr:uid="{00000000-0005-0000-0000-000034230000}"/>
    <cellStyle name="Финансовый 6 2 3 2 2 5 2" xfId="7495" xr:uid="{00000000-0005-0000-0000-000035230000}"/>
    <cellStyle name="Финансовый 6 2 3 2 2 5 2 2" xfId="16712" xr:uid="{C22D1362-8E99-4129-8EFF-0DFB4A0AC73F}"/>
    <cellStyle name="Финансовый 6 2 3 2 2 5 3" xfId="12445" xr:uid="{24270B34-7CE5-47BD-B9CE-3241B13DDCA4}"/>
    <cellStyle name="Финансовый 6 2 3 2 2 6" xfId="5356" xr:uid="{00000000-0005-0000-0000-000036230000}"/>
    <cellStyle name="Финансовый 6 2 3 2 2 6 2" xfId="14578" xr:uid="{46E97F6E-D681-42D4-9A11-67B5241BC13D}"/>
    <cellStyle name="Финансовый 6 2 3 2 2 7" xfId="10314" xr:uid="{1D16BBBD-A900-4101-B076-930EFEDD13B5}"/>
    <cellStyle name="Финансовый 6 2 3 2 3" xfId="906" xr:uid="{00000000-0005-0000-0000-000037230000}"/>
    <cellStyle name="Финансовый 6 2 3 2 3 2" xfId="1509" xr:uid="{00000000-0005-0000-0000-000038230000}"/>
    <cellStyle name="Финансовый 6 2 3 2 3 2 2" xfId="2468" xr:uid="{00000000-0005-0000-0000-000039230000}"/>
    <cellStyle name="Финансовый 6 2 3 2 3 2 2 2" xfId="4740" xr:uid="{00000000-0005-0000-0000-00003A230000}"/>
    <cellStyle name="Финансовый 6 2 3 2 3 2 2 2 2" xfId="9029" xr:uid="{00000000-0005-0000-0000-00003B230000}"/>
    <cellStyle name="Финансовый 6 2 3 2 3 2 2 2 2 2" xfId="18246" xr:uid="{E3ECFE29-A54B-4A75-B227-938E0B45CC3B}"/>
    <cellStyle name="Финансовый 6 2 3 2 3 2 2 2 3" xfId="13979" xr:uid="{85F5A42E-E327-4B8E-8681-E0973B146C7F}"/>
    <cellStyle name="Финансовый 6 2 3 2 3 2 2 3" xfId="6895" xr:uid="{00000000-0005-0000-0000-00003C230000}"/>
    <cellStyle name="Финансовый 6 2 3 2 3 2 2 3 2" xfId="16112" xr:uid="{0D0870F4-A062-4B93-A9A7-053F2523EE6A}"/>
    <cellStyle name="Финансовый 6 2 3 2 3 2 2 4" xfId="11848" xr:uid="{76764F5D-186E-4861-AE72-283B72057CCB}"/>
    <cellStyle name="Финансовый 6 2 3 2 3 2 3" xfId="3790" xr:uid="{00000000-0005-0000-0000-00003D230000}"/>
    <cellStyle name="Финансовый 6 2 3 2 3 2 3 2" xfId="8081" xr:uid="{00000000-0005-0000-0000-00003E230000}"/>
    <cellStyle name="Финансовый 6 2 3 2 3 2 3 2 2" xfId="17298" xr:uid="{3BD4143C-3D8D-4403-A535-127320B6809A}"/>
    <cellStyle name="Финансовый 6 2 3 2 3 2 3 3" xfId="13031" xr:uid="{09B9A82E-7B26-4FD9-A9B6-63D93E372E74}"/>
    <cellStyle name="Финансовый 6 2 3 2 3 2 4" xfId="5947" xr:uid="{00000000-0005-0000-0000-00003F230000}"/>
    <cellStyle name="Финансовый 6 2 3 2 3 2 4 2" xfId="15164" xr:uid="{8D7DB8C4-39FB-4BF2-9BEA-80FE26A676D8}"/>
    <cellStyle name="Финансовый 6 2 3 2 3 2 5" xfId="10900" xr:uid="{6A0FE384-7958-4C2F-9E80-3EA0F2506079}"/>
    <cellStyle name="Финансовый 6 2 3 2 3 3" xfId="1996" xr:uid="{00000000-0005-0000-0000-000040230000}"/>
    <cellStyle name="Финансовый 6 2 3 2 3 3 2" xfId="4268" xr:uid="{00000000-0005-0000-0000-000041230000}"/>
    <cellStyle name="Финансовый 6 2 3 2 3 3 2 2" xfId="8557" xr:uid="{00000000-0005-0000-0000-000042230000}"/>
    <cellStyle name="Финансовый 6 2 3 2 3 3 2 2 2" xfId="17774" xr:uid="{BB81AAAB-9089-4685-A812-AAD9DB0B22F1}"/>
    <cellStyle name="Финансовый 6 2 3 2 3 3 2 3" xfId="13507" xr:uid="{9089ADCB-D7F7-4C7C-80D6-9590AC83AA46}"/>
    <cellStyle name="Финансовый 6 2 3 2 3 3 3" xfId="6423" xr:uid="{00000000-0005-0000-0000-000043230000}"/>
    <cellStyle name="Финансовый 6 2 3 2 3 3 3 2" xfId="15640" xr:uid="{27C1442C-2B19-4638-9B29-0252615F0A36}"/>
    <cellStyle name="Финансовый 6 2 3 2 3 3 4" xfId="11376" xr:uid="{CA53A823-5D72-4D2B-BFA8-BE4A8442FFB9}"/>
    <cellStyle name="Финансовый 6 2 3 2 3 4" xfId="3318" xr:uid="{00000000-0005-0000-0000-000044230000}"/>
    <cellStyle name="Финансовый 6 2 3 2 3 4 2" xfId="7609" xr:uid="{00000000-0005-0000-0000-000045230000}"/>
    <cellStyle name="Финансовый 6 2 3 2 3 4 2 2" xfId="16826" xr:uid="{18F9AD22-A6D8-4450-85DD-6F7D1629CA55}"/>
    <cellStyle name="Финансовый 6 2 3 2 3 4 3" xfId="12559" xr:uid="{840A2005-19D3-4C84-8700-A409D42022E0}"/>
    <cellStyle name="Финансовый 6 2 3 2 3 5" xfId="5472" xr:uid="{00000000-0005-0000-0000-000046230000}"/>
    <cellStyle name="Финансовый 6 2 3 2 3 5 2" xfId="14692" xr:uid="{B9CC3668-C93A-420A-9908-8EACFF0DA24D}"/>
    <cellStyle name="Финансовый 6 2 3 2 3 6" xfId="10428" xr:uid="{63C04F84-3853-4112-A383-C800DD995936}"/>
    <cellStyle name="Финансовый 6 2 3 2 4" xfId="1280" xr:uid="{00000000-0005-0000-0000-000047230000}"/>
    <cellStyle name="Финансовый 6 2 3 2 4 2" xfId="2240" xr:uid="{00000000-0005-0000-0000-000048230000}"/>
    <cellStyle name="Финансовый 6 2 3 2 4 2 2" xfId="4512" xr:uid="{00000000-0005-0000-0000-000049230000}"/>
    <cellStyle name="Финансовый 6 2 3 2 4 2 2 2" xfId="8801" xr:uid="{00000000-0005-0000-0000-00004A230000}"/>
    <cellStyle name="Финансовый 6 2 3 2 4 2 2 2 2" xfId="18018" xr:uid="{4E70EB0A-8224-4C67-B150-FCB798D570DF}"/>
    <cellStyle name="Финансовый 6 2 3 2 4 2 2 3" xfId="13751" xr:uid="{C8A8E82F-76D4-48FB-A0C6-CAD7233C9C59}"/>
    <cellStyle name="Финансовый 6 2 3 2 4 2 3" xfId="6667" xr:uid="{00000000-0005-0000-0000-00004B230000}"/>
    <cellStyle name="Финансовый 6 2 3 2 4 2 3 2" xfId="15884" xr:uid="{812D9317-7E8E-4260-877C-C55C7F0FC5AB}"/>
    <cellStyle name="Финансовый 6 2 3 2 4 2 4" xfId="11620" xr:uid="{BB9633B8-7EC0-472B-978A-C33895974FA5}"/>
    <cellStyle name="Финансовый 6 2 3 2 4 3" xfId="3562" xr:uid="{00000000-0005-0000-0000-00004C230000}"/>
    <cellStyle name="Финансовый 6 2 3 2 4 3 2" xfId="7853" xr:uid="{00000000-0005-0000-0000-00004D230000}"/>
    <cellStyle name="Финансовый 6 2 3 2 4 3 2 2" xfId="17070" xr:uid="{C5F4E4B0-4110-4B0E-BADB-8C02F00AF477}"/>
    <cellStyle name="Финансовый 6 2 3 2 4 3 3" xfId="12803" xr:uid="{3007FE0D-A6F1-4794-B687-2F8048AEA230}"/>
    <cellStyle name="Финансовый 6 2 3 2 4 4" xfId="5719" xr:uid="{00000000-0005-0000-0000-00004E230000}"/>
    <cellStyle name="Финансовый 6 2 3 2 4 4 2" xfId="14936" xr:uid="{4114CBA3-9205-4F7A-A558-7A6B07C0D069}"/>
    <cellStyle name="Финансовый 6 2 3 2 4 5" xfId="10672" xr:uid="{67C649A4-C892-430C-ABBB-66A70EEC47A3}"/>
    <cellStyle name="Финансовый 6 2 3 2 5" xfId="1765" xr:uid="{00000000-0005-0000-0000-00004F230000}"/>
    <cellStyle name="Финансовый 6 2 3 2 5 2" xfId="4040" xr:uid="{00000000-0005-0000-0000-000050230000}"/>
    <cellStyle name="Финансовый 6 2 3 2 5 2 2" xfId="8329" xr:uid="{00000000-0005-0000-0000-000051230000}"/>
    <cellStyle name="Финансовый 6 2 3 2 5 2 2 2" xfId="17546" xr:uid="{2DF8FAAD-6793-4E4D-8D95-502F2A99550B}"/>
    <cellStyle name="Финансовый 6 2 3 2 5 2 3" xfId="13279" xr:uid="{DA3D6E55-7A60-4D0C-B8AE-C45700BCC759}"/>
    <cellStyle name="Финансовый 6 2 3 2 5 3" xfId="6195" xr:uid="{00000000-0005-0000-0000-000052230000}"/>
    <cellStyle name="Финансовый 6 2 3 2 5 3 2" xfId="15412" xr:uid="{11780AD2-1C0F-4E4E-A8DD-369E744A6BDC}"/>
    <cellStyle name="Финансовый 6 2 3 2 5 4" xfId="11148" xr:uid="{119F4292-F6E0-4A5E-8EE8-405228BBDB47}"/>
    <cellStyle name="Финансовый 6 2 3 2 6" xfId="2855" xr:uid="{00000000-0005-0000-0000-000053230000}"/>
    <cellStyle name="Финансовый 6 2 3 2 6 2" xfId="4998" xr:uid="{00000000-0005-0000-0000-000054230000}"/>
    <cellStyle name="Финансовый 6 2 3 2 6 2 2" xfId="9280" xr:uid="{00000000-0005-0000-0000-000055230000}"/>
    <cellStyle name="Финансовый 6 2 3 2 6 2 2 2" xfId="18497" xr:uid="{DADA70E1-17D2-4CE6-A7AA-F7A481037A32}"/>
    <cellStyle name="Финансовый 6 2 3 2 6 2 3" xfId="14230" xr:uid="{D894F6F2-E39F-4562-8328-121908DBC73D}"/>
    <cellStyle name="Финансовый 6 2 3 2 6 3" xfId="7148" xr:uid="{00000000-0005-0000-0000-000056230000}"/>
    <cellStyle name="Финансовый 6 2 3 2 6 3 2" xfId="16365" xr:uid="{83BA912D-A373-44D5-BEAA-9D6F72CAF50C}"/>
    <cellStyle name="Финансовый 6 2 3 2 6 4" xfId="12099" xr:uid="{2247AF40-EBA5-4DD8-A7A3-252443FC5A93}"/>
    <cellStyle name="Финансовый 6 2 3 2 7" xfId="2976" xr:uid="{00000000-0005-0000-0000-000057230000}"/>
    <cellStyle name="Финансовый 6 2 3 2 7 2" xfId="7267" xr:uid="{00000000-0005-0000-0000-000058230000}"/>
    <cellStyle name="Финансовый 6 2 3 2 7 2 2" xfId="16484" xr:uid="{1A7E7A2C-04EB-4C64-ACCE-79C1B6A3AD39}"/>
    <cellStyle name="Финансовый 6 2 3 2 7 3" xfId="12217" xr:uid="{13514637-E289-40A2-90FA-F75B63CEA608}"/>
    <cellStyle name="Финансовый 6 2 3 2 8" xfId="3090" xr:uid="{00000000-0005-0000-0000-000059230000}"/>
    <cellStyle name="Финансовый 6 2 3 2 8 2" xfId="7381" xr:uid="{00000000-0005-0000-0000-00005A230000}"/>
    <cellStyle name="Финансовый 6 2 3 2 8 2 2" xfId="16598" xr:uid="{1B24AA81-5DE6-4BCB-A266-4E6A4F9CF6E9}"/>
    <cellStyle name="Финансовый 6 2 3 2 8 3" xfId="12331" xr:uid="{9C089B9A-BA4F-4114-A51F-322062724B60}"/>
    <cellStyle name="Финансовый 6 2 3 2 9" xfId="5118" xr:uid="{00000000-0005-0000-0000-00005B230000}"/>
    <cellStyle name="Финансовый 6 2 3 2 9 2" xfId="9399" xr:uid="{00000000-0005-0000-0000-00005C230000}"/>
    <cellStyle name="Финансовый 6 2 3 2 9 2 2" xfId="18616" xr:uid="{7CC39A1F-4A20-4B51-BEEF-EE73940D4E04}"/>
    <cellStyle name="Финансовый 6 2 3 2 9 3" xfId="14349" xr:uid="{E55B34FF-949D-4CAC-B599-6274B15EFA62}"/>
    <cellStyle name="Финансовый 6 2 3 3" xfId="641" xr:uid="{00000000-0005-0000-0000-00005D230000}"/>
    <cellStyle name="Финансовый 6 2 3 3 2" xfId="964" xr:uid="{00000000-0005-0000-0000-00005E230000}"/>
    <cellStyle name="Финансовый 6 2 3 3 2 2" xfId="1566" xr:uid="{00000000-0005-0000-0000-00005F230000}"/>
    <cellStyle name="Финансовый 6 2 3 3 2 2 2" xfId="2525" xr:uid="{00000000-0005-0000-0000-000060230000}"/>
    <cellStyle name="Финансовый 6 2 3 3 2 2 2 2" xfId="4797" xr:uid="{00000000-0005-0000-0000-000061230000}"/>
    <cellStyle name="Финансовый 6 2 3 3 2 2 2 2 2" xfId="9086" xr:uid="{00000000-0005-0000-0000-000062230000}"/>
    <cellStyle name="Финансовый 6 2 3 3 2 2 2 2 2 2" xfId="18303" xr:uid="{5758BD59-C911-4EB8-97FC-479EB6669CC4}"/>
    <cellStyle name="Финансовый 6 2 3 3 2 2 2 2 3" xfId="14036" xr:uid="{22DC700A-041D-49B5-9F70-6639C7505D5D}"/>
    <cellStyle name="Финансовый 6 2 3 3 2 2 2 3" xfId="6952" xr:uid="{00000000-0005-0000-0000-000063230000}"/>
    <cellStyle name="Финансовый 6 2 3 3 2 2 2 3 2" xfId="16169" xr:uid="{D236D6C7-13AC-4EC6-B40A-0FF8E1900F82}"/>
    <cellStyle name="Финансовый 6 2 3 3 2 2 2 4" xfId="11905" xr:uid="{E0291394-0971-4E19-80C8-163646DED6B3}"/>
    <cellStyle name="Финансовый 6 2 3 3 2 2 3" xfId="3847" xr:uid="{00000000-0005-0000-0000-000064230000}"/>
    <cellStyle name="Финансовый 6 2 3 3 2 2 3 2" xfId="8138" xr:uid="{00000000-0005-0000-0000-000065230000}"/>
    <cellStyle name="Финансовый 6 2 3 3 2 2 3 2 2" xfId="17355" xr:uid="{572F5BC2-9A86-4448-B264-D631AEA32285}"/>
    <cellStyle name="Финансовый 6 2 3 3 2 2 3 3" xfId="13088" xr:uid="{069B8C49-6E85-4088-A4CD-101BC328D53B}"/>
    <cellStyle name="Финансовый 6 2 3 3 2 2 4" xfId="6004" xr:uid="{00000000-0005-0000-0000-000066230000}"/>
    <cellStyle name="Финансовый 6 2 3 3 2 2 4 2" xfId="15221" xr:uid="{6163667C-DBF0-40E4-8B0B-7F764AC8EB6B}"/>
    <cellStyle name="Финансовый 6 2 3 3 2 2 5" xfId="10957" xr:uid="{5163B8A8-5F11-4788-A898-AD45AEE9362D}"/>
    <cellStyle name="Финансовый 6 2 3 3 2 3" xfId="2053" xr:uid="{00000000-0005-0000-0000-000067230000}"/>
    <cellStyle name="Финансовый 6 2 3 3 2 3 2" xfId="4325" xr:uid="{00000000-0005-0000-0000-000068230000}"/>
    <cellStyle name="Финансовый 6 2 3 3 2 3 2 2" xfId="8614" xr:uid="{00000000-0005-0000-0000-000069230000}"/>
    <cellStyle name="Финансовый 6 2 3 3 2 3 2 2 2" xfId="17831" xr:uid="{C3DA6931-7913-436A-AD04-8667E87E1F70}"/>
    <cellStyle name="Финансовый 6 2 3 3 2 3 2 3" xfId="13564" xr:uid="{993C91BC-1F6E-4C8C-8891-9E19BECA1ABE}"/>
    <cellStyle name="Финансовый 6 2 3 3 2 3 3" xfId="6480" xr:uid="{00000000-0005-0000-0000-00006A230000}"/>
    <cellStyle name="Финансовый 6 2 3 3 2 3 3 2" xfId="15697" xr:uid="{D62B6A55-BAAE-4220-9EF8-66FCED05BD74}"/>
    <cellStyle name="Финансовый 6 2 3 3 2 3 4" xfId="11433" xr:uid="{AE8C6BD9-E2AD-4104-85ED-2C8982E97779}"/>
    <cellStyle name="Финансовый 6 2 3 3 2 4" xfId="3375" xr:uid="{00000000-0005-0000-0000-00006B230000}"/>
    <cellStyle name="Финансовый 6 2 3 3 2 4 2" xfId="7666" xr:uid="{00000000-0005-0000-0000-00006C230000}"/>
    <cellStyle name="Финансовый 6 2 3 3 2 4 2 2" xfId="16883" xr:uid="{83932704-5254-4E5E-8808-D25E71949FFA}"/>
    <cellStyle name="Финансовый 6 2 3 3 2 4 3" xfId="12616" xr:uid="{D6D6000C-AB4E-49AA-BC41-6BE998C98A10}"/>
    <cellStyle name="Финансовый 6 2 3 3 2 5" xfId="5529" xr:uid="{00000000-0005-0000-0000-00006D230000}"/>
    <cellStyle name="Финансовый 6 2 3 3 2 5 2" xfId="14749" xr:uid="{DDFEA573-9782-48D6-9083-DD873880B3AB}"/>
    <cellStyle name="Финансовый 6 2 3 3 2 6" xfId="10485" xr:uid="{3C2F9847-2E2F-4BA0-A003-E928929E5319}"/>
    <cellStyle name="Финансовый 6 2 3 3 3" xfId="1338" xr:uid="{00000000-0005-0000-0000-00006E230000}"/>
    <cellStyle name="Финансовый 6 2 3 3 3 2" xfId="2297" xr:uid="{00000000-0005-0000-0000-00006F230000}"/>
    <cellStyle name="Финансовый 6 2 3 3 3 2 2" xfId="4569" xr:uid="{00000000-0005-0000-0000-000070230000}"/>
    <cellStyle name="Финансовый 6 2 3 3 3 2 2 2" xfId="8858" xr:uid="{00000000-0005-0000-0000-000071230000}"/>
    <cellStyle name="Финансовый 6 2 3 3 3 2 2 2 2" xfId="18075" xr:uid="{2478EAE2-2675-4B7B-A4C0-D447E7CCD870}"/>
    <cellStyle name="Финансовый 6 2 3 3 3 2 2 3" xfId="13808" xr:uid="{3DF5BDD5-227F-4D15-957B-9AF73CE998D4}"/>
    <cellStyle name="Финансовый 6 2 3 3 3 2 3" xfId="6724" xr:uid="{00000000-0005-0000-0000-000072230000}"/>
    <cellStyle name="Финансовый 6 2 3 3 3 2 3 2" xfId="15941" xr:uid="{2493157C-3D22-4B28-85AA-21915925B8BE}"/>
    <cellStyle name="Финансовый 6 2 3 3 3 2 4" xfId="11677" xr:uid="{A6860103-2522-405C-B71B-4D3D4A76C517}"/>
    <cellStyle name="Финансовый 6 2 3 3 3 3" xfId="3619" xr:uid="{00000000-0005-0000-0000-000073230000}"/>
    <cellStyle name="Финансовый 6 2 3 3 3 3 2" xfId="7910" xr:uid="{00000000-0005-0000-0000-000074230000}"/>
    <cellStyle name="Финансовый 6 2 3 3 3 3 2 2" xfId="17127" xr:uid="{D5BE7C2C-02E9-435B-8D4F-4868E61C5E35}"/>
    <cellStyle name="Финансовый 6 2 3 3 3 3 3" xfId="12860" xr:uid="{AFA83F9E-D8AD-449E-8E31-72FF926ED266}"/>
    <cellStyle name="Финансовый 6 2 3 3 3 4" xfId="5776" xr:uid="{00000000-0005-0000-0000-000075230000}"/>
    <cellStyle name="Финансовый 6 2 3 3 3 4 2" xfId="14993" xr:uid="{FD0E4C95-F11F-4A66-B9B6-CB115599F3D1}"/>
    <cellStyle name="Финансовый 6 2 3 3 3 5" xfId="10729" xr:uid="{D143265E-46A1-4B13-850D-09877EA27C74}"/>
    <cellStyle name="Финансовый 6 2 3 3 4" xfId="1824" xr:uid="{00000000-0005-0000-0000-000076230000}"/>
    <cellStyle name="Финансовый 6 2 3 3 4 2" xfId="4097" xr:uid="{00000000-0005-0000-0000-000077230000}"/>
    <cellStyle name="Финансовый 6 2 3 3 4 2 2" xfId="8386" xr:uid="{00000000-0005-0000-0000-000078230000}"/>
    <cellStyle name="Финансовый 6 2 3 3 4 2 2 2" xfId="17603" xr:uid="{D42577CC-9652-4EF7-83EB-42561BDA7F20}"/>
    <cellStyle name="Финансовый 6 2 3 3 4 2 3" xfId="13336" xr:uid="{7D85D8E1-AE0D-4E51-9B96-F630FBFB76E1}"/>
    <cellStyle name="Финансовый 6 2 3 3 4 3" xfId="6252" xr:uid="{00000000-0005-0000-0000-000079230000}"/>
    <cellStyle name="Финансовый 6 2 3 3 4 3 2" xfId="15469" xr:uid="{E1282855-E9B5-4069-87A6-72A4B5BF7AE9}"/>
    <cellStyle name="Финансовый 6 2 3 3 4 4" xfId="11205" xr:uid="{2CFC6CBD-FFDD-4720-8A00-425593F7289C}"/>
    <cellStyle name="Финансовый 6 2 3 3 5" xfId="3147" xr:uid="{00000000-0005-0000-0000-00007A230000}"/>
    <cellStyle name="Финансовый 6 2 3 3 5 2" xfId="7438" xr:uid="{00000000-0005-0000-0000-00007B230000}"/>
    <cellStyle name="Финансовый 6 2 3 3 5 2 2" xfId="16655" xr:uid="{3EC1E6F4-A4FF-43A6-A86C-8D9B72C66000}"/>
    <cellStyle name="Финансовый 6 2 3 3 5 3" xfId="12388" xr:uid="{7FBF33F6-E4D7-43F1-AC2A-C1885BDF4A32}"/>
    <cellStyle name="Финансовый 6 2 3 3 6" xfId="5299" xr:uid="{00000000-0005-0000-0000-00007C230000}"/>
    <cellStyle name="Финансовый 6 2 3 3 6 2" xfId="14521" xr:uid="{C4B9DA6C-8F7D-4C6D-A4A7-9E4168D804D8}"/>
    <cellStyle name="Финансовый 6 2 3 3 7" xfId="10257" xr:uid="{49FDF162-C46F-4741-88C3-849E460A5605}"/>
    <cellStyle name="Финансовый 6 2 3 4" xfId="849" xr:uid="{00000000-0005-0000-0000-00007D230000}"/>
    <cellStyle name="Финансовый 6 2 3 4 2" xfId="1452" xr:uid="{00000000-0005-0000-0000-00007E230000}"/>
    <cellStyle name="Финансовый 6 2 3 4 2 2" xfId="2411" xr:uid="{00000000-0005-0000-0000-00007F230000}"/>
    <cellStyle name="Финансовый 6 2 3 4 2 2 2" xfId="4683" xr:uid="{00000000-0005-0000-0000-000080230000}"/>
    <cellStyle name="Финансовый 6 2 3 4 2 2 2 2" xfId="8972" xr:uid="{00000000-0005-0000-0000-000081230000}"/>
    <cellStyle name="Финансовый 6 2 3 4 2 2 2 2 2" xfId="18189" xr:uid="{3EC18DD9-169F-4E6F-96B2-AFA9C2B27A42}"/>
    <cellStyle name="Финансовый 6 2 3 4 2 2 2 3" xfId="13922" xr:uid="{120BEAA1-A6EF-4DFD-A8FC-73878269DDBF}"/>
    <cellStyle name="Финансовый 6 2 3 4 2 2 3" xfId="6838" xr:uid="{00000000-0005-0000-0000-000082230000}"/>
    <cellStyle name="Финансовый 6 2 3 4 2 2 3 2" xfId="16055" xr:uid="{8D09E3AA-EB50-4EE0-A07B-B7D593472142}"/>
    <cellStyle name="Финансовый 6 2 3 4 2 2 4" xfId="11791" xr:uid="{28E62740-9057-48F9-8C80-3E07B5CC79D8}"/>
    <cellStyle name="Финансовый 6 2 3 4 2 3" xfId="3733" xr:uid="{00000000-0005-0000-0000-000083230000}"/>
    <cellStyle name="Финансовый 6 2 3 4 2 3 2" xfId="8024" xr:uid="{00000000-0005-0000-0000-000084230000}"/>
    <cellStyle name="Финансовый 6 2 3 4 2 3 2 2" xfId="17241" xr:uid="{D44E333B-E2AC-49DB-B2A9-6F9C50D15D23}"/>
    <cellStyle name="Финансовый 6 2 3 4 2 3 3" xfId="12974" xr:uid="{593F5F23-C357-46A7-B0B2-275DCB929850}"/>
    <cellStyle name="Финансовый 6 2 3 4 2 4" xfId="5890" xr:uid="{00000000-0005-0000-0000-000085230000}"/>
    <cellStyle name="Финансовый 6 2 3 4 2 4 2" xfId="15107" xr:uid="{82E685FA-B38B-4D98-BC7B-AEDAD9C2C962}"/>
    <cellStyle name="Финансовый 6 2 3 4 2 5" xfId="10843" xr:uid="{B7AF6663-092A-4F92-884C-3743103C0895}"/>
    <cellStyle name="Финансовый 6 2 3 4 3" xfId="1939" xr:uid="{00000000-0005-0000-0000-000086230000}"/>
    <cellStyle name="Финансовый 6 2 3 4 3 2" xfId="4211" xr:uid="{00000000-0005-0000-0000-000087230000}"/>
    <cellStyle name="Финансовый 6 2 3 4 3 2 2" xfId="8500" xr:uid="{00000000-0005-0000-0000-000088230000}"/>
    <cellStyle name="Финансовый 6 2 3 4 3 2 2 2" xfId="17717" xr:uid="{42359A11-3109-4935-ACFE-0D0DF12FD987}"/>
    <cellStyle name="Финансовый 6 2 3 4 3 2 3" xfId="13450" xr:uid="{3884368F-E800-4F1C-B079-06A12405BDB5}"/>
    <cellStyle name="Финансовый 6 2 3 4 3 3" xfId="6366" xr:uid="{00000000-0005-0000-0000-000089230000}"/>
    <cellStyle name="Финансовый 6 2 3 4 3 3 2" xfId="15583" xr:uid="{5F36FBD4-56F6-4F2C-91ED-2412AAFC517F}"/>
    <cellStyle name="Финансовый 6 2 3 4 3 4" xfId="11319" xr:uid="{81C746B6-8AF8-4415-AA92-AE3C71005028}"/>
    <cellStyle name="Финансовый 6 2 3 4 4" xfId="3261" xr:uid="{00000000-0005-0000-0000-00008A230000}"/>
    <cellStyle name="Финансовый 6 2 3 4 4 2" xfId="7552" xr:uid="{00000000-0005-0000-0000-00008B230000}"/>
    <cellStyle name="Финансовый 6 2 3 4 4 2 2" xfId="16769" xr:uid="{825C6E14-E833-4A2F-A917-589CAC2462E9}"/>
    <cellStyle name="Финансовый 6 2 3 4 4 3" xfId="12502" xr:uid="{1DE7544E-94E5-4D99-9624-0A5CBC4D9464}"/>
    <cellStyle name="Финансовый 6 2 3 4 5" xfId="5415" xr:uid="{00000000-0005-0000-0000-00008C230000}"/>
    <cellStyle name="Финансовый 6 2 3 4 5 2" xfId="14635" xr:uid="{7DE0BC37-B5A9-4233-972C-90B9F1BCBE72}"/>
    <cellStyle name="Финансовый 6 2 3 4 6" xfId="10371" xr:uid="{9CC6AB1F-62F1-44CC-99D3-82145608B938}"/>
    <cellStyle name="Финансовый 6 2 3 5" xfId="1223" xr:uid="{00000000-0005-0000-0000-00008D230000}"/>
    <cellStyle name="Финансовый 6 2 3 5 2" xfId="2183" xr:uid="{00000000-0005-0000-0000-00008E230000}"/>
    <cellStyle name="Финансовый 6 2 3 5 2 2" xfId="4455" xr:uid="{00000000-0005-0000-0000-00008F230000}"/>
    <cellStyle name="Финансовый 6 2 3 5 2 2 2" xfId="8744" xr:uid="{00000000-0005-0000-0000-000090230000}"/>
    <cellStyle name="Финансовый 6 2 3 5 2 2 2 2" xfId="17961" xr:uid="{75FEE831-D49A-49D7-83F9-C2D89A327E24}"/>
    <cellStyle name="Финансовый 6 2 3 5 2 2 3" xfId="13694" xr:uid="{F45467EA-88CC-4527-A655-92E19331565D}"/>
    <cellStyle name="Финансовый 6 2 3 5 2 3" xfId="6610" xr:uid="{00000000-0005-0000-0000-000091230000}"/>
    <cellStyle name="Финансовый 6 2 3 5 2 3 2" xfId="15827" xr:uid="{CAA8B23A-69CA-48B1-A2C1-A145D621F32A}"/>
    <cellStyle name="Финансовый 6 2 3 5 2 4" xfId="11563" xr:uid="{9D4F1921-E738-44B1-8BBE-D27DF66861D1}"/>
    <cellStyle name="Финансовый 6 2 3 5 3" xfId="3505" xr:uid="{00000000-0005-0000-0000-000092230000}"/>
    <cellStyle name="Финансовый 6 2 3 5 3 2" xfId="7796" xr:uid="{00000000-0005-0000-0000-000093230000}"/>
    <cellStyle name="Финансовый 6 2 3 5 3 2 2" xfId="17013" xr:uid="{871F0555-E098-4DA0-8627-0C5EBCE218ED}"/>
    <cellStyle name="Финансовый 6 2 3 5 3 3" xfId="12746" xr:uid="{CD513C0C-9810-4940-A1EF-391766B01493}"/>
    <cellStyle name="Финансовый 6 2 3 5 4" xfId="5662" xr:uid="{00000000-0005-0000-0000-000094230000}"/>
    <cellStyle name="Финансовый 6 2 3 5 4 2" xfId="14879" xr:uid="{73B50076-FB98-4B8E-B0AD-20D881ED40E8}"/>
    <cellStyle name="Финансовый 6 2 3 5 5" xfId="10615" xr:uid="{663A7219-7354-4BC7-B378-F9A1B15EAD72}"/>
    <cellStyle name="Финансовый 6 2 3 6" xfId="1708" xr:uid="{00000000-0005-0000-0000-000095230000}"/>
    <cellStyle name="Финансовый 6 2 3 6 2" xfId="3983" xr:uid="{00000000-0005-0000-0000-000096230000}"/>
    <cellStyle name="Финансовый 6 2 3 6 2 2" xfId="8272" xr:uid="{00000000-0005-0000-0000-000097230000}"/>
    <cellStyle name="Финансовый 6 2 3 6 2 2 2" xfId="17489" xr:uid="{60437390-5D11-4869-B5F5-9EC6121A4A3B}"/>
    <cellStyle name="Финансовый 6 2 3 6 2 3" xfId="13222" xr:uid="{71323186-14F8-4403-846E-2F9C0EC23EAC}"/>
    <cellStyle name="Финансовый 6 2 3 6 3" xfId="6138" xr:uid="{00000000-0005-0000-0000-000098230000}"/>
    <cellStyle name="Финансовый 6 2 3 6 3 2" xfId="15355" xr:uid="{22FF5C7F-CAB0-46B4-BCD7-F6DF6127F27B}"/>
    <cellStyle name="Финансовый 6 2 3 6 4" xfId="11091" xr:uid="{9D797D0A-9807-4EF6-A98E-FB8AD26FEA46}"/>
    <cellStyle name="Финансовый 6 2 3 7" xfId="2798" xr:uid="{00000000-0005-0000-0000-000099230000}"/>
    <cellStyle name="Финансовый 6 2 3 7 2" xfId="4941" xr:uid="{00000000-0005-0000-0000-00009A230000}"/>
    <cellStyle name="Финансовый 6 2 3 7 2 2" xfId="9223" xr:uid="{00000000-0005-0000-0000-00009B230000}"/>
    <cellStyle name="Финансовый 6 2 3 7 2 2 2" xfId="18440" xr:uid="{49FA8A2F-E2BD-4974-95A9-AA3607DE6BA2}"/>
    <cellStyle name="Финансовый 6 2 3 7 2 3" xfId="14173" xr:uid="{8BD67A17-D3A7-4E27-B890-DA434785B11C}"/>
    <cellStyle name="Финансовый 6 2 3 7 3" xfId="7091" xr:uid="{00000000-0005-0000-0000-00009C230000}"/>
    <cellStyle name="Финансовый 6 2 3 7 3 2" xfId="16308" xr:uid="{060F6E57-5CF1-4737-8DC7-2F74307F0EB9}"/>
    <cellStyle name="Финансовый 6 2 3 7 4" xfId="12042" xr:uid="{7FEE94EE-DB50-4534-A969-53FB88C08B85}"/>
    <cellStyle name="Финансовый 6 2 3 8" xfId="2919" xr:uid="{00000000-0005-0000-0000-00009D230000}"/>
    <cellStyle name="Финансовый 6 2 3 8 2" xfId="7210" xr:uid="{00000000-0005-0000-0000-00009E230000}"/>
    <cellStyle name="Финансовый 6 2 3 8 2 2" xfId="16427" xr:uid="{ADC83207-AC70-43E4-8DD9-C6F1667A5982}"/>
    <cellStyle name="Финансовый 6 2 3 8 3" xfId="12160" xr:uid="{85A5D5B1-1AE4-4B42-9199-711EFCCA244C}"/>
    <cellStyle name="Финансовый 6 2 3 9" xfId="3033" xr:uid="{00000000-0005-0000-0000-00009F230000}"/>
    <cellStyle name="Финансовый 6 2 3 9 2" xfId="7324" xr:uid="{00000000-0005-0000-0000-0000A0230000}"/>
    <cellStyle name="Финансовый 6 2 3 9 2 2" xfId="16541" xr:uid="{409D1E83-BA86-446C-8D9A-03FED7090D66}"/>
    <cellStyle name="Финансовый 6 2 3 9 3" xfId="12274" xr:uid="{3DE0BCB3-3479-4F10-9109-F5F11D77577F}"/>
    <cellStyle name="Финансовый 6 2 4" xfId="476" xr:uid="{00000000-0005-0000-0000-0000A1230000}"/>
    <cellStyle name="Финансовый 6 2 4 10" xfId="5203" xr:uid="{00000000-0005-0000-0000-0000A2230000}"/>
    <cellStyle name="Финансовый 6 2 4 10 2" xfId="14426" xr:uid="{5F97A902-0AB8-497C-9B3C-01885C8A2025}"/>
    <cellStyle name="Финансовый 6 2 4 11" xfId="9702" xr:uid="{00000000-0005-0000-0000-0000A3230000}"/>
    <cellStyle name="Финансовый 6 2 4 11 2" xfId="18722" xr:uid="{F78B5EBA-7641-4165-9BFF-7E42A81EDAAB}"/>
    <cellStyle name="Финансовый 6 2 4 12" xfId="9816" xr:uid="{06C47856-6809-4473-961B-13A3F54C81FB}"/>
    <cellStyle name="Финансовый 6 2 4 12 2" xfId="18836" xr:uid="{050DAA5E-C250-47B9-84BE-94B1EA08DF1B}"/>
    <cellStyle name="Финансовый 6 2 4 13" xfId="9930" xr:uid="{A801114B-6376-4FF0-8193-EE4E3C1CCDFD}"/>
    <cellStyle name="Финансовый 6 2 4 13 2" xfId="18950" xr:uid="{2F4D96D9-CD2A-4EC9-A3D4-BD6738483FF9}"/>
    <cellStyle name="Финансовый 6 2 4 14" xfId="10044" xr:uid="{472F345D-605D-43BA-9547-632EBFDED6BC}"/>
    <cellStyle name="Финансовый 6 2 4 14 2" xfId="19064" xr:uid="{184FF3BB-644E-4AB8-8916-ACA3081CD320}"/>
    <cellStyle name="Финансовый 6 2 4 15" xfId="10161" xr:uid="{A108F900-D8AE-4E96-B20A-A8FB4AB16411}"/>
    <cellStyle name="Финансовый 6 2 4 16" xfId="19182" xr:uid="{D326A3C7-8B13-488A-9667-AD547EE41C58}"/>
    <cellStyle name="Финансовый 6 2 4 17" xfId="19298" xr:uid="{153204DA-3BA7-45D0-AFA0-30E8A38FEC17}"/>
    <cellStyle name="Финансовый 6 2 4 2" xfId="662" xr:uid="{00000000-0005-0000-0000-0000A4230000}"/>
    <cellStyle name="Финансовый 6 2 4 2 2" xfId="983" xr:uid="{00000000-0005-0000-0000-0000A5230000}"/>
    <cellStyle name="Финансовый 6 2 4 2 2 2" xfId="1585" xr:uid="{00000000-0005-0000-0000-0000A6230000}"/>
    <cellStyle name="Финансовый 6 2 4 2 2 2 2" xfId="2544" xr:uid="{00000000-0005-0000-0000-0000A7230000}"/>
    <cellStyle name="Финансовый 6 2 4 2 2 2 2 2" xfId="4816" xr:uid="{00000000-0005-0000-0000-0000A8230000}"/>
    <cellStyle name="Финансовый 6 2 4 2 2 2 2 2 2" xfId="9105" xr:uid="{00000000-0005-0000-0000-0000A9230000}"/>
    <cellStyle name="Финансовый 6 2 4 2 2 2 2 2 2 2" xfId="18322" xr:uid="{3C2EED39-7F74-422D-8047-5192C70AC6EE}"/>
    <cellStyle name="Финансовый 6 2 4 2 2 2 2 2 3" xfId="14055" xr:uid="{0F5AD11F-6D36-4DDD-AC00-56DCBC06DED8}"/>
    <cellStyle name="Финансовый 6 2 4 2 2 2 2 3" xfId="6971" xr:uid="{00000000-0005-0000-0000-0000AA230000}"/>
    <cellStyle name="Финансовый 6 2 4 2 2 2 2 3 2" xfId="16188" xr:uid="{07C32E01-8514-499F-B2A2-6D9C798E8D43}"/>
    <cellStyle name="Финансовый 6 2 4 2 2 2 2 4" xfId="11924" xr:uid="{634FE5BC-F957-41F0-B203-D11B611A9F18}"/>
    <cellStyle name="Финансовый 6 2 4 2 2 2 3" xfId="3866" xr:uid="{00000000-0005-0000-0000-0000AB230000}"/>
    <cellStyle name="Финансовый 6 2 4 2 2 2 3 2" xfId="8157" xr:uid="{00000000-0005-0000-0000-0000AC230000}"/>
    <cellStyle name="Финансовый 6 2 4 2 2 2 3 2 2" xfId="17374" xr:uid="{81B7E6DF-F13C-4DA0-BDC5-2EBEC3F03649}"/>
    <cellStyle name="Финансовый 6 2 4 2 2 2 3 3" xfId="13107" xr:uid="{5677517E-0E7F-412D-AF67-9E0D05637C6D}"/>
    <cellStyle name="Финансовый 6 2 4 2 2 2 4" xfId="6023" xr:uid="{00000000-0005-0000-0000-0000AD230000}"/>
    <cellStyle name="Финансовый 6 2 4 2 2 2 4 2" xfId="15240" xr:uid="{FB42E832-6D3E-496E-9CAB-B5E8C6F5FEA3}"/>
    <cellStyle name="Финансовый 6 2 4 2 2 2 5" xfId="10976" xr:uid="{3A00FA72-D8B5-437D-AEF4-502E7C1CF909}"/>
    <cellStyle name="Финансовый 6 2 4 2 2 3" xfId="2072" xr:uid="{00000000-0005-0000-0000-0000AE230000}"/>
    <cellStyle name="Финансовый 6 2 4 2 2 3 2" xfId="4344" xr:uid="{00000000-0005-0000-0000-0000AF230000}"/>
    <cellStyle name="Финансовый 6 2 4 2 2 3 2 2" xfId="8633" xr:uid="{00000000-0005-0000-0000-0000B0230000}"/>
    <cellStyle name="Финансовый 6 2 4 2 2 3 2 2 2" xfId="17850" xr:uid="{E5BC1931-29E9-4F4D-A083-5390780AF0A7}"/>
    <cellStyle name="Финансовый 6 2 4 2 2 3 2 3" xfId="13583" xr:uid="{8EB11BEC-9421-4159-AE10-C1BC3D7716CA}"/>
    <cellStyle name="Финансовый 6 2 4 2 2 3 3" xfId="6499" xr:uid="{00000000-0005-0000-0000-0000B1230000}"/>
    <cellStyle name="Финансовый 6 2 4 2 2 3 3 2" xfId="15716" xr:uid="{B440C124-FAB6-4DD2-9E19-7B53473E6EBD}"/>
    <cellStyle name="Финансовый 6 2 4 2 2 3 4" xfId="11452" xr:uid="{B4C003BD-7B6C-4F81-970B-5BAE8C610FEF}"/>
    <cellStyle name="Финансовый 6 2 4 2 2 4" xfId="3394" xr:uid="{00000000-0005-0000-0000-0000B2230000}"/>
    <cellStyle name="Финансовый 6 2 4 2 2 4 2" xfId="7685" xr:uid="{00000000-0005-0000-0000-0000B3230000}"/>
    <cellStyle name="Финансовый 6 2 4 2 2 4 2 2" xfId="16902" xr:uid="{E31FD10F-E033-49BE-837B-B74774D11028}"/>
    <cellStyle name="Финансовый 6 2 4 2 2 4 3" xfId="12635" xr:uid="{734F0696-9424-4112-8A20-2D0BFBA92294}"/>
    <cellStyle name="Финансовый 6 2 4 2 2 5" xfId="5548" xr:uid="{00000000-0005-0000-0000-0000B4230000}"/>
    <cellStyle name="Финансовый 6 2 4 2 2 5 2" xfId="14768" xr:uid="{C677BEAB-1398-416A-9CC1-57471BE3C6D8}"/>
    <cellStyle name="Финансовый 6 2 4 2 2 6" xfId="10504" xr:uid="{B93A73CF-DA8E-4E87-A5CA-DB5B8745C722}"/>
    <cellStyle name="Финансовый 6 2 4 2 3" xfId="1357" xr:uid="{00000000-0005-0000-0000-0000B5230000}"/>
    <cellStyle name="Финансовый 6 2 4 2 3 2" xfId="2316" xr:uid="{00000000-0005-0000-0000-0000B6230000}"/>
    <cellStyle name="Финансовый 6 2 4 2 3 2 2" xfId="4588" xr:uid="{00000000-0005-0000-0000-0000B7230000}"/>
    <cellStyle name="Финансовый 6 2 4 2 3 2 2 2" xfId="8877" xr:uid="{00000000-0005-0000-0000-0000B8230000}"/>
    <cellStyle name="Финансовый 6 2 4 2 3 2 2 2 2" xfId="18094" xr:uid="{FC040A3C-9E7C-49B4-86C0-5496773F59D6}"/>
    <cellStyle name="Финансовый 6 2 4 2 3 2 2 3" xfId="13827" xr:uid="{EDC5C018-285A-4C22-BF90-1E00E3311D3F}"/>
    <cellStyle name="Финансовый 6 2 4 2 3 2 3" xfId="6743" xr:uid="{00000000-0005-0000-0000-0000B9230000}"/>
    <cellStyle name="Финансовый 6 2 4 2 3 2 3 2" xfId="15960" xr:uid="{DC0C47E0-440E-4E97-A94B-E7B429B6A36E}"/>
    <cellStyle name="Финансовый 6 2 4 2 3 2 4" xfId="11696" xr:uid="{7E5CA720-DCB6-465D-80BD-103D5A6A2925}"/>
    <cellStyle name="Финансовый 6 2 4 2 3 3" xfId="3638" xr:uid="{00000000-0005-0000-0000-0000BA230000}"/>
    <cellStyle name="Финансовый 6 2 4 2 3 3 2" xfId="7929" xr:uid="{00000000-0005-0000-0000-0000BB230000}"/>
    <cellStyle name="Финансовый 6 2 4 2 3 3 2 2" xfId="17146" xr:uid="{57C98E52-288C-4117-A042-386824403D92}"/>
    <cellStyle name="Финансовый 6 2 4 2 3 3 3" xfId="12879" xr:uid="{F8443C6B-23CE-4628-A49E-77207F6BE685}"/>
    <cellStyle name="Финансовый 6 2 4 2 3 4" xfId="5795" xr:uid="{00000000-0005-0000-0000-0000BC230000}"/>
    <cellStyle name="Финансовый 6 2 4 2 3 4 2" xfId="15012" xr:uid="{A23BE3FA-AF53-4FFB-8969-843B9765A541}"/>
    <cellStyle name="Финансовый 6 2 4 2 3 5" xfId="10748" xr:uid="{3C6E760C-AFC1-4179-8FFC-C33595F32A8C}"/>
    <cellStyle name="Финансовый 6 2 4 2 4" xfId="1843" xr:uid="{00000000-0005-0000-0000-0000BD230000}"/>
    <cellStyle name="Финансовый 6 2 4 2 4 2" xfId="4116" xr:uid="{00000000-0005-0000-0000-0000BE230000}"/>
    <cellStyle name="Финансовый 6 2 4 2 4 2 2" xfId="8405" xr:uid="{00000000-0005-0000-0000-0000BF230000}"/>
    <cellStyle name="Финансовый 6 2 4 2 4 2 2 2" xfId="17622" xr:uid="{6870136C-0647-4345-9940-C6FD37BAB2F3}"/>
    <cellStyle name="Финансовый 6 2 4 2 4 2 3" xfId="13355" xr:uid="{513C489B-F2BB-4DA6-A68F-8FA224873A2C}"/>
    <cellStyle name="Финансовый 6 2 4 2 4 3" xfId="6271" xr:uid="{00000000-0005-0000-0000-0000C0230000}"/>
    <cellStyle name="Финансовый 6 2 4 2 4 3 2" xfId="15488" xr:uid="{690A992D-84C1-4617-8394-20F62E68B4F5}"/>
    <cellStyle name="Финансовый 6 2 4 2 4 4" xfId="11224" xr:uid="{6585C6AC-DFCB-4679-990D-084CB5CC93B0}"/>
    <cellStyle name="Финансовый 6 2 4 2 5" xfId="3166" xr:uid="{00000000-0005-0000-0000-0000C1230000}"/>
    <cellStyle name="Финансовый 6 2 4 2 5 2" xfId="7457" xr:uid="{00000000-0005-0000-0000-0000C2230000}"/>
    <cellStyle name="Финансовый 6 2 4 2 5 2 2" xfId="16674" xr:uid="{B407E421-3636-41A7-AA39-ED54B422153C}"/>
    <cellStyle name="Финансовый 6 2 4 2 5 3" xfId="12407" xr:uid="{BB06A96B-FA2A-4DFD-9A75-131AE76725DE}"/>
    <cellStyle name="Финансовый 6 2 4 2 6" xfId="5318" xr:uid="{00000000-0005-0000-0000-0000C3230000}"/>
    <cellStyle name="Финансовый 6 2 4 2 6 2" xfId="14540" xr:uid="{D0E4F7F3-B567-4D18-A996-DC434538C493}"/>
    <cellStyle name="Финансовый 6 2 4 2 7" xfId="10276" xr:uid="{72E5C817-6A70-49EB-BA39-BB7C9271448E}"/>
    <cellStyle name="Финансовый 6 2 4 3" xfId="868" xr:uid="{00000000-0005-0000-0000-0000C4230000}"/>
    <cellStyle name="Финансовый 6 2 4 3 2" xfId="1471" xr:uid="{00000000-0005-0000-0000-0000C5230000}"/>
    <cellStyle name="Финансовый 6 2 4 3 2 2" xfId="2430" xr:uid="{00000000-0005-0000-0000-0000C6230000}"/>
    <cellStyle name="Финансовый 6 2 4 3 2 2 2" xfId="4702" xr:uid="{00000000-0005-0000-0000-0000C7230000}"/>
    <cellStyle name="Финансовый 6 2 4 3 2 2 2 2" xfId="8991" xr:uid="{00000000-0005-0000-0000-0000C8230000}"/>
    <cellStyle name="Финансовый 6 2 4 3 2 2 2 2 2" xfId="18208" xr:uid="{3D66E011-FD04-4DCB-A3BA-7D5B6EE9A1D9}"/>
    <cellStyle name="Финансовый 6 2 4 3 2 2 2 3" xfId="13941" xr:uid="{5B9E569A-8FCB-4440-A121-274F55BFFAE6}"/>
    <cellStyle name="Финансовый 6 2 4 3 2 2 3" xfId="6857" xr:uid="{00000000-0005-0000-0000-0000C9230000}"/>
    <cellStyle name="Финансовый 6 2 4 3 2 2 3 2" xfId="16074" xr:uid="{D58A022D-213E-427C-86FC-2EBA57A8F664}"/>
    <cellStyle name="Финансовый 6 2 4 3 2 2 4" xfId="11810" xr:uid="{84648B68-6B10-4905-8F1C-76CE593C1702}"/>
    <cellStyle name="Финансовый 6 2 4 3 2 3" xfId="3752" xr:uid="{00000000-0005-0000-0000-0000CA230000}"/>
    <cellStyle name="Финансовый 6 2 4 3 2 3 2" xfId="8043" xr:uid="{00000000-0005-0000-0000-0000CB230000}"/>
    <cellStyle name="Финансовый 6 2 4 3 2 3 2 2" xfId="17260" xr:uid="{B4E1AF77-EF03-4C32-8F55-9839EFD6699E}"/>
    <cellStyle name="Финансовый 6 2 4 3 2 3 3" xfId="12993" xr:uid="{CEC99FF0-E151-4A09-A073-C2D5936C5C5C}"/>
    <cellStyle name="Финансовый 6 2 4 3 2 4" xfId="5909" xr:uid="{00000000-0005-0000-0000-0000CC230000}"/>
    <cellStyle name="Финансовый 6 2 4 3 2 4 2" xfId="15126" xr:uid="{52EDF38C-587E-4ACD-9C01-25EE4A0ED21E}"/>
    <cellStyle name="Финансовый 6 2 4 3 2 5" xfId="10862" xr:uid="{520C02CC-CDCC-4534-83C5-91EE137951CC}"/>
    <cellStyle name="Финансовый 6 2 4 3 3" xfId="1958" xr:uid="{00000000-0005-0000-0000-0000CD230000}"/>
    <cellStyle name="Финансовый 6 2 4 3 3 2" xfId="4230" xr:uid="{00000000-0005-0000-0000-0000CE230000}"/>
    <cellStyle name="Финансовый 6 2 4 3 3 2 2" xfId="8519" xr:uid="{00000000-0005-0000-0000-0000CF230000}"/>
    <cellStyle name="Финансовый 6 2 4 3 3 2 2 2" xfId="17736" xr:uid="{2A6260A9-23BF-4B9F-B37A-8164F37A4FD2}"/>
    <cellStyle name="Финансовый 6 2 4 3 3 2 3" xfId="13469" xr:uid="{43ACA252-47F9-4A2F-B442-192F999FF42B}"/>
    <cellStyle name="Финансовый 6 2 4 3 3 3" xfId="6385" xr:uid="{00000000-0005-0000-0000-0000D0230000}"/>
    <cellStyle name="Финансовый 6 2 4 3 3 3 2" xfId="15602" xr:uid="{E150B336-929A-425F-B0EC-B53C2CABE1BC}"/>
    <cellStyle name="Финансовый 6 2 4 3 3 4" xfId="11338" xr:uid="{B5A4210B-DBD0-49C5-8EFF-C04947585820}"/>
    <cellStyle name="Финансовый 6 2 4 3 4" xfId="3280" xr:uid="{00000000-0005-0000-0000-0000D1230000}"/>
    <cellStyle name="Финансовый 6 2 4 3 4 2" xfId="7571" xr:uid="{00000000-0005-0000-0000-0000D2230000}"/>
    <cellStyle name="Финансовый 6 2 4 3 4 2 2" xfId="16788" xr:uid="{BB778690-86B6-41E0-B631-CBD153645DE3}"/>
    <cellStyle name="Финансовый 6 2 4 3 4 3" xfId="12521" xr:uid="{C1C8F487-9B61-44BD-B28E-06A917D9C345}"/>
    <cellStyle name="Финансовый 6 2 4 3 5" xfId="5434" xr:uid="{00000000-0005-0000-0000-0000D3230000}"/>
    <cellStyle name="Финансовый 6 2 4 3 5 2" xfId="14654" xr:uid="{9A9FAD4E-6C6A-49A3-962B-19C97E982286}"/>
    <cellStyle name="Финансовый 6 2 4 3 6" xfId="10390" xr:uid="{50141EDC-E5C1-4D9F-8D04-97B72AC20E8B}"/>
    <cellStyle name="Финансовый 6 2 4 4" xfId="1242" xr:uid="{00000000-0005-0000-0000-0000D4230000}"/>
    <cellStyle name="Финансовый 6 2 4 4 2" xfId="2202" xr:uid="{00000000-0005-0000-0000-0000D5230000}"/>
    <cellStyle name="Финансовый 6 2 4 4 2 2" xfId="4474" xr:uid="{00000000-0005-0000-0000-0000D6230000}"/>
    <cellStyle name="Финансовый 6 2 4 4 2 2 2" xfId="8763" xr:uid="{00000000-0005-0000-0000-0000D7230000}"/>
    <cellStyle name="Финансовый 6 2 4 4 2 2 2 2" xfId="17980" xr:uid="{2CEAE92D-E76A-4FEE-970D-7E3E6FFB41EB}"/>
    <cellStyle name="Финансовый 6 2 4 4 2 2 3" xfId="13713" xr:uid="{83E739EC-F74B-46FE-8D1F-6D878BE8EB8C}"/>
    <cellStyle name="Финансовый 6 2 4 4 2 3" xfId="6629" xr:uid="{00000000-0005-0000-0000-0000D8230000}"/>
    <cellStyle name="Финансовый 6 2 4 4 2 3 2" xfId="15846" xr:uid="{03D4304F-5CAF-4C64-87D6-366DD9150964}"/>
    <cellStyle name="Финансовый 6 2 4 4 2 4" xfId="11582" xr:uid="{DA55EE67-0608-476E-9DEB-6F94536CDDC8}"/>
    <cellStyle name="Финансовый 6 2 4 4 3" xfId="3524" xr:uid="{00000000-0005-0000-0000-0000D9230000}"/>
    <cellStyle name="Финансовый 6 2 4 4 3 2" xfId="7815" xr:uid="{00000000-0005-0000-0000-0000DA230000}"/>
    <cellStyle name="Финансовый 6 2 4 4 3 2 2" xfId="17032" xr:uid="{5296BE37-41C6-4FCD-9E0F-7685371DC6D6}"/>
    <cellStyle name="Финансовый 6 2 4 4 3 3" xfId="12765" xr:uid="{93AAC5B2-7A59-4D4A-A944-FD5C3C5553A1}"/>
    <cellStyle name="Финансовый 6 2 4 4 4" xfId="5681" xr:uid="{00000000-0005-0000-0000-0000DB230000}"/>
    <cellStyle name="Финансовый 6 2 4 4 4 2" xfId="14898" xr:uid="{B1ADE7C5-57A4-428F-A10A-83BAEBBF3DEE}"/>
    <cellStyle name="Финансовый 6 2 4 4 5" xfId="10634" xr:uid="{4F728C93-4DDE-4286-9A19-8A4D7F8F4382}"/>
    <cellStyle name="Финансовый 6 2 4 5" xfId="1727" xr:uid="{00000000-0005-0000-0000-0000DC230000}"/>
    <cellStyle name="Финансовый 6 2 4 5 2" xfId="4002" xr:uid="{00000000-0005-0000-0000-0000DD230000}"/>
    <cellStyle name="Финансовый 6 2 4 5 2 2" xfId="8291" xr:uid="{00000000-0005-0000-0000-0000DE230000}"/>
    <cellStyle name="Финансовый 6 2 4 5 2 2 2" xfId="17508" xr:uid="{2A023887-8C4E-4D45-B525-8F25013344CC}"/>
    <cellStyle name="Финансовый 6 2 4 5 2 3" xfId="13241" xr:uid="{3AD84DC6-47C8-4590-8904-7DFFC581A2F6}"/>
    <cellStyle name="Финансовый 6 2 4 5 3" xfId="6157" xr:uid="{00000000-0005-0000-0000-0000DF230000}"/>
    <cellStyle name="Финансовый 6 2 4 5 3 2" xfId="15374" xr:uid="{2811B679-34C6-4651-B7FC-7B255369254A}"/>
    <cellStyle name="Финансовый 6 2 4 5 4" xfId="11110" xr:uid="{FAF94CCD-FB8C-44DC-803D-ABA9CB77736C}"/>
    <cellStyle name="Финансовый 6 2 4 6" xfId="2817" xr:uid="{00000000-0005-0000-0000-0000E0230000}"/>
    <cellStyle name="Финансовый 6 2 4 6 2" xfId="4960" xr:uid="{00000000-0005-0000-0000-0000E1230000}"/>
    <cellStyle name="Финансовый 6 2 4 6 2 2" xfId="9242" xr:uid="{00000000-0005-0000-0000-0000E2230000}"/>
    <cellStyle name="Финансовый 6 2 4 6 2 2 2" xfId="18459" xr:uid="{98D5E4D5-2682-4D3B-91A1-A178A50EE85F}"/>
    <cellStyle name="Финансовый 6 2 4 6 2 3" xfId="14192" xr:uid="{ED538F2C-1955-4590-B67E-91FFECBB4A36}"/>
    <cellStyle name="Финансовый 6 2 4 6 3" xfId="7110" xr:uid="{00000000-0005-0000-0000-0000E3230000}"/>
    <cellStyle name="Финансовый 6 2 4 6 3 2" xfId="16327" xr:uid="{753510E4-34FF-423E-9CFB-3AA2C8999BCA}"/>
    <cellStyle name="Финансовый 6 2 4 6 4" xfId="12061" xr:uid="{793C94A1-63D6-4188-9FE9-A9FB32FF7739}"/>
    <cellStyle name="Финансовый 6 2 4 7" xfId="2938" xr:uid="{00000000-0005-0000-0000-0000E4230000}"/>
    <cellStyle name="Финансовый 6 2 4 7 2" xfId="7229" xr:uid="{00000000-0005-0000-0000-0000E5230000}"/>
    <cellStyle name="Финансовый 6 2 4 7 2 2" xfId="16446" xr:uid="{940CDE95-9A22-4C55-B296-18991CC3F0FA}"/>
    <cellStyle name="Финансовый 6 2 4 7 3" xfId="12179" xr:uid="{AB28930B-9B97-4D63-92B3-CF43FC129E55}"/>
    <cellStyle name="Финансовый 6 2 4 8" xfId="3052" xr:uid="{00000000-0005-0000-0000-0000E6230000}"/>
    <cellStyle name="Финансовый 6 2 4 8 2" xfId="7343" xr:uid="{00000000-0005-0000-0000-0000E7230000}"/>
    <cellStyle name="Финансовый 6 2 4 8 2 2" xfId="16560" xr:uid="{B17AD3CD-7A3C-44A5-912F-0B80DD9F81E3}"/>
    <cellStyle name="Финансовый 6 2 4 8 3" xfId="12293" xr:uid="{04F17321-878B-4C27-BFD1-F9F87392B6BD}"/>
    <cellStyle name="Финансовый 6 2 4 9" xfId="5080" xr:uid="{00000000-0005-0000-0000-0000E8230000}"/>
    <cellStyle name="Финансовый 6 2 4 9 2" xfId="9361" xr:uid="{00000000-0005-0000-0000-0000E9230000}"/>
    <cellStyle name="Финансовый 6 2 4 9 2 2" xfId="18578" xr:uid="{52BA295C-E5A2-497D-863B-9B40989631FB}"/>
    <cellStyle name="Финансовый 6 2 4 9 3" xfId="14311" xr:uid="{5D20CCDE-0493-4258-9F8F-B52D98C0CCC3}"/>
    <cellStyle name="Финансовый 6 2 5" xfId="595" xr:uid="{00000000-0005-0000-0000-0000EA230000}"/>
    <cellStyle name="Финансовый 6 2 5 2" xfId="926" xr:uid="{00000000-0005-0000-0000-0000EB230000}"/>
    <cellStyle name="Финансовый 6 2 5 2 2" xfId="1528" xr:uid="{00000000-0005-0000-0000-0000EC230000}"/>
    <cellStyle name="Финансовый 6 2 5 2 2 2" xfId="2487" xr:uid="{00000000-0005-0000-0000-0000ED230000}"/>
    <cellStyle name="Финансовый 6 2 5 2 2 2 2" xfId="4759" xr:uid="{00000000-0005-0000-0000-0000EE230000}"/>
    <cellStyle name="Финансовый 6 2 5 2 2 2 2 2" xfId="9048" xr:uid="{00000000-0005-0000-0000-0000EF230000}"/>
    <cellStyle name="Финансовый 6 2 5 2 2 2 2 2 2" xfId="18265" xr:uid="{51F3A3AD-EFA1-4106-9A5D-AE069A89EC2E}"/>
    <cellStyle name="Финансовый 6 2 5 2 2 2 2 3" xfId="13998" xr:uid="{A2423471-48CF-45A3-BBAC-E567AAC7015F}"/>
    <cellStyle name="Финансовый 6 2 5 2 2 2 3" xfId="6914" xr:uid="{00000000-0005-0000-0000-0000F0230000}"/>
    <cellStyle name="Финансовый 6 2 5 2 2 2 3 2" xfId="16131" xr:uid="{378F0FD2-BE86-4691-B2FE-817C6BFA77B5}"/>
    <cellStyle name="Финансовый 6 2 5 2 2 2 4" xfId="11867" xr:uid="{65D2F492-CDCC-4F27-AF7A-E114BF5A1F7F}"/>
    <cellStyle name="Финансовый 6 2 5 2 2 3" xfId="3809" xr:uid="{00000000-0005-0000-0000-0000F1230000}"/>
    <cellStyle name="Финансовый 6 2 5 2 2 3 2" xfId="8100" xr:uid="{00000000-0005-0000-0000-0000F2230000}"/>
    <cellStyle name="Финансовый 6 2 5 2 2 3 2 2" xfId="17317" xr:uid="{B623BC08-740C-4E3F-8A80-7DE17AEEF7D4}"/>
    <cellStyle name="Финансовый 6 2 5 2 2 3 3" xfId="13050" xr:uid="{BEB38490-839B-4E01-B047-7D29A4485659}"/>
    <cellStyle name="Финансовый 6 2 5 2 2 4" xfId="5966" xr:uid="{00000000-0005-0000-0000-0000F3230000}"/>
    <cellStyle name="Финансовый 6 2 5 2 2 4 2" xfId="15183" xr:uid="{99DDE2C2-3C9D-4564-8ED6-90869583DBE5}"/>
    <cellStyle name="Финансовый 6 2 5 2 2 5" xfId="10919" xr:uid="{3D320147-2605-4F84-9D8C-41572BAD0737}"/>
    <cellStyle name="Финансовый 6 2 5 2 3" xfId="2015" xr:uid="{00000000-0005-0000-0000-0000F4230000}"/>
    <cellStyle name="Финансовый 6 2 5 2 3 2" xfId="4287" xr:uid="{00000000-0005-0000-0000-0000F5230000}"/>
    <cellStyle name="Финансовый 6 2 5 2 3 2 2" xfId="8576" xr:uid="{00000000-0005-0000-0000-0000F6230000}"/>
    <cellStyle name="Финансовый 6 2 5 2 3 2 2 2" xfId="17793" xr:uid="{DF0661A6-49B9-4D45-B05D-C0C280C62F04}"/>
    <cellStyle name="Финансовый 6 2 5 2 3 2 3" xfId="13526" xr:uid="{26F5B4B7-16D5-41EB-961D-94CF76715E13}"/>
    <cellStyle name="Финансовый 6 2 5 2 3 3" xfId="6442" xr:uid="{00000000-0005-0000-0000-0000F7230000}"/>
    <cellStyle name="Финансовый 6 2 5 2 3 3 2" xfId="15659" xr:uid="{532917D6-2D99-4665-84B1-E432CD757A57}"/>
    <cellStyle name="Финансовый 6 2 5 2 3 4" xfId="11395" xr:uid="{F0CCD13E-0CBE-48DD-8357-3A0B208825D2}"/>
    <cellStyle name="Финансовый 6 2 5 2 4" xfId="3337" xr:uid="{00000000-0005-0000-0000-0000F8230000}"/>
    <cellStyle name="Финансовый 6 2 5 2 4 2" xfId="7628" xr:uid="{00000000-0005-0000-0000-0000F9230000}"/>
    <cellStyle name="Финансовый 6 2 5 2 4 2 2" xfId="16845" xr:uid="{088B4553-CFDC-4EB8-8A1D-BDC81492C9FF}"/>
    <cellStyle name="Финансовый 6 2 5 2 4 3" xfId="12578" xr:uid="{0792634C-8332-4BCF-BC1D-C824796B0D32}"/>
    <cellStyle name="Финансовый 6 2 5 2 5" xfId="5491" xr:uid="{00000000-0005-0000-0000-0000FA230000}"/>
    <cellStyle name="Финансовый 6 2 5 2 5 2" xfId="14711" xr:uid="{ABADBBC1-477F-479E-8FC5-43F6317B9B86}"/>
    <cellStyle name="Финансовый 6 2 5 2 6" xfId="10447" xr:uid="{D1EE7AFB-BEE4-46EA-920C-64C087E42A0C}"/>
    <cellStyle name="Финансовый 6 2 5 3" xfId="1300" xr:uid="{00000000-0005-0000-0000-0000FB230000}"/>
    <cellStyle name="Финансовый 6 2 5 3 2" xfId="2259" xr:uid="{00000000-0005-0000-0000-0000FC230000}"/>
    <cellStyle name="Финансовый 6 2 5 3 2 2" xfId="4531" xr:uid="{00000000-0005-0000-0000-0000FD230000}"/>
    <cellStyle name="Финансовый 6 2 5 3 2 2 2" xfId="8820" xr:uid="{00000000-0005-0000-0000-0000FE230000}"/>
    <cellStyle name="Финансовый 6 2 5 3 2 2 2 2" xfId="18037" xr:uid="{4710C5DB-4CAD-42F6-A9FE-D764E6097CB1}"/>
    <cellStyle name="Финансовый 6 2 5 3 2 2 3" xfId="13770" xr:uid="{CADED202-5B8B-4C88-A609-260E287C7BBA}"/>
    <cellStyle name="Финансовый 6 2 5 3 2 3" xfId="6686" xr:uid="{00000000-0005-0000-0000-0000FF230000}"/>
    <cellStyle name="Финансовый 6 2 5 3 2 3 2" xfId="15903" xr:uid="{281847F8-6557-4164-BE8A-B86538E1E50E}"/>
    <cellStyle name="Финансовый 6 2 5 3 2 4" xfId="11639" xr:uid="{DE7D4414-7FA7-4F83-9007-BFDA22438839}"/>
    <cellStyle name="Финансовый 6 2 5 3 3" xfId="3581" xr:uid="{00000000-0005-0000-0000-000000240000}"/>
    <cellStyle name="Финансовый 6 2 5 3 3 2" xfId="7872" xr:uid="{00000000-0005-0000-0000-000001240000}"/>
    <cellStyle name="Финансовый 6 2 5 3 3 2 2" xfId="17089" xr:uid="{D614EA09-35FF-49B8-AEFF-1DD7FB6EF46B}"/>
    <cellStyle name="Финансовый 6 2 5 3 3 3" xfId="12822" xr:uid="{A3757334-AE72-4CA9-8E6B-7B3770B1BD75}"/>
    <cellStyle name="Финансовый 6 2 5 3 4" xfId="5738" xr:uid="{00000000-0005-0000-0000-000002240000}"/>
    <cellStyle name="Финансовый 6 2 5 3 4 2" xfId="14955" xr:uid="{814B58C9-41F6-4DE9-9229-F93CA1495323}"/>
    <cellStyle name="Финансовый 6 2 5 3 5" xfId="10691" xr:uid="{C45AC567-92D7-4464-9472-C8CA1399E2F6}"/>
    <cellStyle name="Финансовый 6 2 5 4" xfId="1786" xr:uid="{00000000-0005-0000-0000-000003240000}"/>
    <cellStyle name="Финансовый 6 2 5 4 2" xfId="4059" xr:uid="{00000000-0005-0000-0000-000004240000}"/>
    <cellStyle name="Финансовый 6 2 5 4 2 2" xfId="8348" xr:uid="{00000000-0005-0000-0000-000005240000}"/>
    <cellStyle name="Финансовый 6 2 5 4 2 2 2" xfId="17565" xr:uid="{D69FB2A2-5812-4AEF-A394-711C6A69C18E}"/>
    <cellStyle name="Финансовый 6 2 5 4 2 3" xfId="13298" xr:uid="{E2D01FA0-F66E-4556-A439-CAF7C6676257}"/>
    <cellStyle name="Финансовый 6 2 5 4 3" xfId="6214" xr:uid="{00000000-0005-0000-0000-000006240000}"/>
    <cellStyle name="Финансовый 6 2 5 4 3 2" xfId="15431" xr:uid="{607A577F-320E-4C48-9369-A3D16B09D81D}"/>
    <cellStyle name="Финансовый 6 2 5 4 4" xfId="11167" xr:uid="{737299CC-4B14-4814-9047-74E02BB07292}"/>
    <cellStyle name="Финансовый 6 2 5 5" xfId="3109" xr:uid="{00000000-0005-0000-0000-000007240000}"/>
    <cellStyle name="Финансовый 6 2 5 5 2" xfId="7400" xr:uid="{00000000-0005-0000-0000-000008240000}"/>
    <cellStyle name="Финансовый 6 2 5 5 2 2" xfId="16617" xr:uid="{903A6E2F-89FF-4D03-A95F-43FFFCFCBA5B}"/>
    <cellStyle name="Финансовый 6 2 5 5 3" xfId="12350" xr:uid="{D757A24A-5A41-4C2E-86B2-94075440F65B}"/>
    <cellStyle name="Финансовый 6 2 5 6" xfId="5261" xr:uid="{00000000-0005-0000-0000-000009240000}"/>
    <cellStyle name="Финансовый 6 2 5 6 2" xfId="14483" xr:uid="{E365EA17-6EC6-477D-A74D-554E7DD4D02E}"/>
    <cellStyle name="Финансовый 6 2 5 7" xfId="10219" xr:uid="{5DB3CD0C-512F-485D-AA63-07D2271948EF}"/>
    <cellStyle name="Финансовый 6 2 6" xfId="811" xr:uid="{00000000-0005-0000-0000-00000A240000}"/>
    <cellStyle name="Финансовый 6 2 6 2" xfId="1414" xr:uid="{00000000-0005-0000-0000-00000B240000}"/>
    <cellStyle name="Финансовый 6 2 6 2 2" xfId="2373" xr:uid="{00000000-0005-0000-0000-00000C240000}"/>
    <cellStyle name="Финансовый 6 2 6 2 2 2" xfId="4645" xr:uid="{00000000-0005-0000-0000-00000D240000}"/>
    <cellStyle name="Финансовый 6 2 6 2 2 2 2" xfId="8934" xr:uid="{00000000-0005-0000-0000-00000E240000}"/>
    <cellStyle name="Финансовый 6 2 6 2 2 2 2 2" xfId="18151" xr:uid="{89481203-93C3-40E6-8ACD-02EEFBF07337}"/>
    <cellStyle name="Финансовый 6 2 6 2 2 2 3" xfId="13884" xr:uid="{73D291E8-00B1-41DF-B55A-B6840DDA703E}"/>
    <cellStyle name="Финансовый 6 2 6 2 2 3" xfId="6800" xr:uid="{00000000-0005-0000-0000-00000F240000}"/>
    <cellStyle name="Финансовый 6 2 6 2 2 3 2" xfId="16017" xr:uid="{8E93887A-A73E-44B7-B2C3-29CF5A3C31A8}"/>
    <cellStyle name="Финансовый 6 2 6 2 2 4" xfId="11753" xr:uid="{A4DBF0EB-1EDB-4687-8BBF-04CE08FB3F3C}"/>
    <cellStyle name="Финансовый 6 2 6 2 3" xfId="3695" xr:uid="{00000000-0005-0000-0000-000010240000}"/>
    <cellStyle name="Финансовый 6 2 6 2 3 2" xfId="7986" xr:uid="{00000000-0005-0000-0000-000011240000}"/>
    <cellStyle name="Финансовый 6 2 6 2 3 2 2" xfId="17203" xr:uid="{A4ADB8FB-BF87-4DEA-B62C-8D1F23833DCF}"/>
    <cellStyle name="Финансовый 6 2 6 2 3 3" xfId="12936" xr:uid="{8A49142B-1A71-40A7-9048-84F0D5C10029}"/>
    <cellStyle name="Финансовый 6 2 6 2 4" xfId="5852" xr:uid="{00000000-0005-0000-0000-000012240000}"/>
    <cellStyle name="Финансовый 6 2 6 2 4 2" xfId="15069" xr:uid="{6D0B8399-AF6B-43BF-A979-5BF82D8BC381}"/>
    <cellStyle name="Финансовый 6 2 6 2 5" xfId="10805" xr:uid="{B63BD61C-5A8D-421F-928D-7519B7A8F3EC}"/>
    <cellStyle name="Финансовый 6 2 6 3" xfId="1901" xr:uid="{00000000-0005-0000-0000-000013240000}"/>
    <cellStyle name="Финансовый 6 2 6 3 2" xfId="4173" xr:uid="{00000000-0005-0000-0000-000014240000}"/>
    <cellStyle name="Финансовый 6 2 6 3 2 2" xfId="8462" xr:uid="{00000000-0005-0000-0000-000015240000}"/>
    <cellStyle name="Финансовый 6 2 6 3 2 2 2" xfId="17679" xr:uid="{B60B6793-200A-4A89-83F2-156775C53726}"/>
    <cellStyle name="Финансовый 6 2 6 3 2 3" xfId="13412" xr:uid="{6B24AEE3-9D43-4B59-A543-F2EE68951DF0}"/>
    <cellStyle name="Финансовый 6 2 6 3 3" xfId="6328" xr:uid="{00000000-0005-0000-0000-000016240000}"/>
    <cellStyle name="Финансовый 6 2 6 3 3 2" xfId="15545" xr:uid="{35291644-6DF1-4FC9-807F-E11BF6A962B6}"/>
    <cellStyle name="Финансовый 6 2 6 3 4" xfId="11281" xr:uid="{57D6EF7C-3CD1-46DD-A54E-914FE0E90689}"/>
    <cellStyle name="Финансовый 6 2 6 4" xfId="3223" xr:uid="{00000000-0005-0000-0000-000017240000}"/>
    <cellStyle name="Финансовый 6 2 6 4 2" xfId="7514" xr:uid="{00000000-0005-0000-0000-000018240000}"/>
    <cellStyle name="Финансовый 6 2 6 4 2 2" xfId="16731" xr:uid="{D63B0DD7-686B-48D9-A100-E3EE961EE953}"/>
    <cellStyle name="Финансовый 6 2 6 4 3" xfId="12464" xr:uid="{CA9CCFA5-68EF-49EA-B0A1-6C3E22A5F4F9}"/>
    <cellStyle name="Финансовый 6 2 6 5" xfId="5377" xr:uid="{00000000-0005-0000-0000-000019240000}"/>
    <cellStyle name="Финансовый 6 2 6 5 2" xfId="14597" xr:uid="{B3359D1E-97F7-4507-ADEE-349B2D4EB380}"/>
    <cellStyle name="Финансовый 6 2 6 6" xfId="10333" xr:uid="{A0E08DCE-7066-4517-A41A-E77356077261}"/>
    <cellStyle name="Финансовый 6 2 7" xfId="1185" xr:uid="{00000000-0005-0000-0000-00001A240000}"/>
    <cellStyle name="Финансовый 6 2 7 2" xfId="2145" xr:uid="{00000000-0005-0000-0000-00001B240000}"/>
    <cellStyle name="Финансовый 6 2 7 2 2" xfId="4417" xr:uid="{00000000-0005-0000-0000-00001C240000}"/>
    <cellStyle name="Финансовый 6 2 7 2 2 2" xfId="8706" xr:uid="{00000000-0005-0000-0000-00001D240000}"/>
    <cellStyle name="Финансовый 6 2 7 2 2 2 2" xfId="17923" xr:uid="{EB37C59C-63BA-4F4F-95CD-813E4ADAAB64}"/>
    <cellStyle name="Финансовый 6 2 7 2 2 3" xfId="13656" xr:uid="{0D30FA54-949A-4AD0-AFD6-953CBFB0341F}"/>
    <cellStyle name="Финансовый 6 2 7 2 3" xfId="6572" xr:uid="{00000000-0005-0000-0000-00001E240000}"/>
    <cellStyle name="Финансовый 6 2 7 2 3 2" xfId="15789" xr:uid="{7960C969-99F7-4A11-9EF8-85A3139CF6A1}"/>
    <cellStyle name="Финансовый 6 2 7 2 4" xfId="11525" xr:uid="{24C74702-5645-4089-A6D6-51E20406F72D}"/>
    <cellStyle name="Финансовый 6 2 7 3" xfId="3467" xr:uid="{00000000-0005-0000-0000-00001F240000}"/>
    <cellStyle name="Финансовый 6 2 7 3 2" xfId="7758" xr:uid="{00000000-0005-0000-0000-000020240000}"/>
    <cellStyle name="Финансовый 6 2 7 3 2 2" xfId="16975" xr:uid="{F31D17DB-E666-4BA4-84FA-04D31D60B81A}"/>
    <cellStyle name="Финансовый 6 2 7 3 3" xfId="12708" xr:uid="{617BE069-FDB8-453E-BBD2-B7337C878810}"/>
    <cellStyle name="Финансовый 6 2 7 4" xfId="5624" xr:uid="{00000000-0005-0000-0000-000021240000}"/>
    <cellStyle name="Финансовый 6 2 7 4 2" xfId="14841" xr:uid="{67A8CEB6-E5E9-492B-8DE8-8801046DDE76}"/>
    <cellStyle name="Финансовый 6 2 7 5" xfId="10577" xr:uid="{1A9D44E1-87C2-4B3E-B2E3-C82D7380F863}"/>
    <cellStyle name="Финансовый 6 2 8" xfId="1669" xr:uid="{00000000-0005-0000-0000-000022240000}"/>
    <cellStyle name="Финансовый 6 2 8 2" xfId="3945" xr:uid="{00000000-0005-0000-0000-000023240000}"/>
    <cellStyle name="Финансовый 6 2 8 2 2" xfId="8234" xr:uid="{00000000-0005-0000-0000-000024240000}"/>
    <cellStyle name="Финансовый 6 2 8 2 2 2" xfId="17451" xr:uid="{11FACAFA-F29E-4300-9DAC-C8398B7494C6}"/>
    <cellStyle name="Финансовый 6 2 8 2 3" xfId="13184" xr:uid="{9479B3FA-1BB3-4760-A2CB-0FB68B380C1B}"/>
    <cellStyle name="Финансовый 6 2 8 3" xfId="6100" xr:uid="{00000000-0005-0000-0000-000025240000}"/>
    <cellStyle name="Финансовый 6 2 8 3 2" xfId="15317" xr:uid="{A856C5FB-FD92-408D-BAEA-99294CEFFA74}"/>
    <cellStyle name="Финансовый 6 2 8 4" xfId="11053" xr:uid="{072937CE-93AB-42C7-954A-EA4E9B337E50}"/>
    <cellStyle name="Финансовый 6 2 9" xfId="2760" xr:uid="{00000000-0005-0000-0000-000026240000}"/>
    <cellStyle name="Финансовый 6 2 9 2" xfId="4903" xr:uid="{00000000-0005-0000-0000-000027240000}"/>
    <cellStyle name="Финансовый 6 2 9 2 2" xfId="9185" xr:uid="{00000000-0005-0000-0000-000028240000}"/>
    <cellStyle name="Финансовый 6 2 9 2 2 2" xfId="18402" xr:uid="{213A937E-5250-4E16-B190-10234651FF98}"/>
    <cellStyle name="Финансовый 6 2 9 2 3" xfId="14135" xr:uid="{48E02286-00D7-467A-BF22-BD5C81DF9807}"/>
    <cellStyle name="Финансовый 6 2 9 3" xfId="7053" xr:uid="{00000000-0005-0000-0000-000029240000}"/>
    <cellStyle name="Финансовый 6 2 9 3 2" xfId="16270" xr:uid="{E1FC885E-250D-46E6-AE77-B4CF8C224EAB}"/>
    <cellStyle name="Финансовый 6 2 9 4" xfId="12004" xr:uid="{B835D30C-F8E9-4670-9763-9553D25B6FA8}"/>
    <cellStyle name="Финансовый 6 20" xfId="9977" xr:uid="{AF4AE143-D0CA-4672-AC52-151AA0E05374}"/>
    <cellStyle name="Финансовый 6 20 2" xfId="18997" xr:uid="{481CB813-EFA5-4B15-9A38-DFC7C4843D1F}"/>
    <cellStyle name="Финансовый 6 21" xfId="10094" xr:uid="{972A017C-3A77-49C9-BAF7-E7C079352748}"/>
    <cellStyle name="Финансовый 6 22" xfId="19115" xr:uid="{3853F90E-C301-48C1-BB03-C46F896642D7}"/>
    <cellStyle name="Финансовый 6 23" xfId="19231" xr:uid="{A6D5427A-0162-4A14-8290-0B6F702205C2}"/>
    <cellStyle name="Финансовый 6 24" xfId="19337" xr:uid="{FB1E14F3-955A-44F1-A68C-6C5D9B0A65AB}"/>
    <cellStyle name="Финансовый 6 25" xfId="19342" xr:uid="{A4B75C8C-344A-4039-A532-6BBFF504C17A}"/>
    <cellStyle name="Финансовый 6 26" xfId="19345" xr:uid="{68D255F0-025D-4F08-BBEE-2A575429DBE6}"/>
    <cellStyle name="Финансовый 6 3" xfId="375" xr:uid="{00000000-0005-0000-0000-00002A240000}"/>
    <cellStyle name="Финансовый 6 3 10" xfId="5032" xr:uid="{00000000-0005-0000-0000-00002B240000}"/>
    <cellStyle name="Финансовый 6 3 10 2" xfId="9313" xr:uid="{00000000-0005-0000-0000-00002C240000}"/>
    <cellStyle name="Финансовый 6 3 10 2 2" xfId="18530" xr:uid="{F19348D0-B73A-401F-B201-7CAC0CE086F4}"/>
    <cellStyle name="Финансовый 6 3 10 3" xfId="14263" xr:uid="{AAFD415F-4C61-4798-AAD2-D0F6AE658846}"/>
    <cellStyle name="Финансовый 6 3 11" xfId="5154" xr:uid="{00000000-0005-0000-0000-00002D240000}"/>
    <cellStyle name="Финансовый 6 3 11 2" xfId="14378" xr:uid="{0FC897F9-D2E0-459D-8F7D-06DA75E5639E}"/>
    <cellStyle name="Финансовый 6 3 12" xfId="9654" xr:uid="{00000000-0005-0000-0000-00002E240000}"/>
    <cellStyle name="Финансовый 6 3 12 2" xfId="18674" xr:uid="{98B15F1B-F605-4926-ADB4-C4418F3D55E3}"/>
    <cellStyle name="Финансовый 6 3 13" xfId="9768" xr:uid="{3F21D73A-7B23-409B-966A-0BD2691903C4}"/>
    <cellStyle name="Финансовый 6 3 13 2" xfId="18788" xr:uid="{6870987B-087F-455F-81F2-153E70FABDF1}"/>
    <cellStyle name="Финансовый 6 3 14" xfId="9882" xr:uid="{7B9DD4A3-0D8D-42EB-BFFB-90EEE551C158}"/>
    <cellStyle name="Финансовый 6 3 14 2" xfId="18902" xr:uid="{C119F2FB-4AC9-413E-86BD-FCA739DAF295}"/>
    <cellStyle name="Финансовый 6 3 15" xfId="9996" xr:uid="{47CF55BF-48B6-4600-B956-0201607C0B49}"/>
    <cellStyle name="Финансовый 6 3 15 2" xfId="19016" xr:uid="{8F80B107-7062-48B0-A22B-E04575B634A6}"/>
    <cellStyle name="Финансовый 6 3 16" xfId="10113" xr:uid="{113AECD0-B411-4015-847B-DC318A7131AB}"/>
    <cellStyle name="Финансовый 6 3 17" xfId="19134" xr:uid="{056408A0-D970-4803-9CC3-7266281417F8}"/>
    <cellStyle name="Финансовый 6 3 18" xfId="19250" xr:uid="{C967287A-B3B2-4AC6-871A-8F4FEF055691}"/>
    <cellStyle name="Финансовый 6 3 2" xfId="485" xr:uid="{00000000-0005-0000-0000-00002F240000}"/>
    <cellStyle name="Финансовый 6 3 2 10" xfId="5212" xr:uid="{00000000-0005-0000-0000-000030240000}"/>
    <cellStyle name="Финансовый 6 3 2 10 2" xfId="14435" xr:uid="{35185709-CB06-4A18-89D0-485C38FB4D05}"/>
    <cellStyle name="Финансовый 6 3 2 11" xfId="9711" xr:uid="{00000000-0005-0000-0000-000031240000}"/>
    <cellStyle name="Финансовый 6 3 2 11 2" xfId="18731" xr:uid="{9AA85FC7-66C4-477C-B686-03DDAA8F9C39}"/>
    <cellStyle name="Финансовый 6 3 2 12" xfId="9825" xr:uid="{FB312C67-83BA-4E4E-A8D6-F96297861E3C}"/>
    <cellStyle name="Финансовый 6 3 2 12 2" xfId="18845" xr:uid="{2F87DFF3-6FAA-40EA-A23E-325E884566D0}"/>
    <cellStyle name="Финансовый 6 3 2 13" xfId="9939" xr:uid="{4C1EBD1A-0E7E-4169-8A94-AD9C1BE05669}"/>
    <cellStyle name="Финансовый 6 3 2 13 2" xfId="18959" xr:uid="{13898001-04D8-431A-A828-F149DA024360}"/>
    <cellStyle name="Финансовый 6 3 2 14" xfId="10053" xr:uid="{36BB9EF5-901F-476C-8D11-158B243B81C2}"/>
    <cellStyle name="Финансовый 6 3 2 14 2" xfId="19073" xr:uid="{A82951E8-2D56-4A47-BD0F-399A3BA3B9A7}"/>
    <cellStyle name="Финансовый 6 3 2 15" xfId="10170" xr:uid="{B5E40842-C232-403E-91DA-0EC1BA52527F}"/>
    <cellStyle name="Финансовый 6 3 2 16" xfId="19191" xr:uid="{C9654708-F7D4-4281-A407-F7DC9B7A387C}"/>
    <cellStyle name="Финансовый 6 3 2 17" xfId="19307" xr:uid="{F4AA55D7-B9E5-4CB7-ADCB-9466F7E17AB5}"/>
    <cellStyle name="Финансовый 6 3 2 2" xfId="671" xr:uid="{00000000-0005-0000-0000-000032240000}"/>
    <cellStyle name="Финансовый 6 3 2 2 2" xfId="992" xr:uid="{00000000-0005-0000-0000-000033240000}"/>
    <cellStyle name="Финансовый 6 3 2 2 2 2" xfId="1594" xr:uid="{00000000-0005-0000-0000-000034240000}"/>
    <cellStyle name="Финансовый 6 3 2 2 2 2 2" xfId="2553" xr:uid="{00000000-0005-0000-0000-000035240000}"/>
    <cellStyle name="Финансовый 6 3 2 2 2 2 2 2" xfId="4825" xr:uid="{00000000-0005-0000-0000-000036240000}"/>
    <cellStyle name="Финансовый 6 3 2 2 2 2 2 2 2" xfId="9114" xr:uid="{00000000-0005-0000-0000-000037240000}"/>
    <cellStyle name="Финансовый 6 3 2 2 2 2 2 2 2 2" xfId="18331" xr:uid="{0113EB8E-D9D2-4F61-953D-E80408EAF0B6}"/>
    <cellStyle name="Финансовый 6 3 2 2 2 2 2 2 3" xfId="14064" xr:uid="{D6C79C2D-5E67-45D3-8496-8D908C5928DA}"/>
    <cellStyle name="Финансовый 6 3 2 2 2 2 2 3" xfId="6980" xr:uid="{00000000-0005-0000-0000-000038240000}"/>
    <cellStyle name="Финансовый 6 3 2 2 2 2 2 3 2" xfId="16197" xr:uid="{FF8D4C62-D61C-4EF6-AEC6-0B72844FD1FA}"/>
    <cellStyle name="Финансовый 6 3 2 2 2 2 2 4" xfId="11933" xr:uid="{3CA3A29B-F4CA-4208-A4A9-6EF36B1F500A}"/>
    <cellStyle name="Финансовый 6 3 2 2 2 2 3" xfId="3875" xr:uid="{00000000-0005-0000-0000-000039240000}"/>
    <cellStyle name="Финансовый 6 3 2 2 2 2 3 2" xfId="8166" xr:uid="{00000000-0005-0000-0000-00003A240000}"/>
    <cellStyle name="Финансовый 6 3 2 2 2 2 3 2 2" xfId="17383" xr:uid="{D89B61E8-D071-4ADB-89E4-83610376AD22}"/>
    <cellStyle name="Финансовый 6 3 2 2 2 2 3 3" xfId="13116" xr:uid="{FE0A4CBB-0744-4F5D-9FCD-75E990D8DF60}"/>
    <cellStyle name="Финансовый 6 3 2 2 2 2 4" xfId="6032" xr:uid="{00000000-0005-0000-0000-00003B240000}"/>
    <cellStyle name="Финансовый 6 3 2 2 2 2 4 2" xfId="15249" xr:uid="{DCAEFF69-3835-4DF4-816D-0D73094A80F9}"/>
    <cellStyle name="Финансовый 6 3 2 2 2 2 5" xfId="10985" xr:uid="{BE01A5A5-A83B-4184-9969-A44BADCBE20D}"/>
    <cellStyle name="Финансовый 6 3 2 2 2 3" xfId="2081" xr:uid="{00000000-0005-0000-0000-00003C240000}"/>
    <cellStyle name="Финансовый 6 3 2 2 2 3 2" xfId="4353" xr:uid="{00000000-0005-0000-0000-00003D240000}"/>
    <cellStyle name="Финансовый 6 3 2 2 2 3 2 2" xfId="8642" xr:uid="{00000000-0005-0000-0000-00003E240000}"/>
    <cellStyle name="Финансовый 6 3 2 2 2 3 2 2 2" xfId="17859" xr:uid="{A0C19AEB-1E1F-4BC2-ACD4-FB6D72196B06}"/>
    <cellStyle name="Финансовый 6 3 2 2 2 3 2 3" xfId="13592" xr:uid="{DCB5593B-5692-40A4-90AA-C7B8B7F740E4}"/>
    <cellStyle name="Финансовый 6 3 2 2 2 3 3" xfId="6508" xr:uid="{00000000-0005-0000-0000-00003F240000}"/>
    <cellStyle name="Финансовый 6 3 2 2 2 3 3 2" xfId="15725" xr:uid="{648FCC08-1A58-43B1-842D-AF0070BE0C3E}"/>
    <cellStyle name="Финансовый 6 3 2 2 2 3 4" xfId="11461" xr:uid="{973D9992-B93A-4FAC-8B4D-B0A8BE307033}"/>
    <cellStyle name="Финансовый 6 3 2 2 2 4" xfId="3403" xr:uid="{00000000-0005-0000-0000-000040240000}"/>
    <cellStyle name="Финансовый 6 3 2 2 2 4 2" xfId="7694" xr:uid="{00000000-0005-0000-0000-000041240000}"/>
    <cellStyle name="Финансовый 6 3 2 2 2 4 2 2" xfId="16911" xr:uid="{16A47998-A542-4B52-AABF-7C33B53ECBF8}"/>
    <cellStyle name="Финансовый 6 3 2 2 2 4 3" xfId="12644" xr:uid="{83A86724-516D-4252-AE38-E3CF5F3DC50B}"/>
    <cellStyle name="Финансовый 6 3 2 2 2 5" xfId="5557" xr:uid="{00000000-0005-0000-0000-000042240000}"/>
    <cellStyle name="Финансовый 6 3 2 2 2 5 2" xfId="14777" xr:uid="{23CC4346-45B6-41D1-A734-861E98739602}"/>
    <cellStyle name="Финансовый 6 3 2 2 2 6" xfId="10513" xr:uid="{96D097BF-5A04-4D35-B645-D73BEB24E08D}"/>
    <cellStyle name="Финансовый 6 3 2 2 3" xfId="1366" xr:uid="{00000000-0005-0000-0000-000043240000}"/>
    <cellStyle name="Финансовый 6 3 2 2 3 2" xfId="2325" xr:uid="{00000000-0005-0000-0000-000044240000}"/>
    <cellStyle name="Финансовый 6 3 2 2 3 2 2" xfId="4597" xr:uid="{00000000-0005-0000-0000-000045240000}"/>
    <cellStyle name="Финансовый 6 3 2 2 3 2 2 2" xfId="8886" xr:uid="{00000000-0005-0000-0000-000046240000}"/>
    <cellStyle name="Финансовый 6 3 2 2 3 2 2 2 2" xfId="18103" xr:uid="{851E6E48-C186-4F73-8A34-A3730A693FA2}"/>
    <cellStyle name="Финансовый 6 3 2 2 3 2 2 3" xfId="13836" xr:uid="{91D3E6FF-3ECA-4159-B08B-E459EA0F0A40}"/>
    <cellStyle name="Финансовый 6 3 2 2 3 2 3" xfId="6752" xr:uid="{00000000-0005-0000-0000-000047240000}"/>
    <cellStyle name="Финансовый 6 3 2 2 3 2 3 2" xfId="15969" xr:uid="{342D2A17-422D-4453-831E-ECD897FF87BF}"/>
    <cellStyle name="Финансовый 6 3 2 2 3 2 4" xfId="11705" xr:uid="{6553A261-B6B3-4862-9B39-BF69BE7CFBDE}"/>
    <cellStyle name="Финансовый 6 3 2 2 3 3" xfId="3647" xr:uid="{00000000-0005-0000-0000-000048240000}"/>
    <cellStyle name="Финансовый 6 3 2 2 3 3 2" xfId="7938" xr:uid="{00000000-0005-0000-0000-000049240000}"/>
    <cellStyle name="Финансовый 6 3 2 2 3 3 2 2" xfId="17155" xr:uid="{2480B89D-C5A0-43D9-9636-A54E6DCCB9A5}"/>
    <cellStyle name="Финансовый 6 3 2 2 3 3 3" xfId="12888" xr:uid="{54AEAB14-5E3A-4AFC-B734-A123D76B170B}"/>
    <cellStyle name="Финансовый 6 3 2 2 3 4" xfId="5804" xr:uid="{00000000-0005-0000-0000-00004A240000}"/>
    <cellStyle name="Финансовый 6 3 2 2 3 4 2" xfId="15021" xr:uid="{9641DD0A-20C1-4AE8-BBF3-37275AA40777}"/>
    <cellStyle name="Финансовый 6 3 2 2 3 5" xfId="10757" xr:uid="{E5EE889B-B95F-4980-A4AC-7EC9178C8177}"/>
    <cellStyle name="Финансовый 6 3 2 2 4" xfId="1852" xr:uid="{00000000-0005-0000-0000-00004B240000}"/>
    <cellStyle name="Финансовый 6 3 2 2 4 2" xfId="4125" xr:uid="{00000000-0005-0000-0000-00004C240000}"/>
    <cellStyle name="Финансовый 6 3 2 2 4 2 2" xfId="8414" xr:uid="{00000000-0005-0000-0000-00004D240000}"/>
    <cellStyle name="Финансовый 6 3 2 2 4 2 2 2" xfId="17631" xr:uid="{5E68A230-48D5-43E4-8E79-5A7F64E4062B}"/>
    <cellStyle name="Финансовый 6 3 2 2 4 2 3" xfId="13364" xr:uid="{6B07FF88-DBCF-4755-AEB9-C2E2CFFF5213}"/>
    <cellStyle name="Финансовый 6 3 2 2 4 3" xfId="6280" xr:uid="{00000000-0005-0000-0000-00004E240000}"/>
    <cellStyle name="Финансовый 6 3 2 2 4 3 2" xfId="15497" xr:uid="{B1C4AD51-6E27-4F4C-B435-52C9AD0CDE44}"/>
    <cellStyle name="Финансовый 6 3 2 2 4 4" xfId="11233" xr:uid="{62B2D308-2C11-4300-9EFA-7E87A577413C}"/>
    <cellStyle name="Финансовый 6 3 2 2 5" xfId="3175" xr:uid="{00000000-0005-0000-0000-00004F240000}"/>
    <cellStyle name="Финансовый 6 3 2 2 5 2" xfId="7466" xr:uid="{00000000-0005-0000-0000-000050240000}"/>
    <cellStyle name="Финансовый 6 3 2 2 5 2 2" xfId="16683" xr:uid="{B649DDE8-8960-44A9-87CF-C082CC1BBB2C}"/>
    <cellStyle name="Финансовый 6 3 2 2 5 3" xfId="12416" xr:uid="{5CBC1F34-1FA1-4CB0-A337-5E76B55F0C2B}"/>
    <cellStyle name="Финансовый 6 3 2 2 6" xfId="5327" xr:uid="{00000000-0005-0000-0000-000051240000}"/>
    <cellStyle name="Финансовый 6 3 2 2 6 2" xfId="14549" xr:uid="{6A5B54EB-C1E2-4868-BF00-28AA54AF7D5E}"/>
    <cellStyle name="Финансовый 6 3 2 2 7" xfId="10285" xr:uid="{4063A5E9-37D8-41ED-A119-AB5BBBEEC239}"/>
    <cellStyle name="Финансовый 6 3 2 3" xfId="877" xr:uid="{00000000-0005-0000-0000-000052240000}"/>
    <cellStyle name="Финансовый 6 3 2 3 2" xfId="1480" xr:uid="{00000000-0005-0000-0000-000053240000}"/>
    <cellStyle name="Финансовый 6 3 2 3 2 2" xfId="2439" xr:uid="{00000000-0005-0000-0000-000054240000}"/>
    <cellStyle name="Финансовый 6 3 2 3 2 2 2" xfId="4711" xr:uid="{00000000-0005-0000-0000-000055240000}"/>
    <cellStyle name="Финансовый 6 3 2 3 2 2 2 2" xfId="9000" xr:uid="{00000000-0005-0000-0000-000056240000}"/>
    <cellStyle name="Финансовый 6 3 2 3 2 2 2 2 2" xfId="18217" xr:uid="{3656A695-B655-4524-B82A-477FA8A78365}"/>
    <cellStyle name="Финансовый 6 3 2 3 2 2 2 3" xfId="13950" xr:uid="{B947A998-087B-4D29-9AD4-A881D052DDBA}"/>
    <cellStyle name="Финансовый 6 3 2 3 2 2 3" xfId="6866" xr:uid="{00000000-0005-0000-0000-000057240000}"/>
    <cellStyle name="Финансовый 6 3 2 3 2 2 3 2" xfId="16083" xr:uid="{0B755ECD-B0FE-4D6F-9304-081AD454DC91}"/>
    <cellStyle name="Финансовый 6 3 2 3 2 2 4" xfId="11819" xr:uid="{A8D12E90-C8C4-4D75-9CFF-4721BFEF5742}"/>
    <cellStyle name="Финансовый 6 3 2 3 2 3" xfId="3761" xr:uid="{00000000-0005-0000-0000-000058240000}"/>
    <cellStyle name="Финансовый 6 3 2 3 2 3 2" xfId="8052" xr:uid="{00000000-0005-0000-0000-000059240000}"/>
    <cellStyle name="Финансовый 6 3 2 3 2 3 2 2" xfId="17269" xr:uid="{9A40C972-A2CA-4980-9643-0DEBDD2740E8}"/>
    <cellStyle name="Финансовый 6 3 2 3 2 3 3" xfId="13002" xr:uid="{01CCAB40-4B31-46ED-95C2-5633F84D5037}"/>
    <cellStyle name="Финансовый 6 3 2 3 2 4" xfId="5918" xr:uid="{00000000-0005-0000-0000-00005A240000}"/>
    <cellStyle name="Финансовый 6 3 2 3 2 4 2" xfId="15135" xr:uid="{3E978201-C8B3-4419-A42C-AD97AF766C8A}"/>
    <cellStyle name="Финансовый 6 3 2 3 2 5" xfId="10871" xr:uid="{A7F9ADE0-C850-411F-8B27-587EC42662ED}"/>
    <cellStyle name="Финансовый 6 3 2 3 3" xfId="1967" xr:uid="{00000000-0005-0000-0000-00005B240000}"/>
    <cellStyle name="Финансовый 6 3 2 3 3 2" xfId="4239" xr:uid="{00000000-0005-0000-0000-00005C240000}"/>
    <cellStyle name="Финансовый 6 3 2 3 3 2 2" xfId="8528" xr:uid="{00000000-0005-0000-0000-00005D240000}"/>
    <cellStyle name="Финансовый 6 3 2 3 3 2 2 2" xfId="17745" xr:uid="{043BF4C1-DB65-4DC2-8AA5-05CD4BBA213B}"/>
    <cellStyle name="Финансовый 6 3 2 3 3 2 3" xfId="13478" xr:uid="{786E135C-F579-45E9-9624-5563A7FEE044}"/>
    <cellStyle name="Финансовый 6 3 2 3 3 3" xfId="6394" xr:uid="{00000000-0005-0000-0000-00005E240000}"/>
    <cellStyle name="Финансовый 6 3 2 3 3 3 2" xfId="15611" xr:uid="{E14A9B1A-3A26-4627-82FA-7E3159DC9729}"/>
    <cellStyle name="Финансовый 6 3 2 3 3 4" xfId="11347" xr:uid="{2C87E238-C733-4E0A-8DB6-2E82A1C5E06B}"/>
    <cellStyle name="Финансовый 6 3 2 3 4" xfId="3289" xr:uid="{00000000-0005-0000-0000-00005F240000}"/>
    <cellStyle name="Финансовый 6 3 2 3 4 2" xfId="7580" xr:uid="{00000000-0005-0000-0000-000060240000}"/>
    <cellStyle name="Финансовый 6 3 2 3 4 2 2" xfId="16797" xr:uid="{1B01BFA8-63FE-4EF3-A17F-C866E0178BB4}"/>
    <cellStyle name="Финансовый 6 3 2 3 4 3" xfId="12530" xr:uid="{67950B10-C196-497E-8ABD-C7FF78EA21D0}"/>
    <cellStyle name="Финансовый 6 3 2 3 5" xfId="5443" xr:uid="{00000000-0005-0000-0000-000061240000}"/>
    <cellStyle name="Финансовый 6 3 2 3 5 2" xfId="14663" xr:uid="{8E03782B-95AF-4E5F-9544-D60C84563BC2}"/>
    <cellStyle name="Финансовый 6 3 2 3 6" xfId="10399" xr:uid="{19E6F3A7-399B-43F0-95F3-1F1E1FA640E8}"/>
    <cellStyle name="Финансовый 6 3 2 4" xfId="1251" xr:uid="{00000000-0005-0000-0000-000062240000}"/>
    <cellStyle name="Финансовый 6 3 2 4 2" xfId="2211" xr:uid="{00000000-0005-0000-0000-000063240000}"/>
    <cellStyle name="Финансовый 6 3 2 4 2 2" xfId="4483" xr:uid="{00000000-0005-0000-0000-000064240000}"/>
    <cellStyle name="Финансовый 6 3 2 4 2 2 2" xfId="8772" xr:uid="{00000000-0005-0000-0000-000065240000}"/>
    <cellStyle name="Финансовый 6 3 2 4 2 2 2 2" xfId="17989" xr:uid="{20E7546E-60C9-4FF3-AD76-6E3DB537C0EE}"/>
    <cellStyle name="Финансовый 6 3 2 4 2 2 3" xfId="13722" xr:uid="{4634AD05-5AEF-42B0-852D-F894B37D0400}"/>
    <cellStyle name="Финансовый 6 3 2 4 2 3" xfId="6638" xr:uid="{00000000-0005-0000-0000-000066240000}"/>
    <cellStyle name="Финансовый 6 3 2 4 2 3 2" xfId="15855" xr:uid="{5D7480FB-0438-49F1-BE22-A5C5B0802D2A}"/>
    <cellStyle name="Финансовый 6 3 2 4 2 4" xfId="11591" xr:uid="{B4DADB47-CC2A-4403-AA84-7DC6B56964BE}"/>
    <cellStyle name="Финансовый 6 3 2 4 3" xfId="3533" xr:uid="{00000000-0005-0000-0000-000067240000}"/>
    <cellStyle name="Финансовый 6 3 2 4 3 2" xfId="7824" xr:uid="{00000000-0005-0000-0000-000068240000}"/>
    <cellStyle name="Финансовый 6 3 2 4 3 2 2" xfId="17041" xr:uid="{50E99BFE-9235-42EA-89B5-3B2DE36CDDE5}"/>
    <cellStyle name="Финансовый 6 3 2 4 3 3" xfId="12774" xr:uid="{1DFA2B32-0A93-45A3-9CDB-3127843D5364}"/>
    <cellStyle name="Финансовый 6 3 2 4 4" xfId="5690" xr:uid="{00000000-0005-0000-0000-000069240000}"/>
    <cellStyle name="Финансовый 6 3 2 4 4 2" xfId="14907" xr:uid="{B23A216C-A735-453C-8742-78CD1971B28B}"/>
    <cellStyle name="Финансовый 6 3 2 4 5" xfId="10643" xr:uid="{F176D26D-C91B-41DD-86D5-023B686F6E2D}"/>
    <cellStyle name="Финансовый 6 3 2 5" xfId="1736" xr:uid="{00000000-0005-0000-0000-00006A240000}"/>
    <cellStyle name="Финансовый 6 3 2 5 2" xfId="4011" xr:uid="{00000000-0005-0000-0000-00006B240000}"/>
    <cellStyle name="Финансовый 6 3 2 5 2 2" xfId="8300" xr:uid="{00000000-0005-0000-0000-00006C240000}"/>
    <cellStyle name="Финансовый 6 3 2 5 2 2 2" xfId="17517" xr:uid="{3EDEC15D-366A-49BD-86AE-52A7BA921FDE}"/>
    <cellStyle name="Финансовый 6 3 2 5 2 3" xfId="13250" xr:uid="{094F4A48-ED94-4262-A970-28C62F3B9899}"/>
    <cellStyle name="Финансовый 6 3 2 5 3" xfId="6166" xr:uid="{00000000-0005-0000-0000-00006D240000}"/>
    <cellStyle name="Финансовый 6 3 2 5 3 2" xfId="15383" xr:uid="{F1753FB3-230F-4A10-8DC0-16AB40B78340}"/>
    <cellStyle name="Финансовый 6 3 2 5 4" xfId="11119" xr:uid="{E771AA99-76F3-4A82-B36C-3B6FB3D8CA28}"/>
    <cellStyle name="Финансовый 6 3 2 6" xfId="2826" xr:uid="{00000000-0005-0000-0000-00006E240000}"/>
    <cellStyle name="Финансовый 6 3 2 6 2" xfId="4969" xr:uid="{00000000-0005-0000-0000-00006F240000}"/>
    <cellStyle name="Финансовый 6 3 2 6 2 2" xfId="9251" xr:uid="{00000000-0005-0000-0000-000070240000}"/>
    <cellStyle name="Финансовый 6 3 2 6 2 2 2" xfId="18468" xr:uid="{A30ED958-3A94-4C81-8713-413C4627FE0B}"/>
    <cellStyle name="Финансовый 6 3 2 6 2 3" xfId="14201" xr:uid="{D92F48C2-49D1-4A2A-B6CA-AED52D54D34A}"/>
    <cellStyle name="Финансовый 6 3 2 6 3" xfId="7119" xr:uid="{00000000-0005-0000-0000-000071240000}"/>
    <cellStyle name="Финансовый 6 3 2 6 3 2" xfId="16336" xr:uid="{A1D60251-6877-4F79-87F8-339AA0F3A462}"/>
    <cellStyle name="Финансовый 6 3 2 6 4" xfId="12070" xr:uid="{63E60132-B5C2-442C-96BC-68F705CA0DB6}"/>
    <cellStyle name="Финансовый 6 3 2 7" xfId="2947" xr:uid="{00000000-0005-0000-0000-000072240000}"/>
    <cellStyle name="Финансовый 6 3 2 7 2" xfId="7238" xr:uid="{00000000-0005-0000-0000-000073240000}"/>
    <cellStyle name="Финансовый 6 3 2 7 2 2" xfId="16455" xr:uid="{C231108C-88BC-46B0-B151-78A886BEBE30}"/>
    <cellStyle name="Финансовый 6 3 2 7 3" xfId="12188" xr:uid="{8788C7D1-ADC5-4D03-829F-08D896DF6EC2}"/>
    <cellStyle name="Финансовый 6 3 2 8" xfId="3061" xr:uid="{00000000-0005-0000-0000-000074240000}"/>
    <cellStyle name="Финансовый 6 3 2 8 2" xfId="7352" xr:uid="{00000000-0005-0000-0000-000075240000}"/>
    <cellStyle name="Финансовый 6 3 2 8 2 2" xfId="16569" xr:uid="{D0E5E010-AC0A-4F9B-843A-9E05B17E8BA2}"/>
    <cellStyle name="Финансовый 6 3 2 8 3" xfId="12302" xr:uid="{6E609C0D-B5C6-4B03-A544-E8752C77BBCF}"/>
    <cellStyle name="Финансовый 6 3 2 9" xfId="5089" xr:uid="{00000000-0005-0000-0000-000076240000}"/>
    <cellStyle name="Финансовый 6 3 2 9 2" xfId="9370" xr:uid="{00000000-0005-0000-0000-000077240000}"/>
    <cellStyle name="Финансовый 6 3 2 9 2 2" xfId="18587" xr:uid="{53B405FD-C5EA-409A-9B60-C5D12A407BA8}"/>
    <cellStyle name="Финансовый 6 3 2 9 3" xfId="14320" xr:uid="{ADCFF0BC-59DE-4869-9B2D-079C16ACC902}"/>
    <cellStyle name="Финансовый 6 3 3" xfId="611" xr:uid="{00000000-0005-0000-0000-000078240000}"/>
    <cellStyle name="Финансовый 6 3 3 2" xfId="935" xr:uid="{00000000-0005-0000-0000-000079240000}"/>
    <cellStyle name="Финансовый 6 3 3 2 2" xfId="1537" xr:uid="{00000000-0005-0000-0000-00007A240000}"/>
    <cellStyle name="Финансовый 6 3 3 2 2 2" xfId="2496" xr:uid="{00000000-0005-0000-0000-00007B240000}"/>
    <cellStyle name="Финансовый 6 3 3 2 2 2 2" xfId="4768" xr:uid="{00000000-0005-0000-0000-00007C240000}"/>
    <cellStyle name="Финансовый 6 3 3 2 2 2 2 2" xfId="9057" xr:uid="{00000000-0005-0000-0000-00007D240000}"/>
    <cellStyle name="Финансовый 6 3 3 2 2 2 2 2 2" xfId="18274" xr:uid="{035C2115-4529-4E80-B9DB-15B4560DA56E}"/>
    <cellStyle name="Финансовый 6 3 3 2 2 2 2 3" xfId="14007" xr:uid="{D4AE3C02-1F63-4F5C-97FF-9D753ED40452}"/>
    <cellStyle name="Финансовый 6 3 3 2 2 2 3" xfId="6923" xr:uid="{00000000-0005-0000-0000-00007E240000}"/>
    <cellStyle name="Финансовый 6 3 3 2 2 2 3 2" xfId="16140" xr:uid="{4BBB90C7-7E71-4ADB-810A-5C1031FE92C7}"/>
    <cellStyle name="Финансовый 6 3 3 2 2 2 4" xfId="11876" xr:uid="{A26A3E23-4063-4575-BA69-3C85D8B66C13}"/>
    <cellStyle name="Финансовый 6 3 3 2 2 3" xfId="3818" xr:uid="{00000000-0005-0000-0000-00007F240000}"/>
    <cellStyle name="Финансовый 6 3 3 2 2 3 2" xfId="8109" xr:uid="{00000000-0005-0000-0000-000080240000}"/>
    <cellStyle name="Финансовый 6 3 3 2 2 3 2 2" xfId="17326" xr:uid="{36CBEDCA-CFCF-40A5-A909-28527A137BD5}"/>
    <cellStyle name="Финансовый 6 3 3 2 2 3 3" xfId="13059" xr:uid="{0F345F03-7FA5-46A1-8518-4D65D82B2687}"/>
    <cellStyle name="Финансовый 6 3 3 2 2 4" xfId="5975" xr:uid="{00000000-0005-0000-0000-000081240000}"/>
    <cellStyle name="Финансовый 6 3 3 2 2 4 2" xfId="15192" xr:uid="{8ADAC4DE-56B4-4748-BCE1-64AC4C58B233}"/>
    <cellStyle name="Финансовый 6 3 3 2 2 5" xfId="10928" xr:uid="{5879DA38-A8DE-41C5-93E8-7C20E133A149}"/>
    <cellStyle name="Финансовый 6 3 3 2 3" xfId="2024" xr:uid="{00000000-0005-0000-0000-000082240000}"/>
    <cellStyle name="Финансовый 6 3 3 2 3 2" xfId="4296" xr:uid="{00000000-0005-0000-0000-000083240000}"/>
    <cellStyle name="Финансовый 6 3 3 2 3 2 2" xfId="8585" xr:uid="{00000000-0005-0000-0000-000084240000}"/>
    <cellStyle name="Финансовый 6 3 3 2 3 2 2 2" xfId="17802" xr:uid="{4A9E477D-CB40-4F8C-AA9D-1FF3790C7993}"/>
    <cellStyle name="Финансовый 6 3 3 2 3 2 3" xfId="13535" xr:uid="{009A15B1-174A-4B3E-A598-E27391977C8F}"/>
    <cellStyle name="Финансовый 6 3 3 2 3 3" xfId="6451" xr:uid="{00000000-0005-0000-0000-000085240000}"/>
    <cellStyle name="Финансовый 6 3 3 2 3 3 2" xfId="15668" xr:uid="{62D29ECD-6A31-456B-BBD1-3F214321CD6C}"/>
    <cellStyle name="Финансовый 6 3 3 2 3 4" xfId="11404" xr:uid="{8DF5AA13-2D6D-4C3C-9922-FDD0E8A4282E}"/>
    <cellStyle name="Финансовый 6 3 3 2 4" xfId="3346" xr:uid="{00000000-0005-0000-0000-000086240000}"/>
    <cellStyle name="Финансовый 6 3 3 2 4 2" xfId="7637" xr:uid="{00000000-0005-0000-0000-000087240000}"/>
    <cellStyle name="Финансовый 6 3 3 2 4 2 2" xfId="16854" xr:uid="{02B5B05B-4172-422E-B16E-4F5CC0413106}"/>
    <cellStyle name="Финансовый 6 3 3 2 4 3" xfId="12587" xr:uid="{39CE030B-6AA3-486F-AB43-E716EBC81A62}"/>
    <cellStyle name="Финансовый 6 3 3 2 5" xfId="5500" xr:uid="{00000000-0005-0000-0000-000088240000}"/>
    <cellStyle name="Финансовый 6 3 3 2 5 2" xfId="14720" xr:uid="{3B13C797-0CD0-48BF-A612-93D92D7B25B5}"/>
    <cellStyle name="Финансовый 6 3 3 2 6" xfId="10456" xr:uid="{FE5E59DA-592E-4F8B-89DB-EE47280D9BAF}"/>
    <cellStyle name="Финансовый 6 3 3 3" xfId="1309" xr:uid="{00000000-0005-0000-0000-000089240000}"/>
    <cellStyle name="Финансовый 6 3 3 3 2" xfId="2268" xr:uid="{00000000-0005-0000-0000-00008A240000}"/>
    <cellStyle name="Финансовый 6 3 3 3 2 2" xfId="4540" xr:uid="{00000000-0005-0000-0000-00008B240000}"/>
    <cellStyle name="Финансовый 6 3 3 3 2 2 2" xfId="8829" xr:uid="{00000000-0005-0000-0000-00008C240000}"/>
    <cellStyle name="Финансовый 6 3 3 3 2 2 2 2" xfId="18046" xr:uid="{88959BED-2279-416C-98DE-AC684FE713B6}"/>
    <cellStyle name="Финансовый 6 3 3 3 2 2 3" xfId="13779" xr:uid="{63D72C9E-799D-4939-9DB2-90F81033B16D}"/>
    <cellStyle name="Финансовый 6 3 3 3 2 3" xfId="6695" xr:uid="{00000000-0005-0000-0000-00008D240000}"/>
    <cellStyle name="Финансовый 6 3 3 3 2 3 2" xfId="15912" xr:uid="{1F8A7148-DE87-45AF-9D37-60D9FA17A29C}"/>
    <cellStyle name="Финансовый 6 3 3 3 2 4" xfId="11648" xr:uid="{E1F0C717-BF9F-4C67-892B-5F936F2A7A5B}"/>
    <cellStyle name="Финансовый 6 3 3 3 3" xfId="3590" xr:uid="{00000000-0005-0000-0000-00008E240000}"/>
    <cellStyle name="Финансовый 6 3 3 3 3 2" xfId="7881" xr:uid="{00000000-0005-0000-0000-00008F240000}"/>
    <cellStyle name="Финансовый 6 3 3 3 3 2 2" xfId="17098" xr:uid="{85F77D63-F8E4-4A29-8F64-306B54FD5A75}"/>
    <cellStyle name="Финансовый 6 3 3 3 3 3" xfId="12831" xr:uid="{75CC7D6E-3611-44BF-94A2-9999BFB71BFA}"/>
    <cellStyle name="Финансовый 6 3 3 3 4" xfId="5747" xr:uid="{00000000-0005-0000-0000-000090240000}"/>
    <cellStyle name="Финансовый 6 3 3 3 4 2" xfId="14964" xr:uid="{1CF1D200-D3AA-4DEF-AACA-E1E1C1285435}"/>
    <cellStyle name="Финансовый 6 3 3 3 5" xfId="10700" xr:uid="{E0B5D702-599A-45B0-AF1E-3F593CB299CA}"/>
    <cellStyle name="Финансовый 6 3 3 4" xfId="1795" xr:uid="{00000000-0005-0000-0000-000091240000}"/>
    <cellStyle name="Финансовый 6 3 3 4 2" xfId="4068" xr:uid="{00000000-0005-0000-0000-000092240000}"/>
    <cellStyle name="Финансовый 6 3 3 4 2 2" xfId="8357" xr:uid="{00000000-0005-0000-0000-000093240000}"/>
    <cellStyle name="Финансовый 6 3 3 4 2 2 2" xfId="17574" xr:uid="{81576120-ACC0-4328-A1BF-5EB0B5021D3C}"/>
    <cellStyle name="Финансовый 6 3 3 4 2 3" xfId="13307" xr:uid="{D413F612-62D1-4C1A-81BE-CD4B30E8547E}"/>
    <cellStyle name="Финансовый 6 3 3 4 3" xfId="6223" xr:uid="{00000000-0005-0000-0000-000094240000}"/>
    <cellStyle name="Финансовый 6 3 3 4 3 2" xfId="15440" xr:uid="{951F4975-98AB-4482-A951-7B1D3F5C71EB}"/>
    <cellStyle name="Финансовый 6 3 3 4 4" xfId="11176" xr:uid="{827A788B-455D-43CC-A171-A9AC883F4E3B}"/>
    <cellStyle name="Финансовый 6 3 3 5" xfId="3118" xr:uid="{00000000-0005-0000-0000-000095240000}"/>
    <cellStyle name="Финансовый 6 3 3 5 2" xfId="7409" xr:uid="{00000000-0005-0000-0000-000096240000}"/>
    <cellStyle name="Финансовый 6 3 3 5 2 2" xfId="16626" xr:uid="{75BD7E00-B031-4D93-8847-022EB913DEFB}"/>
    <cellStyle name="Финансовый 6 3 3 5 3" xfId="12359" xr:uid="{160818F1-9ADF-4766-824D-24103EAAFD50}"/>
    <cellStyle name="Финансовый 6 3 3 6" xfId="5270" xr:uid="{00000000-0005-0000-0000-000097240000}"/>
    <cellStyle name="Финансовый 6 3 3 6 2" xfId="14492" xr:uid="{E924A4E9-7C51-4CEC-BD2F-518B71F05837}"/>
    <cellStyle name="Финансовый 6 3 3 7" xfId="10228" xr:uid="{581BF344-928F-4086-93D7-9FCA37B69E73}"/>
    <cellStyle name="Финансовый 6 3 4" xfId="820" xr:uid="{00000000-0005-0000-0000-000098240000}"/>
    <cellStyle name="Финансовый 6 3 4 2" xfId="1423" xr:uid="{00000000-0005-0000-0000-000099240000}"/>
    <cellStyle name="Финансовый 6 3 4 2 2" xfId="2382" xr:uid="{00000000-0005-0000-0000-00009A240000}"/>
    <cellStyle name="Финансовый 6 3 4 2 2 2" xfId="4654" xr:uid="{00000000-0005-0000-0000-00009B240000}"/>
    <cellStyle name="Финансовый 6 3 4 2 2 2 2" xfId="8943" xr:uid="{00000000-0005-0000-0000-00009C240000}"/>
    <cellStyle name="Финансовый 6 3 4 2 2 2 2 2" xfId="18160" xr:uid="{F172F08B-1071-425C-9765-0C3D33A80438}"/>
    <cellStyle name="Финансовый 6 3 4 2 2 2 3" xfId="13893" xr:uid="{CC491F81-DF09-4FF3-AEE0-FA8B59AD24C7}"/>
    <cellStyle name="Финансовый 6 3 4 2 2 3" xfId="6809" xr:uid="{00000000-0005-0000-0000-00009D240000}"/>
    <cellStyle name="Финансовый 6 3 4 2 2 3 2" xfId="16026" xr:uid="{07FECDE3-1D61-4530-A660-36642F2A2BE2}"/>
    <cellStyle name="Финансовый 6 3 4 2 2 4" xfId="11762" xr:uid="{1C1D4A9A-6DBF-484E-89FE-E5795FE1CD73}"/>
    <cellStyle name="Финансовый 6 3 4 2 3" xfId="3704" xr:uid="{00000000-0005-0000-0000-00009E240000}"/>
    <cellStyle name="Финансовый 6 3 4 2 3 2" xfId="7995" xr:uid="{00000000-0005-0000-0000-00009F240000}"/>
    <cellStyle name="Финансовый 6 3 4 2 3 2 2" xfId="17212" xr:uid="{B3B8DE51-48BA-4699-8AF4-1F39EB36D1FB}"/>
    <cellStyle name="Финансовый 6 3 4 2 3 3" xfId="12945" xr:uid="{EE83B260-85A4-447E-AF10-0934DEFB1475}"/>
    <cellStyle name="Финансовый 6 3 4 2 4" xfId="5861" xr:uid="{00000000-0005-0000-0000-0000A0240000}"/>
    <cellStyle name="Финансовый 6 3 4 2 4 2" xfId="15078" xr:uid="{7B0E8C12-4A93-45BB-B713-6F58FF962AF4}"/>
    <cellStyle name="Финансовый 6 3 4 2 5" xfId="10814" xr:uid="{64172324-A166-4935-A9F7-A08A8560C590}"/>
    <cellStyle name="Финансовый 6 3 4 3" xfId="1910" xr:uid="{00000000-0005-0000-0000-0000A1240000}"/>
    <cellStyle name="Финансовый 6 3 4 3 2" xfId="4182" xr:uid="{00000000-0005-0000-0000-0000A2240000}"/>
    <cellStyle name="Финансовый 6 3 4 3 2 2" xfId="8471" xr:uid="{00000000-0005-0000-0000-0000A3240000}"/>
    <cellStyle name="Финансовый 6 3 4 3 2 2 2" xfId="17688" xr:uid="{26BB12F6-5B02-4417-B501-7C750B0BBE40}"/>
    <cellStyle name="Финансовый 6 3 4 3 2 3" xfId="13421" xr:uid="{4232CD4F-E6BF-4B88-A547-2FFFEF994FE3}"/>
    <cellStyle name="Финансовый 6 3 4 3 3" xfId="6337" xr:uid="{00000000-0005-0000-0000-0000A4240000}"/>
    <cellStyle name="Финансовый 6 3 4 3 3 2" xfId="15554" xr:uid="{FE2ECC34-B659-4631-8336-03E4FE82C29D}"/>
    <cellStyle name="Финансовый 6 3 4 3 4" xfId="11290" xr:uid="{C328041A-14A9-4D49-9769-E7750E68F2DF}"/>
    <cellStyle name="Финансовый 6 3 4 4" xfId="3232" xr:uid="{00000000-0005-0000-0000-0000A5240000}"/>
    <cellStyle name="Финансовый 6 3 4 4 2" xfId="7523" xr:uid="{00000000-0005-0000-0000-0000A6240000}"/>
    <cellStyle name="Финансовый 6 3 4 4 2 2" xfId="16740" xr:uid="{6C125E91-AE92-40F7-9FE5-E76F6B7B0FC0}"/>
    <cellStyle name="Финансовый 6 3 4 4 3" xfId="12473" xr:uid="{C8724D25-6036-41F9-B875-15DE32C0DA2D}"/>
    <cellStyle name="Финансовый 6 3 4 5" xfId="5386" xr:uid="{00000000-0005-0000-0000-0000A7240000}"/>
    <cellStyle name="Финансовый 6 3 4 5 2" xfId="14606" xr:uid="{17DB0A73-DE79-472E-9F14-60AEBDB95E1D}"/>
    <cellStyle name="Финансовый 6 3 4 6" xfId="10342" xr:uid="{BBCA3E38-E363-4A35-8C61-F8C470A24BDB}"/>
    <cellStyle name="Финансовый 6 3 5" xfId="1194" xr:uid="{00000000-0005-0000-0000-0000A8240000}"/>
    <cellStyle name="Финансовый 6 3 5 2" xfId="2154" xr:uid="{00000000-0005-0000-0000-0000A9240000}"/>
    <cellStyle name="Финансовый 6 3 5 2 2" xfId="4426" xr:uid="{00000000-0005-0000-0000-0000AA240000}"/>
    <cellStyle name="Финансовый 6 3 5 2 2 2" xfId="8715" xr:uid="{00000000-0005-0000-0000-0000AB240000}"/>
    <cellStyle name="Финансовый 6 3 5 2 2 2 2" xfId="17932" xr:uid="{BEF2C808-2589-41C0-84FD-2E044D77B2C1}"/>
    <cellStyle name="Финансовый 6 3 5 2 2 3" xfId="13665" xr:uid="{92097741-7529-4071-BE93-CCF92659A46B}"/>
    <cellStyle name="Финансовый 6 3 5 2 3" xfId="6581" xr:uid="{00000000-0005-0000-0000-0000AC240000}"/>
    <cellStyle name="Финансовый 6 3 5 2 3 2" xfId="15798" xr:uid="{9441493F-E191-48C9-9754-F68B932A54BF}"/>
    <cellStyle name="Финансовый 6 3 5 2 4" xfId="11534" xr:uid="{5887A6C6-2581-4911-AF66-F495B87590B2}"/>
    <cellStyle name="Финансовый 6 3 5 3" xfId="3476" xr:uid="{00000000-0005-0000-0000-0000AD240000}"/>
    <cellStyle name="Финансовый 6 3 5 3 2" xfId="7767" xr:uid="{00000000-0005-0000-0000-0000AE240000}"/>
    <cellStyle name="Финансовый 6 3 5 3 2 2" xfId="16984" xr:uid="{CB08BE31-5C42-4C48-AB80-3240F0200544}"/>
    <cellStyle name="Финансовый 6 3 5 3 3" xfId="12717" xr:uid="{BA9687EB-D9BD-4768-9C56-03975BAA6A2A}"/>
    <cellStyle name="Финансовый 6 3 5 4" xfId="5633" xr:uid="{00000000-0005-0000-0000-0000AF240000}"/>
    <cellStyle name="Финансовый 6 3 5 4 2" xfId="14850" xr:uid="{AB345133-5258-4563-BB13-5F03B44D7776}"/>
    <cellStyle name="Финансовый 6 3 5 5" xfId="10586" xr:uid="{27FF1FB5-61FD-4BF4-9972-6EB2115F6C7F}"/>
    <cellStyle name="Финансовый 6 3 6" xfId="1679" xr:uid="{00000000-0005-0000-0000-0000B0240000}"/>
    <cellStyle name="Финансовый 6 3 6 2" xfId="3954" xr:uid="{00000000-0005-0000-0000-0000B1240000}"/>
    <cellStyle name="Финансовый 6 3 6 2 2" xfId="8243" xr:uid="{00000000-0005-0000-0000-0000B2240000}"/>
    <cellStyle name="Финансовый 6 3 6 2 2 2" xfId="17460" xr:uid="{AAFB6DE4-1DE8-4A2C-A899-903DC47E3068}"/>
    <cellStyle name="Финансовый 6 3 6 2 3" xfId="13193" xr:uid="{ED014F00-8578-49C4-81C4-BE29874C63C5}"/>
    <cellStyle name="Финансовый 6 3 6 3" xfId="6109" xr:uid="{00000000-0005-0000-0000-0000B3240000}"/>
    <cellStyle name="Финансовый 6 3 6 3 2" xfId="15326" xr:uid="{18D9DF51-23B4-4209-A029-F211FDE099B6}"/>
    <cellStyle name="Финансовый 6 3 6 4" xfId="11062" xr:uid="{C27E2BF2-4D55-4397-86E5-A5B5DF7A6B14}"/>
    <cellStyle name="Финансовый 6 3 7" xfId="2769" xr:uid="{00000000-0005-0000-0000-0000B4240000}"/>
    <cellStyle name="Финансовый 6 3 7 2" xfId="4912" xr:uid="{00000000-0005-0000-0000-0000B5240000}"/>
    <cellStyle name="Финансовый 6 3 7 2 2" xfId="9194" xr:uid="{00000000-0005-0000-0000-0000B6240000}"/>
    <cellStyle name="Финансовый 6 3 7 2 2 2" xfId="18411" xr:uid="{74B83994-561E-4BA1-8B8A-B84B13670951}"/>
    <cellStyle name="Финансовый 6 3 7 2 3" xfId="14144" xr:uid="{8A168B3E-FAE6-4B02-BD5D-8020373F6D2F}"/>
    <cellStyle name="Финансовый 6 3 7 3" xfId="7062" xr:uid="{00000000-0005-0000-0000-0000B7240000}"/>
    <cellStyle name="Финансовый 6 3 7 3 2" xfId="16279" xr:uid="{6736CFAE-70F9-45AA-B84B-07CA8C1BAE0B}"/>
    <cellStyle name="Финансовый 6 3 7 4" xfId="12013" xr:uid="{EA6CD235-4D12-4766-9DF9-9D8907D50C55}"/>
    <cellStyle name="Финансовый 6 3 8" xfId="2890" xr:uid="{00000000-0005-0000-0000-0000B8240000}"/>
    <cellStyle name="Финансовый 6 3 8 2" xfId="7181" xr:uid="{00000000-0005-0000-0000-0000B9240000}"/>
    <cellStyle name="Финансовый 6 3 8 2 2" xfId="16398" xr:uid="{F9F569AE-FB8E-402E-8FED-51EACDBC6193}"/>
    <cellStyle name="Финансовый 6 3 8 3" xfId="12131" xr:uid="{5FD6A1BE-2B70-47B5-B45D-9CCFACA703F5}"/>
    <cellStyle name="Финансовый 6 3 9" xfId="3004" xr:uid="{00000000-0005-0000-0000-0000BA240000}"/>
    <cellStyle name="Финансовый 6 3 9 2" xfId="7295" xr:uid="{00000000-0005-0000-0000-0000BB240000}"/>
    <cellStyle name="Финансовый 6 3 9 2 2" xfId="16512" xr:uid="{B19DD71B-AE47-4F60-A445-0C6E51DCEAD2}"/>
    <cellStyle name="Финансовый 6 3 9 3" xfId="12245" xr:uid="{F4C55684-74F9-4D3A-8CE7-820F7F11B759}"/>
    <cellStyle name="Финансовый 6 4" xfId="403" xr:uid="{00000000-0005-0000-0000-0000BC240000}"/>
    <cellStyle name="Финансовый 6 4 10" xfId="5051" xr:uid="{00000000-0005-0000-0000-0000BD240000}"/>
    <cellStyle name="Финансовый 6 4 10 2" xfId="9332" xr:uid="{00000000-0005-0000-0000-0000BE240000}"/>
    <cellStyle name="Финансовый 6 4 10 2 2" xfId="18549" xr:uid="{5002745B-13BC-4910-8511-E194650981C0}"/>
    <cellStyle name="Финансовый 6 4 10 3" xfId="14282" xr:uid="{7FFEED49-C30B-465B-8485-7641335AC566}"/>
    <cellStyle name="Финансовый 6 4 11" xfId="5173" xr:uid="{00000000-0005-0000-0000-0000BF240000}"/>
    <cellStyle name="Финансовый 6 4 11 2" xfId="14397" xr:uid="{6D840B4D-DBCE-41BD-AE23-09704745F3FC}"/>
    <cellStyle name="Финансовый 6 4 12" xfId="9673" xr:uid="{00000000-0005-0000-0000-0000C0240000}"/>
    <cellStyle name="Финансовый 6 4 12 2" xfId="18693" xr:uid="{594C9590-5EEB-4359-A56E-3ABDC616814E}"/>
    <cellStyle name="Финансовый 6 4 13" xfId="9787" xr:uid="{82954221-8814-40B1-88D8-3BDB4C32EDFA}"/>
    <cellStyle name="Финансовый 6 4 13 2" xfId="18807" xr:uid="{BF6CADBD-61D3-40DB-A049-3A7CBBD3144C}"/>
    <cellStyle name="Финансовый 6 4 14" xfId="9901" xr:uid="{70E0F34F-AB49-4118-A4AE-87CB10113E4F}"/>
    <cellStyle name="Финансовый 6 4 14 2" xfId="18921" xr:uid="{DFCB8841-7008-429E-9C52-7C70CA6E7883}"/>
    <cellStyle name="Финансовый 6 4 15" xfId="10015" xr:uid="{C8043352-7FD5-4217-949D-542ED05BFCF1}"/>
    <cellStyle name="Финансовый 6 4 15 2" xfId="19035" xr:uid="{48039062-65D0-49F9-B6A9-865BE87925E9}"/>
    <cellStyle name="Финансовый 6 4 16" xfId="10132" xr:uid="{824CB8C5-22CA-4BFE-9443-985BB74CEC17}"/>
    <cellStyle name="Финансовый 6 4 17" xfId="19153" xr:uid="{FD353291-F128-4C9C-A34C-63BB888708B4}"/>
    <cellStyle name="Финансовый 6 4 18" xfId="19269" xr:uid="{B117F989-42C3-4146-B268-DA97DDAC8B18}"/>
    <cellStyle name="Финансовый 6 4 2" xfId="504" xr:uid="{00000000-0005-0000-0000-0000C1240000}"/>
    <cellStyle name="Финансовый 6 4 2 10" xfId="5231" xr:uid="{00000000-0005-0000-0000-0000C2240000}"/>
    <cellStyle name="Финансовый 6 4 2 10 2" xfId="14454" xr:uid="{D42B01E7-901B-4EE3-AFD1-AFEEB0B0CE13}"/>
    <cellStyle name="Финансовый 6 4 2 11" xfId="9730" xr:uid="{00000000-0005-0000-0000-0000C3240000}"/>
    <cellStyle name="Финансовый 6 4 2 11 2" xfId="18750" xr:uid="{92555FFB-D6C0-491B-92CD-D8F278E69598}"/>
    <cellStyle name="Финансовый 6 4 2 12" xfId="9844" xr:uid="{B1704D41-D6D9-4108-B3EB-701C00180A96}"/>
    <cellStyle name="Финансовый 6 4 2 12 2" xfId="18864" xr:uid="{1860F527-934C-4A6F-84D2-363F4C4DF70B}"/>
    <cellStyle name="Финансовый 6 4 2 13" xfId="9958" xr:uid="{621AAE3C-B432-4FA6-9807-357D30ED040F}"/>
    <cellStyle name="Финансовый 6 4 2 13 2" xfId="18978" xr:uid="{AE2736B1-263B-4BAA-9A5A-CE292C7F1C6A}"/>
    <cellStyle name="Финансовый 6 4 2 14" xfId="10072" xr:uid="{C537FC89-2DE1-456E-90EC-240473FB22C6}"/>
    <cellStyle name="Финансовый 6 4 2 14 2" xfId="19092" xr:uid="{AABB3820-35E4-4786-B786-612F4D6B8777}"/>
    <cellStyle name="Финансовый 6 4 2 15" xfId="10189" xr:uid="{8515F4DB-9817-4358-871E-1B2371AC661A}"/>
    <cellStyle name="Финансовый 6 4 2 16" xfId="19210" xr:uid="{C9C9CEA5-9248-40B1-9125-705405589D40}"/>
    <cellStyle name="Финансовый 6 4 2 17" xfId="19326" xr:uid="{71624290-CA70-43A7-AF7E-4D88DEEC894C}"/>
    <cellStyle name="Финансовый 6 4 2 2" xfId="690" xr:uid="{00000000-0005-0000-0000-0000C4240000}"/>
    <cellStyle name="Финансовый 6 4 2 2 2" xfId="1011" xr:uid="{00000000-0005-0000-0000-0000C5240000}"/>
    <cellStyle name="Финансовый 6 4 2 2 2 2" xfId="1613" xr:uid="{00000000-0005-0000-0000-0000C6240000}"/>
    <cellStyle name="Финансовый 6 4 2 2 2 2 2" xfId="2572" xr:uid="{00000000-0005-0000-0000-0000C7240000}"/>
    <cellStyle name="Финансовый 6 4 2 2 2 2 2 2" xfId="4844" xr:uid="{00000000-0005-0000-0000-0000C8240000}"/>
    <cellStyle name="Финансовый 6 4 2 2 2 2 2 2 2" xfId="9133" xr:uid="{00000000-0005-0000-0000-0000C9240000}"/>
    <cellStyle name="Финансовый 6 4 2 2 2 2 2 2 2 2" xfId="18350" xr:uid="{5EEC153B-CF32-4433-B182-7292543B5DA9}"/>
    <cellStyle name="Финансовый 6 4 2 2 2 2 2 2 3" xfId="14083" xr:uid="{FAB68C6D-B2EE-44CF-9E0C-1236C6131F6E}"/>
    <cellStyle name="Финансовый 6 4 2 2 2 2 2 3" xfId="6999" xr:uid="{00000000-0005-0000-0000-0000CA240000}"/>
    <cellStyle name="Финансовый 6 4 2 2 2 2 2 3 2" xfId="16216" xr:uid="{F9782988-3F55-4E7A-BFC1-A8BC715D0964}"/>
    <cellStyle name="Финансовый 6 4 2 2 2 2 2 4" xfId="11952" xr:uid="{4A3C3D13-AE60-4F72-9ED8-5EDBBDEA3018}"/>
    <cellStyle name="Финансовый 6 4 2 2 2 2 3" xfId="3894" xr:uid="{00000000-0005-0000-0000-0000CB240000}"/>
    <cellStyle name="Финансовый 6 4 2 2 2 2 3 2" xfId="8185" xr:uid="{00000000-0005-0000-0000-0000CC240000}"/>
    <cellStyle name="Финансовый 6 4 2 2 2 2 3 2 2" xfId="17402" xr:uid="{A2127AF5-F191-4C8A-9553-713DEB4E625D}"/>
    <cellStyle name="Финансовый 6 4 2 2 2 2 3 3" xfId="13135" xr:uid="{218CD3EA-8CC9-4D78-A310-03E29951BA2A}"/>
    <cellStyle name="Финансовый 6 4 2 2 2 2 4" xfId="6051" xr:uid="{00000000-0005-0000-0000-0000CD240000}"/>
    <cellStyle name="Финансовый 6 4 2 2 2 2 4 2" xfId="15268" xr:uid="{68C34147-D64C-41AA-BA2C-98E5731BDE56}"/>
    <cellStyle name="Финансовый 6 4 2 2 2 2 5" xfId="11004" xr:uid="{EE7E1220-D58A-4B2A-AC66-687746468245}"/>
    <cellStyle name="Финансовый 6 4 2 2 2 3" xfId="2100" xr:uid="{00000000-0005-0000-0000-0000CE240000}"/>
    <cellStyle name="Финансовый 6 4 2 2 2 3 2" xfId="4372" xr:uid="{00000000-0005-0000-0000-0000CF240000}"/>
    <cellStyle name="Финансовый 6 4 2 2 2 3 2 2" xfId="8661" xr:uid="{00000000-0005-0000-0000-0000D0240000}"/>
    <cellStyle name="Финансовый 6 4 2 2 2 3 2 2 2" xfId="17878" xr:uid="{46AD1E93-26AD-4A68-802E-4F0B3A827374}"/>
    <cellStyle name="Финансовый 6 4 2 2 2 3 2 3" xfId="13611" xr:uid="{0718F72D-468A-4108-9D84-C12911C50407}"/>
    <cellStyle name="Финансовый 6 4 2 2 2 3 3" xfId="6527" xr:uid="{00000000-0005-0000-0000-0000D1240000}"/>
    <cellStyle name="Финансовый 6 4 2 2 2 3 3 2" xfId="15744" xr:uid="{422F1BC2-C542-464A-9794-8163B2EE62DF}"/>
    <cellStyle name="Финансовый 6 4 2 2 2 3 4" xfId="11480" xr:uid="{B6B8FD8D-0C96-4642-85BC-998135E6A3CA}"/>
    <cellStyle name="Финансовый 6 4 2 2 2 4" xfId="3422" xr:uid="{00000000-0005-0000-0000-0000D2240000}"/>
    <cellStyle name="Финансовый 6 4 2 2 2 4 2" xfId="7713" xr:uid="{00000000-0005-0000-0000-0000D3240000}"/>
    <cellStyle name="Финансовый 6 4 2 2 2 4 2 2" xfId="16930" xr:uid="{33CF53B2-A587-4450-8079-969DC51D3113}"/>
    <cellStyle name="Финансовый 6 4 2 2 2 4 3" xfId="12663" xr:uid="{34CEBD7F-A8C1-4948-990D-4A6585D9E6D0}"/>
    <cellStyle name="Финансовый 6 4 2 2 2 5" xfId="5576" xr:uid="{00000000-0005-0000-0000-0000D4240000}"/>
    <cellStyle name="Финансовый 6 4 2 2 2 5 2" xfId="14796" xr:uid="{F37D7BFE-29E0-48F8-BCAA-E861BF1FEDD9}"/>
    <cellStyle name="Финансовый 6 4 2 2 2 6" xfId="10532" xr:uid="{80CEE8AA-7411-40ED-8332-5AA78C9DBB3F}"/>
    <cellStyle name="Финансовый 6 4 2 2 3" xfId="1385" xr:uid="{00000000-0005-0000-0000-0000D5240000}"/>
    <cellStyle name="Финансовый 6 4 2 2 3 2" xfId="2344" xr:uid="{00000000-0005-0000-0000-0000D6240000}"/>
    <cellStyle name="Финансовый 6 4 2 2 3 2 2" xfId="4616" xr:uid="{00000000-0005-0000-0000-0000D7240000}"/>
    <cellStyle name="Финансовый 6 4 2 2 3 2 2 2" xfId="8905" xr:uid="{00000000-0005-0000-0000-0000D8240000}"/>
    <cellStyle name="Финансовый 6 4 2 2 3 2 2 2 2" xfId="18122" xr:uid="{D8F2DB35-6BAD-4954-9434-17D926B9F474}"/>
    <cellStyle name="Финансовый 6 4 2 2 3 2 2 3" xfId="13855" xr:uid="{2F8B2536-AA4B-455C-8EE6-BECB5142B8F7}"/>
    <cellStyle name="Финансовый 6 4 2 2 3 2 3" xfId="6771" xr:uid="{00000000-0005-0000-0000-0000D9240000}"/>
    <cellStyle name="Финансовый 6 4 2 2 3 2 3 2" xfId="15988" xr:uid="{83FA7880-3C73-45FD-8545-B38E966F56C3}"/>
    <cellStyle name="Финансовый 6 4 2 2 3 2 4" xfId="11724" xr:uid="{927D97CE-AA90-440F-BF61-F5D1E0BFF45E}"/>
    <cellStyle name="Финансовый 6 4 2 2 3 3" xfId="3666" xr:uid="{00000000-0005-0000-0000-0000DA240000}"/>
    <cellStyle name="Финансовый 6 4 2 2 3 3 2" xfId="7957" xr:uid="{00000000-0005-0000-0000-0000DB240000}"/>
    <cellStyle name="Финансовый 6 4 2 2 3 3 2 2" xfId="17174" xr:uid="{07059273-5122-4E8D-997D-45483ADA9BD7}"/>
    <cellStyle name="Финансовый 6 4 2 2 3 3 3" xfId="12907" xr:uid="{E5034A03-D327-4CCF-BDBB-298B94273249}"/>
    <cellStyle name="Финансовый 6 4 2 2 3 4" xfId="5823" xr:uid="{00000000-0005-0000-0000-0000DC240000}"/>
    <cellStyle name="Финансовый 6 4 2 2 3 4 2" xfId="15040" xr:uid="{67FC8C05-92C1-424D-BA5A-E6C966112126}"/>
    <cellStyle name="Финансовый 6 4 2 2 3 5" xfId="10776" xr:uid="{FC45C14B-3FA5-43E2-9AC9-731A3F0A7D89}"/>
    <cellStyle name="Финансовый 6 4 2 2 4" xfId="1871" xr:uid="{00000000-0005-0000-0000-0000DD240000}"/>
    <cellStyle name="Финансовый 6 4 2 2 4 2" xfId="4144" xr:uid="{00000000-0005-0000-0000-0000DE240000}"/>
    <cellStyle name="Финансовый 6 4 2 2 4 2 2" xfId="8433" xr:uid="{00000000-0005-0000-0000-0000DF240000}"/>
    <cellStyle name="Финансовый 6 4 2 2 4 2 2 2" xfId="17650" xr:uid="{8FE083F3-DE5E-4BFC-AAF8-B06A97679819}"/>
    <cellStyle name="Финансовый 6 4 2 2 4 2 3" xfId="13383" xr:uid="{67EE34C9-56AF-4EB5-9B94-AFFFBE2500F7}"/>
    <cellStyle name="Финансовый 6 4 2 2 4 3" xfId="6299" xr:uid="{00000000-0005-0000-0000-0000E0240000}"/>
    <cellStyle name="Финансовый 6 4 2 2 4 3 2" xfId="15516" xr:uid="{702CE58E-C9DA-40D5-B71F-D7667B7413AF}"/>
    <cellStyle name="Финансовый 6 4 2 2 4 4" xfId="11252" xr:uid="{00666E34-880B-4A2C-8CFA-AA9FDA76FE00}"/>
    <cellStyle name="Финансовый 6 4 2 2 5" xfId="3194" xr:uid="{00000000-0005-0000-0000-0000E1240000}"/>
    <cellStyle name="Финансовый 6 4 2 2 5 2" xfId="7485" xr:uid="{00000000-0005-0000-0000-0000E2240000}"/>
    <cellStyle name="Финансовый 6 4 2 2 5 2 2" xfId="16702" xr:uid="{1657890E-6EDC-4C2F-9649-DCB94AB892E3}"/>
    <cellStyle name="Финансовый 6 4 2 2 5 3" xfId="12435" xr:uid="{7547E6C9-BB9A-4EA5-A144-A661C4C8B553}"/>
    <cellStyle name="Финансовый 6 4 2 2 6" xfId="5346" xr:uid="{00000000-0005-0000-0000-0000E3240000}"/>
    <cellStyle name="Финансовый 6 4 2 2 6 2" xfId="14568" xr:uid="{5CAF5A6E-5DB5-4467-9DC3-CEDAA24CCC69}"/>
    <cellStyle name="Финансовый 6 4 2 2 7" xfId="10304" xr:uid="{E74D4076-D24E-4F39-A9C9-25DF8DD3C381}"/>
    <cellStyle name="Финансовый 6 4 2 3" xfId="896" xr:uid="{00000000-0005-0000-0000-0000E4240000}"/>
    <cellStyle name="Финансовый 6 4 2 3 2" xfId="1499" xr:uid="{00000000-0005-0000-0000-0000E5240000}"/>
    <cellStyle name="Финансовый 6 4 2 3 2 2" xfId="2458" xr:uid="{00000000-0005-0000-0000-0000E6240000}"/>
    <cellStyle name="Финансовый 6 4 2 3 2 2 2" xfId="4730" xr:uid="{00000000-0005-0000-0000-0000E7240000}"/>
    <cellStyle name="Финансовый 6 4 2 3 2 2 2 2" xfId="9019" xr:uid="{00000000-0005-0000-0000-0000E8240000}"/>
    <cellStyle name="Финансовый 6 4 2 3 2 2 2 2 2" xfId="18236" xr:uid="{27F0C0C3-1235-4E64-B89F-0937A66F1BDA}"/>
    <cellStyle name="Финансовый 6 4 2 3 2 2 2 3" xfId="13969" xr:uid="{F3840B11-869D-4E53-9107-AA934E047072}"/>
    <cellStyle name="Финансовый 6 4 2 3 2 2 3" xfId="6885" xr:uid="{00000000-0005-0000-0000-0000E9240000}"/>
    <cellStyle name="Финансовый 6 4 2 3 2 2 3 2" xfId="16102" xr:uid="{F283A7A7-F6BB-431C-B0BE-3F19A91C6202}"/>
    <cellStyle name="Финансовый 6 4 2 3 2 2 4" xfId="11838" xr:uid="{8AF99B42-0809-4FC1-BDEF-C9B26CED1AF8}"/>
    <cellStyle name="Финансовый 6 4 2 3 2 3" xfId="3780" xr:uid="{00000000-0005-0000-0000-0000EA240000}"/>
    <cellStyle name="Финансовый 6 4 2 3 2 3 2" xfId="8071" xr:uid="{00000000-0005-0000-0000-0000EB240000}"/>
    <cellStyle name="Финансовый 6 4 2 3 2 3 2 2" xfId="17288" xr:uid="{F49E1EF2-5565-4714-999F-694E74812A85}"/>
    <cellStyle name="Финансовый 6 4 2 3 2 3 3" xfId="13021" xr:uid="{C3219191-D988-4332-B068-0B766E2A7E33}"/>
    <cellStyle name="Финансовый 6 4 2 3 2 4" xfId="5937" xr:uid="{00000000-0005-0000-0000-0000EC240000}"/>
    <cellStyle name="Финансовый 6 4 2 3 2 4 2" xfId="15154" xr:uid="{AF80BC6A-1897-4A30-B490-B43A13F5558D}"/>
    <cellStyle name="Финансовый 6 4 2 3 2 5" xfId="10890" xr:uid="{1C587367-3114-427C-ACF8-FA95C5FD003E}"/>
    <cellStyle name="Финансовый 6 4 2 3 3" xfId="1986" xr:uid="{00000000-0005-0000-0000-0000ED240000}"/>
    <cellStyle name="Финансовый 6 4 2 3 3 2" xfId="4258" xr:uid="{00000000-0005-0000-0000-0000EE240000}"/>
    <cellStyle name="Финансовый 6 4 2 3 3 2 2" xfId="8547" xr:uid="{00000000-0005-0000-0000-0000EF240000}"/>
    <cellStyle name="Финансовый 6 4 2 3 3 2 2 2" xfId="17764" xr:uid="{13AC4EDC-CBBA-4A49-BEF0-F761426FA3E5}"/>
    <cellStyle name="Финансовый 6 4 2 3 3 2 3" xfId="13497" xr:uid="{25D35DDC-392B-4D22-AD56-080E144F9C3C}"/>
    <cellStyle name="Финансовый 6 4 2 3 3 3" xfId="6413" xr:uid="{00000000-0005-0000-0000-0000F0240000}"/>
    <cellStyle name="Финансовый 6 4 2 3 3 3 2" xfId="15630" xr:uid="{5266C1DB-18AE-41BE-B8AD-36CCABCBB1AA}"/>
    <cellStyle name="Финансовый 6 4 2 3 3 4" xfId="11366" xr:uid="{909EF9D8-6D5A-48E8-AAFF-938ED9E13D3A}"/>
    <cellStyle name="Финансовый 6 4 2 3 4" xfId="3308" xr:uid="{00000000-0005-0000-0000-0000F1240000}"/>
    <cellStyle name="Финансовый 6 4 2 3 4 2" xfId="7599" xr:uid="{00000000-0005-0000-0000-0000F2240000}"/>
    <cellStyle name="Финансовый 6 4 2 3 4 2 2" xfId="16816" xr:uid="{ED224864-B15D-4335-B7F5-1A30BD108110}"/>
    <cellStyle name="Финансовый 6 4 2 3 4 3" xfId="12549" xr:uid="{F87E49FA-AF01-4BB5-9859-1143EF104E5D}"/>
    <cellStyle name="Финансовый 6 4 2 3 5" xfId="5462" xr:uid="{00000000-0005-0000-0000-0000F3240000}"/>
    <cellStyle name="Финансовый 6 4 2 3 5 2" xfId="14682" xr:uid="{FCFC7878-023C-42FA-9568-D9D2298BC2D2}"/>
    <cellStyle name="Финансовый 6 4 2 3 6" xfId="10418" xr:uid="{B48BF02C-907A-4A16-97C2-9B5ECB3A8768}"/>
    <cellStyle name="Финансовый 6 4 2 4" xfId="1270" xr:uid="{00000000-0005-0000-0000-0000F4240000}"/>
    <cellStyle name="Финансовый 6 4 2 4 2" xfId="2230" xr:uid="{00000000-0005-0000-0000-0000F5240000}"/>
    <cellStyle name="Финансовый 6 4 2 4 2 2" xfId="4502" xr:uid="{00000000-0005-0000-0000-0000F6240000}"/>
    <cellStyle name="Финансовый 6 4 2 4 2 2 2" xfId="8791" xr:uid="{00000000-0005-0000-0000-0000F7240000}"/>
    <cellStyle name="Финансовый 6 4 2 4 2 2 2 2" xfId="18008" xr:uid="{0410C50A-87EA-4FFA-8EA0-3C24B0CDD609}"/>
    <cellStyle name="Финансовый 6 4 2 4 2 2 3" xfId="13741" xr:uid="{33D8B337-EDDA-4298-9F62-6C60C1360D28}"/>
    <cellStyle name="Финансовый 6 4 2 4 2 3" xfId="6657" xr:uid="{00000000-0005-0000-0000-0000F8240000}"/>
    <cellStyle name="Финансовый 6 4 2 4 2 3 2" xfId="15874" xr:uid="{6FB2A140-44FA-4A55-B900-27746EC7020C}"/>
    <cellStyle name="Финансовый 6 4 2 4 2 4" xfId="11610" xr:uid="{045D7271-D1C5-4E80-94B7-BDD4CA1C7E83}"/>
    <cellStyle name="Финансовый 6 4 2 4 3" xfId="3552" xr:uid="{00000000-0005-0000-0000-0000F9240000}"/>
    <cellStyle name="Финансовый 6 4 2 4 3 2" xfId="7843" xr:uid="{00000000-0005-0000-0000-0000FA240000}"/>
    <cellStyle name="Финансовый 6 4 2 4 3 2 2" xfId="17060" xr:uid="{F97D75C2-6601-4648-84D0-915B4E12DAEA}"/>
    <cellStyle name="Финансовый 6 4 2 4 3 3" xfId="12793" xr:uid="{FC50A9E0-0CAB-4D9C-95A7-7EB7CFB7F0CD}"/>
    <cellStyle name="Финансовый 6 4 2 4 4" xfId="5709" xr:uid="{00000000-0005-0000-0000-0000FB240000}"/>
    <cellStyle name="Финансовый 6 4 2 4 4 2" xfId="14926" xr:uid="{85941DDC-1BEB-4349-B71B-98E1B32FB7DE}"/>
    <cellStyle name="Финансовый 6 4 2 4 5" xfId="10662" xr:uid="{54CF7C77-A27C-4A38-BFC2-C6875E512598}"/>
    <cellStyle name="Финансовый 6 4 2 5" xfId="1755" xr:uid="{00000000-0005-0000-0000-0000FC240000}"/>
    <cellStyle name="Финансовый 6 4 2 5 2" xfId="4030" xr:uid="{00000000-0005-0000-0000-0000FD240000}"/>
    <cellStyle name="Финансовый 6 4 2 5 2 2" xfId="8319" xr:uid="{00000000-0005-0000-0000-0000FE240000}"/>
    <cellStyle name="Финансовый 6 4 2 5 2 2 2" xfId="17536" xr:uid="{3157D7C2-B4CB-4E6E-A679-F60247D2D699}"/>
    <cellStyle name="Финансовый 6 4 2 5 2 3" xfId="13269" xr:uid="{CAD17453-FA16-4A77-B9E0-E4C37FC3EA4C}"/>
    <cellStyle name="Финансовый 6 4 2 5 3" xfId="6185" xr:uid="{00000000-0005-0000-0000-0000FF240000}"/>
    <cellStyle name="Финансовый 6 4 2 5 3 2" xfId="15402" xr:uid="{68D78248-481B-43A3-882E-4F576AD0B71D}"/>
    <cellStyle name="Финансовый 6 4 2 5 4" xfId="11138" xr:uid="{F430D2BE-DE07-4F28-9EA1-224DDB3EFF96}"/>
    <cellStyle name="Финансовый 6 4 2 6" xfId="2845" xr:uid="{00000000-0005-0000-0000-000000250000}"/>
    <cellStyle name="Финансовый 6 4 2 6 2" xfId="4988" xr:uid="{00000000-0005-0000-0000-000001250000}"/>
    <cellStyle name="Финансовый 6 4 2 6 2 2" xfId="9270" xr:uid="{00000000-0005-0000-0000-000002250000}"/>
    <cellStyle name="Финансовый 6 4 2 6 2 2 2" xfId="18487" xr:uid="{6C17E31E-48FC-42D9-9B2E-F4D3427BCB08}"/>
    <cellStyle name="Финансовый 6 4 2 6 2 3" xfId="14220" xr:uid="{CF966871-37A8-471F-B548-7DD77866750F}"/>
    <cellStyle name="Финансовый 6 4 2 6 3" xfId="7138" xr:uid="{00000000-0005-0000-0000-000003250000}"/>
    <cellStyle name="Финансовый 6 4 2 6 3 2" xfId="16355" xr:uid="{55AD698E-D05B-4BE9-98D7-54C5CFF76B93}"/>
    <cellStyle name="Финансовый 6 4 2 6 4" xfId="12089" xr:uid="{FCBF6C24-3D28-40CD-A4F4-04B9BC46C540}"/>
    <cellStyle name="Финансовый 6 4 2 7" xfId="2966" xr:uid="{00000000-0005-0000-0000-000004250000}"/>
    <cellStyle name="Финансовый 6 4 2 7 2" xfId="7257" xr:uid="{00000000-0005-0000-0000-000005250000}"/>
    <cellStyle name="Финансовый 6 4 2 7 2 2" xfId="16474" xr:uid="{5F3F7E4F-6C7F-45BD-88AB-D371B3277EE1}"/>
    <cellStyle name="Финансовый 6 4 2 7 3" xfId="12207" xr:uid="{DEE0921A-1B8F-4D36-90C3-0F8A6106F58C}"/>
    <cellStyle name="Финансовый 6 4 2 8" xfId="3080" xr:uid="{00000000-0005-0000-0000-000006250000}"/>
    <cellStyle name="Финансовый 6 4 2 8 2" xfId="7371" xr:uid="{00000000-0005-0000-0000-000007250000}"/>
    <cellStyle name="Финансовый 6 4 2 8 2 2" xfId="16588" xr:uid="{5DB52750-6DA9-4002-A63B-353C0885EEC6}"/>
    <cellStyle name="Финансовый 6 4 2 8 3" xfId="12321" xr:uid="{70B18F0D-CBF5-422E-9ED6-63F4B20F1515}"/>
    <cellStyle name="Финансовый 6 4 2 9" xfId="5108" xr:uid="{00000000-0005-0000-0000-000008250000}"/>
    <cellStyle name="Финансовый 6 4 2 9 2" xfId="9389" xr:uid="{00000000-0005-0000-0000-000009250000}"/>
    <cellStyle name="Финансовый 6 4 2 9 2 2" xfId="18606" xr:uid="{B998A7C3-1002-4A6F-9237-6C43E1EE8A17}"/>
    <cellStyle name="Финансовый 6 4 2 9 3" xfId="14339" xr:uid="{7A69EC53-FDD5-4E4E-8C0E-6E21D1472ACD}"/>
    <cellStyle name="Финансовый 6 4 3" xfId="631" xr:uid="{00000000-0005-0000-0000-00000A250000}"/>
    <cellStyle name="Финансовый 6 4 3 2" xfId="954" xr:uid="{00000000-0005-0000-0000-00000B250000}"/>
    <cellStyle name="Финансовый 6 4 3 2 2" xfId="1556" xr:uid="{00000000-0005-0000-0000-00000C250000}"/>
    <cellStyle name="Финансовый 6 4 3 2 2 2" xfId="2515" xr:uid="{00000000-0005-0000-0000-00000D250000}"/>
    <cellStyle name="Финансовый 6 4 3 2 2 2 2" xfId="4787" xr:uid="{00000000-0005-0000-0000-00000E250000}"/>
    <cellStyle name="Финансовый 6 4 3 2 2 2 2 2" xfId="9076" xr:uid="{00000000-0005-0000-0000-00000F250000}"/>
    <cellStyle name="Финансовый 6 4 3 2 2 2 2 2 2" xfId="18293" xr:uid="{C86B1897-DC19-4AB8-897C-B8DA98D880D6}"/>
    <cellStyle name="Финансовый 6 4 3 2 2 2 2 3" xfId="14026" xr:uid="{4F806197-185E-4BAB-B53C-682C8E0C65C6}"/>
    <cellStyle name="Финансовый 6 4 3 2 2 2 3" xfId="6942" xr:uid="{00000000-0005-0000-0000-000010250000}"/>
    <cellStyle name="Финансовый 6 4 3 2 2 2 3 2" xfId="16159" xr:uid="{4F929748-8EF1-4E0C-953D-D09F5002139D}"/>
    <cellStyle name="Финансовый 6 4 3 2 2 2 4" xfId="11895" xr:uid="{44EF1CDB-37F4-4FA1-A526-1612B01E976C}"/>
    <cellStyle name="Финансовый 6 4 3 2 2 3" xfId="3837" xr:uid="{00000000-0005-0000-0000-000011250000}"/>
    <cellStyle name="Финансовый 6 4 3 2 2 3 2" xfId="8128" xr:uid="{00000000-0005-0000-0000-000012250000}"/>
    <cellStyle name="Финансовый 6 4 3 2 2 3 2 2" xfId="17345" xr:uid="{F14FA8F9-5697-4C4C-ADCF-C23590BBDB91}"/>
    <cellStyle name="Финансовый 6 4 3 2 2 3 3" xfId="13078" xr:uid="{63FF1DAD-50DD-429E-859D-10AD65638BE4}"/>
    <cellStyle name="Финансовый 6 4 3 2 2 4" xfId="5994" xr:uid="{00000000-0005-0000-0000-000013250000}"/>
    <cellStyle name="Финансовый 6 4 3 2 2 4 2" xfId="15211" xr:uid="{9BDFC6DC-BC29-4AEA-A3C9-638C7C51F975}"/>
    <cellStyle name="Финансовый 6 4 3 2 2 5" xfId="10947" xr:uid="{C3A10F5A-0ABF-46C7-9958-03A9E365DB58}"/>
    <cellStyle name="Финансовый 6 4 3 2 3" xfId="2043" xr:uid="{00000000-0005-0000-0000-000014250000}"/>
    <cellStyle name="Финансовый 6 4 3 2 3 2" xfId="4315" xr:uid="{00000000-0005-0000-0000-000015250000}"/>
    <cellStyle name="Финансовый 6 4 3 2 3 2 2" xfId="8604" xr:uid="{00000000-0005-0000-0000-000016250000}"/>
    <cellStyle name="Финансовый 6 4 3 2 3 2 2 2" xfId="17821" xr:uid="{9C2D0FDF-459B-427B-9479-83AA6F235502}"/>
    <cellStyle name="Финансовый 6 4 3 2 3 2 3" xfId="13554" xr:uid="{A45AA6C9-3D7C-4E63-9D20-835079AF0ED2}"/>
    <cellStyle name="Финансовый 6 4 3 2 3 3" xfId="6470" xr:uid="{00000000-0005-0000-0000-000017250000}"/>
    <cellStyle name="Финансовый 6 4 3 2 3 3 2" xfId="15687" xr:uid="{F5D7182D-3D31-42A0-AABB-1DE19A6EC1AE}"/>
    <cellStyle name="Финансовый 6 4 3 2 3 4" xfId="11423" xr:uid="{B33E069A-5A1B-4073-B70C-3A53C539241A}"/>
    <cellStyle name="Финансовый 6 4 3 2 4" xfId="3365" xr:uid="{00000000-0005-0000-0000-000018250000}"/>
    <cellStyle name="Финансовый 6 4 3 2 4 2" xfId="7656" xr:uid="{00000000-0005-0000-0000-000019250000}"/>
    <cellStyle name="Финансовый 6 4 3 2 4 2 2" xfId="16873" xr:uid="{EF4ED545-BF8A-4127-A338-6DB711F2FEFD}"/>
    <cellStyle name="Финансовый 6 4 3 2 4 3" xfId="12606" xr:uid="{97712995-A7A2-47A5-8189-4F004D08C720}"/>
    <cellStyle name="Финансовый 6 4 3 2 5" xfId="5519" xr:uid="{00000000-0005-0000-0000-00001A250000}"/>
    <cellStyle name="Финансовый 6 4 3 2 5 2" xfId="14739" xr:uid="{C7B53395-C8A6-4FC8-8EC0-0D2B147D3C40}"/>
    <cellStyle name="Финансовый 6 4 3 2 6" xfId="10475" xr:uid="{5DC75C24-B029-43C1-B35D-6DD32DF8D066}"/>
    <cellStyle name="Финансовый 6 4 3 3" xfId="1328" xr:uid="{00000000-0005-0000-0000-00001B250000}"/>
    <cellStyle name="Финансовый 6 4 3 3 2" xfId="2287" xr:uid="{00000000-0005-0000-0000-00001C250000}"/>
    <cellStyle name="Финансовый 6 4 3 3 2 2" xfId="4559" xr:uid="{00000000-0005-0000-0000-00001D250000}"/>
    <cellStyle name="Финансовый 6 4 3 3 2 2 2" xfId="8848" xr:uid="{00000000-0005-0000-0000-00001E250000}"/>
    <cellStyle name="Финансовый 6 4 3 3 2 2 2 2" xfId="18065" xr:uid="{B05359A0-D10F-4BBA-AF3A-0E03277A9E6B}"/>
    <cellStyle name="Финансовый 6 4 3 3 2 2 3" xfId="13798" xr:uid="{E09F86E3-194C-4E14-907E-890A100100E3}"/>
    <cellStyle name="Финансовый 6 4 3 3 2 3" xfId="6714" xr:uid="{00000000-0005-0000-0000-00001F250000}"/>
    <cellStyle name="Финансовый 6 4 3 3 2 3 2" xfId="15931" xr:uid="{71CE986B-AC86-4C8D-80C1-3C454D001CA7}"/>
    <cellStyle name="Финансовый 6 4 3 3 2 4" xfId="11667" xr:uid="{476FC585-B0B0-4610-85CB-B0917E49572D}"/>
    <cellStyle name="Финансовый 6 4 3 3 3" xfId="3609" xr:uid="{00000000-0005-0000-0000-000020250000}"/>
    <cellStyle name="Финансовый 6 4 3 3 3 2" xfId="7900" xr:uid="{00000000-0005-0000-0000-000021250000}"/>
    <cellStyle name="Финансовый 6 4 3 3 3 2 2" xfId="17117" xr:uid="{D6AFE36F-2FE8-4D91-A6CD-60AA4C14F685}"/>
    <cellStyle name="Финансовый 6 4 3 3 3 3" xfId="12850" xr:uid="{56EAC208-B387-45A9-A047-A60C48E3EF6E}"/>
    <cellStyle name="Финансовый 6 4 3 3 4" xfId="5766" xr:uid="{00000000-0005-0000-0000-000022250000}"/>
    <cellStyle name="Финансовый 6 4 3 3 4 2" xfId="14983" xr:uid="{BC1E6844-BE7B-41A3-93F7-AA8A4D7685BE}"/>
    <cellStyle name="Финансовый 6 4 3 3 5" xfId="10719" xr:uid="{6BA14A9D-BC18-44E8-9C00-01C3B6DC34F0}"/>
    <cellStyle name="Финансовый 6 4 3 4" xfId="1814" xr:uid="{00000000-0005-0000-0000-000023250000}"/>
    <cellStyle name="Финансовый 6 4 3 4 2" xfId="4087" xr:uid="{00000000-0005-0000-0000-000024250000}"/>
    <cellStyle name="Финансовый 6 4 3 4 2 2" xfId="8376" xr:uid="{00000000-0005-0000-0000-000025250000}"/>
    <cellStyle name="Финансовый 6 4 3 4 2 2 2" xfId="17593" xr:uid="{6D722BCA-16D3-45AC-B249-D36DD43D0EBE}"/>
    <cellStyle name="Финансовый 6 4 3 4 2 3" xfId="13326" xr:uid="{813061DD-7A07-4F87-9AD3-553623E2793A}"/>
    <cellStyle name="Финансовый 6 4 3 4 3" xfId="6242" xr:uid="{00000000-0005-0000-0000-000026250000}"/>
    <cellStyle name="Финансовый 6 4 3 4 3 2" xfId="15459" xr:uid="{8EF5863C-C333-48B7-A170-719DF60A4A48}"/>
    <cellStyle name="Финансовый 6 4 3 4 4" xfId="11195" xr:uid="{48F006A1-F35C-4DB2-A398-527E2CBE14B3}"/>
    <cellStyle name="Финансовый 6 4 3 5" xfId="3137" xr:uid="{00000000-0005-0000-0000-000027250000}"/>
    <cellStyle name="Финансовый 6 4 3 5 2" xfId="7428" xr:uid="{00000000-0005-0000-0000-000028250000}"/>
    <cellStyle name="Финансовый 6 4 3 5 2 2" xfId="16645" xr:uid="{3CFA0E04-DC9F-4979-844A-A472CA7388F7}"/>
    <cellStyle name="Финансовый 6 4 3 5 3" xfId="12378" xr:uid="{389A3D9D-BF1D-44C3-A29B-0DEA5E54FEFE}"/>
    <cellStyle name="Финансовый 6 4 3 6" xfId="5289" xr:uid="{00000000-0005-0000-0000-000029250000}"/>
    <cellStyle name="Финансовый 6 4 3 6 2" xfId="14511" xr:uid="{BE03B363-8B45-4BB2-A8F7-930C7E2FA799}"/>
    <cellStyle name="Финансовый 6 4 3 7" xfId="10247" xr:uid="{8F631A5D-C1AB-4F00-9FB8-9AE400B5900F}"/>
    <cellStyle name="Финансовый 6 4 4" xfId="839" xr:uid="{00000000-0005-0000-0000-00002A250000}"/>
    <cellStyle name="Финансовый 6 4 4 2" xfId="1442" xr:uid="{00000000-0005-0000-0000-00002B250000}"/>
    <cellStyle name="Финансовый 6 4 4 2 2" xfId="2401" xr:uid="{00000000-0005-0000-0000-00002C250000}"/>
    <cellStyle name="Финансовый 6 4 4 2 2 2" xfId="4673" xr:uid="{00000000-0005-0000-0000-00002D250000}"/>
    <cellStyle name="Финансовый 6 4 4 2 2 2 2" xfId="8962" xr:uid="{00000000-0005-0000-0000-00002E250000}"/>
    <cellStyle name="Финансовый 6 4 4 2 2 2 2 2" xfId="18179" xr:uid="{633A5968-79F7-4F29-80D6-4A6328DB724E}"/>
    <cellStyle name="Финансовый 6 4 4 2 2 2 3" xfId="13912" xr:uid="{7A99F108-9EFB-4ACC-A1E6-ED8FE9BC968D}"/>
    <cellStyle name="Финансовый 6 4 4 2 2 3" xfId="6828" xr:uid="{00000000-0005-0000-0000-00002F250000}"/>
    <cellStyle name="Финансовый 6 4 4 2 2 3 2" xfId="16045" xr:uid="{A52E2258-1D27-403F-A37E-F157A03E0B0F}"/>
    <cellStyle name="Финансовый 6 4 4 2 2 4" xfId="11781" xr:uid="{F165924A-EB9A-4F76-8892-FA2A546152B7}"/>
    <cellStyle name="Финансовый 6 4 4 2 3" xfId="3723" xr:uid="{00000000-0005-0000-0000-000030250000}"/>
    <cellStyle name="Финансовый 6 4 4 2 3 2" xfId="8014" xr:uid="{00000000-0005-0000-0000-000031250000}"/>
    <cellStyle name="Финансовый 6 4 4 2 3 2 2" xfId="17231" xr:uid="{C89D5E63-3EC2-4B21-AC0A-E87C64FA9A67}"/>
    <cellStyle name="Финансовый 6 4 4 2 3 3" xfId="12964" xr:uid="{E7F19DAC-34FF-4851-B038-9EE7407A8BC4}"/>
    <cellStyle name="Финансовый 6 4 4 2 4" xfId="5880" xr:uid="{00000000-0005-0000-0000-000032250000}"/>
    <cellStyle name="Финансовый 6 4 4 2 4 2" xfId="15097" xr:uid="{0CCB084A-BCDB-46B3-AE61-21951CB820AB}"/>
    <cellStyle name="Финансовый 6 4 4 2 5" xfId="10833" xr:uid="{6B6D7CC4-6BB4-43F9-AB19-A8808564C634}"/>
    <cellStyle name="Финансовый 6 4 4 3" xfId="1929" xr:uid="{00000000-0005-0000-0000-000033250000}"/>
    <cellStyle name="Финансовый 6 4 4 3 2" xfId="4201" xr:uid="{00000000-0005-0000-0000-000034250000}"/>
    <cellStyle name="Финансовый 6 4 4 3 2 2" xfId="8490" xr:uid="{00000000-0005-0000-0000-000035250000}"/>
    <cellStyle name="Финансовый 6 4 4 3 2 2 2" xfId="17707" xr:uid="{F82A431F-C7FB-4B6C-A18B-5C3E9242271E}"/>
    <cellStyle name="Финансовый 6 4 4 3 2 3" xfId="13440" xr:uid="{AAFE8F87-20CA-4832-B319-BCBF79E40285}"/>
    <cellStyle name="Финансовый 6 4 4 3 3" xfId="6356" xr:uid="{00000000-0005-0000-0000-000036250000}"/>
    <cellStyle name="Финансовый 6 4 4 3 3 2" xfId="15573" xr:uid="{D69EA9B4-0F30-4967-BE31-FA37AC037B25}"/>
    <cellStyle name="Финансовый 6 4 4 3 4" xfId="11309" xr:uid="{54A1C74D-98BB-4C04-ABEB-71F897F1AC2A}"/>
    <cellStyle name="Финансовый 6 4 4 4" xfId="3251" xr:uid="{00000000-0005-0000-0000-000037250000}"/>
    <cellStyle name="Финансовый 6 4 4 4 2" xfId="7542" xr:uid="{00000000-0005-0000-0000-000038250000}"/>
    <cellStyle name="Финансовый 6 4 4 4 2 2" xfId="16759" xr:uid="{DC8A6449-D0A6-468B-BE63-39E8B2BA8F5C}"/>
    <cellStyle name="Финансовый 6 4 4 4 3" xfId="12492" xr:uid="{5749B114-9327-4F33-9BC8-8EA590EBD51E}"/>
    <cellStyle name="Финансовый 6 4 4 5" xfId="5405" xr:uid="{00000000-0005-0000-0000-000039250000}"/>
    <cellStyle name="Финансовый 6 4 4 5 2" xfId="14625" xr:uid="{7017D79C-134A-4860-84F2-D590D6E19BF8}"/>
    <cellStyle name="Финансовый 6 4 4 6" xfId="10361" xr:uid="{CD5A70BD-27D2-45C1-B88C-F6865FCE3348}"/>
    <cellStyle name="Финансовый 6 4 5" xfId="1213" xr:uid="{00000000-0005-0000-0000-00003A250000}"/>
    <cellStyle name="Финансовый 6 4 5 2" xfId="2173" xr:uid="{00000000-0005-0000-0000-00003B250000}"/>
    <cellStyle name="Финансовый 6 4 5 2 2" xfId="4445" xr:uid="{00000000-0005-0000-0000-00003C250000}"/>
    <cellStyle name="Финансовый 6 4 5 2 2 2" xfId="8734" xr:uid="{00000000-0005-0000-0000-00003D250000}"/>
    <cellStyle name="Финансовый 6 4 5 2 2 2 2" xfId="17951" xr:uid="{B2A04761-2F6C-442D-9D19-1CD6FA720DC2}"/>
    <cellStyle name="Финансовый 6 4 5 2 2 3" xfId="13684" xr:uid="{382F99F5-F834-4F8F-8D57-D860CD504F1B}"/>
    <cellStyle name="Финансовый 6 4 5 2 3" xfId="6600" xr:uid="{00000000-0005-0000-0000-00003E250000}"/>
    <cellStyle name="Финансовый 6 4 5 2 3 2" xfId="15817" xr:uid="{B0FDCC6F-E6E0-41D8-8280-6DCF7B36C4D2}"/>
    <cellStyle name="Финансовый 6 4 5 2 4" xfId="11553" xr:uid="{2CF8455D-95FB-4DDC-BD6A-962EC7073200}"/>
    <cellStyle name="Финансовый 6 4 5 3" xfId="3495" xr:uid="{00000000-0005-0000-0000-00003F250000}"/>
    <cellStyle name="Финансовый 6 4 5 3 2" xfId="7786" xr:uid="{00000000-0005-0000-0000-000040250000}"/>
    <cellStyle name="Финансовый 6 4 5 3 2 2" xfId="17003" xr:uid="{4EB8C62C-B7E5-4EF4-B73F-01F754FCC770}"/>
    <cellStyle name="Финансовый 6 4 5 3 3" xfId="12736" xr:uid="{EA00B1A4-8260-4B47-8B9C-66A2222962DC}"/>
    <cellStyle name="Финансовый 6 4 5 4" xfId="5652" xr:uid="{00000000-0005-0000-0000-000041250000}"/>
    <cellStyle name="Финансовый 6 4 5 4 2" xfId="14869" xr:uid="{C306B1C0-CA57-475E-9DBA-0071DCE8C8B6}"/>
    <cellStyle name="Финансовый 6 4 5 5" xfId="10605" xr:uid="{703E2E68-F308-4AAD-8C6F-0D52DE67A8BD}"/>
    <cellStyle name="Финансовый 6 4 6" xfId="1698" xr:uid="{00000000-0005-0000-0000-000042250000}"/>
    <cellStyle name="Финансовый 6 4 6 2" xfId="3973" xr:uid="{00000000-0005-0000-0000-000043250000}"/>
    <cellStyle name="Финансовый 6 4 6 2 2" xfId="8262" xr:uid="{00000000-0005-0000-0000-000044250000}"/>
    <cellStyle name="Финансовый 6 4 6 2 2 2" xfId="17479" xr:uid="{8DC98C3E-0E0E-4440-BFF0-F5DE32D21D0A}"/>
    <cellStyle name="Финансовый 6 4 6 2 3" xfId="13212" xr:uid="{6DF017D5-85B2-4CCC-8FA6-C40BFCBCEE31}"/>
    <cellStyle name="Финансовый 6 4 6 3" xfId="6128" xr:uid="{00000000-0005-0000-0000-000045250000}"/>
    <cellStyle name="Финансовый 6 4 6 3 2" xfId="15345" xr:uid="{D49220D3-8A38-425D-A4ED-0B4CA3BBB36F}"/>
    <cellStyle name="Финансовый 6 4 6 4" xfId="11081" xr:uid="{D10FCB22-D7E2-479D-BF76-B0A7BED51F08}"/>
    <cellStyle name="Финансовый 6 4 7" xfId="2788" xr:uid="{00000000-0005-0000-0000-000046250000}"/>
    <cellStyle name="Финансовый 6 4 7 2" xfId="4931" xr:uid="{00000000-0005-0000-0000-000047250000}"/>
    <cellStyle name="Финансовый 6 4 7 2 2" xfId="9213" xr:uid="{00000000-0005-0000-0000-000048250000}"/>
    <cellStyle name="Финансовый 6 4 7 2 2 2" xfId="18430" xr:uid="{BCD0E430-41F4-41DB-B951-904E324A6F94}"/>
    <cellStyle name="Финансовый 6 4 7 2 3" xfId="14163" xr:uid="{B0692398-1D15-4D7F-973C-DB4C12FF37EA}"/>
    <cellStyle name="Финансовый 6 4 7 3" xfId="7081" xr:uid="{00000000-0005-0000-0000-000049250000}"/>
    <cellStyle name="Финансовый 6 4 7 3 2" xfId="16298" xr:uid="{3403F808-099A-47F5-9B7C-E35B55290EE0}"/>
    <cellStyle name="Финансовый 6 4 7 4" xfId="12032" xr:uid="{1716FFEE-C9F3-45CB-A446-A9C17A94C10C}"/>
    <cellStyle name="Финансовый 6 4 8" xfId="2909" xr:uid="{00000000-0005-0000-0000-00004A250000}"/>
    <cellStyle name="Финансовый 6 4 8 2" xfId="7200" xr:uid="{00000000-0005-0000-0000-00004B250000}"/>
    <cellStyle name="Финансовый 6 4 8 2 2" xfId="16417" xr:uid="{6D8E919C-B882-43F2-AA8A-67F8DC0975C6}"/>
    <cellStyle name="Финансовый 6 4 8 3" xfId="12150" xr:uid="{2F8A7175-0075-462E-B38E-971E688E4A8C}"/>
    <cellStyle name="Финансовый 6 4 9" xfId="3023" xr:uid="{00000000-0005-0000-0000-00004C250000}"/>
    <cellStyle name="Финансовый 6 4 9 2" xfId="7314" xr:uid="{00000000-0005-0000-0000-00004D250000}"/>
    <cellStyle name="Финансовый 6 4 9 2 2" xfId="16531" xr:uid="{086D60B6-F2ED-421A-9311-BD2329D00A3C}"/>
    <cellStyle name="Финансовый 6 4 9 3" xfId="12264" xr:uid="{36588DCC-2B53-4540-BBA8-48E7BFA2118C}"/>
    <cellStyle name="Финансовый 6 5" xfId="465" xr:uid="{00000000-0005-0000-0000-00004E250000}"/>
    <cellStyle name="Финансовый 6 5 10" xfId="5193" xr:uid="{00000000-0005-0000-0000-00004F250000}"/>
    <cellStyle name="Финансовый 6 5 10 2" xfId="14416" xr:uid="{873F95FA-4531-4384-B505-78BA7062327D}"/>
    <cellStyle name="Финансовый 6 5 11" xfId="9692" xr:uid="{00000000-0005-0000-0000-000050250000}"/>
    <cellStyle name="Финансовый 6 5 11 2" xfId="18712" xr:uid="{0054828A-9DE9-4859-AEB1-6D2A711D6A85}"/>
    <cellStyle name="Финансовый 6 5 12" xfId="9806" xr:uid="{6F88044A-308A-467C-B239-FC3F7F0EA45F}"/>
    <cellStyle name="Финансовый 6 5 12 2" xfId="18826" xr:uid="{3B007CDD-807F-431A-8BDD-D89C1A42C630}"/>
    <cellStyle name="Финансовый 6 5 13" xfId="9920" xr:uid="{C35A871E-21CF-41F5-A8DD-3E8563350F9F}"/>
    <cellStyle name="Финансовый 6 5 13 2" xfId="18940" xr:uid="{22C40F78-20AF-48AB-84BE-F114067254A2}"/>
    <cellStyle name="Финансовый 6 5 14" xfId="10034" xr:uid="{05C00FA5-5FAC-48B7-981F-F8C3FFF988DC}"/>
    <cellStyle name="Финансовый 6 5 14 2" xfId="19054" xr:uid="{F51549E7-ECA6-41B6-85AD-6FDBA7D04805}"/>
    <cellStyle name="Финансовый 6 5 15" xfId="10151" xr:uid="{9738C702-40FF-4642-802E-E315079B33B9}"/>
    <cellStyle name="Финансовый 6 5 16" xfId="19172" xr:uid="{2C81A9CA-1669-4CDB-9290-DAB355690E15}"/>
    <cellStyle name="Финансовый 6 5 17" xfId="19288" xr:uid="{80248AE9-6082-47C3-BCE1-C0D28365597B}"/>
    <cellStyle name="Финансовый 6 5 2" xfId="652" xr:uid="{00000000-0005-0000-0000-000051250000}"/>
    <cellStyle name="Финансовый 6 5 2 2" xfId="973" xr:uid="{00000000-0005-0000-0000-000052250000}"/>
    <cellStyle name="Финансовый 6 5 2 2 2" xfId="1575" xr:uid="{00000000-0005-0000-0000-000053250000}"/>
    <cellStyle name="Финансовый 6 5 2 2 2 2" xfId="2534" xr:uid="{00000000-0005-0000-0000-000054250000}"/>
    <cellStyle name="Финансовый 6 5 2 2 2 2 2" xfId="4806" xr:uid="{00000000-0005-0000-0000-000055250000}"/>
    <cellStyle name="Финансовый 6 5 2 2 2 2 2 2" xfId="9095" xr:uid="{00000000-0005-0000-0000-000056250000}"/>
    <cellStyle name="Финансовый 6 5 2 2 2 2 2 2 2" xfId="18312" xr:uid="{92A8925F-B413-42D6-BE2D-A2300B49DCA7}"/>
    <cellStyle name="Финансовый 6 5 2 2 2 2 2 3" xfId="14045" xr:uid="{620A9D04-88A3-4A98-956E-A99C6932423C}"/>
    <cellStyle name="Финансовый 6 5 2 2 2 2 3" xfId="6961" xr:uid="{00000000-0005-0000-0000-000057250000}"/>
    <cellStyle name="Финансовый 6 5 2 2 2 2 3 2" xfId="16178" xr:uid="{BD837E4E-D3BE-4242-A50B-6C14FE99CCA3}"/>
    <cellStyle name="Финансовый 6 5 2 2 2 2 4" xfId="11914" xr:uid="{D24F2E0D-88FF-42ED-BB0D-D8B6564A9AE3}"/>
    <cellStyle name="Финансовый 6 5 2 2 2 3" xfId="3856" xr:uid="{00000000-0005-0000-0000-000058250000}"/>
    <cellStyle name="Финансовый 6 5 2 2 2 3 2" xfId="8147" xr:uid="{00000000-0005-0000-0000-000059250000}"/>
    <cellStyle name="Финансовый 6 5 2 2 2 3 2 2" xfId="17364" xr:uid="{11DC0AD9-C66C-4F54-9478-8EA09154C758}"/>
    <cellStyle name="Финансовый 6 5 2 2 2 3 3" xfId="13097" xr:uid="{54B47D07-C6F9-41E9-BB52-7551EC59C90C}"/>
    <cellStyle name="Финансовый 6 5 2 2 2 4" xfId="6013" xr:uid="{00000000-0005-0000-0000-00005A250000}"/>
    <cellStyle name="Финансовый 6 5 2 2 2 4 2" xfId="15230" xr:uid="{EC07A88F-A934-4BB2-A495-76237826B02D}"/>
    <cellStyle name="Финансовый 6 5 2 2 2 5" xfId="10966" xr:uid="{FDDAB763-784D-40BA-A1D8-DF1D9DD2BAFB}"/>
    <cellStyle name="Финансовый 6 5 2 2 3" xfId="2062" xr:uid="{00000000-0005-0000-0000-00005B250000}"/>
    <cellStyle name="Финансовый 6 5 2 2 3 2" xfId="4334" xr:uid="{00000000-0005-0000-0000-00005C250000}"/>
    <cellStyle name="Финансовый 6 5 2 2 3 2 2" xfId="8623" xr:uid="{00000000-0005-0000-0000-00005D250000}"/>
    <cellStyle name="Финансовый 6 5 2 2 3 2 2 2" xfId="17840" xr:uid="{17D08931-72F3-41E6-9A24-FE35D768B334}"/>
    <cellStyle name="Финансовый 6 5 2 2 3 2 3" xfId="13573" xr:uid="{D248AE68-CBB8-4782-B6BB-C14B58139F59}"/>
    <cellStyle name="Финансовый 6 5 2 2 3 3" xfId="6489" xr:uid="{00000000-0005-0000-0000-00005E250000}"/>
    <cellStyle name="Финансовый 6 5 2 2 3 3 2" xfId="15706" xr:uid="{20B4D930-4180-4D03-B986-237600CF20D5}"/>
    <cellStyle name="Финансовый 6 5 2 2 3 4" xfId="11442" xr:uid="{C52D8C22-3243-48F9-9D5B-166804A8E733}"/>
    <cellStyle name="Финансовый 6 5 2 2 4" xfId="3384" xr:uid="{00000000-0005-0000-0000-00005F250000}"/>
    <cellStyle name="Финансовый 6 5 2 2 4 2" xfId="7675" xr:uid="{00000000-0005-0000-0000-000060250000}"/>
    <cellStyle name="Финансовый 6 5 2 2 4 2 2" xfId="16892" xr:uid="{17554F3A-5155-40E5-BCAB-BA88CD39B4C1}"/>
    <cellStyle name="Финансовый 6 5 2 2 4 3" xfId="12625" xr:uid="{55800EE2-56D4-42D0-A7B7-EE86B80A5793}"/>
    <cellStyle name="Финансовый 6 5 2 2 5" xfId="5538" xr:uid="{00000000-0005-0000-0000-000061250000}"/>
    <cellStyle name="Финансовый 6 5 2 2 5 2" xfId="14758" xr:uid="{C5815513-B565-4518-9888-9B3299EDECA8}"/>
    <cellStyle name="Финансовый 6 5 2 2 6" xfId="10494" xr:uid="{387761BF-EFE1-45B4-BED5-C24A603DAAF5}"/>
    <cellStyle name="Финансовый 6 5 2 3" xfId="1347" xr:uid="{00000000-0005-0000-0000-000062250000}"/>
    <cellStyle name="Финансовый 6 5 2 3 2" xfId="2306" xr:uid="{00000000-0005-0000-0000-000063250000}"/>
    <cellStyle name="Финансовый 6 5 2 3 2 2" xfId="4578" xr:uid="{00000000-0005-0000-0000-000064250000}"/>
    <cellStyle name="Финансовый 6 5 2 3 2 2 2" xfId="8867" xr:uid="{00000000-0005-0000-0000-000065250000}"/>
    <cellStyle name="Финансовый 6 5 2 3 2 2 2 2" xfId="18084" xr:uid="{99699DDB-1FEB-4528-B257-19BF12134926}"/>
    <cellStyle name="Финансовый 6 5 2 3 2 2 3" xfId="13817" xr:uid="{7426834B-8A45-4213-8B84-C32EEF93AFDA}"/>
    <cellStyle name="Финансовый 6 5 2 3 2 3" xfId="6733" xr:uid="{00000000-0005-0000-0000-000066250000}"/>
    <cellStyle name="Финансовый 6 5 2 3 2 3 2" xfId="15950" xr:uid="{E20322F4-2B38-4AE1-ABA6-3AD86B90A8D3}"/>
    <cellStyle name="Финансовый 6 5 2 3 2 4" xfId="11686" xr:uid="{9003A73B-19D2-4A40-8865-4F1D1E6031F4}"/>
    <cellStyle name="Финансовый 6 5 2 3 3" xfId="3628" xr:uid="{00000000-0005-0000-0000-000067250000}"/>
    <cellStyle name="Финансовый 6 5 2 3 3 2" xfId="7919" xr:uid="{00000000-0005-0000-0000-000068250000}"/>
    <cellStyle name="Финансовый 6 5 2 3 3 2 2" xfId="17136" xr:uid="{B7B91EE9-6124-4AF2-947C-F685BDD27EEB}"/>
    <cellStyle name="Финансовый 6 5 2 3 3 3" xfId="12869" xr:uid="{32D8E35A-9849-44DA-9091-88F8E9F56490}"/>
    <cellStyle name="Финансовый 6 5 2 3 4" xfId="5785" xr:uid="{00000000-0005-0000-0000-000069250000}"/>
    <cellStyle name="Финансовый 6 5 2 3 4 2" xfId="15002" xr:uid="{32C2BACC-E735-4A88-9069-4004312FFC7D}"/>
    <cellStyle name="Финансовый 6 5 2 3 5" xfId="10738" xr:uid="{CE448878-055E-4CF5-9DCE-4E0B249AF9B3}"/>
    <cellStyle name="Финансовый 6 5 2 4" xfId="1833" xr:uid="{00000000-0005-0000-0000-00006A250000}"/>
    <cellStyle name="Финансовый 6 5 2 4 2" xfId="4106" xr:uid="{00000000-0005-0000-0000-00006B250000}"/>
    <cellStyle name="Финансовый 6 5 2 4 2 2" xfId="8395" xr:uid="{00000000-0005-0000-0000-00006C250000}"/>
    <cellStyle name="Финансовый 6 5 2 4 2 2 2" xfId="17612" xr:uid="{0D4A6A2D-7304-4962-BBB7-E57C60EA1001}"/>
    <cellStyle name="Финансовый 6 5 2 4 2 3" xfId="13345" xr:uid="{773C92E9-159E-4451-A771-A5F0FE9B39FB}"/>
    <cellStyle name="Финансовый 6 5 2 4 3" xfId="6261" xr:uid="{00000000-0005-0000-0000-00006D250000}"/>
    <cellStyle name="Финансовый 6 5 2 4 3 2" xfId="15478" xr:uid="{81C117F6-2131-4D14-8D4A-C8411EAB3C8C}"/>
    <cellStyle name="Финансовый 6 5 2 4 4" xfId="11214" xr:uid="{D308D313-A9E3-4FEC-B21A-01D1C0DF61FE}"/>
    <cellStyle name="Финансовый 6 5 2 5" xfId="3156" xr:uid="{00000000-0005-0000-0000-00006E250000}"/>
    <cellStyle name="Финансовый 6 5 2 5 2" xfId="7447" xr:uid="{00000000-0005-0000-0000-00006F250000}"/>
    <cellStyle name="Финансовый 6 5 2 5 2 2" xfId="16664" xr:uid="{32769274-554B-45B2-85C1-E05AE93CB3DA}"/>
    <cellStyle name="Финансовый 6 5 2 5 3" xfId="12397" xr:uid="{B5E5C30F-43F3-46A8-B45E-B4B97C830311}"/>
    <cellStyle name="Финансовый 6 5 2 6" xfId="5308" xr:uid="{00000000-0005-0000-0000-000070250000}"/>
    <cellStyle name="Финансовый 6 5 2 6 2" xfId="14530" xr:uid="{C085B4F5-B8DE-427F-9716-76195CF73FA5}"/>
    <cellStyle name="Финансовый 6 5 2 7" xfId="10266" xr:uid="{9A3E6C3E-04AD-4A76-838F-BDB3E28832AD}"/>
    <cellStyle name="Финансовый 6 5 3" xfId="858" xr:uid="{00000000-0005-0000-0000-000071250000}"/>
    <cellStyle name="Финансовый 6 5 3 2" xfId="1461" xr:uid="{00000000-0005-0000-0000-000072250000}"/>
    <cellStyle name="Финансовый 6 5 3 2 2" xfId="2420" xr:uid="{00000000-0005-0000-0000-000073250000}"/>
    <cellStyle name="Финансовый 6 5 3 2 2 2" xfId="4692" xr:uid="{00000000-0005-0000-0000-000074250000}"/>
    <cellStyle name="Финансовый 6 5 3 2 2 2 2" xfId="8981" xr:uid="{00000000-0005-0000-0000-000075250000}"/>
    <cellStyle name="Финансовый 6 5 3 2 2 2 2 2" xfId="18198" xr:uid="{36A1E064-5FF0-40D7-8C6F-BFF151F5AC86}"/>
    <cellStyle name="Финансовый 6 5 3 2 2 2 3" xfId="13931" xr:uid="{5872FF10-A087-4271-BEE0-291174064A57}"/>
    <cellStyle name="Финансовый 6 5 3 2 2 3" xfId="6847" xr:uid="{00000000-0005-0000-0000-000076250000}"/>
    <cellStyle name="Финансовый 6 5 3 2 2 3 2" xfId="16064" xr:uid="{1FB0A728-0723-4F76-AE44-45B3A3192D1E}"/>
    <cellStyle name="Финансовый 6 5 3 2 2 4" xfId="11800" xr:uid="{648177CD-9641-4BA7-AC11-062895ED57D0}"/>
    <cellStyle name="Финансовый 6 5 3 2 3" xfId="3742" xr:uid="{00000000-0005-0000-0000-000077250000}"/>
    <cellStyle name="Финансовый 6 5 3 2 3 2" xfId="8033" xr:uid="{00000000-0005-0000-0000-000078250000}"/>
    <cellStyle name="Финансовый 6 5 3 2 3 2 2" xfId="17250" xr:uid="{2AFFF0D6-5395-4703-B910-DA0CE3F629C1}"/>
    <cellStyle name="Финансовый 6 5 3 2 3 3" xfId="12983" xr:uid="{3ED6DF8F-B37F-4C0B-9A27-619B39022038}"/>
    <cellStyle name="Финансовый 6 5 3 2 4" xfId="5899" xr:uid="{00000000-0005-0000-0000-000079250000}"/>
    <cellStyle name="Финансовый 6 5 3 2 4 2" xfId="15116" xr:uid="{4E0F2207-3B0C-4DBC-8D0F-87F61F2DD5ED}"/>
    <cellStyle name="Финансовый 6 5 3 2 5" xfId="10852" xr:uid="{DCBB6025-D9E2-4241-9AE8-C721B5D0F746}"/>
    <cellStyle name="Финансовый 6 5 3 3" xfId="1948" xr:uid="{00000000-0005-0000-0000-00007A250000}"/>
    <cellStyle name="Финансовый 6 5 3 3 2" xfId="4220" xr:uid="{00000000-0005-0000-0000-00007B250000}"/>
    <cellStyle name="Финансовый 6 5 3 3 2 2" xfId="8509" xr:uid="{00000000-0005-0000-0000-00007C250000}"/>
    <cellStyle name="Финансовый 6 5 3 3 2 2 2" xfId="17726" xr:uid="{31EE6472-C85A-48EA-8A09-F0B7E0D8F8EF}"/>
    <cellStyle name="Финансовый 6 5 3 3 2 3" xfId="13459" xr:uid="{380902B8-3BAE-4910-9D22-4F1BADE36745}"/>
    <cellStyle name="Финансовый 6 5 3 3 3" xfId="6375" xr:uid="{00000000-0005-0000-0000-00007D250000}"/>
    <cellStyle name="Финансовый 6 5 3 3 3 2" xfId="15592" xr:uid="{D136CEAB-6DD1-425C-89CC-9EE298A1CF2D}"/>
    <cellStyle name="Финансовый 6 5 3 3 4" xfId="11328" xr:uid="{48353CD3-0D32-4A38-A1D5-8EE469D52C91}"/>
    <cellStyle name="Финансовый 6 5 3 4" xfId="3270" xr:uid="{00000000-0005-0000-0000-00007E250000}"/>
    <cellStyle name="Финансовый 6 5 3 4 2" xfId="7561" xr:uid="{00000000-0005-0000-0000-00007F250000}"/>
    <cellStyle name="Финансовый 6 5 3 4 2 2" xfId="16778" xr:uid="{618C0101-B50A-4B3B-9AEE-94BF295E9E74}"/>
    <cellStyle name="Финансовый 6 5 3 4 3" xfId="12511" xr:uid="{2D9C2CE2-692D-4DE1-8B4D-B33152A3D959}"/>
    <cellStyle name="Финансовый 6 5 3 5" xfId="5424" xr:uid="{00000000-0005-0000-0000-000080250000}"/>
    <cellStyle name="Финансовый 6 5 3 5 2" xfId="14644" xr:uid="{32AACCBF-2E84-431D-B4CA-D4DAD9D798ED}"/>
    <cellStyle name="Финансовый 6 5 3 6" xfId="10380" xr:uid="{07AA4413-C743-499A-9771-D49105926C3A}"/>
    <cellStyle name="Финансовый 6 5 4" xfId="1232" xr:uid="{00000000-0005-0000-0000-000081250000}"/>
    <cellStyle name="Финансовый 6 5 4 2" xfId="2192" xr:uid="{00000000-0005-0000-0000-000082250000}"/>
    <cellStyle name="Финансовый 6 5 4 2 2" xfId="4464" xr:uid="{00000000-0005-0000-0000-000083250000}"/>
    <cellStyle name="Финансовый 6 5 4 2 2 2" xfId="8753" xr:uid="{00000000-0005-0000-0000-000084250000}"/>
    <cellStyle name="Финансовый 6 5 4 2 2 2 2" xfId="17970" xr:uid="{933DE82B-6C16-4A7E-9840-0E003C802D52}"/>
    <cellStyle name="Финансовый 6 5 4 2 2 3" xfId="13703" xr:uid="{9D0AC142-E79F-4A90-971C-E7DD24CDBC89}"/>
    <cellStyle name="Финансовый 6 5 4 2 3" xfId="6619" xr:uid="{00000000-0005-0000-0000-000085250000}"/>
    <cellStyle name="Финансовый 6 5 4 2 3 2" xfId="15836" xr:uid="{C74ABA9B-D31C-4194-9515-6EF7CD9B5DD0}"/>
    <cellStyle name="Финансовый 6 5 4 2 4" xfId="11572" xr:uid="{C02C92EC-E08E-4768-8ADC-95B92D8EB9B1}"/>
    <cellStyle name="Финансовый 6 5 4 3" xfId="3514" xr:uid="{00000000-0005-0000-0000-000086250000}"/>
    <cellStyle name="Финансовый 6 5 4 3 2" xfId="7805" xr:uid="{00000000-0005-0000-0000-000087250000}"/>
    <cellStyle name="Финансовый 6 5 4 3 2 2" xfId="17022" xr:uid="{8CEBC9BA-EB43-4D24-AC1C-D2FC952D9896}"/>
    <cellStyle name="Финансовый 6 5 4 3 3" xfId="12755" xr:uid="{A2788DBF-708D-416D-A803-6933D4149859}"/>
    <cellStyle name="Финансовый 6 5 4 4" xfId="5671" xr:uid="{00000000-0005-0000-0000-000088250000}"/>
    <cellStyle name="Финансовый 6 5 4 4 2" xfId="14888" xr:uid="{210866C0-CF32-424B-98FB-F58B74D97782}"/>
    <cellStyle name="Финансовый 6 5 4 5" xfId="10624" xr:uid="{17E7FB77-DE21-4D92-BEDB-8D7D4525E725}"/>
    <cellStyle name="Финансовый 6 5 5" xfId="1717" xr:uid="{00000000-0005-0000-0000-000089250000}"/>
    <cellStyle name="Финансовый 6 5 5 2" xfId="3992" xr:uid="{00000000-0005-0000-0000-00008A250000}"/>
    <cellStyle name="Финансовый 6 5 5 2 2" xfId="8281" xr:uid="{00000000-0005-0000-0000-00008B250000}"/>
    <cellStyle name="Финансовый 6 5 5 2 2 2" xfId="17498" xr:uid="{87D4F861-B90D-44CD-9423-30CFFF016709}"/>
    <cellStyle name="Финансовый 6 5 5 2 3" xfId="13231" xr:uid="{FF5521CD-E817-4F10-89C8-DAA8897EF911}"/>
    <cellStyle name="Финансовый 6 5 5 3" xfId="6147" xr:uid="{00000000-0005-0000-0000-00008C250000}"/>
    <cellStyle name="Финансовый 6 5 5 3 2" xfId="15364" xr:uid="{74882071-408F-4831-BC4F-91E9B4F67846}"/>
    <cellStyle name="Финансовый 6 5 5 4" xfId="11100" xr:uid="{F3DEB645-7DBF-4B66-B965-22CC280B0B86}"/>
    <cellStyle name="Финансовый 6 5 6" xfId="2807" xr:uid="{00000000-0005-0000-0000-00008D250000}"/>
    <cellStyle name="Финансовый 6 5 6 2" xfId="4950" xr:uid="{00000000-0005-0000-0000-00008E250000}"/>
    <cellStyle name="Финансовый 6 5 6 2 2" xfId="9232" xr:uid="{00000000-0005-0000-0000-00008F250000}"/>
    <cellStyle name="Финансовый 6 5 6 2 2 2" xfId="18449" xr:uid="{EAE19463-9E2C-4622-B9D4-3CFA23F9CF15}"/>
    <cellStyle name="Финансовый 6 5 6 2 3" xfId="14182" xr:uid="{6A363A3C-9E8C-4C83-B2C9-69962FC7A53C}"/>
    <cellStyle name="Финансовый 6 5 6 3" xfId="7100" xr:uid="{00000000-0005-0000-0000-000090250000}"/>
    <cellStyle name="Финансовый 6 5 6 3 2" xfId="16317" xr:uid="{37EF7F59-7961-49DC-8D82-55E5F2DC6478}"/>
    <cellStyle name="Финансовый 6 5 6 4" xfId="12051" xr:uid="{42836E38-3486-4302-BCDF-1A29299CAC6E}"/>
    <cellStyle name="Финансовый 6 5 7" xfId="2928" xr:uid="{00000000-0005-0000-0000-000091250000}"/>
    <cellStyle name="Финансовый 6 5 7 2" xfId="7219" xr:uid="{00000000-0005-0000-0000-000092250000}"/>
    <cellStyle name="Финансовый 6 5 7 2 2" xfId="16436" xr:uid="{3FAFB0BC-8D3B-4F17-B71E-58DFCA439D27}"/>
    <cellStyle name="Финансовый 6 5 7 3" xfId="12169" xr:uid="{BC535029-A5AF-4F92-9917-90AE4BBBFEC5}"/>
    <cellStyle name="Финансовый 6 5 8" xfId="3042" xr:uid="{00000000-0005-0000-0000-000093250000}"/>
    <cellStyle name="Финансовый 6 5 8 2" xfId="7333" xr:uid="{00000000-0005-0000-0000-000094250000}"/>
    <cellStyle name="Финансовый 6 5 8 2 2" xfId="16550" xr:uid="{749E45FC-99D9-4889-BF75-3DBFD244CA96}"/>
    <cellStyle name="Финансовый 6 5 8 3" xfId="12283" xr:uid="{5FC22C12-9BA6-47BE-88E9-65F5BDC718E2}"/>
    <cellStyle name="Финансовый 6 5 9" xfId="5070" xr:uid="{00000000-0005-0000-0000-000095250000}"/>
    <cellStyle name="Финансовый 6 5 9 2" xfId="9351" xr:uid="{00000000-0005-0000-0000-000096250000}"/>
    <cellStyle name="Финансовый 6 5 9 2 2" xfId="18568" xr:uid="{7947BEBA-8F5B-443A-91E1-B3CDE70E32D9}"/>
    <cellStyle name="Финансовый 6 5 9 3" xfId="14301" xr:uid="{95874926-E95D-45A4-B044-5CDB94B565D3}"/>
    <cellStyle name="Финансовый 6 6" xfId="580" xr:uid="{00000000-0005-0000-0000-000097250000}"/>
    <cellStyle name="Финансовый 6 6 2" xfId="916" xr:uid="{00000000-0005-0000-0000-000098250000}"/>
    <cellStyle name="Финансовый 6 6 2 2" xfId="1518" xr:uid="{00000000-0005-0000-0000-000099250000}"/>
    <cellStyle name="Финансовый 6 6 2 2 2" xfId="2477" xr:uid="{00000000-0005-0000-0000-00009A250000}"/>
    <cellStyle name="Финансовый 6 6 2 2 2 2" xfId="4749" xr:uid="{00000000-0005-0000-0000-00009B250000}"/>
    <cellStyle name="Финансовый 6 6 2 2 2 2 2" xfId="9038" xr:uid="{00000000-0005-0000-0000-00009C250000}"/>
    <cellStyle name="Финансовый 6 6 2 2 2 2 2 2" xfId="18255" xr:uid="{B8F6AE13-907B-480C-94CE-C8A71FA3BA7F}"/>
    <cellStyle name="Финансовый 6 6 2 2 2 2 3" xfId="13988" xr:uid="{1C99C276-C4C8-40B1-8F69-8DDDF9DE55F8}"/>
    <cellStyle name="Финансовый 6 6 2 2 2 3" xfId="6904" xr:uid="{00000000-0005-0000-0000-00009D250000}"/>
    <cellStyle name="Финансовый 6 6 2 2 2 3 2" xfId="16121" xr:uid="{3D2F80A0-D16F-468E-843D-139B2AA0FFE4}"/>
    <cellStyle name="Финансовый 6 6 2 2 2 4" xfId="11857" xr:uid="{E01674E3-91CE-4C38-A575-D8E63D99F016}"/>
    <cellStyle name="Финансовый 6 6 2 2 3" xfId="3799" xr:uid="{00000000-0005-0000-0000-00009E250000}"/>
    <cellStyle name="Финансовый 6 6 2 2 3 2" xfId="8090" xr:uid="{00000000-0005-0000-0000-00009F250000}"/>
    <cellStyle name="Финансовый 6 6 2 2 3 2 2" xfId="17307" xr:uid="{3AEBC31C-64BB-498A-AC96-A6AE89111A2B}"/>
    <cellStyle name="Финансовый 6 6 2 2 3 3" xfId="13040" xr:uid="{7754F178-DF54-498B-9C19-78C8C0FDE5A8}"/>
    <cellStyle name="Финансовый 6 6 2 2 4" xfId="5956" xr:uid="{00000000-0005-0000-0000-0000A0250000}"/>
    <cellStyle name="Финансовый 6 6 2 2 4 2" xfId="15173" xr:uid="{8C490109-A539-49A3-AB5A-3F8166865440}"/>
    <cellStyle name="Финансовый 6 6 2 2 5" xfId="10909" xr:uid="{BE851119-FEEB-4BA7-955F-2A63FB90176B}"/>
    <cellStyle name="Финансовый 6 6 2 3" xfId="2005" xr:uid="{00000000-0005-0000-0000-0000A1250000}"/>
    <cellStyle name="Финансовый 6 6 2 3 2" xfId="4277" xr:uid="{00000000-0005-0000-0000-0000A2250000}"/>
    <cellStyle name="Финансовый 6 6 2 3 2 2" xfId="8566" xr:uid="{00000000-0005-0000-0000-0000A3250000}"/>
    <cellStyle name="Финансовый 6 6 2 3 2 2 2" xfId="17783" xr:uid="{C4F34238-4838-473C-BBEC-CB3FCBC9FBF2}"/>
    <cellStyle name="Финансовый 6 6 2 3 2 3" xfId="13516" xr:uid="{88398195-E08A-4208-8860-32E8B9D1ADD4}"/>
    <cellStyle name="Финансовый 6 6 2 3 3" xfId="6432" xr:uid="{00000000-0005-0000-0000-0000A4250000}"/>
    <cellStyle name="Финансовый 6 6 2 3 3 2" xfId="15649" xr:uid="{123867D9-AFB6-4F04-A60D-56559B8E52C8}"/>
    <cellStyle name="Финансовый 6 6 2 3 4" xfId="11385" xr:uid="{4421522F-F2CC-43DC-BE0F-0645CEAE41EE}"/>
    <cellStyle name="Финансовый 6 6 2 4" xfId="3327" xr:uid="{00000000-0005-0000-0000-0000A5250000}"/>
    <cellStyle name="Финансовый 6 6 2 4 2" xfId="7618" xr:uid="{00000000-0005-0000-0000-0000A6250000}"/>
    <cellStyle name="Финансовый 6 6 2 4 2 2" xfId="16835" xr:uid="{7570E2A0-7125-48F8-B076-02A0A8BE5FCD}"/>
    <cellStyle name="Финансовый 6 6 2 4 3" xfId="12568" xr:uid="{D6D69506-36EF-48C2-AAB4-63880DE5FED3}"/>
    <cellStyle name="Финансовый 6 6 2 5" xfId="5481" xr:uid="{00000000-0005-0000-0000-0000A7250000}"/>
    <cellStyle name="Финансовый 6 6 2 5 2" xfId="14701" xr:uid="{CE3C4004-264F-4B35-B92A-542D95C967FE}"/>
    <cellStyle name="Финансовый 6 6 2 6" xfId="10437" xr:uid="{A0E71E55-8C55-4A31-85EA-D829267A442E}"/>
    <cellStyle name="Финансовый 6 6 3" xfId="1290" xr:uid="{00000000-0005-0000-0000-0000A8250000}"/>
    <cellStyle name="Финансовый 6 6 3 2" xfId="2249" xr:uid="{00000000-0005-0000-0000-0000A9250000}"/>
    <cellStyle name="Финансовый 6 6 3 2 2" xfId="4521" xr:uid="{00000000-0005-0000-0000-0000AA250000}"/>
    <cellStyle name="Финансовый 6 6 3 2 2 2" xfId="8810" xr:uid="{00000000-0005-0000-0000-0000AB250000}"/>
    <cellStyle name="Финансовый 6 6 3 2 2 2 2" xfId="18027" xr:uid="{B4D84078-CC4F-4800-9997-10489BFFD3F8}"/>
    <cellStyle name="Финансовый 6 6 3 2 2 3" xfId="13760" xr:uid="{B5898746-37F7-4E47-83F9-50063396D948}"/>
    <cellStyle name="Финансовый 6 6 3 2 3" xfId="6676" xr:uid="{00000000-0005-0000-0000-0000AC250000}"/>
    <cellStyle name="Финансовый 6 6 3 2 3 2" xfId="15893" xr:uid="{75D1D279-E9A5-4436-B792-1609616F18B1}"/>
    <cellStyle name="Финансовый 6 6 3 2 4" xfId="11629" xr:uid="{1D2C8315-3028-4A65-99C9-8BF1C7401926}"/>
    <cellStyle name="Финансовый 6 6 3 3" xfId="3571" xr:uid="{00000000-0005-0000-0000-0000AD250000}"/>
    <cellStyle name="Финансовый 6 6 3 3 2" xfId="7862" xr:uid="{00000000-0005-0000-0000-0000AE250000}"/>
    <cellStyle name="Финансовый 6 6 3 3 2 2" xfId="17079" xr:uid="{170B25DA-7ABF-4DE7-B9FA-C6B4D1DBF4C3}"/>
    <cellStyle name="Финансовый 6 6 3 3 3" xfId="12812" xr:uid="{D108E536-29AF-42EC-B329-5E1AB122CDEE}"/>
    <cellStyle name="Финансовый 6 6 3 4" xfId="5728" xr:uid="{00000000-0005-0000-0000-0000AF250000}"/>
    <cellStyle name="Финансовый 6 6 3 4 2" xfId="14945" xr:uid="{E1069C39-7005-4863-B710-A86BFC4E173E}"/>
    <cellStyle name="Финансовый 6 6 3 5" xfId="10681" xr:uid="{96F538F4-17AC-4E14-B0B2-E0844ECCDFCC}"/>
    <cellStyle name="Финансовый 6 6 4" xfId="1775" xr:uid="{00000000-0005-0000-0000-0000B0250000}"/>
    <cellStyle name="Финансовый 6 6 4 2" xfId="4049" xr:uid="{00000000-0005-0000-0000-0000B1250000}"/>
    <cellStyle name="Финансовый 6 6 4 2 2" xfId="8338" xr:uid="{00000000-0005-0000-0000-0000B2250000}"/>
    <cellStyle name="Финансовый 6 6 4 2 2 2" xfId="17555" xr:uid="{9CD752F4-2F6D-4097-8D07-F639A7B011E1}"/>
    <cellStyle name="Финансовый 6 6 4 2 3" xfId="13288" xr:uid="{AD4E6138-3ADD-4329-B1CD-935E69384F6D}"/>
    <cellStyle name="Финансовый 6 6 4 3" xfId="6204" xr:uid="{00000000-0005-0000-0000-0000B3250000}"/>
    <cellStyle name="Финансовый 6 6 4 3 2" xfId="15421" xr:uid="{C7BCF887-5278-4F60-BCD0-95C46BB044C9}"/>
    <cellStyle name="Финансовый 6 6 4 4" xfId="11157" xr:uid="{66EF549E-3423-4619-AA07-2499D8C1368D}"/>
    <cellStyle name="Финансовый 6 6 5" xfId="3099" xr:uid="{00000000-0005-0000-0000-0000B4250000}"/>
    <cellStyle name="Финансовый 6 6 5 2" xfId="7390" xr:uid="{00000000-0005-0000-0000-0000B5250000}"/>
    <cellStyle name="Финансовый 6 6 5 2 2" xfId="16607" xr:uid="{03BE9F2A-79F2-4376-8F37-E192666F78EA}"/>
    <cellStyle name="Финансовый 6 6 5 3" xfId="12340" xr:uid="{B6D12AED-5B7D-42E0-B87A-4D629DC193CD}"/>
    <cellStyle name="Финансовый 6 6 6" xfId="5250" xr:uid="{00000000-0005-0000-0000-0000B6250000}"/>
    <cellStyle name="Финансовый 6 6 6 2" xfId="14473" xr:uid="{79FFB2B3-F2C0-4FE3-88F6-0EF404CE49AC}"/>
    <cellStyle name="Финансовый 6 6 7" xfId="10209" xr:uid="{D2D70B6D-6559-4413-9DF2-FC0FBDDF923A}"/>
    <cellStyle name="Финансовый 6 7" xfId="801" xr:uid="{00000000-0005-0000-0000-0000B7250000}"/>
    <cellStyle name="Финансовый 6 7 2" xfId="1404" xr:uid="{00000000-0005-0000-0000-0000B8250000}"/>
    <cellStyle name="Финансовый 6 7 2 2" xfId="2363" xr:uid="{00000000-0005-0000-0000-0000B9250000}"/>
    <cellStyle name="Финансовый 6 7 2 2 2" xfId="4635" xr:uid="{00000000-0005-0000-0000-0000BA250000}"/>
    <cellStyle name="Финансовый 6 7 2 2 2 2" xfId="8924" xr:uid="{00000000-0005-0000-0000-0000BB250000}"/>
    <cellStyle name="Финансовый 6 7 2 2 2 2 2" xfId="18141" xr:uid="{734A5866-3BAC-4A0F-931C-2CC62F1C1DCA}"/>
    <cellStyle name="Финансовый 6 7 2 2 2 3" xfId="13874" xr:uid="{74ADA523-55E9-41FC-9FBB-6356F7B694BE}"/>
    <cellStyle name="Финансовый 6 7 2 2 3" xfId="6790" xr:uid="{00000000-0005-0000-0000-0000BC250000}"/>
    <cellStyle name="Финансовый 6 7 2 2 3 2" xfId="16007" xr:uid="{6B7A27B3-6904-41CE-AB8C-78DD8100EB7D}"/>
    <cellStyle name="Финансовый 6 7 2 2 4" xfId="11743" xr:uid="{2E951AEB-B0AD-4AEB-B3B3-21C2CE1CD18D}"/>
    <cellStyle name="Финансовый 6 7 2 3" xfId="3685" xr:uid="{00000000-0005-0000-0000-0000BD250000}"/>
    <cellStyle name="Финансовый 6 7 2 3 2" xfId="7976" xr:uid="{00000000-0005-0000-0000-0000BE250000}"/>
    <cellStyle name="Финансовый 6 7 2 3 2 2" xfId="17193" xr:uid="{A860F705-C307-406F-BEDE-B28D1B7435CF}"/>
    <cellStyle name="Финансовый 6 7 2 3 3" xfId="12926" xr:uid="{4C1E8EB5-2FCA-487C-8B57-37D576A68E11}"/>
    <cellStyle name="Финансовый 6 7 2 4" xfId="5842" xr:uid="{00000000-0005-0000-0000-0000BF250000}"/>
    <cellStyle name="Финансовый 6 7 2 4 2" xfId="15059" xr:uid="{5099873C-A7DA-498C-A314-F8A7E48F1CA4}"/>
    <cellStyle name="Финансовый 6 7 2 5" xfId="10795" xr:uid="{CA73F377-45AD-4FD3-B3B9-300081CE8F3D}"/>
    <cellStyle name="Финансовый 6 7 3" xfId="1891" xr:uid="{00000000-0005-0000-0000-0000C0250000}"/>
    <cellStyle name="Финансовый 6 7 3 2" xfId="4163" xr:uid="{00000000-0005-0000-0000-0000C1250000}"/>
    <cellStyle name="Финансовый 6 7 3 2 2" xfId="8452" xr:uid="{00000000-0005-0000-0000-0000C2250000}"/>
    <cellStyle name="Финансовый 6 7 3 2 2 2" xfId="17669" xr:uid="{40975F31-F7A8-4D14-85C8-BAB2B56CF95A}"/>
    <cellStyle name="Финансовый 6 7 3 2 3" xfId="13402" xr:uid="{1E67C975-3AEE-4351-A1DB-629FA8683073}"/>
    <cellStyle name="Финансовый 6 7 3 3" xfId="6318" xr:uid="{00000000-0005-0000-0000-0000C3250000}"/>
    <cellStyle name="Финансовый 6 7 3 3 2" xfId="15535" xr:uid="{D6F8F467-A9C5-41AF-B637-4E0E2F5765C5}"/>
    <cellStyle name="Финансовый 6 7 3 4" xfId="11271" xr:uid="{7B923A3A-7B47-4A2B-A2EE-D555D9118F5D}"/>
    <cellStyle name="Финансовый 6 7 4" xfId="3213" xr:uid="{00000000-0005-0000-0000-0000C4250000}"/>
    <cellStyle name="Финансовый 6 7 4 2" xfId="7504" xr:uid="{00000000-0005-0000-0000-0000C5250000}"/>
    <cellStyle name="Финансовый 6 7 4 2 2" xfId="16721" xr:uid="{3553E586-4CC4-490B-881C-9029977796D6}"/>
    <cellStyle name="Финансовый 6 7 4 3" xfId="12454" xr:uid="{BF4487E3-2336-42DC-B26E-DD5BFFFF896C}"/>
    <cellStyle name="Финансовый 6 7 5" xfId="5367" xr:uid="{00000000-0005-0000-0000-0000C6250000}"/>
    <cellStyle name="Финансовый 6 7 5 2" xfId="14587" xr:uid="{AAA6397E-3E83-4DAB-AB12-2BC636A86B0D}"/>
    <cellStyle name="Финансовый 6 7 6" xfId="10323" xr:uid="{904E0FFB-5AB7-4A44-B851-7AA7412F74BE}"/>
    <cellStyle name="Финансовый 6 8" xfId="1175" xr:uid="{00000000-0005-0000-0000-0000C7250000}"/>
    <cellStyle name="Финансовый 6 8 2" xfId="2135" xr:uid="{00000000-0005-0000-0000-0000C8250000}"/>
    <cellStyle name="Финансовый 6 8 2 2" xfId="4407" xr:uid="{00000000-0005-0000-0000-0000C9250000}"/>
    <cellStyle name="Финансовый 6 8 2 2 2" xfId="8696" xr:uid="{00000000-0005-0000-0000-0000CA250000}"/>
    <cellStyle name="Финансовый 6 8 2 2 2 2" xfId="17913" xr:uid="{6EE0C6E0-ACAD-43C3-A77C-563C10B17D05}"/>
    <cellStyle name="Финансовый 6 8 2 2 3" xfId="13646" xr:uid="{33C7B951-5A6B-4D2C-BAFF-1D956B8A27C8}"/>
    <cellStyle name="Финансовый 6 8 2 3" xfId="6562" xr:uid="{00000000-0005-0000-0000-0000CB250000}"/>
    <cellStyle name="Финансовый 6 8 2 3 2" xfId="15779" xr:uid="{03B601D1-5737-4768-B9C6-55B52B0953F5}"/>
    <cellStyle name="Финансовый 6 8 2 4" xfId="11515" xr:uid="{A8212649-4CEE-451F-B0EC-15241C845555}"/>
    <cellStyle name="Финансовый 6 8 3" xfId="3457" xr:uid="{00000000-0005-0000-0000-0000CC250000}"/>
    <cellStyle name="Финансовый 6 8 3 2" xfId="7748" xr:uid="{00000000-0005-0000-0000-0000CD250000}"/>
    <cellStyle name="Финансовый 6 8 3 2 2" xfId="16965" xr:uid="{99BBD50A-9CE1-46DE-B26F-36D913C4E175}"/>
    <cellStyle name="Финансовый 6 8 3 3" xfId="12698" xr:uid="{57B1D6A8-E970-4D4F-BDDC-C9D73717289D}"/>
    <cellStyle name="Финансовый 6 8 4" xfId="5614" xr:uid="{00000000-0005-0000-0000-0000CE250000}"/>
    <cellStyle name="Финансовый 6 8 4 2" xfId="14831" xr:uid="{52009061-2109-4763-A61D-8763205FF438}"/>
    <cellStyle name="Финансовый 6 8 5" xfId="10567" xr:uid="{31116F53-CE10-4BB9-BCEE-977B18C43E92}"/>
    <cellStyle name="Финансовый 6 9" xfId="1658" xr:uid="{00000000-0005-0000-0000-0000CF250000}"/>
    <cellStyle name="Финансовый 6 9 2" xfId="3935" xr:uid="{00000000-0005-0000-0000-0000D0250000}"/>
    <cellStyle name="Финансовый 6 9 2 2" xfId="8224" xr:uid="{00000000-0005-0000-0000-0000D1250000}"/>
    <cellStyle name="Финансовый 6 9 2 2 2" xfId="17441" xr:uid="{7FA03E5D-B644-4892-96F0-7CE52D250BCF}"/>
    <cellStyle name="Финансовый 6 9 2 3" xfId="13174" xr:uid="{D35EE3D1-6E72-4805-9E1C-534435742307}"/>
    <cellStyle name="Финансовый 6 9 3" xfId="6090" xr:uid="{00000000-0005-0000-0000-0000D2250000}"/>
    <cellStyle name="Финансовый 6 9 3 2" xfId="15307" xr:uid="{CBDF1FB5-8165-44AA-A08E-2282D21BDB85}"/>
    <cellStyle name="Финансовый 6 9 4" xfId="11043" xr:uid="{18762C06-1A5B-4B13-80AD-5CEE986A508C}"/>
    <cellStyle name="Финансовый 60" xfId="2663" xr:uid="{00000000-0005-0000-0000-0000D3250000}"/>
    <cellStyle name="Финансовый 61" xfId="2664" xr:uid="{00000000-0005-0000-0000-0000D4250000}"/>
    <cellStyle name="Финансовый 62" xfId="2665" xr:uid="{00000000-0005-0000-0000-0000D5250000}"/>
    <cellStyle name="Финансовый 63" xfId="2666" xr:uid="{00000000-0005-0000-0000-0000D6250000}"/>
    <cellStyle name="Финансовый 64" xfId="2667" xr:uid="{00000000-0005-0000-0000-0000D7250000}"/>
    <cellStyle name="Финансовый 65" xfId="2668" xr:uid="{00000000-0005-0000-0000-0000D8250000}"/>
    <cellStyle name="Финансовый 66" xfId="2669" xr:uid="{00000000-0005-0000-0000-0000D9250000}"/>
    <cellStyle name="Финансовый 67" xfId="2670" xr:uid="{00000000-0005-0000-0000-0000DA250000}"/>
    <cellStyle name="Финансовый 68" xfId="2671" xr:uid="{00000000-0005-0000-0000-0000DB250000}"/>
    <cellStyle name="Финансовый 69" xfId="2672" xr:uid="{00000000-0005-0000-0000-0000DC250000}"/>
    <cellStyle name="Финансовый 7" xfId="283" xr:uid="{00000000-0005-0000-0000-0000DD250000}"/>
    <cellStyle name="Финансовый 7 2" xfId="9524" xr:uid="{00000000-0005-0000-0000-0000DE250000}"/>
    <cellStyle name="Финансовый 7 3" xfId="9488" xr:uid="{00000000-0005-0000-0000-0000DF250000}"/>
    <cellStyle name="Финансовый 7 3 2" xfId="18626" xr:uid="{988C103A-93D9-40C3-86F6-6426FA19E361}"/>
    <cellStyle name="Финансовый 70" xfId="2673" xr:uid="{00000000-0005-0000-0000-0000E0250000}"/>
    <cellStyle name="Финансовый 71" xfId="2674" xr:uid="{00000000-0005-0000-0000-0000E1250000}"/>
    <cellStyle name="Финансовый 72" xfId="2675" xr:uid="{00000000-0005-0000-0000-0000E2250000}"/>
    <cellStyle name="Финансовый 73" xfId="2676" xr:uid="{00000000-0005-0000-0000-0000E3250000}"/>
    <cellStyle name="Финансовый 74" xfId="2677" xr:uid="{00000000-0005-0000-0000-0000E4250000}"/>
    <cellStyle name="Финансовый 75" xfId="2678" xr:uid="{00000000-0005-0000-0000-0000E5250000}"/>
    <cellStyle name="Финансовый 76" xfId="2679" xr:uid="{00000000-0005-0000-0000-0000E6250000}"/>
    <cellStyle name="Финансовый 77" xfId="2680" xr:uid="{00000000-0005-0000-0000-0000E7250000}"/>
    <cellStyle name="Финансовый 78" xfId="2682" xr:uid="{00000000-0005-0000-0000-0000E8250000}"/>
    <cellStyle name="Финансовый 79" xfId="2683" xr:uid="{00000000-0005-0000-0000-0000E9250000}"/>
    <cellStyle name="Финансовый 8" xfId="302" xr:uid="{00000000-0005-0000-0000-0000EA250000}"/>
    <cellStyle name="Финансовый 8 2" xfId="9551" xr:uid="{00000000-0005-0000-0000-0000EB250000}"/>
    <cellStyle name="Финансовый 8 2 2" xfId="18632" xr:uid="{EC8AB349-BEA4-4511-980E-C4B7AE7706B5}"/>
    <cellStyle name="Финансовый 80" xfId="2684" xr:uid="{00000000-0005-0000-0000-0000EC250000}"/>
    <cellStyle name="Финансовый 81" xfId="2685" xr:uid="{00000000-0005-0000-0000-0000ED250000}"/>
    <cellStyle name="Финансовый 82" xfId="2686" xr:uid="{00000000-0005-0000-0000-0000EE250000}"/>
    <cellStyle name="Финансовый 83" xfId="2687" xr:uid="{00000000-0005-0000-0000-0000EF250000}"/>
    <cellStyle name="Финансовый 84" xfId="2688" xr:uid="{00000000-0005-0000-0000-0000F0250000}"/>
    <cellStyle name="Финансовый 85" xfId="2689" xr:uid="{00000000-0005-0000-0000-0000F1250000}"/>
    <cellStyle name="Финансовый 86" xfId="2690" xr:uid="{00000000-0005-0000-0000-0000F2250000}"/>
    <cellStyle name="Финансовый 87" xfId="2691" xr:uid="{00000000-0005-0000-0000-0000F3250000}"/>
    <cellStyle name="Финансовый 88" xfId="2692" xr:uid="{00000000-0005-0000-0000-0000F4250000}"/>
    <cellStyle name="Финансовый 89" xfId="2693" xr:uid="{00000000-0005-0000-0000-0000F5250000}"/>
    <cellStyle name="Финансовый 9" xfId="320" xr:uid="{00000000-0005-0000-0000-0000F6250000}"/>
    <cellStyle name="Финансовый 9 2" xfId="9481" xr:uid="{00000000-0005-0000-0000-0000F7250000}"/>
    <cellStyle name="Финансовый 9 2 2" xfId="18624" xr:uid="{F0F3E9C2-D323-4FC9-9820-5F30A2B88BD2}"/>
    <cellStyle name="Финансовый 90" xfId="2694" xr:uid="{00000000-0005-0000-0000-0000F8250000}"/>
    <cellStyle name="Финансовый 91" xfId="2695" xr:uid="{00000000-0005-0000-0000-0000F9250000}"/>
    <cellStyle name="Финансовый 92" xfId="2696" xr:uid="{00000000-0005-0000-0000-0000FA250000}"/>
    <cellStyle name="Финансовый 93" xfId="2697" xr:uid="{00000000-0005-0000-0000-0000FB250000}"/>
    <cellStyle name="Финансовый 94" xfId="2698" xr:uid="{00000000-0005-0000-0000-0000FC250000}"/>
    <cellStyle name="Финансовый 95" xfId="2699" xr:uid="{00000000-0005-0000-0000-0000FD250000}"/>
    <cellStyle name="Финансовый 96" xfId="2700" xr:uid="{00000000-0005-0000-0000-0000FE250000}"/>
    <cellStyle name="Финансовый 97" xfId="2701" xr:uid="{00000000-0005-0000-0000-0000FF250000}"/>
    <cellStyle name="Финансовый 98" xfId="2702" xr:uid="{00000000-0005-0000-0000-000000260000}"/>
    <cellStyle name="Финансовый 99" xfId="2703" xr:uid="{00000000-0005-0000-0000-000001260000}"/>
    <cellStyle name="Хороший" xfId="45" builtinId="26" customBuiltin="1"/>
    <cellStyle name="Хороший 10" xfId="1166" xr:uid="{00000000-0005-0000-0000-000003260000}"/>
    <cellStyle name="Хороший 2" xfId="86" xr:uid="{00000000-0005-0000-0000-000004260000}"/>
    <cellStyle name="Хороший 2 2" xfId="181" xr:uid="{00000000-0005-0000-0000-000005260000}"/>
    <cellStyle name="Хороший 3" xfId="127" xr:uid="{00000000-0005-0000-0000-000006260000}"/>
    <cellStyle name="Хороший 4" xfId="256" xr:uid="{00000000-0005-0000-0000-000007260000}"/>
    <cellStyle name="Хороший 5" xfId="366" xr:uid="{00000000-0005-0000-0000-000008260000}"/>
    <cellStyle name="Хороший 6" xfId="456" xr:uid="{00000000-0005-0000-0000-000009260000}"/>
    <cellStyle name="Хороший 7" xfId="556" xr:uid="{00000000-0005-0000-0000-00000A260000}"/>
    <cellStyle name="Хороший 8" xfId="642" xr:uid="{00000000-0005-0000-0000-00000B260000}"/>
    <cellStyle name="Хороший 9" xfId="792" xr:uid="{00000000-0005-0000-0000-00000C260000}"/>
  </cellStyles>
  <dxfs count="0"/>
  <tableStyles count="0" defaultTableStyle="TableStyleMedium9" defaultPivotStyle="PivotStyleLight16"/>
  <colors>
    <mruColors>
      <color rgb="FFFFD10D"/>
      <color rgb="FFAE0295"/>
      <color rgb="FFF8BBFD"/>
      <color rgb="FFFBDAFE"/>
      <color rgb="FFFFEE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5" Type="http://schemas.openxmlformats.org/officeDocument/2006/relationships/worksheet" Target="worksheets/sheet5.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5.xml"/><Relationship Id="rId76" Type="http://schemas.openxmlformats.org/officeDocument/2006/relationships/externalLink" Target="externalLinks/externalLink26.xml"/><Relationship Id="rId97" Type="http://schemas.openxmlformats.org/officeDocument/2006/relationships/externalLink" Target="externalLinks/externalLink47.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6.xml"/><Relationship Id="rId87" Type="http://schemas.openxmlformats.org/officeDocument/2006/relationships/externalLink" Target="externalLinks/externalLink37.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6.xml"/><Relationship Id="rId77" Type="http://schemas.openxmlformats.org/officeDocument/2006/relationships/externalLink" Target="externalLinks/externalLink2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93" Type="http://schemas.openxmlformats.org/officeDocument/2006/relationships/externalLink" Target="externalLinks/externalLink43.xml"/><Relationship Id="rId98" Type="http://schemas.openxmlformats.org/officeDocument/2006/relationships/theme" Target="theme/theme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43</xdr:col>
      <xdr:colOff>0</xdr:colOff>
      <xdr:row>3</xdr:row>
      <xdr:rowOff>95250</xdr:rowOff>
    </xdr:from>
    <xdr:to>
      <xdr:col>43</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43</xdr:col>
      <xdr:colOff>0</xdr:colOff>
      <xdr:row>3</xdr:row>
      <xdr:rowOff>95250</xdr:rowOff>
    </xdr:from>
    <xdr:to>
      <xdr:col>43</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1057;&#1090;&#1072;&#1090;%20&#1085;&#1072;%201%20&#1103;&#1085;&#1074;&#1072;&#1088;&#1103;%202026%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 val="Kaz_D"/>
      <sheetName val="Info"/>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refreshError="1"/>
      <sheetData sheetId="10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 val="Valuation"/>
      <sheetName val="hiddenА"/>
      <sheetName val="Доверенность"/>
      <sheetName val="AFE's  By Afe"/>
      <sheetName val="FS-97"/>
      <sheetName val="\\Box\Docs\D"/>
      <sheetName val="leases"/>
      <sheetName val="F100-Trial BS"/>
      <sheetName val="bal sheet"/>
      <sheetName val="Tabeller"/>
      <sheetName val="income statement"/>
      <sheetName val="Product Sales"/>
      <sheetName val="Dashboard"/>
      <sheetName val="Setup"/>
      <sheetName val="Input"/>
      <sheetName val="1.Revenue"/>
      <sheetName val="2.COGS_crops"/>
      <sheetName val="3.BA_crops"/>
      <sheetName val="4.OPEX"/>
      <sheetName val="5.Taxes"/>
      <sheetName val="6.WC"/>
      <sheetName val="7.Subsidies"/>
      <sheetName val="8.DDA"/>
      <sheetName val="9.DDAt"/>
      <sheetName val="10.DDA_allocation"/>
      <sheetName val="11.Financing"/>
      <sheetName val="12.BS"/>
      <sheetName val="13.IS"/>
      <sheetName val="14.CF statement"/>
      <sheetName val="ААЕ"/>
      <sheetName val="Поголовье (КРС)"/>
      <sheetName val="Вес (КРС)"/>
      <sheetName val="Расходы (КРС)"/>
      <sheetName val="Амортизация (КРС)"/>
      <sheetName val="2.COGS_livestock"/>
      <sheetName val="Месячная инфляция"/>
      <sheetName val="ААТ"/>
      <sheetName val="ASSUMP"/>
      <sheetName val="Companycode"/>
      <sheetName val="BasicInfo"/>
      <sheetName val="Cbaseline"/>
      <sheetName val="MainPlan"/>
      <sheetName val="__Box_Docs_Documents and Settin"/>
      <sheetName val="_2508-01_новый.xls___Box_Docs_2"/>
      <sheetName val="Currency"/>
      <sheetName val="DropDown"/>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 val="диагр"/>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 val="Finalnew"/>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 sheetId="1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 val="Ступенчатое"/>
      <sheetName val="Вводные данные"/>
      <sheetName val="Справочник"/>
      <sheetName val="Control"/>
      <sheetName val="ШГДП № 1 "/>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 val="анкета"/>
      <sheetName val="Справочник"/>
      <sheetName val="Способ закупки"/>
      <sheetName val="Sheet1"/>
      <sheetName val="private"/>
      <sheetName val="Commutations"/>
      <sheetName val="Parameters"/>
      <sheetName val="149_прочие"/>
      <sheetName val="139 мягк_"/>
      <sheetName val="139 мягк_ _лаб_ ислед_"/>
      <sheetName val="139 мягк_ _дезинфекция_"/>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1мес"/>
      <sheetName val="табл 18"/>
      <sheetName val="табл 19 кв"/>
      <sheetName val="табл 20 кв"/>
      <sheetName val="табл 22 кв"/>
      <sheetName val="табл 21 кв "/>
      <sheetName val="табл 23"/>
      <sheetName val="табл 24 кв+1мес"/>
      <sheetName val="табл 25 кв+1мес"/>
      <sheetName val="табл 26 пг "/>
      <sheetName val="табл 27 пг"/>
      <sheetName val="28 табл"/>
      <sheetName val="табл 29 пг+1мес"/>
    </sheetNames>
    <sheetDataSet>
      <sheetData sheetId="0"/>
      <sheetData sheetId="1">
        <row r="8">
          <cell r="C8">
            <v>29871047.8198312</v>
          </cell>
        </row>
        <row r="18">
          <cell r="C18">
            <v>33442828.7686143</v>
          </cell>
        </row>
      </sheetData>
      <sheetData sheetId="2">
        <row r="34">
          <cell r="E34">
            <v>286230.27141946001</v>
          </cell>
        </row>
        <row r="37">
          <cell r="E37">
            <v>525859.8455233</v>
          </cell>
        </row>
        <row r="40">
          <cell r="E40">
            <v>-4383871.0657258099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 Id="rId4" Type="http://schemas.openxmlformats.org/officeDocument/2006/relationships/drawing" Target="../drawings/drawing1.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L40"/>
  <sheetViews>
    <sheetView tabSelected="1" topLeftCell="A4" zoomScaleNormal="100" zoomScaleSheetLayoutView="80" workbookViewId="0">
      <pane xSplit="1" ySplit="4" topLeftCell="B8" activePane="bottomRight" state="frozen"/>
      <selection activeCell="A4" sqref="A4"/>
      <selection pane="topRight" activeCell="B4" sqref="B4"/>
      <selection pane="bottomLeft" activeCell="A8" sqref="A8"/>
      <selection pane="bottomRight" activeCell="O26" sqref="O26"/>
    </sheetView>
  </sheetViews>
  <sheetFormatPr defaultColWidth="9.140625" defaultRowHeight="14.25"/>
  <cols>
    <col min="1" max="1" width="36.42578125" style="1" customWidth="1"/>
    <col min="2" max="5" width="16.28515625" style="2" customWidth="1"/>
    <col min="6" max="6" width="16.140625" style="2" customWidth="1"/>
    <col min="7" max="8" width="15.42578125" style="2" customWidth="1"/>
    <col min="9" max="9" width="16" style="2" customWidth="1"/>
    <col min="10" max="10" width="41.5703125" style="1" customWidth="1"/>
    <col min="11" max="11" width="9.140625" style="1"/>
    <col min="12" max="12" width="10.85546875" style="1" customWidth="1"/>
    <col min="13" max="16384" width="9.140625" style="1"/>
  </cols>
  <sheetData>
    <row r="1" spans="1:12" s="4" customFormat="1" ht="15">
      <c r="A1" s="113" t="s">
        <v>155</v>
      </c>
      <c r="B1" s="117"/>
      <c r="C1" s="117"/>
      <c r="D1" s="117"/>
      <c r="E1" s="117"/>
      <c r="F1" s="117"/>
      <c r="G1" s="257"/>
      <c r="H1" s="257"/>
      <c r="I1" s="257"/>
      <c r="J1" s="118" t="s">
        <v>156</v>
      </c>
      <c r="K1" s="113"/>
      <c r="L1" s="113"/>
    </row>
    <row r="2" spans="1:12">
      <c r="A2" s="111"/>
      <c r="B2" s="111"/>
      <c r="C2" s="111"/>
      <c r="D2" s="111"/>
      <c r="E2" s="111"/>
      <c r="F2" s="165"/>
      <c r="G2" s="259"/>
      <c r="H2" s="421"/>
      <c r="I2" s="254"/>
      <c r="J2" s="112"/>
      <c r="K2" s="111"/>
      <c r="L2" s="111"/>
    </row>
    <row r="3" spans="1:12" ht="15">
      <c r="A3" s="850" t="s">
        <v>355</v>
      </c>
      <c r="B3" s="850"/>
      <c r="C3" s="850"/>
      <c r="D3" s="850"/>
      <c r="E3" s="850"/>
      <c r="F3" s="850"/>
      <c r="G3" s="850"/>
      <c r="H3" s="850"/>
      <c r="I3" s="850"/>
      <c r="J3" s="850"/>
      <c r="K3" s="111"/>
      <c r="L3" s="111"/>
    </row>
    <row r="4" spans="1:12" ht="15">
      <c r="A4" s="850" t="s">
        <v>370</v>
      </c>
      <c r="B4" s="850"/>
      <c r="C4" s="850"/>
      <c r="D4" s="850"/>
      <c r="E4" s="850"/>
      <c r="F4" s="850"/>
      <c r="G4" s="850"/>
      <c r="H4" s="850"/>
      <c r="I4" s="850"/>
      <c r="J4" s="850"/>
      <c r="K4" s="111"/>
      <c r="L4" s="111"/>
    </row>
    <row r="5" spans="1:12">
      <c r="J5" s="112"/>
    </row>
    <row r="6" spans="1:12" ht="88.5" customHeight="1">
      <c r="A6" s="116" t="s">
        <v>371</v>
      </c>
      <c r="B6" s="116" t="s">
        <v>1401</v>
      </c>
      <c r="C6" s="116" t="s">
        <v>1454</v>
      </c>
      <c r="D6" s="116" t="s">
        <v>1716</v>
      </c>
      <c r="E6" s="116" t="s">
        <v>2427</v>
      </c>
      <c r="F6" s="116" t="s">
        <v>2628</v>
      </c>
      <c r="G6" s="116" t="s">
        <v>2629</v>
      </c>
      <c r="H6" s="116" t="s">
        <v>3270</v>
      </c>
      <c r="I6" s="203" t="s">
        <v>3269</v>
      </c>
      <c r="J6" s="116" t="s">
        <v>262</v>
      </c>
      <c r="K6" s="111"/>
      <c r="L6" s="111"/>
    </row>
    <row r="7" spans="1:12" s="15" customFormat="1" ht="15">
      <c r="A7" s="119">
        <v>1</v>
      </c>
      <c r="B7" s="119">
        <v>2</v>
      </c>
      <c r="C7" s="119">
        <v>3</v>
      </c>
      <c r="D7" s="119">
        <v>4</v>
      </c>
      <c r="E7" s="119">
        <v>5</v>
      </c>
      <c r="F7" s="119">
        <v>6</v>
      </c>
      <c r="G7" s="119">
        <v>7</v>
      </c>
      <c r="H7" s="119">
        <v>8</v>
      </c>
      <c r="I7" s="119">
        <v>9</v>
      </c>
      <c r="J7" s="116">
        <v>10</v>
      </c>
      <c r="K7" s="115"/>
      <c r="L7" s="114"/>
    </row>
    <row r="8" spans="1:12" ht="45">
      <c r="A8" s="172" t="s">
        <v>1150</v>
      </c>
      <c r="B8" s="283">
        <v>69532.626499999998</v>
      </c>
      <c r="C8" s="283">
        <v>70649</v>
      </c>
      <c r="D8" s="284">
        <v>83951.587</v>
      </c>
      <c r="E8" s="285">
        <v>65487.796999999999</v>
      </c>
      <c r="F8" s="286">
        <v>120561.09639999999</v>
      </c>
      <c r="G8" s="287">
        <v>84962.620999999999</v>
      </c>
      <c r="H8" s="287">
        <v>99724.898000000001</v>
      </c>
      <c r="I8" s="285">
        <v>159561.34599999999</v>
      </c>
      <c r="J8" s="172" t="s">
        <v>3117</v>
      </c>
      <c r="K8" s="111"/>
      <c r="L8" s="111"/>
    </row>
    <row r="9" spans="1:12" ht="28.5">
      <c r="A9" s="174" t="s">
        <v>305</v>
      </c>
      <c r="B9" s="288">
        <v>104.5</v>
      </c>
      <c r="C9" s="288">
        <v>97.5</v>
      </c>
      <c r="D9" s="288">
        <v>103.3</v>
      </c>
      <c r="E9" s="288">
        <v>103</v>
      </c>
      <c r="F9" s="289">
        <v>105.1</v>
      </c>
      <c r="G9" s="290">
        <v>104.1</v>
      </c>
      <c r="H9" s="290">
        <v>106.3</v>
      </c>
      <c r="I9" s="288">
        <v>106.5</v>
      </c>
      <c r="J9" s="174" t="s">
        <v>168</v>
      </c>
      <c r="K9" s="111"/>
      <c r="L9" s="111"/>
    </row>
    <row r="10" spans="1:12" ht="45">
      <c r="A10" s="175" t="s">
        <v>123</v>
      </c>
      <c r="B10" s="283">
        <v>29380.342000000001</v>
      </c>
      <c r="C10" s="283">
        <v>26743.4</v>
      </c>
      <c r="D10" s="283">
        <v>37047.599999999999</v>
      </c>
      <c r="E10" s="283">
        <v>4157.3999999999996</v>
      </c>
      <c r="F10" s="291">
        <v>46401.716</v>
      </c>
      <c r="G10" s="292">
        <v>50124.86</v>
      </c>
      <c r="H10" s="292">
        <v>61560.646000000001</v>
      </c>
      <c r="I10" s="283">
        <v>9140.0650000000005</v>
      </c>
      <c r="J10" s="176" t="s">
        <v>3262</v>
      </c>
      <c r="K10" s="165"/>
      <c r="L10" s="265"/>
    </row>
    <row r="11" spans="1:12" ht="28.5">
      <c r="A11" s="174" t="s">
        <v>1143</v>
      </c>
      <c r="B11" s="293">
        <v>104.1</v>
      </c>
      <c r="C11" s="293">
        <v>99.3</v>
      </c>
      <c r="D11" s="293">
        <v>103.8</v>
      </c>
      <c r="E11" s="288">
        <v>97.2</v>
      </c>
      <c r="F11" s="294">
        <v>104.3</v>
      </c>
      <c r="G11" s="290">
        <v>102.8</v>
      </c>
      <c r="H11" s="290">
        <v>107.5</v>
      </c>
      <c r="I11" s="288">
        <v>96.9</v>
      </c>
      <c r="J11" s="174" t="s">
        <v>3263</v>
      </c>
      <c r="K11" s="111"/>
      <c r="L11" s="111"/>
    </row>
    <row r="12" spans="1:12" ht="30">
      <c r="A12" s="175" t="s">
        <v>1142</v>
      </c>
      <c r="B12" s="283">
        <v>12758.4791813212</v>
      </c>
      <c r="C12" s="283">
        <v>14521.190822991701</v>
      </c>
      <c r="D12" s="283">
        <v>15847.4311455485</v>
      </c>
      <c r="E12" s="295">
        <v>20248.100503050198</v>
      </c>
      <c r="F12" s="296">
        <v>24917.246139964998</v>
      </c>
      <c r="G12" s="292">
        <f>'[46]табл 2 '!C8/1000</f>
        <v>27132.164967562898</v>
      </c>
      <c r="H12" s="292">
        <f>'[47]табл 2 '!C8/1000</f>
        <v>29871.047819831201</v>
      </c>
      <c r="I12" s="283">
        <f>'табл 2 '!C8/1000</f>
        <v>5055.9968890292494</v>
      </c>
      <c r="J12" s="173" t="s">
        <v>579</v>
      </c>
      <c r="K12" s="111"/>
      <c r="L12" s="111"/>
    </row>
    <row r="13" spans="1:12">
      <c r="A13" s="174" t="s">
        <v>71</v>
      </c>
      <c r="B13" s="288">
        <v>18.50224080915071</v>
      </c>
      <c r="C13" s="293">
        <v>20.535071255932973</v>
      </c>
      <c r="D13" s="293">
        <f>D12/D8*100</f>
        <v>18.876869052574911</v>
      </c>
      <c r="E13" s="288">
        <f>E12/E8*100</f>
        <v>30.918890893596863</v>
      </c>
      <c r="F13" s="294"/>
      <c r="G13" s="290">
        <f>G12/G8*100</f>
        <v>31.934237254242543</v>
      </c>
      <c r="H13" s="290">
        <f>H12/H8*100</f>
        <v>29.953450360842886</v>
      </c>
      <c r="I13" s="288">
        <f>I12/I8*100</f>
        <v>3.1686852836082551</v>
      </c>
      <c r="J13" s="177" t="s">
        <v>72</v>
      </c>
      <c r="K13" s="111"/>
      <c r="L13" s="111"/>
    </row>
    <row r="14" spans="1:12" ht="30">
      <c r="A14" s="175" t="s">
        <v>1144</v>
      </c>
      <c r="B14" s="283">
        <v>13535.5813367589</v>
      </c>
      <c r="C14" s="283">
        <v>16725.0967178885</v>
      </c>
      <c r="D14" s="283">
        <v>17951.8884159763</v>
      </c>
      <c r="E14" s="295">
        <v>21532.543314361501</v>
      </c>
      <c r="F14" s="296">
        <v>26760.0002949759</v>
      </c>
      <c r="G14" s="292">
        <f>'[46]табл 2 '!C18/1000</f>
        <v>30318.236458797801</v>
      </c>
      <c r="H14" s="292">
        <f>'[47]табл 2 '!C18/1000</f>
        <v>33442.828768614301</v>
      </c>
      <c r="I14" s="283">
        <f>'табл 2 '!C19/1000</f>
        <v>4642.1965715133401</v>
      </c>
      <c r="J14" s="176" t="s">
        <v>379</v>
      </c>
      <c r="K14" s="111"/>
      <c r="L14" s="145"/>
    </row>
    <row r="15" spans="1:12">
      <c r="A15" s="174" t="s">
        <v>71</v>
      </c>
      <c r="B15" s="288">
        <v>19.629187916943025</v>
      </c>
      <c r="C15" s="293">
        <v>23.651714039899396</v>
      </c>
      <c r="D15" s="293">
        <f>D14/D8*100</f>
        <v>21.383620080911992</v>
      </c>
      <c r="E15" s="288">
        <f>E14/E8*100</f>
        <v>32.880237694301279</v>
      </c>
      <c r="F15" s="294">
        <v>35.421742827793281</v>
      </c>
      <c r="G15" s="290">
        <f>G14/G8*100</f>
        <v>35.684205715355468</v>
      </c>
      <c r="H15" s="290">
        <f>H14/H8*100</f>
        <v>33.53508445665625</v>
      </c>
      <c r="I15" s="288">
        <f>I14/I8*100</f>
        <v>2.9093490923004248</v>
      </c>
      <c r="J15" s="177" t="s">
        <v>72</v>
      </c>
      <c r="K15" s="111"/>
      <c r="L15" s="111"/>
    </row>
    <row r="16" spans="1:12" ht="30">
      <c r="A16" s="175" t="s">
        <v>212</v>
      </c>
      <c r="B16" s="283">
        <v>262.88083721708</v>
      </c>
      <c r="C16" s="283">
        <v>261.98101280973998</v>
      </c>
      <c r="D16" s="283">
        <v>267.33754014599998</v>
      </c>
      <c r="E16" s="295">
        <v>592.68034410270002</v>
      </c>
      <c r="F16" s="296">
        <v>466.44174364585001</v>
      </c>
      <c r="G16" s="292">
        <f>'[46]табл 2 '!C34/1000</f>
        <v>198.4085544921</v>
      </c>
      <c r="H16" s="292">
        <f>'[47]табл 3'!E34/1000</f>
        <v>286.23027141946</v>
      </c>
      <c r="I16" s="283">
        <f>'табл 2 '!C35/1000</f>
        <v>-10.995264568270001</v>
      </c>
      <c r="J16" s="176" t="s">
        <v>1141</v>
      </c>
      <c r="K16" s="111"/>
      <c r="L16" s="111"/>
    </row>
    <row r="17" spans="1:12">
      <c r="A17" s="174" t="s">
        <v>71</v>
      </c>
      <c r="B17" s="288">
        <v>0.38122761225510615</v>
      </c>
      <c r="C17" s="293">
        <v>0.37047917290857124</v>
      </c>
      <c r="D17" s="293">
        <f>D16/D8*100</f>
        <v>0.31844250918806333</v>
      </c>
      <c r="E17" s="288">
        <f>E16/E8*100</f>
        <v>0.90502409800515959</v>
      </c>
      <c r="F17" s="294">
        <v>0.61742075132460894</v>
      </c>
      <c r="G17" s="290">
        <f>G16/G8*100</f>
        <v>0.23352452190958184</v>
      </c>
      <c r="H17" s="290">
        <f>H16/H8*100</f>
        <v>0.2870198688189784</v>
      </c>
      <c r="I17" s="288">
        <f>I16/I8*100</f>
        <v>-6.8909324494354669E-3</v>
      </c>
      <c r="J17" s="177" t="s">
        <v>72</v>
      </c>
    </row>
    <row r="18" spans="1:12" ht="45">
      <c r="A18" s="175" t="s">
        <v>44</v>
      </c>
      <c r="B18" s="283">
        <v>245.32372572150001</v>
      </c>
      <c r="C18" s="283">
        <v>340.26326216006998</v>
      </c>
      <c r="D18" s="283">
        <v>163.01136251599999</v>
      </c>
      <c r="E18" s="295">
        <v>292.00158021805998</v>
      </c>
      <c r="F18" s="296">
        <v>501.90469625404</v>
      </c>
      <c r="G18" s="292">
        <f>'[46]табл 2 '!C37/1000</f>
        <v>201.56180800379002</v>
      </c>
      <c r="H18" s="292">
        <f>'[47]табл 3'!E37/1000</f>
        <v>525.85984552330001</v>
      </c>
      <c r="I18" s="283">
        <f>'табл 2 '!C38/1000</f>
        <v>49.443517263780002</v>
      </c>
      <c r="J18" s="178" t="s">
        <v>133</v>
      </c>
    </row>
    <row r="19" spans="1:12">
      <c r="A19" s="174" t="s">
        <v>71</v>
      </c>
      <c r="B19" s="288">
        <v>0.35576643461883167</v>
      </c>
      <c r="C19" s="293">
        <v>0.48118163444075501</v>
      </c>
      <c r="D19" s="293">
        <f>D18/D8*100</f>
        <v>0.19417305656890083</v>
      </c>
      <c r="E19" s="288">
        <f>E18/E8*100</f>
        <v>0.44588701039685302</v>
      </c>
      <c r="F19" s="294">
        <v>0.66436243941709261</v>
      </c>
      <c r="G19" s="290">
        <f>G18/G8*100</f>
        <v>0.23723586399693347</v>
      </c>
      <c r="H19" s="290">
        <f>H18/H8*100</f>
        <v>0.52731048721985152</v>
      </c>
      <c r="I19" s="288">
        <f>I18/I8*100</f>
        <v>3.098715227921179E-2</v>
      </c>
      <c r="J19" s="177" t="s">
        <v>72</v>
      </c>
    </row>
    <row r="20" spans="1:12" ht="30">
      <c r="A20" s="175" t="s">
        <v>119</v>
      </c>
      <c r="B20" s="283">
        <v>-1285.3067183763001</v>
      </c>
      <c r="C20" s="283">
        <v>-2806.1501698669999</v>
      </c>
      <c r="D20" s="283">
        <v>-2534.8061730890004</v>
      </c>
      <c r="E20" s="283">
        <v>-2169.1247356321201</v>
      </c>
      <c r="F20" s="297">
        <v>-2811.1005949107998</v>
      </c>
      <c r="G20" s="292">
        <f>'[46]табл 2 '!C40/1000</f>
        <v>-3586.0418537307696</v>
      </c>
      <c r="H20" s="292">
        <f>'[47]табл 3'!E40/1000</f>
        <v>-4383.8710657258098</v>
      </c>
      <c r="I20" s="283">
        <f>'табл 2 '!C41/1000</f>
        <v>375.35206482039996</v>
      </c>
      <c r="J20" s="178" t="s">
        <v>521</v>
      </c>
    </row>
    <row r="21" spans="1:12">
      <c r="A21" s="174" t="s">
        <v>71</v>
      </c>
      <c r="B21" s="288">
        <v>-1.8639411546662821</v>
      </c>
      <c r="C21" s="293">
        <v>-3.9683035913163001</v>
      </c>
      <c r="D21" s="293">
        <f>D20/D8*100</f>
        <v>-3.0193665940930936</v>
      </c>
      <c r="E21" s="288">
        <f>E20/E8*100</f>
        <v>-3.312257909106517</v>
      </c>
      <c r="F21" s="294">
        <v>-3.7210045305822268</v>
      </c>
      <c r="G21" s="290">
        <f>G20/G8*100</f>
        <v>-4.2207288470194078</v>
      </c>
      <c r="H21" s="290">
        <f>H20/H8*100</f>
        <v>-4.3959644518521444</v>
      </c>
      <c r="I21" s="288">
        <f>I20/I8*100</f>
        <v>0.23523997147805459</v>
      </c>
      <c r="J21" s="174" t="s">
        <v>72</v>
      </c>
    </row>
    <row r="22" spans="1:12" s="2" customFormat="1" ht="34.5" customHeight="1">
      <c r="A22" s="176" t="s">
        <v>2640</v>
      </c>
      <c r="B22" s="293">
        <v>105.4</v>
      </c>
      <c r="C22" s="293">
        <v>107.5</v>
      </c>
      <c r="D22" s="293">
        <v>108.4</v>
      </c>
      <c r="E22" s="288">
        <v>120.3</v>
      </c>
      <c r="F22" s="294">
        <v>109.5</v>
      </c>
      <c r="G22" s="283">
        <v>108.9</v>
      </c>
      <c r="H22" s="292">
        <v>112.2</v>
      </c>
      <c r="I22" s="283">
        <v>111</v>
      </c>
      <c r="J22" s="176" t="s">
        <v>3118</v>
      </c>
    </row>
    <row r="23" spans="1:12" s="2" customFormat="1" ht="42.75">
      <c r="A23" s="177" t="s">
        <v>1145</v>
      </c>
      <c r="B23" s="293">
        <v>105.3</v>
      </c>
      <c r="C23" s="293">
        <v>106.8</v>
      </c>
      <c r="D23" s="293">
        <v>108</v>
      </c>
      <c r="E23" s="288">
        <v>115</v>
      </c>
      <c r="F23" s="294"/>
      <c r="G23" s="288">
        <v>108.6</v>
      </c>
      <c r="H23" s="290">
        <v>103.9</v>
      </c>
      <c r="I23" s="288">
        <v>106.4</v>
      </c>
      <c r="J23" s="177" t="s">
        <v>3264</v>
      </c>
    </row>
    <row r="24" spans="1:12" ht="45">
      <c r="A24" s="176" t="s">
        <v>1146</v>
      </c>
      <c r="B24" s="298">
        <v>186815</v>
      </c>
      <c r="C24" s="298">
        <v>220848</v>
      </c>
      <c r="D24" s="298">
        <v>268051</v>
      </c>
      <c r="E24" s="299">
        <v>303055</v>
      </c>
      <c r="F24" s="300">
        <v>350542</v>
      </c>
      <c r="G24" s="301">
        <v>390328</v>
      </c>
      <c r="H24" s="301">
        <v>429368</v>
      </c>
      <c r="I24" s="299">
        <v>429368</v>
      </c>
      <c r="J24" s="176" t="s">
        <v>2729</v>
      </c>
    </row>
    <row r="25" spans="1:12" ht="28.5">
      <c r="A25" s="174" t="s">
        <v>1147</v>
      </c>
      <c r="B25" s="302">
        <v>114.8</v>
      </c>
      <c r="C25" s="302">
        <v>104.4</v>
      </c>
      <c r="D25" s="288">
        <v>115.3</v>
      </c>
      <c r="E25" s="288">
        <v>112.2</v>
      </c>
      <c r="F25" s="294">
        <v>116.9</v>
      </c>
      <c r="G25" s="290">
        <v>111.3</v>
      </c>
      <c r="H25" s="290">
        <v>110</v>
      </c>
      <c r="I25" s="288">
        <v>110</v>
      </c>
      <c r="J25" s="177" t="s">
        <v>168</v>
      </c>
    </row>
    <row r="26" spans="1:12" ht="30">
      <c r="A26" s="175" t="s">
        <v>365</v>
      </c>
      <c r="B26" s="303">
        <v>58065.599999999999</v>
      </c>
      <c r="C26" s="303" t="s">
        <v>1474</v>
      </c>
      <c r="D26" s="303">
        <v>54549.5</v>
      </c>
      <c r="E26" s="303" t="s">
        <v>1758</v>
      </c>
      <c r="F26" s="304">
        <v>71274.7</v>
      </c>
      <c r="G26" s="305">
        <v>73884.5</v>
      </c>
      <c r="H26" s="305">
        <v>71135.7</v>
      </c>
      <c r="I26" s="303">
        <v>6326.9</v>
      </c>
      <c r="J26" s="354" t="s">
        <v>3265</v>
      </c>
      <c r="L26" s="143"/>
    </row>
    <row r="27" spans="1:12" ht="30">
      <c r="A27" s="175" t="s">
        <v>121</v>
      </c>
      <c r="B27" s="303">
        <v>39709.300000000003</v>
      </c>
      <c r="C27" s="303" t="s">
        <v>1475</v>
      </c>
      <c r="D27" s="303">
        <v>36825.9</v>
      </c>
      <c r="E27" s="303" t="s">
        <v>1758</v>
      </c>
      <c r="F27" s="304">
        <v>54643.5</v>
      </c>
      <c r="G27" s="305">
        <v>53590.3</v>
      </c>
      <c r="H27" s="305">
        <v>57666.9</v>
      </c>
      <c r="I27" s="303">
        <v>4684.8</v>
      </c>
      <c r="J27" s="354" t="s">
        <v>3266</v>
      </c>
      <c r="K27" s="143"/>
    </row>
    <row r="28" spans="1:12" ht="30">
      <c r="A28" s="175" t="s">
        <v>1148</v>
      </c>
      <c r="B28" s="303">
        <v>18356.299999999996</v>
      </c>
      <c r="C28" s="303">
        <v>8969</v>
      </c>
      <c r="D28" s="303">
        <v>17723.599999999999</v>
      </c>
      <c r="E28" s="303" t="s">
        <v>1758</v>
      </c>
      <c r="F28" s="304">
        <v>16631.199999999997</v>
      </c>
      <c r="G28" s="305">
        <f>G26-G27</f>
        <v>20294.199999999997</v>
      </c>
      <c r="H28" s="305">
        <f>H26-H27</f>
        <v>13468.799999999996</v>
      </c>
      <c r="I28" s="303">
        <f>I26-I27</f>
        <v>1642.0999999999995</v>
      </c>
      <c r="J28" s="176" t="s">
        <v>1149</v>
      </c>
    </row>
    <row r="29" spans="1:12" ht="45">
      <c r="A29" s="175" t="s">
        <v>7</v>
      </c>
      <c r="B29" s="306"/>
      <c r="C29" s="306"/>
      <c r="D29" s="303"/>
      <c r="E29" s="303"/>
      <c r="F29" s="304"/>
      <c r="G29" s="307"/>
      <c r="H29" s="290"/>
      <c r="I29" s="308"/>
      <c r="J29" s="175" t="s">
        <v>191</v>
      </c>
    </row>
    <row r="30" spans="1:12">
      <c r="A30" s="174" t="s">
        <v>417</v>
      </c>
      <c r="B30" s="293">
        <v>381.18</v>
      </c>
      <c r="C30" s="293">
        <v>420.71</v>
      </c>
      <c r="D30" s="293">
        <v>433.83</v>
      </c>
      <c r="E30" s="288">
        <v>459.92</v>
      </c>
      <c r="F30" s="294">
        <v>448.17</v>
      </c>
      <c r="G30" s="290">
        <v>525.11</v>
      </c>
      <c r="H30" s="1008">
        <v>521.59</v>
      </c>
      <c r="I30" s="385">
        <v>497.56</v>
      </c>
      <c r="J30" s="174" t="s">
        <v>112</v>
      </c>
    </row>
    <row r="31" spans="1:12">
      <c r="A31" s="179" t="s">
        <v>113</v>
      </c>
      <c r="B31" s="309">
        <v>382.75</v>
      </c>
      <c r="C31" s="309">
        <v>412.95</v>
      </c>
      <c r="D31" s="309">
        <v>433.66</v>
      </c>
      <c r="E31" s="310">
        <v>460.48</v>
      </c>
      <c r="F31" s="311">
        <v>451.28</v>
      </c>
      <c r="G31" s="312">
        <v>469.44</v>
      </c>
      <c r="H31" s="1009">
        <v>502.57</v>
      </c>
      <c r="I31" s="386">
        <v>495.89</v>
      </c>
      <c r="J31" s="364" t="s">
        <v>3267</v>
      </c>
    </row>
    <row r="32" spans="1:12">
      <c r="A32" s="180"/>
      <c r="B32" s="181"/>
      <c r="C32" s="181"/>
      <c r="D32" s="181"/>
      <c r="E32" s="181"/>
      <c r="F32" s="181"/>
      <c r="G32" s="181"/>
      <c r="H32" s="181"/>
      <c r="I32" s="181"/>
      <c r="J32" s="180"/>
    </row>
    <row r="33" spans="1:10" s="99" customFormat="1">
      <c r="A33" s="280" t="s">
        <v>443</v>
      </c>
      <c r="B33" s="278"/>
      <c r="C33" s="278"/>
      <c r="D33" s="280"/>
      <c r="E33" s="280"/>
      <c r="F33" s="280"/>
      <c r="G33" s="280"/>
      <c r="H33" s="181"/>
      <c r="I33" s="278"/>
      <c r="J33" s="280"/>
    </row>
    <row r="34" spans="1:10" s="99" customFormat="1">
      <c r="A34" s="280" t="s">
        <v>43</v>
      </c>
      <c r="B34" s="278"/>
      <c r="C34" s="278"/>
      <c r="D34" s="280"/>
      <c r="E34" s="280"/>
      <c r="F34" s="280"/>
      <c r="G34" s="280"/>
      <c r="H34" s="181"/>
      <c r="I34" s="278"/>
      <c r="J34" s="280"/>
    </row>
    <row r="35" spans="1:10" s="72" customFormat="1" ht="27.75" customHeight="1">
      <c r="A35" s="851" t="s">
        <v>1487</v>
      </c>
      <c r="B35" s="851"/>
      <c r="C35" s="851"/>
      <c r="D35" s="851"/>
      <c r="E35" s="851"/>
      <c r="F35" s="851"/>
      <c r="G35" s="851"/>
      <c r="H35" s="851"/>
      <c r="I35" s="851"/>
      <c r="J35" s="851"/>
    </row>
    <row r="36" spans="1:10" s="99" customFormat="1" ht="12.75">
      <c r="A36" s="280" t="s">
        <v>437</v>
      </c>
      <c r="B36" s="278"/>
      <c r="C36" s="278"/>
      <c r="D36" s="280"/>
      <c r="E36" s="280"/>
      <c r="F36" s="280"/>
      <c r="G36" s="280"/>
      <c r="H36" s="377"/>
      <c r="I36" s="278"/>
      <c r="J36" s="280"/>
    </row>
    <row r="37" spans="1:10" s="99" customFormat="1" ht="12.75">
      <c r="A37" s="281" t="s">
        <v>380</v>
      </c>
      <c r="B37" s="278"/>
      <c r="C37" s="278"/>
      <c r="D37" s="280"/>
      <c r="E37" s="280"/>
      <c r="F37" s="280"/>
      <c r="G37" s="280"/>
      <c r="H37" s="377"/>
      <c r="I37" s="278"/>
      <c r="J37" s="280"/>
    </row>
    <row r="38" spans="1:10" ht="24.75" customHeight="1">
      <c r="A38" s="849" t="s">
        <v>2652</v>
      </c>
      <c r="B38" s="849"/>
      <c r="C38" s="849"/>
      <c r="D38" s="849"/>
      <c r="E38" s="849"/>
      <c r="F38" s="849"/>
      <c r="G38" s="849"/>
      <c r="H38" s="849"/>
      <c r="I38" s="849"/>
      <c r="J38" s="849"/>
    </row>
    <row r="39" spans="1:10" ht="25.5" customHeight="1">
      <c r="A39" s="849" t="s">
        <v>2653</v>
      </c>
      <c r="B39" s="849"/>
      <c r="C39" s="849"/>
      <c r="D39" s="849"/>
      <c r="E39" s="849"/>
      <c r="F39" s="849"/>
      <c r="G39" s="849"/>
      <c r="H39" s="849"/>
      <c r="I39" s="849"/>
      <c r="J39" s="849"/>
    </row>
    <row r="40" spans="1:10" ht="27.75" customHeight="1">
      <c r="A40" s="849" t="s">
        <v>2654</v>
      </c>
      <c r="B40" s="849"/>
      <c r="C40" s="849"/>
      <c r="D40" s="849"/>
      <c r="E40" s="849"/>
      <c r="F40" s="849"/>
      <c r="G40" s="849"/>
      <c r="H40" s="849"/>
      <c r="I40" s="849"/>
      <c r="J40" s="849"/>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40:J40"/>
    <mergeCell ref="A3:J3"/>
    <mergeCell ref="A4:J4"/>
    <mergeCell ref="A39:J39"/>
    <mergeCell ref="A38:J38"/>
    <mergeCell ref="A35:J35"/>
  </mergeCells>
  <pageMargins left="0.43307086614173229" right="0.35433070866141736" top="0.59055118110236227" bottom="0.39370078740157483" header="0.47244094488188981" footer="0.51181102362204722"/>
  <pageSetup paperSize="256" scale="74"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M42"/>
  <sheetViews>
    <sheetView view="pageBreakPreview" zoomScale="85" zoomScaleNormal="110" zoomScaleSheetLayoutView="85" workbookViewId="0">
      <pane xSplit="1" ySplit="7" topLeftCell="B29" activePane="bottomRight" state="frozen"/>
      <selection pane="topRight" activeCell="B1" sqref="B1"/>
      <selection pane="bottomLeft" activeCell="A8" sqref="A8"/>
      <selection pane="bottomRight" activeCell="C35" sqref="C35"/>
    </sheetView>
  </sheetViews>
  <sheetFormatPr defaultColWidth="9.140625" defaultRowHeight="12.75"/>
  <cols>
    <col min="1" max="1" width="62.140625" style="252" customWidth="1"/>
    <col min="2" max="9" width="15.28515625" style="252" customWidth="1"/>
    <col min="10" max="10" width="62.140625" style="252" customWidth="1"/>
    <col min="11" max="16384" width="9.140625" style="242"/>
  </cols>
  <sheetData>
    <row r="1" spans="1:10" ht="19.149999999999999" customHeight="1">
      <c r="A1" s="857" t="s">
        <v>1041</v>
      </c>
      <c r="B1" s="857"/>
      <c r="C1" s="857"/>
      <c r="D1" s="857"/>
      <c r="E1" s="324"/>
      <c r="F1" s="852" t="s">
        <v>2435</v>
      </c>
      <c r="G1" s="852"/>
      <c r="H1" s="852"/>
      <c r="I1" s="852"/>
      <c r="J1" s="852"/>
    </row>
    <row r="2" spans="1:10" ht="19.149999999999999" customHeight="1">
      <c r="A2" s="858" t="s">
        <v>1042</v>
      </c>
      <c r="B2" s="858"/>
      <c r="C2" s="858"/>
      <c r="D2" s="858"/>
      <c r="E2" s="324"/>
      <c r="F2" s="853" t="s">
        <v>442</v>
      </c>
      <c r="G2" s="853"/>
      <c r="H2" s="853"/>
      <c r="I2" s="853"/>
      <c r="J2" s="853"/>
    </row>
    <row r="3" spans="1:10" ht="19.149999999999999" customHeight="1">
      <c r="A3" s="858" t="s">
        <v>1043</v>
      </c>
      <c r="B3" s="858"/>
      <c r="C3" s="858"/>
      <c r="D3" s="858"/>
      <c r="E3" s="324"/>
      <c r="F3" s="853" t="s">
        <v>53</v>
      </c>
      <c r="G3" s="853"/>
      <c r="H3" s="853"/>
      <c r="I3" s="853"/>
      <c r="J3" s="853"/>
    </row>
    <row r="4" spans="1:10" ht="6.95" customHeight="1">
      <c r="A4" s="854"/>
      <c r="B4" s="854"/>
      <c r="C4" s="854"/>
      <c r="D4" s="854"/>
      <c r="E4" s="324"/>
      <c r="F4" s="854"/>
      <c r="G4" s="854"/>
      <c r="H4" s="854"/>
      <c r="I4" s="854"/>
      <c r="J4" s="854"/>
    </row>
    <row r="5" spans="1:10" ht="21.4" customHeight="1">
      <c r="A5" s="855" t="s">
        <v>371</v>
      </c>
      <c r="B5" s="855" t="s">
        <v>1044</v>
      </c>
      <c r="C5" s="855"/>
      <c r="D5" s="855"/>
      <c r="E5" s="855"/>
      <c r="F5" s="855" t="s">
        <v>1045</v>
      </c>
      <c r="G5" s="855"/>
      <c r="H5" s="855"/>
      <c r="I5" s="855"/>
      <c r="J5" s="856" t="s">
        <v>37</v>
      </c>
    </row>
    <row r="6" spans="1:10" ht="108" customHeight="1">
      <c r="A6" s="855"/>
      <c r="B6" s="625" t="s">
        <v>3116</v>
      </c>
      <c r="C6" s="625" t="s">
        <v>3260</v>
      </c>
      <c r="D6" s="625" t="s">
        <v>1413</v>
      </c>
      <c r="E6" s="509" t="s">
        <v>3261</v>
      </c>
      <c r="F6" s="625" t="s">
        <v>3116</v>
      </c>
      <c r="G6" s="625" t="s">
        <v>3260</v>
      </c>
      <c r="H6" s="625" t="s">
        <v>1420</v>
      </c>
      <c r="I6" s="509" t="s">
        <v>3261</v>
      </c>
      <c r="J6" s="856"/>
    </row>
    <row r="7" spans="1:10" ht="16.5" customHeight="1">
      <c r="A7" s="624" t="s">
        <v>494</v>
      </c>
      <c r="B7" s="626" t="s">
        <v>183</v>
      </c>
      <c r="C7" s="624" t="s">
        <v>264</v>
      </c>
      <c r="D7" s="624" t="s">
        <v>446</v>
      </c>
      <c r="E7" s="624" t="s">
        <v>645</v>
      </c>
      <c r="F7" s="624" t="s">
        <v>473</v>
      </c>
      <c r="G7" s="624" t="s">
        <v>646</v>
      </c>
      <c r="H7" s="624" t="s">
        <v>703</v>
      </c>
      <c r="I7" s="624" t="s">
        <v>400</v>
      </c>
      <c r="J7" s="624" t="s">
        <v>1015</v>
      </c>
    </row>
    <row r="8" spans="1:10" ht="29.25" customHeight="1">
      <c r="A8" s="510" t="s">
        <v>393</v>
      </c>
      <c r="B8" s="511">
        <v>32384706.3332</v>
      </c>
      <c r="C8" s="511">
        <v>5055996.8890292495</v>
      </c>
      <c r="D8" s="512">
        <v>15.612298092220099</v>
      </c>
      <c r="E8" s="512">
        <v>100.69074000000001</v>
      </c>
      <c r="F8" s="520">
        <v>22889278.204</v>
      </c>
      <c r="G8" s="520">
        <v>3646026.0834027398</v>
      </c>
      <c r="H8" s="512">
        <v>15.928969235760301</v>
      </c>
      <c r="I8" s="512">
        <v>100.36745999999999</v>
      </c>
      <c r="J8" s="510" t="s">
        <v>394</v>
      </c>
    </row>
    <row r="9" spans="1:10" ht="33.6" customHeight="1">
      <c r="A9" s="513" t="s">
        <v>1046</v>
      </c>
      <c r="B9" s="514">
        <v>28699405.103799999</v>
      </c>
      <c r="C9" s="514">
        <v>4442281.1541853799</v>
      </c>
      <c r="D9" s="515">
        <v>15.4786523905933</v>
      </c>
      <c r="E9" s="515">
        <v>119.19987999999999</v>
      </c>
      <c r="F9" s="515">
        <v>18886018.912999999</v>
      </c>
      <c r="G9" s="515">
        <v>2979003.4086035802</v>
      </c>
      <c r="H9" s="515">
        <v>15.773591153999201</v>
      </c>
      <c r="I9" s="515">
        <v>129.66463160704899</v>
      </c>
      <c r="J9" s="513" t="s">
        <v>1731</v>
      </c>
    </row>
    <row r="10" spans="1:10" s="241" customFormat="1" ht="21.4" customHeight="1">
      <c r="A10" s="516" t="s">
        <v>2731</v>
      </c>
      <c r="B10" s="517">
        <v>6975954.0714999996</v>
      </c>
      <c r="C10" s="517">
        <v>997978.36469302</v>
      </c>
      <c r="D10" s="518">
        <v>14.305976708909601</v>
      </c>
      <c r="E10" s="518">
        <v>107.45389</v>
      </c>
      <c r="F10" s="518">
        <v>5184046.4879999999</v>
      </c>
      <c r="G10" s="518">
        <v>814528.07892601006</v>
      </c>
      <c r="H10" s="518">
        <v>15.71220630084</v>
      </c>
      <c r="I10" s="518">
        <v>116.93389999999999</v>
      </c>
      <c r="J10" s="516" t="s">
        <v>586</v>
      </c>
    </row>
    <row r="11" spans="1:10" ht="21.4" customHeight="1">
      <c r="A11" s="516" t="s">
        <v>822</v>
      </c>
      <c r="B11" s="517">
        <v>3322766.7045</v>
      </c>
      <c r="C11" s="517">
        <v>546738.39495055994</v>
      </c>
      <c r="D11" s="518">
        <v>16.454311830262299</v>
      </c>
      <c r="E11" s="518">
        <v>109.20757</v>
      </c>
      <c r="F11" s="518">
        <v>0</v>
      </c>
      <c r="G11" s="518">
        <v>0</v>
      </c>
      <c r="H11" s="518">
        <v>0</v>
      </c>
      <c r="I11" s="518">
        <v>0</v>
      </c>
      <c r="J11" s="516" t="s">
        <v>587</v>
      </c>
    </row>
    <row r="12" spans="1:10" ht="21.4" customHeight="1">
      <c r="A12" s="516" t="s">
        <v>823</v>
      </c>
      <c r="B12" s="517">
        <v>2084024.389</v>
      </c>
      <c r="C12" s="517">
        <v>363934.89728151</v>
      </c>
      <c r="D12" s="518">
        <v>17.463082447712701</v>
      </c>
      <c r="E12" s="518">
        <v>106.72556</v>
      </c>
      <c r="F12" s="518">
        <v>0</v>
      </c>
      <c r="G12" s="518">
        <v>0</v>
      </c>
      <c r="H12" s="518">
        <v>0</v>
      </c>
      <c r="I12" s="518">
        <v>0</v>
      </c>
      <c r="J12" s="516" t="s">
        <v>557</v>
      </c>
    </row>
    <row r="13" spans="1:10" ht="21.4" customHeight="1">
      <c r="A13" s="516" t="s">
        <v>1047</v>
      </c>
      <c r="B13" s="517">
        <v>10013328.869999999</v>
      </c>
      <c r="C13" s="517">
        <v>1534499.20635205</v>
      </c>
      <c r="D13" s="518">
        <v>15.3245661485205</v>
      </c>
      <c r="E13" s="518">
        <v>138.76128</v>
      </c>
      <c r="F13" s="518">
        <v>10013328.869999999</v>
      </c>
      <c r="G13" s="518">
        <v>1534499.20635205</v>
      </c>
      <c r="H13" s="518">
        <v>15.3245661485205</v>
      </c>
      <c r="I13" s="518">
        <v>138.76128</v>
      </c>
      <c r="J13" s="516" t="s">
        <v>3136</v>
      </c>
    </row>
    <row r="14" spans="1:10" ht="21.4" customHeight="1">
      <c r="A14" s="516" t="s">
        <v>824</v>
      </c>
      <c r="B14" s="517">
        <v>1518756.0209999999</v>
      </c>
      <c r="C14" s="517">
        <v>165944.62911616001</v>
      </c>
      <c r="D14" s="518">
        <v>10.9263520158357</v>
      </c>
      <c r="E14" s="518">
        <v>119.96786</v>
      </c>
      <c r="F14" s="518">
        <v>151773.43</v>
      </c>
      <c r="G14" s="518">
        <v>12138.18531153</v>
      </c>
      <c r="H14" s="518">
        <v>7.9975693449966796</v>
      </c>
      <c r="I14" s="518">
        <v>66.696969999999993</v>
      </c>
      <c r="J14" s="516" t="s">
        <v>546</v>
      </c>
    </row>
    <row r="15" spans="1:10" ht="21.4" customHeight="1">
      <c r="A15" s="519" t="s">
        <v>825</v>
      </c>
      <c r="B15" s="514">
        <v>433946.261</v>
      </c>
      <c r="C15" s="514">
        <v>96221.598854469994</v>
      </c>
      <c r="D15" s="515">
        <v>22.173620907052801</v>
      </c>
      <c r="E15" s="515">
        <v>36.275829999999999</v>
      </c>
      <c r="F15" s="515">
        <v>330736.77500000002</v>
      </c>
      <c r="G15" s="515">
        <v>36144.022918889998</v>
      </c>
      <c r="H15" s="515">
        <v>10.928335054029001</v>
      </c>
      <c r="I15" s="515">
        <v>20.4615519863532</v>
      </c>
      <c r="J15" s="519" t="s">
        <v>11</v>
      </c>
    </row>
    <row r="16" spans="1:10" ht="21.4" customHeight="1">
      <c r="A16" s="519" t="s">
        <v>826</v>
      </c>
      <c r="B16" s="514">
        <v>264629.15639999998</v>
      </c>
      <c r="C16" s="514">
        <v>22019.203988159999</v>
      </c>
      <c r="D16" s="515">
        <v>8.3207777584707596</v>
      </c>
      <c r="E16" s="515">
        <v>75.117649999999998</v>
      </c>
      <c r="F16" s="515">
        <v>2200</v>
      </c>
      <c r="G16" s="515">
        <v>257.17461200000002</v>
      </c>
      <c r="H16" s="515">
        <v>11.689755090909101</v>
      </c>
      <c r="I16" s="515">
        <v>46.079421038556802</v>
      </c>
      <c r="J16" s="519" t="s">
        <v>467</v>
      </c>
    </row>
    <row r="17" spans="1:10" s="241" customFormat="1" ht="21.4" customHeight="1">
      <c r="A17" s="519" t="s">
        <v>2790</v>
      </c>
      <c r="B17" s="514">
        <v>216725.81200000001</v>
      </c>
      <c r="C17" s="514">
        <v>35474.932001239998</v>
      </c>
      <c r="D17" s="515">
        <v>16.3685772699931</v>
      </c>
      <c r="E17" s="515">
        <v>3.1384400000000001</v>
      </c>
      <c r="F17" s="515">
        <v>20375.447</v>
      </c>
      <c r="G17" s="515">
        <v>608.16747633</v>
      </c>
      <c r="H17" s="515">
        <v>2.9848055668668301</v>
      </c>
      <c r="I17" s="521" t="s">
        <v>476</v>
      </c>
      <c r="J17" s="519" t="s">
        <v>2791</v>
      </c>
    </row>
    <row r="18" spans="1:10" s="508" customFormat="1" ht="29.85" customHeight="1">
      <c r="A18" s="519" t="s">
        <v>349</v>
      </c>
      <c r="B18" s="514">
        <v>2770000</v>
      </c>
      <c r="C18" s="514">
        <v>460000</v>
      </c>
      <c r="D18" s="515">
        <v>16.6064981949459</v>
      </c>
      <c r="E18" s="515"/>
      <c r="F18" s="515">
        <v>3649947.0690000001</v>
      </c>
      <c r="G18" s="515">
        <v>630013.30979194003</v>
      </c>
      <c r="H18" s="515">
        <v>17.260888935700301</v>
      </c>
      <c r="I18" s="515">
        <v>54.787487067134201</v>
      </c>
      <c r="J18" s="519" t="s">
        <v>3129</v>
      </c>
    </row>
    <row r="19" spans="1:10" ht="21.4" customHeight="1">
      <c r="A19" s="510" t="s">
        <v>104</v>
      </c>
      <c r="B19" s="511">
        <v>35473282.407399997</v>
      </c>
      <c r="C19" s="511">
        <v>4642196.5715133399</v>
      </c>
      <c r="D19" s="512">
        <v>13.0864590375345</v>
      </c>
      <c r="E19" s="512">
        <v>105.98054</v>
      </c>
      <c r="F19" s="520">
        <v>26275333.381999999</v>
      </c>
      <c r="G19" s="520">
        <v>3751106.4358762102</v>
      </c>
      <c r="H19" s="512">
        <v>14.276151633706499</v>
      </c>
      <c r="I19" s="512">
        <v>103.08841</v>
      </c>
      <c r="J19" s="510" t="s">
        <v>454</v>
      </c>
    </row>
    <row r="20" spans="1:10" s="377" customFormat="1" ht="21.4" customHeight="1">
      <c r="A20" s="516" t="s">
        <v>828</v>
      </c>
      <c r="B20" s="517">
        <v>1688231.0212999999</v>
      </c>
      <c r="C20" s="517">
        <v>235766.17589000001</v>
      </c>
      <c r="D20" s="518">
        <v>13.9652792132946</v>
      </c>
      <c r="E20" s="518">
        <v>82.582009999999997</v>
      </c>
      <c r="F20" s="518">
        <v>1224564.2775999999</v>
      </c>
      <c r="G20" s="518">
        <v>152984.96630676</v>
      </c>
      <c r="H20" s="518">
        <v>12.4930123395884</v>
      </c>
      <c r="I20" s="518">
        <v>73.159369999999996</v>
      </c>
      <c r="J20" s="516" t="s">
        <v>130</v>
      </c>
    </row>
    <row r="21" spans="1:10" ht="21.4" customHeight="1">
      <c r="A21" s="516" t="s">
        <v>86</v>
      </c>
      <c r="B21" s="517">
        <v>1522804.6454</v>
      </c>
      <c r="C21" s="517">
        <v>118102.58497984</v>
      </c>
      <c r="D21" s="518">
        <v>7.7555965787599499</v>
      </c>
      <c r="E21" s="518">
        <v>127.87882</v>
      </c>
      <c r="F21" s="518">
        <v>1427833.2150000001</v>
      </c>
      <c r="G21" s="518">
        <v>113974.92949787001</v>
      </c>
      <c r="H21" s="518">
        <v>7.9823699505316501</v>
      </c>
      <c r="I21" s="518">
        <v>140.97749999999999</v>
      </c>
      <c r="J21" s="516" t="s">
        <v>41</v>
      </c>
    </row>
    <row r="22" spans="1:10" ht="33.6" customHeight="1">
      <c r="A22" s="516" t="s">
        <v>829</v>
      </c>
      <c r="B22" s="517">
        <v>1972792.2135000001</v>
      </c>
      <c r="C22" s="517">
        <v>235075.81068577</v>
      </c>
      <c r="D22" s="518">
        <v>11.9158930716131</v>
      </c>
      <c r="E22" s="518">
        <v>116.26201</v>
      </c>
      <c r="F22" s="518">
        <v>1503838.0090000001</v>
      </c>
      <c r="G22" s="518">
        <v>183079.87354246</v>
      </c>
      <c r="H22" s="518">
        <v>12.174175173574801</v>
      </c>
      <c r="I22" s="518">
        <v>115.65243</v>
      </c>
      <c r="J22" s="516" t="s">
        <v>263</v>
      </c>
    </row>
    <row r="23" spans="1:10" ht="21.4" customHeight="1">
      <c r="A23" s="516" t="s">
        <v>38</v>
      </c>
      <c r="B23" s="517">
        <v>6961191.7492000004</v>
      </c>
      <c r="C23" s="517">
        <v>902264.13641618995</v>
      </c>
      <c r="D23" s="518">
        <v>12.961345828749501</v>
      </c>
      <c r="E23" s="518">
        <v>97.220349999999996</v>
      </c>
      <c r="F23" s="518">
        <v>812335.098</v>
      </c>
      <c r="G23" s="518">
        <v>82306.332783210004</v>
      </c>
      <c r="H23" s="518">
        <v>10.132066555520201</v>
      </c>
      <c r="I23" s="518">
        <v>40.955249999999999</v>
      </c>
      <c r="J23" s="516" t="s">
        <v>39</v>
      </c>
    </row>
    <row r="24" spans="1:10" ht="21.4" customHeight="1">
      <c r="A24" s="516" t="s">
        <v>283</v>
      </c>
      <c r="B24" s="517">
        <v>3120196.591</v>
      </c>
      <c r="C24" s="517">
        <v>404090.52874919999</v>
      </c>
      <c r="D24" s="518">
        <v>12.9508034818951</v>
      </c>
      <c r="E24" s="518">
        <v>103.88535</v>
      </c>
      <c r="F24" s="518">
        <v>2731840.0589999999</v>
      </c>
      <c r="G24" s="518">
        <v>368596.00538013998</v>
      </c>
      <c r="H24" s="518">
        <v>13.492590979688099</v>
      </c>
      <c r="I24" s="518">
        <v>101.43188000000001</v>
      </c>
      <c r="J24" s="516" t="s">
        <v>284</v>
      </c>
    </row>
    <row r="25" spans="1:10" ht="21.4" customHeight="1">
      <c r="A25" s="516" t="s">
        <v>830</v>
      </c>
      <c r="B25" s="517">
        <v>7650723.3852000004</v>
      </c>
      <c r="C25" s="517">
        <v>1225238.5644326301</v>
      </c>
      <c r="D25" s="518">
        <v>16.014676034462301</v>
      </c>
      <c r="E25" s="518">
        <v>112.7424</v>
      </c>
      <c r="F25" s="518">
        <v>6833009.5020000003</v>
      </c>
      <c r="G25" s="518">
        <v>1148432.2924533701</v>
      </c>
      <c r="H25" s="518">
        <v>16.807122719750801</v>
      </c>
      <c r="I25" s="518">
        <v>113.17230000000001</v>
      </c>
      <c r="J25" s="516" t="s">
        <v>25</v>
      </c>
    </row>
    <row r="26" spans="1:10" ht="21.4" customHeight="1">
      <c r="A26" s="516" t="s">
        <v>55</v>
      </c>
      <c r="B26" s="517">
        <v>2004027.3398</v>
      </c>
      <c r="C26" s="517">
        <v>182975.41340388</v>
      </c>
      <c r="D26" s="518">
        <v>9.1303850885657507</v>
      </c>
      <c r="E26" s="518">
        <v>114.03762999999999</v>
      </c>
      <c r="F26" s="518">
        <v>95156.925000000003</v>
      </c>
      <c r="G26" s="518">
        <v>14367.407999999999</v>
      </c>
      <c r="H26" s="518">
        <v>15.0986467879243</v>
      </c>
      <c r="I26" s="518">
        <v>209.17481000000001</v>
      </c>
      <c r="J26" s="516" t="s">
        <v>427</v>
      </c>
    </row>
    <row r="27" spans="1:10" ht="21.4" customHeight="1">
      <c r="A27" s="516" t="s">
        <v>376</v>
      </c>
      <c r="B27" s="517">
        <v>1180949.7126</v>
      </c>
      <c r="C27" s="517">
        <v>138144.95701894999</v>
      </c>
      <c r="D27" s="518">
        <v>11.697784888300401</v>
      </c>
      <c r="E27" s="518">
        <v>90.188760000000002</v>
      </c>
      <c r="F27" s="518">
        <v>236604.465</v>
      </c>
      <c r="G27" s="518">
        <v>35433.353417129998</v>
      </c>
      <c r="H27" s="518">
        <v>14.975775464393701</v>
      </c>
      <c r="I27" s="518">
        <v>69.367050000000006</v>
      </c>
      <c r="J27" s="516" t="s">
        <v>433</v>
      </c>
    </row>
    <row r="28" spans="1:10" ht="21.4" customHeight="1">
      <c r="A28" s="516" t="s">
        <v>831</v>
      </c>
      <c r="B28" s="517">
        <v>259709.644</v>
      </c>
      <c r="C28" s="517">
        <v>33239.305346560002</v>
      </c>
      <c r="D28" s="518">
        <v>12.7986411419362</v>
      </c>
      <c r="E28" s="518">
        <v>87.280339999999995</v>
      </c>
      <c r="F28" s="518">
        <v>128415.451</v>
      </c>
      <c r="G28" s="518">
        <v>14716.762618000001</v>
      </c>
      <c r="H28" s="518">
        <v>11.4602740584542</v>
      </c>
      <c r="I28" s="518">
        <v>175.1251</v>
      </c>
      <c r="J28" s="516" t="s">
        <v>325</v>
      </c>
    </row>
    <row r="29" spans="1:10" ht="45.95" customHeight="1">
      <c r="A29" s="516" t="s">
        <v>595</v>
      </c>
      <c r="B29" s="517">
        <v>1624154.3167000001</v>
      </c>
      <c r="C29" s="517">
        <v>232857.26158168001</v>
      </c>
      <c r="D29" s="518">
        <v>14.337138976720199</v>
      </c>
      <c r="E29" s="518">
        <v>126.01333</v>
      </c>
      <c r="F29" s="518">
        <v>708055.70400000003</v>
      </c>
      <c r="G29" s="518">
        <v>39086.262123649998</v>
      </c>
      <c r="H29" s="518">
        <v>5.5202241720306802</v>
      </c>
      <c r="I29" s="518">
        <v>86.976259999999996</v>
      </c>
      <c r="J29" s="516" t="s">
        <v>832</v>
      </c>
    </row>
    <row r="30" spans="1:10" ht="21.4" customHeight="1">
      <c r="A30" s="516" t="s">
        <v>833</v>
      </c>
      <c r="B30" s="517">
        <v>76485.702300000004</v>
      </c>
      <c r="C30" s="517">
        <v>7135.8759542400003</v>
      </c>
      <c r="D30" s="518">
        <v>9.3296861238861908</v>
      </c>
      <c r="E30" s="518">
        <v>122.52903000000001</v>
      </c>
      <c r="F30" s="518">
        <v>29050.311000000002</v>
      </c>
      <c r="G30" s="518">
        <v>531.06884000000002</v>
      </c>
      <c r="H30" s="518">
        <v>1.82810036009597</v>
      </c>
      <c r="I30" s="518">
        <v>327.51855</v>
      </c>
      <c r="J30" s="516" t="s">
        <v>834</v>
      </c>
    </row>
    <row r="31" spans="1:10" ht="21.4" customHeight="1">
      <c r="A31" s="516" t="s">
        <v>211</v>
      </c>
      <c r="B31" s="517">
        <v>2259148.8240999999</v>
      </c>
      <c r="C31" s="517">
        <v>215279.26793172999</v>
      </c>
      <c r="D31" s="518">
        <v>9.5292202813372899</v>
      </c>
      <c r="E31" s="518">
        <v>95.633759999999995</v>
      </c>
      <c r="F31" s="518">
        <v>911909.625</v>
      </c>
      <c r="G31" s="518">
        <v>102093.55516388</v>
      </c>
      <c r="H31" s="518">
        <v>11.1955781982102</v>
      </c>
      <c r="I31" s="518">
        <v>64.573149999999998</v>
      </c>
      <c r="J31" s="516" t="s">
        <v>835</v>
      </c>
    </row>
    <row r="32" spans="1:10" ht="21.4" customHeight="1">
      <c r="A32" s="516" t="s">
        <v>529</v>
      </c>
      <c r="B32" s="517">
        <v>1572518.6683</v>
      </c>
      <c r="C32" s="517">
        <v>94182.461090490004</v>
      </c>
      <c r="D32" s="518">
        <v>5.9892745942601504</v>
      </c>
      <c r="E32" s="518">
        <v>97.355260000000001</v>
      </c>
      <c r="F32" s="518">
        <v>989919.27639999997</v>
      </c>
      <c r="G32" s="518">
        <v>39427.258405059998</v>
      </c>
      <c r="H32" s="518">
        <v>3.9828761137416699</v>
      </c>
      <c r="I32" s="518">
        <v>110.66179</v>
      </c>
      <c r="J32" s="516" t="s">
        <v>836</v>
      </c>
    </row>
    <row r="33" spans="1:13" ht="21.4" customHeight="1">
      <c r="A33" s="516" t="s">
        <v>837</v>
      </c>
      <c r="B33" s="517">
        <v>3580348.594</v>
      </c>
      <c r="C33" s="517">
        <v>617844.22803217999</v>
      </c>
      <c r="D33" s="518">
        <v>17.2565383456676</v>
      </c>
      <c r="E33" s="518">
        <v>116.08709</v>
      </c>
      <c r="F33" s="518">
        <v>3471233.6310000001</v>
      </c>
      <c r="G33" s="518">
        <v>615160.39254468004</v>
      </c>
      <c r="H33" s="518">
        <v>17.721664916211999</v>
      </c>
      <c r="I33" s="518">
        <v>116.15459</v>
      </c>
      <c r="J33" s="516" t="s">
        <v>838</v>
      </c>
      <c r="K33" s="252"/>
      <c r="L33" s="252"/>
      <c r="M33" s="252"/>
    </row>
    <row r="34" spans="1:13" s="377" customFormat="1" ht="21.4" customHeight="1">
      <c r="F34" s="518">
        <v>5171567.8329999996</v>
      </c>
      <c r="G34" s="518">
        <v>840915.97479999997</v>
      </c>
      <c r="H34" s="518">
        <v>16.260368266545399</v>
      </c>
      <c r="I34" s="518">
        <v>108.28857000000001</v>
      </c>
      <c r="J34" s="516" t="s">
        <v>839</v>
      </c>
      <c r="K34" s="421"/>
      <c r="L34" s="421"/>
      <c r="M34" s="421"/>
    </row>
    <row r="35" spans="1:13" s="377" customFormat="1" ht="21.4" customHeight="1">
      <c r="A35" s="510" t="s">
        <v>590</v>
      </c>
      <c r="B35" s="511">
        <v>992685.91599999997</v>
      </c>
      <c r="C35" s="511">
        <v>-10995.26456827</v>
      </c>
      <c r="D35" s="512">
        <v>-1.1076277391518901</v>
      </c>
      <c r="E35" s="512">
        <v>-87.697810000000004</v>
      </c>
      <c r="F35" s="520">
        <v>858213.36100000003</v>
      </c>
      <c r="G35" s="520">
        <v>-3338.2676542099998</v>
      </c>
      <c r="H35" s="512">
        <v>-0.38897875585626102</v>
      </c>
      <c r="I35" s="512">
        <v>100.15316</v>
      </c>
      <c r="J35" s="510" t="s">
        <v>525</v>
      </c>
      <c r="K35" s="421"/>
      <c r="L35" s="421"/>
      <c r="M35" s="421"/>
    </row>
    <row r="36" spans="1:13" s="260" customFormat="1" ht="21.4" customHeight="1">
      <c r="A36" s="519" t="s">
        <v>840</v>
      </c>
      <c r="B36" s="514">
        <v>1262790.253</v>
      </c>
      <c r="C36" s="514">
        <v>3400</v>
      </c>
      <c r="D36" s="515">
        <v>0.26924503035422098</v>
      </c>
      <c r="E36" s="515">
        <v>13.52562</v>
      </c>
      <c r="F36" s="520">
        <v>1104500</v>
      </c>
      <c r="G36" s="515">
        <v>11000</v>
      </c>
      <c r="H36" s="515">
        <v>0.99592575826165697</v>
      </c>
      <c r="I36" s="515">
        <v>55</v>
      </c>
      <c r="J36" s="519" t="s">
        <v>841</v>
      </c>
      <c r="K36" s="259"/>
      <c r="L36" s="259"/>
      <c r="M36" s="259"/>
    </row>
    <row r="37" spans="1:13" s="260" customFormat="1" ht="21.4" customHeight="1">
      <c r="A37" s="519" t="s">
        <v>842</v>
      </c>
      <c r="B37" s="514">
        <v>270104.337</v>
      </c>
      <c r="C37" s="514">
        <v>14395.26456827</v>
      </c>
      <c r="D37" s="515">
        <v>5.3295199655642698</v>
      </c>
      <c r="E37" s="515">
        <v>114.24984000000001</v>
      </c>
      <c r="F37" s="520">
        <v>246286.639</v>
      </c>
      <c r="G37" s="515">
        <v>14338.26765421</v>
      </c>
      <c r="H37" s="515">
        <v>5.8217805531099103</v>
      </c>
      <c r="I37" s="515">
        <v>135.57562417836999</v>
      </c>
      <c r="J37" s="519" t="s">
        <v>843</v>
      </c>
      <c r="K37" s="259"/>
      <c r="L37" s="259"/>
      <c r="M37" s="259"/>
    </row>
    <row r="38" spans="1:13" s="260" customFormat="1" ht="21.4" customHeight="1">
      <c r="A38" s="510" t="s">
        <v>1734</v>
      </c>
      <c r="B38" s="511">
        <v>573230.15240000002</v>
      </c>
      <c r="C38" s="511">
        <v>49443.517263779999</v>
      </c>
      <c r="D38" s="512">
        <v>8.6254215792330307</v>
      </c>
      <c r="E38" s="512">
        <v>72.653049999999993</v>
      </c>
      <c r="F38" s="520">
        <v>350436.61800000002</v>
      </c>
      <c r="G38" s="520">
        <v>5124.5272151400004</v>
      </c>
      <c r="H38" s="512">
        <v>1.4623264099472599</v>
      </c>
      <c r="I38" s="512">
        <v>6677.3016799999996</v>
      </c>
      <c r="J38" s="510" t="s">
        <v>589</v>
      </c>
      <c r="K38" s="259"/>
      <c r="L38" s="259"/>
      <c r="M38" s="259"/>
    </row>
    <row r="39" spans="1:13" s="377" customFormat="1" ht="21.4" customHeight="1">
      <c r="A39" s="519" t="s">
        <v>846</v>
      </c>
      <c r="B39" s="514">
        <v>573346.7524</v>
      </c>
      <c r="C39" s="514">
        <v>49932.034699780001</v>
      </c>
      <c r="D39" s="515">
        <v>8.7088719855422703</v>
      </c>
      <c r="E39" s="515">
        <v>73.164010000000005</v>
      </c>
      <c r="F39" s="520">
        <v>350436.61800000002</v>
      </c>
      <c r="G39" s="515">
        <v>5124.5272151400004</v>
      </c>
      <c r="H39" s="515">
        <v>1.4623264099472599</v>
      </c>
      <c r="I39" s="515">
        <v>6677.3016799999996</v>
      </c>
      <c r="J39" s="519" t="s">
        <v>847</v>
      </c>
      <c r="K39" s="421"/>
      <c r="L39" s="421"/>
      <c r="M39" s="421"/>
    </row>
    <row r="40" spans="1:13" ht="21.4" customHeight="1">
      <c r="A40" s="519" t="s">
        <v>844</v>
      </c>
      <c r="B40" s="514">
        <v>116.6</v>
      </c>
      <c r="C40" s="514">
        <v>488.51743599999998</v>
      </c>
      <c r="D40" s="515">
        <v>418.96864150943401</v>
      </c>
      <c r="E40" s="515">
        <v>253.87923000000001</v>
      </c>
      <c r="F40" s="523">
        <v>0</v>
      </c>
      <c r="G40" s="515">
        <v>0</v>
      </c>
      <c r="H40" s="515">
        <v>0</v>
      </c>
      <c r="I40" s="521" t="s">
        <v>476</v>
      </c>
      <c r="J40" s="519" t="s">
        <v>845</v>
      </c>
      <c r="K40" s="252"/>
      <c r="L40" s="252"/>
      <c r="M40" s="252"/>
    </row>
    <row r="41" spans="1:13" ht="29.85" customHeight="1">
      <c r="A41" s="510" t="s">
        <v>1735</v>
      </c>
      <c r="B41" s="511">
        <v>-4654492.1425999999</v>
      </c>
      <c r="C41" s="511">
        <v>375352.06482039997</v>
      </c>
      <c r="D41" s="512">
        <v>-8.0642968839717106</v>
      </c>
      <c r="E41" s="512">
        <v>66.969049999999996</v>
      </c>
      <c r="F41" s="520">
        <v>-4594705.1569999997</v>
      </c>
      <c r="G41" s="520">
        <v>-106866.61203439999</v>
      </c>
      <c r="H41" s="512">
        <v>2.3258644109424398</v>
      </c>
      <c r="I41" s="512">
        <v>-783.71478999999999</v>
      </c>
      <c r="J41" s="510" t="s">
        <v>591</v>
      </c>
      <c r="K41" s="252"/>
      <c r="L41" s="252"/>
      <c r="M41" s="252"/>
    </row>
    <row r="42" spans="1:13" ht="21.4" customHeight="1">
      <c r="A42" s="510" t="s">
        <v>1736</v>
      </c>
      <c r="B42" s="511">
        <v>-9119012.1425999999</v>
      </c>
      <c r="C42" s="511">
        <v>-138938.66905932</v>
      </c>
      <c r="D42" s="512">
        <v>1.5236153531396199</v>
      </c>
      <c r="E42" s="512">
        <v>-24.892900000000001</v>
      </c>
      <c r="F42" s="520">
        <v>-9059225.1569999997</v>
      </c>
      <c r="G42" s="520">
        <v>-621157.34591411997</v>
      </c>
      <c r="H42" s="512">
        <v>6.8566277485018299</v>
      </c>
      <c r="I42" s="512">
        <v>-54.8596</v>
      </c>
      <c r="J42" s="510" t="s">
        <v>1737</v>
      </c>
      <c r="K42" s="252"/>
      <c r="L42" s="252"/>
      <c r="M42" s="252"/>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7AB7-BEB4-4679-8A45-CD85212540AF}">
  <sheetPr>
    <tabColor rgb="FFFFFF00"/>
    <pageSetUpPr fitToPage="1"/>
  </sheetPr>
  <dimension ref="A1:H51"/>
  <sheetViews>
    <sheetView view="pageBreakPreview" zoomScale="85" zoomScaleNormal="100" zoomScaleSheetLayoutView="85" workbookViewId="0">
      <pane xSplit="1" ySplit="7" topLeftCell="B32" activePane="bottomRight" state="frozen"/>
      <selection activeCell="K46" sqref="K46"/>
      <selection pane="topRight" activeCell="K46" sqref="K46"/>
      <selection pane="bottomLeft" activeCell="K46" sqref="K46"/>
      <selection pane="bottomRight" activeCell="E22" sqref="E22"/>
    </sheetView>
  </sheetViews>
  <sheetFormatPr defaultRowHeight="12.75"/>
  <cols>
    <col min="1" max="1" width="34.28515625" style="421" customWidth="1"/>
    <col min="2" max="2" width="16.5703125" style="421" customWidth="1"/>
    <col min="3" max="3" width="16.7109375" style="421" customWidth="1"/>
    <col min="4" max="4" width="10.85546875" style="421" customWidth="1"/>
    <col min="5" max="5" width="22.5703125" style="421" customWidth="1"/>
    <col min="6" max="6" width="15.42578125" style="421" customWidth="1"/>
    <col min="7" max="7" width="34.42578125" style="421" customWidth="1"/>
    <col min="8" max="8" width="4.85546875" style="421" customWidth="1"/>
    <col min="9" max="9" width="4.7109375" style="421" customWidth="1"/>
    <col min="10" max="16384" width="9.140625" style="421"/>
  </cols>
  <sheetData>
    <row r="1" spans="1:7" s="524" customFormat="1" ht="19.149999999999999" customHeight="1">
      <c r="A1" s="859" t="s">
        <v>1646</v>
      </c>
      <c r="B1" s="859"/>
      <c r="C1" s="859"/>
      <c r="D1" s="859"/>
      <c r="E1" s="860" t="s">
        <v>109</v>
      </c>
      <c r="F1" s="860"/>
      <c r="G1" s="860"/>
    </row>
    <row r="2" spans="1:7" s="524" customFormat="1" ht="19.149999999999999" customHeight="1">
      <c r="A2" s="861" t="s">
        <v>110</v>
      </c>
      <c r="B2" s="861"/>
      <c r="C2" s="861"/>
      <c r="D2" s="861"/>
      <c r="E2" s="863" t="s">
        <v>386</v>
      </c>
      <c r="F2" s="863"/>
      <c r="G2" s="863"/>
    </row>
    <row r="3" spans="1:7" s="524" customFormat="1" ht="1.1499999999999999" customHeight="1">
      <c r="A3" s="864" t="s">
        <v>122</v>
      </c>
      <c r="B3" s="864"/>
      <c r="C3" s="864"/>
      <c r="D3" s="864"/>
      <c r="E3" s="865" t="s">
        <v>500</v>
      </c>
      <c r="F3" s="865"/>
      <c r="G3" s="865"/>
    </row>
    <row r="4" spans="1:7" s="524" customFormat="1" ht="20.25" customHeight="1">
      <c r="A4" s="864"/>
      <c r="B4" s="864"/>
      <c r="C4" s="864"/>
      <c r="D4" s="864"/>
      <c r="E4" s="865"/>
      <c r="F4" s="865"/>
      <c r="G4" s="865"/>
    </row>
    <row r="5" spans="1:7" s="524" customFormat="1" ht="21.4" customHeight="1">
      <c r="A5" s="855" t="s">
        <v>371</v>
      </c>
      <c r="B5" s="856" t="s">
        <v>2788</v>
      </c>
      <c r="C5" s="856" t="s">
        <v>2527</v>
      </c>
      <c r="D5" s="855" t="s">
        <v>2789</v>
      </c>
      <c r="E5" s="855"/>
      <c r="F5" s="856" t="s">
        <v>3133</v>
      </c>
      <c r="G5" s="866" t="s">
        <v>37</v>
      </c>
    </row>
    <row r="6" spans="1:7" s="524" customFormat="1" ht="103.5" customHeight="1">
      <c r="A6" s="855"/>
      <c r="B6" s="856"/>
      <c r="C6" s="856"/>
      <c r="D6" s="561" t="s">
        <v>1450</v>
      </c>
      <c r="E6" s="597" t="s">
        <v>3134</v>
      </c>
      <c r="F6" s="856"/>
      <c r="G6" s="866"/>
    </row>
    <row r="7" spans="1:7" s="524" customFormat="1" ht="20.25" customHeight="1">
      <c r="A7" s="560" t="s">
        <v>494</v>
      </c>
      <c r="B7" s="560" t="s">
        <v>183</v>
      </c>
      <c r="C7" s="560" t="s">
        <v>264</v>
      </c>
      <c r="D7" s="560" t="s">
        <v>446</v>
      </c>
      <c r="E7" s="598" t="s">
        <v>645</v>
      </c>
      <c r="F7" s="560" t="s">
        <v>473</v>
      </c>
      <c r="G7" s="560" t="s">
        <v>646</v>
      </c>
    </row>
    <row r="8" spans="1:7" s="524" customFormat="1" ht="21.4" customHeight="1">
      <c r="A8" s="599" t="s">
        <v>393</v>
      </c>
      <c r="B8" s="511">
        <v>24917246.139965001</v>
      </c>
      <c r="C8" s="511">
        <v>27132164.967562899</v>
      </c>
      <c r="D8" s="511">
        <v>29871047.8198312</v>
      </c>
      <c r="E8" s="600">
        <v>5021312.6299601998</v>
      </c>
      <c r="F8" s="511">
        <v>5055996.8890292495</v>
      </c>
      <c r="G8" s="510" t="s">
        <v>394</v>
      </c>
    </row>
    <row r="9" spans="1:7" s="524" customFormat="1" ht="34.700000000000003" customHeight="1">
      <c r="A9" s="601" t="s">
        <v>820</v>
      </c>
      <c r="B9" s="514">
        <v>18912204.474888701</v>
      </c>
      <c r="C9" s="514">
        <v>19700516.946573298</v>
      </c>
      <c r="D9" s="602">
        <v>23188178.643948302</v>
      </c>
      <c r="E9" s="603">
        <v>3726749.7473586299</v>
      </c>
      <c r="F9" s="514">
        <v>4442281.1541853799</v>
      </c>
      <c r="G9" s="513" t="s">
        <v>821</v>
      </c>
    </row>
    <row r="10" spans="1:7" s="524" customFormat="1" ht="21.4" customHeight="1">
      <c r="A10" s="604" t="s">
        <v>2731</v>
      </c>
      <c r="B10" s="517">
        <v>5045696.0858471999</v>
      </c>
      <c r="C10" s="517">
        <v>5213291.4038941702</v>
      </c>
      <c r="D10" s="517">
        <v>6322628.9531108299</v>
      </c>
      <c r="E10" s="605">
        <v>928750.33117918996</v>
      </c>
      <c r="F10" s="517">
        <v>997978.36469302</v>
      </c>
      <c r="G10" s="516" t="s">
        <v>586</v>
      </c>
    </row>
    <row r="11" spans="1:7" s="524" customFormat="1" ht="21.4" customHeight="1">
      <c r="A11" s="604" t="s">
        <v>822</v>
      </c>
      <c r="B11" s="517">
        <v>1992384.8532992799</v>
      </c>
      <c r="C11" s="517">
        <v>2451639.9592679599</v>
      </c>
      <c r="D11" s="517">
        <v>2859192.3635777002</v>
      </c>
      <c r="E11" s="605">
        <v>500641.48797138</v>
      </c>
      <c r="F11" s="517">
        <v>546738.39495055994</v>
      </c>
      <c r="G11" s="516" t="s">
        <v>587</v>
      </c>
    </row>
    <row r="12" spans="1:7" s="524" customFormat="1" ht="21.4" customHeight="1">
      <c r="A12" s="604" t="s">
        <v>823</v>
      </c>
      <c r="B12" s="517">
        <v>1321272.7693586899</v>
      </c>
      <c r="C12" s="517">
        <v>1579329.36044501</v>
      </c>
      <c r="D12" s="517">
        <v>1866744.53635239</v>
      </c>
      <c r="E12" s="605">
        <v>341000.68779301998</v>
      </c>
      <c r="F12" s="517">
        <v>363934.89728151</v>
      </c>
      <c r="G12" s="516" t="s">
        <v>557</v>
      </c>
    </row>
    <row r="13" spans="1:7" s="524" customFormat="1" ht="21.4" customHeight="1">
      <c r="A13" s="604" t="s">
        <v>1047</v>
      </c>
      <c r="B13" s="517">
        <v>5674110.63979825</v>
      </c>
      <c r="C13" s="517">
        <v>5179378.1024921797</v>
      </c>
      <c r="D13" s="517">
        <v>6111842.3383661704</v>
      </c>
      <c r="E13" s="605">
        <v>1105855.506697</v>
      </c>
      <c r="F13" s="517">
        <v>1534499.20635205</v>
      </c>
      <c r="G13" s="516" t="s">
        <v>3136</v>
      </c>
    </row>
    <row r="14" spans="1:7" s="524" customFormat="1" ht="21.4" customHeight="1">
      <c r="A14" s="604" t="s">
        <v>824</v>
      </c>
      <c r="B14" s="517">
        <v>840215.69540223002</v>
      </c>
      <c r="C14" s="517">
        <v>844909.97777800995</v>
      </c>
      <c r="D14" s="517">
        <v>1039998.7889877399</v>
      </c>
      <c r="E14" s="605">
        <v>138324.23608584001</v>
      </c>
      <c r="F14" s="517">
        <v>165944.62911616001</v>
      </c>
      <c r="G14" s="516" t="s">
        <v>546</v>
      </c>
    </row>
    <row r="15" spans="1:7" s="524" customFormat="1" ht="22.35" customHeight="1">
      <c r="A15" s="606" t="s">
        <v>825</v>
      </c>
      <c r="B15" s="514">
        <v>1822932.93093655</v>
      </c>
      <c r="C15" s="514">
        <v>1630378.79849162</v>
      </c>
      <c r="D15" s="602">
        <v>1248358.7143751599</v>
      </c>
      <c r="E15" s="603">
        <v>265249.92549380998</v>
      </c>
      <c r="F15" s="514">
        <v>96221.598854469994</v>
      </c>
      <c r="G15" s="519" t="s">
        <v>11</v>
      </c>
    </row>
    <row r="16" spans="1:7" s="524" customFormat="1" ht="34.700000000000003" customHeight="1">
      <c r="A16" s="606" t="s">
        <v>826</v>
      </c>
      <c r="B16" s="514">
        <v>182108.73413972999</v>
      </c>
      <c r="C16" s="514">
        <v>201680.05466297001</v>
      </c>
      <c r="D16" s="602">
        <v>184510.46150775999</v>
      </c>
      <c r="E16" s="603">
        <v>29312.957107760001</v>
      </c>
      <c r="F16" s="514">
        <v>22019.203988159999</v>
      </c>
      <c r="G16" s="519" t="s">
        <v>467</v>
      </c>
    </row>
    <row r="17" spans="1:7" s="524" customFormat="1" ht="22.35" customHeight="1">
      <c r="A17" s="606" t="s">
        <v>2790</v>
      </c>
      <c r="B17" s="514">
        <v>4000000</v>
      </c>
      <c r="C17" s="514">
        <v>6006003.0840045996</v>
      </c>
      <c r="D17" s="602">
        <v>5250000</v>
      </c>
      <c r="E17" s="603">
        <v>1130336.30438068</v>
      </c>
      <c r="F17" s="514">
        <v>35474.932001239998</v>
      </c>
      <c r="G17" s="519" t="s">
        <v>2791</v>
      </c>
    </row>
    <row r="18" spans="1:7" s="524" customFormat="1" ht="22.35" customHeight="1">
      <c r="A18" s="606" t="s">
        <v>349</v>
      </c>
      <c r="B18" s="514"/>
      <c r="C18" s="514"/>
      <c r="D18" s="602"/>
      <c r="E18" s="603"/>
      <c r="F18" s="514">
        <v>460000</v>
      </c>
      <c r="G18" s="519" t="s">
        <v>827</v>
      </c>
    </row>
    <row r="19" spans="1:7" s="524" customFormat="1" ht="21.95" customHeight="1">
      <c r="A19" s="599" t="s">
        <v>104</v>
      </c>
      <c r="B19" s="511">
        <v>26760000.294975899</v>
      </c>
      <c r="C19" s="511">
        <v>30318236.458797801</v>
      </c>
      <c r="D19" s="511">
        <v>33442828.7686143</v>
      </c>
      <c r="E19" s="600">
        <v>4380234.7997697499</v>
      </c>
      <c r="F19" s="511">
        <v>4642196.5715133399</v>
      </c>
      <c r="G19" s="510" t="s">
        <v>454</v>
      </c>
    </row>
    <row r="20" spans="1:7" s="524" customFormat="1" ht="34.700000000000003" customHeight="1">
      <c r="A20" s="607" t="s">
        <v>828</v>
      </c>
      <c r="B20" s="517">
        <v>1489124.1291602601</v>
      </c>
      <c r="C20" s="517">
        <v>1766404.24686969</v>
      </c>
      <c r="D20" s="517">
        <v>1862411.1159462801</v>
      </c>
      <c r="E20" s="605">
        <v>285493.39439179999</v>
      </c>
      <c r="F20" s="517">
        <v>235766.17589000001</v>
      </c>
      <c r="G20" s="516" t="s">
        <v>130</v>
      </c>
    </row>
    <row r="21" spans="1:7" s="524" customFormat="1" ht="21.4" customHeight="1">
      <c r="A21" s="607" t="s">
        <v>86</v>
      </c>
      <c r="B21" s="517">
        <v>1169572.16153187</v>
      </c>
      <c r="C21" s="517">
        <v>1184492.0935871</v>
      </c>
      <c r="D21" s="517">
        <v>1318214.0173005301</v>
      </c>
      <c r="E21" s="605">
        <v>92355.081104829995</v>
      </c>
      <c r="F21" s="517">
        <v>118102.58497984</v>
      </c>
      <c r="G21" s="516" t="s">
        <v>41</v>
      </c>
    </row>
    <row r="22" spans="1:7" s="524" customFormat="1" ht="58.15" customHeight="1">
      <c r="A22" s="607" t="s">
        <v>829</v>
      </c>
      <c r="B22" s="517">
        <v>1611950.54594266</v>
      </c>
      <c r="C22" s="517">
        <v>1670629.2641638899</v>
      </c>
      <c r="D22" s="517">
        <v>1823270.3672469901</v>
      </c>
      <c r="E22" s="605">
        <v>202194.86561092001</v>
      </c>
      <c r="F22" s="517">
        <v>235075.81068577</v>
      </c>
      <c r="G22" s="516" t="s">
        <v>263</v>
      </c>
    </row>
    <row r="23" spans="1:7" s="524" customFormat="1" ht="21.4" customHeight="1">
      <c r="A23" s="607" t="s">
        <v>38</v>
      </c>
      <c r="B23" s="517">
        <v>5807649.5126142902</v>
      </c>
      <c r="C23" s="517">
        <v>6707200.1543724798</v>
      </c>
      <c r="D23" s="517">
        <v>7100858.9319104301</v>
      </c>
      <c r="E23" s="605">
        <v>928060.95736443996</v>
      </c>
      <c r="F23" s="517">
        <v>902264.13641618995</v>
      </c>
      <c r="G23" s="516" t="s">
        <v>39</v>
      </c>
    </row>
    <row r="24" spans="1:7" s="524" customFormat="1" ht="21.4" customHeight="1">
      <c r="A24" s="607" t="s">
        <v>283</v>
      </c>
      <c r="B24" s="517">
        <v>2503067.5966585102</v>
      </c>
      <c r="C24" s="517">
        <v>2499780.1610033</v>
      </c>
      <c r="D24" s="517">
        <v>2847070.98639618</v>
      </c>
      <c r="E24" s="605">
        <v>388977.41207394999</v>
      </c>
      <c r="F24" s="517">
        <v>404090.52874919999</v>
      </c>
      <c r="G24" s="516" t="s">
        <v>284</v>
      </c>
    </row>
    <row r="25" spans="1:7" s="524" customFormat="1" ht="33.6" customHeight="1">
      <c r="A25" s="607" t="s">
        <v>830</v>
      </c>
      <c r="B25" s="517">
        <v>5283759.0606499901</v>
      </c>
      <c r="C25" s="517">
        <v>6034950.0646193204</v>
      </c>
      <c r="D25" s="517">
        <v>6703136.5007513799</v>
      </c>
      <c r="E25" s="605">
        <v>1086759.34596252</v>
      </c>
      <c r="F25" s="517">
        <v>1225238.5644326301</v>
      </c>
      <c r="G25" s="516" t="s">
        <v>25</v>
      </c>
    </row>
    <row r="26" spans="1:7" s="524" customFormat="1" ht="33.6" customHeight="1">
      <c r="A26" s="607" t="s">
        <v>55</v>
      </c>
      <c r="B26" s="517">
        <v>1917632.43162165</v>
      </c>
      <c r="C26" s="517">
        <v>2380383.0830338299</v>
      </c>
      <c r="D26" s="517">
        <v>2698913.4894005498</v>
      </c>
      <c r="E26" s="605">
        <v>160451.77877271001</v>
      </c>
      <c r="F26" s="517">
        <v>182975.41340388</v>
      </c>
      <c r="G26" s="516" t="s">
        <v>427</v>
      </c>
    </row>
    <row r="27" spans="1:7" s="524" customFormat="1" ht="33.6" customHeight="1">
      <c r="A27" s="607" t="s">
        <v>376</v>
      </c>
      <c r="B27" s="517">
        <v>877497.76466548</v>
      </c>
      <c r="C27" s="517">
        <v>1003471.79650759</v>
      </c>
      <c r="D27" s="517">
        <v>1230536.39692955</v>
      </c>
      <c r="E27" s="605">
        <v>153173.14451503</v>
      </c>
      <c r="F27" s="517">
        <v>138144.95701894999</v>
      </c>
      <c r="G27" s="516" t="s">
        <v>433</v>
      </c>
    </row>
    <row r="28" spans="1:7" s="524" customFormat="1" ht="33.6" customHeight="1">
      <c r="A28" s="607" t="s">
        <v>831</v>
      </c>
      <c r="B28" s="517">
        <v>343550.37389042001</v>
      </c>
      <c r="C28" s="517">
        <v>434088.46709488</v>
      </c>
      <c r="D28" s="517">
        <v>444295.67312610999</v>
      </c>
      <c r="E28" s="605">
        <v>38083.38022598</v>
      </c>
      <c r="F28" s="517">
        <v>33239.305346560002</v>
      </c>
      <c r="G28" s="516" t="s">
        <v>325</v>
      </c>
    </row>
    <row r="29" spans="1:7" s="524" customFormat="1" ht="70.349999999999994" customHeight="1">
      <c r="A29" s="607" t="s">
        <v>595</v>
      </c>
      <c r="B29" s="517">
        <v>986080.03881891002</v>
      </c>
      <c r="C29" s="517">
        <v>1041493.89346163</v>
      </c>
      <c r="D29" s="517">
        <v>1309579.1874609899</v>
      </c>
      <c r="E29" s="605">
        <v>184787.8011788</v>
      </c>
      <c r="F29" s="517">
        <v>232857.26158168001</v>
      </c>
      <c r="G29" s="516" t="s">
        <v>832</v>
      </c>
    </row>
    <row r="30" spans="1:7" s="524" customFormat="1" ht="45.95" customHeight="1">
      <c r="A30" s="607" t="s">
        <v>833</v>
      </c>
      <c r="B30" s="517">
        <v>106051.45352374999</v>
      </c>
      <c r="C30" s="517">
        <v>222978.61794244</v>
      </c>
      <c r="D30" s="517">
        <v>113850.65115142</v>
      </c>
      <c r="E30" s="605">
        <v>5823.8247780700003</v>
      </c>
      <c r="F30" s="517">
        <v>7135.8759542400003</v>
      </c>
      <c r="G30" s="516" t="s">
        <v>834</v>
      </c>
    </row>
    <row r="31" spans="1:7" s="524" customFormat="1" ht="21.4" customHeight="1">
      <c r="A31" s="607" t="s">
        <v>211</v>
      </c>
      <c r="B31" s="517">
        <v>1733968.81872412</v>
      </c>
      <c r="C31" s="517">
        <v>2162136.8728820099</v>
      </c>
      <c r="D31" s="517">
        <v>2444192.4866156601</v>
      </c>
      <c r="E31" s="605">
        <v>225108.03522548001</v>
      </c>
      <c r="F31" s="517">
        <v>215279.26793172999</v>
      </c>
      <c r="G31" s="516" t="s">
        <v>835</v>
      </c>
    </row>
    <row r="32" spans="1:7" s="524" customFormat="1" ht="21.4" customHeight="1">
      <c r="A32" s="607" t="s">
        <v>529</v>
      </c>
      <c r="B32" s="517">
        <v>1064447.4095264</v>
      </c>
      <c r="C32" s="517">
        <v>977898.56041107001</v>
      </c>
      <c r="D32" s="517">
        <v>885977.55846772995</v>
      </c>
      <c r="E32" s="605">
        <v>96741.010550999999</v>
      </c>
      <c r="F32" s="517">
        <v>94182.461090490004</v>
      </c>
      <c r="G32" s="516" t="s">
        <v>836</v>
      </c>
    </row>
    <row r="33" spans="1:7" s="524" customFormat="1" ht="21.4" customHeight="1">
      <c r="A33" s="607" t="s">
        <v>837</v>
      </c>
      <c r="B33" s="517">
        <v>1865648.99764759</v>
      </c>
      <c r="C33" s="517">
        <v>2232329.1828485699</v>
      </c>
      <c r="D33" s="517">
        <v>2660521.4059104798</v>
      </c>
      <c r="E33" s="605">
        <v>532224.76801422006</v>
      </c>
      <c r="F33" s="517">
        <v>617844.22803217999</v>
      </c>
      <c r="G33" s="516" t="s">
        <v>838</v>
      </c>
    </row>
    <row r="34" spans="1:7" s="524" customFormat="1" ht="34.15" customHeight="1">
      <c r="A34" s="599" t="s">
        <v>590</v>
      </c>
      <c r="B34" s="511">
        <v>466441.74364584999</v>
      </c>
      <c r="C34" s="511">
        <v>198408.5544921</v>
      </c>
      <c r="D34" s="511">
        <v>286230.27141946001</v>
      </c>
      <c r="E34" s="600">
        <v>12537.67338892</v>
      </c>
      <c r="F34" s="511">
        <v>-10995.26456827</v>
      </c>
      <c r="G34" s="510" t="s">
        <v>525</v>
      </c>
    </row>
    <row r="35" spans="1:7" s="524" customFormat="1" ht="22.35" customHeight="1">
      <c r="A35" s="606" t="s">
        <v>840</v>
      </c>
      <c r="B35" s="514">
        <v>712385.40179810999</v>
      </c>
      <c r="C35" s="514">
        <v>519749.13186144002</v>
      </c>
      <c r="D35" s="602">
        <v>556482.141527</v>
      </c>
      <c r="E35" s="603">
        <v>25137.484799999998</v>
      </c>
      <c r="F35" s="514">
        <v>3400</v>
      </c>
      <c r="G35" s="519" t="s">
        <v>841</v>
      </c>
    </row>
    <row r="36" spans="1:7" s="524" customFormat="1" ht="22.35" customHeight="1">
      <c r="A36" s="606" t="s">
        <v>842</v>
      </c>
      <c r="B36" s="514">
        <v>245943.65815226</v>
      </c>
      <c r="C36" s="514">
        <v>321340.57736934</v>
      </c>
      <c r="D36" s="602">
        <v>270251.87010753999</v>
      </c>
      <c r="E36" s="603">
        <v>12599.81141108</v>
      </c>
      <c r="F36" s="514">
        <v>14395.26456827</v>
      </c>
      <c r="G36" s="519" t="s">
        <v>843</v>
      </c>
    </row>
    <row r="37" spans="1:7" s="524" customFormat="1" ht="46.35" customHeight="1">
      <c r="A37" s="599" t="s">
        <v>1734</v>
      </c>
      <c r="B37" s="511">
        <v>501904.69625404</v>
      </c>
      <c r="C37" s="511">
        <v>201561.80800379001</v>
      </c>
      <c r="D37" s="511">
        <v>525859.8455233</v>
      </c>
      <c r="E37" s="600">
        <v>68054.291793640004</v>
      </c>
      <c r="F37" s="511">
        <v>49443.517263779999</v>
      </c>
      <c r="G37" s="510" t="s">
        <v>589</v>
      </c>
    </row>
    <row r="38" spans="1:7" s="524" customFormat="1" ht="34.700000000000003" customHeight="1">
      <c r="A38" s="606" t="s">
        <v>846</v>
      </c>
      <c r="B38" s="514">
        <v>503365.10263327998</v>
      </c>
      <c r="C38" s="514">
        <v>202951.31630879999</v>
      </c>
      <c r="D38" s="602">
        <v>529659.13872031996</v>
      </c>
      <c r="E38" s="603">
        <v>68246.712987039995</v>
      </c>
      <c r="F38" s="514">
        <v>49932.034699780001</v>
      </c>
      <c r="G38" s="519" t="s">
        <v>847</v>
      </c>
    </row>
    <row r="39" spans="1:7" s="524" customFormat="1" ht="34.700000000000003" customHeight="1">
      <c r="A39" s="606" t="s">
        <v>844</v>
      </c>
      <c r="B39" s="514">
        <v>1460.40637924</v>
      </c>
      <c r="C39" s="514">
        <v>1389.50830501</v>
      </c>
      <c r="D39" s="602">
        <v>3799.2931970200002</v>
      </c>
      <c r="E39" s="603">
        <v>192.42119339999999</v>
      </c>
      <c r="F39" s="514">
        <v>488.51743599999998</v>
      </c>
      <c r="G39" s="519" t="s">
        <v>845</v>
      </c>
    </row>
    <row r="40" spans="1:7" s="524" customFormat="1" ht="34.15" customHeight="1">
      <c r="A40" s="599" t="s">
        <v>1735</v>
      </c>
      <c r="B40" s="511">
        <v>-2811100.5949108</v>
      </c>
      <c r="C40" s="511">
        <v>-3586041.8537307698</v>
      </c>
      <c r="D40" s="511">
        <v>-4383871.0657258099</v>
      </c>
      <c r="E40" s="600">
        <v>560485.86500789004</v>
      </c>
      <c r="F40" s="511">
        <v>375352.06482039997</v>
      </c>
      <c r="G40" s="510" t="s">
        <v>591</v>
      </c>
    </row>
    <row r="41" spans="1:7" s="524" customFormat="1" ht="46.35" customHeight="1">
      <c r="A41" s="599" t="s">
        <v>1736</v>
      </c>
      <c r="B41" s="511">
        <v>-8454245.4548096191</v>
      </c>
      <c r="C41" s="511">
        <v>-10784415.598412</v>
      </c>
      <c r="D41" s="511">
        <v>-11393479.3915288</v>
      </c>
      <c r="E41" s="600">
        <v>-558145.66341104999</v>
      </c>
      <c r="F41" s="511">
        <v>-138938.66905932</v>
      </c>
      <c r="G41" s="510" t="s">
        <v>1737</v>
      </c>
    </row>
    <row r="42" spans="1:7" s="524" customFormat="1" ht="58.7" customHeight="1">
      <c r="A42" s="599" t="s">
        <v>1814</v>
      </c>
      <c r="B42" s="511">
        <v>2811100.5949108</v>
      </c>
      <c r="C42" s="511">
        <v>3586041.8537307698</v>
      </c>
      <c r="D42" s="511">
        <v>4383871.0657258099</v>
      </c>
      <c r="E42" s="600">
        <v>-560485.86500789004</v>
      </c>
      <c r="F42" s="511">
        <v>-375352.06482039997</v>
      </c>
      <c r="G42" s="510" t="s">
        <v>1815</v>
      </c>
    </row>
    <row r="43" spans="1:7" s="524" customFormat="1" ht="21.4" customHeight="1">
      <c r="A43" s="608" t="s">
        <v>452</v>
      </c>
      <c r="B43" s="609">
        <v>3221830.7022977499</v>
      </c>
      <c r="C43" s="609">
        <v>3293971.05498533</v>
      </c>
      <c r="D43" s="609">
        <v>3860966.9746260401</v>
      </c>
      <c r="E43" s="610">
        <v>-519102.66030991002</v>
      </c>
      <c r="F43" s="609">
        <v>-1192806.82758457</v>
      </c>
      <c r="G43" s="611" t="s">
        <v>848</v>
      </c>
    </row>
    <row r="44" spans="1:7" s="524" customFormat="1" ht="21.4" customHeight="1">
      <c r="A44" s="607" t="s">
        <v>849</v>
      </c>
      <c r="B44" s="517">
        <v>5179541.7250977503</v>
      </c>
      <c r="C44" s="517">
        <v>5785457.6426853295</v>
      </c>
      <c r="D44" s="517">
        <v>6463366.6640260397</v>
      </c>
      <c r="E44" s="605">
        <v>221927.57149008999</v>
      </c>
      <c r="F44" s="517">
        <v>-542860.32248456997</v>
      </c>
      <c r="G44" s="612" t="s">
        <v>850</v>
      </c>
    </row>
    <row r="45" spans="1:7" s="524" customFormat="1" ht="21.4" customHeight="1">
      <c r="A45" s="607" t="s">
        <v>851</v>
      </c>
      <c r="B45" s="517">
        <v>1957711.0227999999</v>
      </c>
      <c r="C45" s="517">
        <v>2491486.5877</v>
      </c>
      <c r="D45" s="517">
        <v>2602399.6894</v>
      </c>
      <c r="E45" s="605">
        <v>741030.23179999995</v>
      </c>
      <c r="F45" s="517">
        <v>649946.50509999995</v>
      </c>
      <c r="G45" s="612" t="s">
        <v>852</v>
      </c>
    </row>
    <row r="46" spans="1:7" s="524" customFormat="1" ht="21.4" customHeight="1">
      <c r="A46" s="608" t="s">
        <v>218</v>
      </c>
      <c r="B46" s="609">
        <v>-410730.10738695</v>
      </c>
      <c r="C46" s="609">
        <v>292070.79874544003</v>
      </c>
      <c r="D46" s="609">
        <v>522904.09109976998</v>
      </c>
      <c r="E46" s="610">
        <v>-41383.20469798</v>
      </c>
      <c r="F46" s="609">
        <v>-51794.770831319998</v>
      </c>
      <c r="G46" s="611" t="s">
        <v>853</v>
      </c>
    </row>
    <row r="47" spans="1:7" s="524" customFormat="1" ht="21.4" customHeight="1">
      <c r="A47" s="607" t="s">
        <v>849</v>
      </c>
      <c r="B47" s="517">
        <v>251872.158284</v>
      </c>
      <c r="C47" s="517">
        <v>1447223.4650981601</v>
      </c>
      <c r="D47" s="517">
        <v>2231117.1228499999</v>
      </c>
      <c r="E47" s="605">
        <v>65311.786650000002</v>
      </c>
      <c r="F47" s="522" t="s">
        <v>476</v>
      </c>
      <c r="G47" s="612" t="s">
        <v>850</v>
      </c>
    </row>
    <row r="48" spans="1:7" s="524" customFormat="1" ht="21.4" customHeight="1">
      <c r="A48" s="613" t="s">
        <v>851</v>
      </c>
      <c r="B48" s="614">
        <v>662602.26567094994</v>
      </c>
      <c r="C48" s="614">
        <v>1155152.66635272</v>
      </c>
      <c r="D48" s="614">
        <v>1708213.0317502299</v>
      </c>
      <c r="E48" s="615">
        <v>106694.99134798</v>
      </c>
      <c r="F48" s="614">
        <v>51794.770831319998</v>
      </c>
      <c r="G48" s="616" t="s">
        <v>852</v>
      </c>
    </row>
    <row r="49" spans="1:8" s="524" customFormat="1" ht="299.64999999999998" customHeight="1"/>
    <row r="50" spans="1:8" s="524" customFormat="1" ht="35.1" customHeight="1">
      <c r="A50" s="862"/>
      <c r="B50" s="862"/>
      <c r="C50" s="862"/>
      <c r="D50" s="862"/>
      <c r="E50" s="862"/>
      <c r="F50" s="862"/>
      <c r="G50" s="862"/>
      <c r="H50" s="862"/>
    </row>
    <row r="51" spans="1:8" s="524"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3.937007874015748E-2" right="3.937007874015748E-2" top="0.39370078740157483" bottom="0.27559055118110237" header="0.51181102362204722" footer="0.39370078740157483"/>
  <pageSetup paperSize="9" scale="41"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G276"/>
  <sheetViews>
    <sheetView showGridLines="0" view="pageBreakPreview" zoomScaleNormal="85" zoomScaleSheetLayoutView="100" workbookViewId="0">
      <selection activeCell="M15" sqref="M15"/>
    </sheetView>
  </sheetViews>
  <sheetFormatPr defaultRowHeight="12.75"/>
  <cols>
    <col min="1" max="1" width="14.7109375" style="421" customWidth="1"/>
    <col min="2" max="2" width="13.7109375" style="421" customWidth="1"/>
    <col min="3" max="3" width="17.5703125" style="421" customWidth="1"/>
    <col min="4" max="4" width="15" style="421" customWidth="1"/>
    <col min="5" max="5" width="42.7109375" style="421" customWidth="1"/>
    <col min="6" max="6" width="19.140625" style="421" customWidth="1"/>
    <col min="7" max="7" width="42.7109375" style="421" customWidth="1"/>
    <col min="8" max="8" width="4.85546875" style="421" customWidth="1"/>
    <col min="9" max="16384" width="9.140625" style="421"/>
  </cols>
  <sheetData>
    <row r="1" spans="1:7" s="524" customFormat="1" ht="18.600000000000001" customHeight="1">
      <c r="A1" s="701" t="s">
        <v>1009</v>
      </c>
      <c r="G1" s="702" t="s">
        <v>117</v>
      </c>
    </row>
    <row r="2" spans="1:7" s="524" customFormat="1" ht="9" customHeight="1"/>
    <row r="3" spans="1:7" s="524" customFormat="1" ht="41.65" customHeight="1">
      <c r="A3" s="867" t="s">
        <v>1479</v>
      </c>
      <c r="B3" s="867"/>
      <c r="C3" s="867"/>
      <c r="D3" s="867"/>
      <c r="E3" s="867"/>
      <c r="F3" s="867"/>
      <c r="G3" s="867"/>
    </row>
    <row r="4" spans="1:7" s="524" customFormat="1" ht="8.4499999999999993" customHeight="1"/>
    <row r="5" spans="1:7" s="524" customFormat="1" ht="18.600000000000001" customHeight="1">
      <c r="A5" s="701" t="s">
        <v>122</v>
      </c>
      <c r="G5" s="702" t="s">
        <v>354</v>
      </c>
    </row>
    <row r="6" spans="1:7" s="524" customFormat="1" ht="14.85" customHeight="1"/>
    <row r="7" spans="1:7" s="524" customFormat="1" ht="62.45" customHeight="1">
      <c r="A7" s="703" t="s">
        <v>1010</v>
      </c>
      <c r="B7" s="703" t="s">
        <v>1011</v>
      </c>
      <c r="C7" s="703" t="s">
        <v>1012</v>
      </c>
      <c r="D7" s="703" t="s">
        <v>1013</v>
      </c>
      <c r="E7" s="704" t="s">
        <v>371</v>
      </c>
      <c r="F7" s="705" t="s">
        <v>3137</v>
      </c>
      <c r="G7" s="704" t="s">
        <v>37</v>
      </c>
    </row>
    <row r="8" spans="1:7" s="524" customFormat="1" ht="25.5" customHeight="1">
      <c r="A8" s="704" t="s">
        <v>494</v>
      </c>
      <c r="B8" s="704" t="s">
        <v>183</v>
      </c>
      <c r="C8" s="704" t="s">
        <v>264</v>
      </c>
      <c r="D8" s="704" t="s">
        <v>446</v>
      </c>
      <c r="E8" s="704" t="s">
        <v>645</v>
      </c>
      <c r="F8" s="704" t="s">
        <v>473</v>
      </c>
      <c r="G8" s="704" t="s">
        <v>646</v>
      </c>
    </row>
    <row r="9" spans="1:7" s="524" customFormat="1" ht="25.5" customHeight="1">
      <c r="A9" s="706"/>
      <c r="B9" s="706"/>
      <c r="C9" s="706"/>
      <c r="D9" s="706"/>
      <c r="E9" s="707" t="s">
        <v>1423</v>
      </c>
      <c r="F9" s="708">
        <v>5070880.6710335203</v>
      </c>
      <c r="G9" s="707" t="s">
        <v>1422</v>
      </c>
    </row>
    <row r="10" spans="1:7" s="524" customFormat="1" ht="25.5" customHeight="1">
      <c r="A10" s="706"/>
      <c r="B10" s="706"/>
      <c r="C10" s="706"/>
      <c r="D10" s="706"/>
      <c r="E10" s="709" t="s">
        <v>74</v>
      </c>
      <c r="F10" s="710"/>
      <c r="G10" s="709" t="s">
        <v>292</v>
      </c>
    </row>
    <row r="11" spans="1:7" s="524" customFormat="1" ht="25.5" customHeight="1">
      <c r="A11" s="706"/>
      <c r="B11" s="706"/>
      <c r="C11" s="706"/>
      <c r="D11" s="706"/>
      <c r="E11" s="707" t="s">
        <v>531</v>
      </c>
      <c r="F11" s="708">
        <v>5055996.8890292495</v>
      </c>
      <c r="G11" s="707" t="s">
        <v>518</v>
      </c>
    </row>
    <row r="12" spans="1:7" s="524" customFormat="1" ht="27.75" customHeight="1">
      <c r="A12" s="711" t="s">
        <v>494</v>
      </c>
      <c r="B12" s="712" t="s">
        <v>1151</v>
      </c>
      <c r="C12" s="712" t="s">
        <v>1152</v>
      </c>
      <c r="D12" s="712" t="s">
        <v>1153</v>
      </c>
      <c r="E12" s="713" t="s">
        <v>189</v>
      </c>
      <c r="F12" s="714">
        <v>4442281.1541853799</v>
      </c>
      <c r="G12" s="713" t="s">
        <v>441</v>
      </c>
    </row>
    <row r="13" spans="1:7" s="524" customFormat="1" ht="27.75" customHeight="1">
      <c r="A13" s="712" t="s">
        <v>1154</v>
      </c>
      <c r="B13" s="711" t="s">
        <v>1014</v>
      </c>
      <c r="C13" s="712" t="s">
        <v>1152</v>
      </c>
      <c r="D13" s="712" t="s">
        <v>1153</v>
      </c>
      <c r="E13" s="713" t="s">
        <v>647</v>
      </c>
      <c r="F13" s="714">
        <v>1544716.7596435801</v>
      </c>
      <c r="G13" s="713" t="s">
        <v>249</v>
      </c>
    </row>
    <row r="14" spans="1:7" s="524" customFormat="1" ht="27.75" customHeight="1">
      <c r="A14" s="712" t="s">
        <v>1154</v>
      </c>
      <c r="B14" s="712" t="s">
        <v>1151</v>
      </c>
      <c r="C14" s="715" t="s">
        <v>494</v>
      </c>
      <c r="D14" s="712" t="s">
        <v>1153</v>
      </c>
      <c r="E14" s="716" t="s">
        <v>2736</v>
      </c>
      <c r="F14" s="717">
        <v>997978.36469302</v>
      </c>
      <c r="G14" s="716" t="s">
        <v>250</v>
      </c>
    </row>
    <row r="15" spans="1:7" s="524" customFormat="1" ht="58.15" customHeight="1">
      <c r="A15" s="718" t="s">
        <v>494</v>
      </c>
      <c r="B15" s="719" t="s">
        <v>1014</v>
      </c>
      <c r="C15" s="719" t="s">
        <v>494</v>
      </c>
      <c r="D15" s="720" t="s">
        <v>1015</v>
      </c>
      <c r="E15" s="721" t="s">
        <v>1382</v>
      </c>
      <c r="F15" s="722">
        <v>814528.07892601006</v>
      </c>
      <c r="G15" s="721" t="s">
        <v>1383</v>
      </c>
    </row>
    <row r="16" spans="1:7" s="524" customFormat="1" ht="70.349999999999994" customHeight="1">
      <c r="A16" s="723"/>
      <c r="B16" s="723"/>
      <c r="C16" s="723"/>
      <c r="D16" s="720" t="s">
        <v>1018</v>
      </c>
      <c r="E16" s="721" t="s">
        <v>1384</v>
      </c>
      <c r="F16" s="722">
        <v>183450.28576701001</v>
      </c>
      <c r="G16" s="721" t="s">
        <v>1385</v>
      </c>
    </row>
    <row r="17" spans="1:7" s="524" customFormat="1" ht="27.75" customHeight="1">
      <c r="A17" s="712" t="s">
        <v>1154</v>
      </c>
      <c r="B17" s="712" t="s">
        <v>1151</v>
      </c>
      <c r="C17" s="715" t="s">
        <v>183</v>
      </c>
      <c r="D17" s="712" t="s">
        <v>1153</v>
      </c>
      <c r="E17" s="716" t="s">
        <v>649</v>
      </c>
      <c r="F17" s="717">
        <v>546738.39495055994</v>
      </c>
      <c r="G17" s="716" t="s">
        <v>310</v>
      </c>
    </row>
    <row r="18" spans="1:7" s="524" customFormat="1" ht="33.6" customHeight="1">
      <c r="A18" s="724"/>
      <c r="B18" s="723"/>
      <c r="C18" s="719" t="s">
        <v>183</v>
      </c>
      <c r="D18" s="720" t="s">
        <v>1014</v>
      </c>
      <c r="E18" s="721" t="s">
        <v>650</v>
      </c>
      <c r="F18" s="722">
        <v>360359.76763516001</v>
      </c>
      <c r="G18" s="721" t="s">
        <v>98</v>
      </c>
    </row>
    <row r="19" spans="1:7" s="524" customFormat="1" ht="33.6" customHeight="1">
      <c r="A19" s="723"/>
      <c r="B19" s="723"/>
      <c r="C19" s="723"/>
      <c r="D19" s="720" t="s">
        <v>1155</v>
      </c>
      <c r="E19" s="721" t="s">
        <v>651</v>
      </c>
      <c r="F19" s="722">
        <v>182675.48528168999</v>
      </c>
      <c r="G19" s="721" t="s">
        <v>269</v>
      </c>
    </row>
    <row r="20" spans="1:7" s="524" customFormat="1" ht="45.95" customHeight="1">
      <c r="A20" s="724"/>
      <c r="B20" s="723"/>
      <c r="C20" s="723"/>
      <c r="D20" s="720" t="s">
        <v>652</v>
      </c>
      <c r="E20" s="721" t="s">
        <v>653</v>
      </c>
      <c r="F20" s="722">
        <v>3703.1420337099999</v>
      </c>
      <c r="G20" s="721" t="s">
        <v>163</v>
      </c>
    </row>
    <row r="21" spans="1:7" s="524" customFormat="1" ht="27.75" customHeight="1">
      <c r="A21" s="712" t="s">
        <v>1154</v>
      </c>
      <c r="B21" s="711" t="s">
        <v>1156</v>
      </c>
      <c r="C21" s="712" t="s">
        <v>1152</v>
      </c>
      <c r="D21" s="712" t="s">
        <v>1153</v>
      </c>
      <c r="E21" s="713" t="s">
        <v>654</v>
      </c>
      <c r="F21" s="714">
        <v>363934.89728151</v>
      </c>
      <c r="G21" s="713" t="s">
        <v>36</v>
      </c>
    </row>
    <row r="22" spans="1:7" s="524" customFormat="1" ht="27.75" customHeight="1">
      <c r="A22" s="712" t="s">
        <v>1154</v>
      </c>
      <c r="B22" s="712" t="s">
        <v>1151</v>
      </c>
      <c r="C22" s="715" t="s">
        <v>494</v>
      </c>
      <c r="D22" s="712" t="s">
        <v>1153</v>
      </c>
      <c r="E22" s="716" t="s">
        <v>385</v>
      </c>
      <c r="F22" s="717">
        <v>363934.89728151</v>
      </c>
      <c r="G22" s="716" t="s">
        <v>36</v>
      </c>
    </row>
    <row r="23" spans="1:7" s="524" customFormat="1" ht="23.45" customHeight="1">
      <c r="A23" s="723"/>
      <c r="B23" s="719" t="s">
        <v>1156</v>
      </c>
      <c r="C23" s="719" t="s">
        <v>494</v>
      </c>
      <c r="D23" s="720" t="s">
        <v>1014</v>
      </c>
      <c r="E23" s="721" t="s">
        <v>385</v>
      </c>
      <c r="F23" s="722">
        <v>363934.89728151</v>
      </c>
      <c r="G23" s="721" t="s">
        <v>36</v>
      </c>
    </row>
    <row r="24" spans="1:7" s="524" customFormat="1" ht="27.75" customHeight="1">
      <c r="A24" s="712" t="s">
        <v>1154</v>
      </c>
      <c r="B24" s="711" t="s">
        <v>648</v>
      </c>
      <c r="C24" s="712" t="s">
        <v>1152</v>
      </c>
      <c r="D24" s="712" t="s">
        <v>1153</v>
      </c>
      <c r="E24" s="713" t="s">
        <v>655</v>
      </c>
      <c r="F24" s="714">
        <v>139556.25540513999</v>
      </c>
      <c r="G24" s="713" t="s">
        <v>270</v>
      </c>
    </row>
    <row r="25" spans="1:7" s="524" customFormat="1" ht="27.75" customHeight="1">
      <c r="A25" s="712" t="s">
        <v>1154</v>
      </c>
      <c r="B25" s="712" t="s">
        <v>1151</v>
      </c>
      <c r="C25" s="715" t="s">
        <v>494</v>
      </c>
      <c r="D25" s="712" t="s">
        <v>1153</v>
      </c>
      <c r="E25" s="716" t="s">
        <v>656</v>
      </c>
      <c r="F25" s="717">
        <v>134519.20517135001</v>
      </c>
      <c r="G25" s="716" t="s">
        <v>3119</v>
      </c>
    </row>
    <row r="26" spans="1:7" s="524" customFormat="1" ht="33.6" customHeight="1">
      <c r="A26" s="724"/>
      <c r="B26" s="719" t="s">
        <v>648</v>
      </c>
      <c r="C26" s="719" t="s">
        <v>494</v>
      </c>
      <c r="D26" s="720" t="s">
        <v>1014</v>
      </c>
      <c r="E26" s="721" t="s">
        <v>657</v>
      </c>
      <c r="F26" s="722">
        <v>133931.35068047</v>
      </c>
      <c r="G26" s="721" t="s">
        <v>64</v>
      </c>
    </row>
    <row r="27" spans="1:7" s="524" customFormat="1" ht="23.45" customHeight="1">
      <c r="A27" s="723"/>
      <c r="B27" s="723"/>
      <c r="C27" s="723"/>
      <c r="D27" s="720" t="s">
        <v>1155</v>
      </c>
      <c r="E27" s="721" t="s">
        <v>658</v>
      </c>
      <c r="F27" s="722">
        <v>587.85449087999996</v>
      </c>
      <c r="G27" s="721" t="s">
        <v>93</v>
      </c>
    </row>
    <row r="28" spans="1:7" s="524" customFormat="1" ht="27.75" customHeight="1">
      <c r="A28" s="712" t="s">
        <v>1154</v>
      </c>
      <c r="B28" s="712" t="s">
        <v>1151</v>
      </c>
      <c r="C28" s="715" t="s">
        <v>264</v>
      </c>
      <c r="D28" s="712" t="s">
        <v>1153</v>
      </c>
      <c r="E28" s="716" t="s">
        <v>335</v>
      </c>
      <c r="F28" s="717">
        <v>1667.61532971</v>
      </c>
      <c r="G28" s="716" t="s">
        <v>4</v>
      </c>
    </row>
    <row r="29" spans="1:7" s="524" customFormat="1" ht="23.45" customHeight="1">
      <c r="A29" s="724"/>
      <c r="B29" s="723"/>
      <c r="C29" s="719" t="s">
        <v>264</v>
      </c>
      <c r="D29" s="720" t="s">
        <v>1155</v>
      </c>
      <c r="E29" s="721" t="s">
        <v>335</v>
      </c>
      <c r="F29" s="722">
        <v>1667.61532971</v>
      </c>
      <c r="G29" s="721" t="s">
        <v>4</v>
      </c>
    </row>
    <row r="30" spans="1:7" s="524" customFormat="1" ht="27.75" customHeight="1">
      <c r="A30" s="712" t="s">
        <v>1154</v>
      </c>
      <c r="B30" s="712" t="s">
        <v>1151</v>
      </c>
      <c r="C30" s="715" t="s">
        <v>446</v>
      </c>
      <c r="D30" s="712" t="s">
        <v>1153</v>
      </c>
      <c r="E30" s="716" t="s">
        <v>660</v>
      </c>
      <c r="F30" s="717">
        <v>2517.2628535499998</v>
      </c>
      <c r="G30" s="716" t="s">
        <v>3120</v>
      </c>
    </row>
    <row r="31" spans="1:7" s="524" customFormat="1" ht="33.6" customHeight="1">
      <c r="A31" s="723"/>
      <c r="B31" s="723"/>
      <c r="C31" s="719" t="s">
        <v>446</v>
      </c>
      <c r="D31" s="720" t="s">
        <v>1014</v>
      </c>
      <c r="E31" s="721" t="s">
        <v>3034</v>
      </c>
      <c r="F31" s="722">
        <v>249.02769896000001</v>
      </c>
      <c r="G31" s="721" t="s">
        <v>271</v>
      </c>
    </row>
    <row r="32" spans="1:7" s="524" customFormat="1" ht="33.6" customHeight="1">
      <c r="A32" s="724"/>
      <c r="B32" s="723"/>
      <c r="C32" s="723"/>
      <c r="D32" s="720" t="s">
        <v>1155</v>
      </c>
      <c r="E32" s="721" t="s">
        <v>3035</v>
      </c>
      <c r="F32" s="722">
        <v>2268.2351545900001</v>
      </c>
      <c r="G32" s="721" t="s">
        <v>384</v>
      </c>
    </row>
    <row r="33" spans="1:7" s="524" customFormat="1" ht="27.75" customHeight="1">
      <c r="A33" s="712" t="s">
        <v>1154</v>
      </c>
      <c r="B33" s="712" t="s">
        <v>1151</v>
      </c>
      <c r="C33" s="715" t="s">
        <v>645</v>
      </c>
      <c r="D33" s="712" t="s">
        <v>1153</v>
      </c>
      <c r="E33" s="716" t="s">
        <v>661</v>
      </c>
      <c r="F33" s="717">
        <v>852.17205052999998</v>
      </c>
      <c r="G33" s="716" t="s">
        <v>75</v>
      </c>
    </row>
    <row r="34" spans="1:7" s="524" customFormat="1" ht="23.45" customHeight="1">
      <c r="A34" s="723"/>
      <c r="B34" s="723"/>
      <c r="C34" s="719" t="s">
        <v>645</v>
      </c>
      <c r="D34" s="720" t="s">
        <v>1014</v>
      </c>
      <c r="E34" s="721" t="s">
        <v>661</v>
      </c>
      <c r="F34" s="722">
        <v>852.17205052999998</v>
      </c>
      <c r="G34" s="721" t="s">
        <v>75</v>
      </c>
    </row>
    <row r="35" spans="1:7" s="524" customFormat="1" ht="37.9" customHeight="1">
      <c r="A35" s="712" t="s">
        <v>1154</v>
      </c>
      <c r="B35" s="711" t="s">
        <v>652</v>
      </c>
      <c r="C35" s="712" t="s">
        <v>1152</v>
      </c>
      <c r="D35" s="712" t="s">
        <v>1153</v>
      </c>
      <c r="E35" s="713" t="s">
        <v>2737</v>
      </c>
      <c r="F35" s="714">
        <v>2086540.18694022</v>
      </c>
      <c r="G35" s="713" t="s">
        <v>329</v>
      </c>
    </row>
    <row r="36" spans="1:7" s="524" customFormat="1" ht="27.75" customHeight="1">
      <c r="A36" s="712" t="s">
        <v>1154</v>
      </c>
      <c r="B36" s="712" t="s">
        <v>1151</v>
      </c>
      <c r="C36" s="715" t="s">
        <v>494</v>
      </c>
      <c r="D36" s="712" t="s">
        <v>1153</v>
      </c>
      <c r="E36" s="716" t="s">
        <v>662</v>
      </c>
      <c r="F36" s="717">
        <v>1534499.20635205</v>
      </c>
      <c r="G36" s="716" t="s">
        <v>3121</v>
      </c>
    </row>
    <row r="37" spans="1:7" s="524" customFormat="1" ht="58.15" customHeight="1">
      <c r="A37" s="724"/>
      <c r="B37" s="719" t="s">
        <v>652</v>
      </c>
      <c r="C37" s="719" t="s">
        <v>494</v>
      </c>
      <c r="D37" s="720" t="s">
        <v>1014</v>
      </c>
      <c r="E37" s="721" t="s">
        <v>2864</v>
      </c>
      <c r="F37" s="722">
        <v>934340.33678033005</v>
      </c>
      <c r="G37" s="721" t="s">
        <v>13</v>
      </c>
    </row>
    <row r="38" spans="1:7" s="524" customFormat="1" ht="82.7" customHeight="1">
      <c r="A38" s="723"/>
      <c r="B38" s="723"/>
      <c r="C38" s="723"/>
      <c r="D38" s="720" t="s">
        <v>1155</v>
      </c>
      <c r="E38" s="721" t="s">
        <v>2865</v>
      </c>
      <c r="F38" s="722">
        <v>327967.51105782</v>
      </c>
      <c r="G38" s="721" t="s">
        <v>1157</v>
      </c>
    </row>
    <row r="39" spans="1:7" s="524" customFormat="1" ht="33.6" customHeight="1">
      <c r="A39" s="724"/>
      <c r="B39" s="723"/>
      <c r="C39" s="723"/>
      <c r="D39" s="720" t="s">
        <v>648</v>
      </c>
      <c r="E39" s="721" t="s">
        <v>663</v>
      </c>
      <c r="F39" s="722">
        <v>66820.043662969998</v>
      </c>
      <c r="G39" s="721" t="s">
        <v>204</v>
      </c>
    </row>
    <row r="40" spans="1:7" s="524" customFormat="1" ht="82.7" customHeight="1">
      <c r="A40" s="723"/>
      <c r="B40" s="723"/>
      <c r="C40" s="723"/>
      <c r="D40" s="720" t="s">
        <v>1017</v>
      </c>
      <c r="E40" s="725" t="s">
        <v>2866</v>
      </c>
      <c r="F40" s="722">
        <v>348.08615960999998</v>
      </c>
      <c r="G40" s="725" t="s">
        <v>2867</v>
      </c>
    </row>
    <row r="41" spans="1:7" s="524" customFormat="1" ht="45.95" customHeight="1">
      <c r="A41" s="724"/>
      <c r="B41" s="723"/>
      <c r="C41" s="723"/>
      <c r="D41" s="720" t="s">
        <v>1158</v>
      </c>
      <c r="E41" s="721" t="s">
        <v>2655</v>
      </c>
      <c r="F41" s="722">
        <v>186556.46103256999</v>
      </c>
      <c r="G41" s="721" t="s">
        <v>2656</v>
      </c>
    </row>
    <row r="42" spans="1:7" s="524" customFormat="1" ht="70.349999999999994" customHeight="1">
      <c r="A42" s="723"/>
      <c r="B42" s="723"/>
      <c r="C42" s="723"/>
      <c r="D42" s="720" t="s">
        <v>1172</v>
      </c>
      <c r="E42" s="721" t="s">
        <v>1739</v>
      </c>
      <c r="F42" s="722">
        <v>18466.767658749999</v>
      </c>
      <c r="G42" s="721" t="s">
        <v>1740</v>
      </c>
    </row>
    <row r="43" spans="1:7" s="524" customFormat="1" ht="27.75" customHeight="1">
      <c r="A43" s="712" t="s">
        <v>1154</v>
      </c>
      <c r="B43" s="712" t="s">
        <v>1151</v>
      </c>
      <c r="C43" s="715" t="s">
        <v>183</v>
      </c>
      <c r="D43" s="712" t="s">
        <v>1153</v>
      </c>
      <c r="E43" s="716" t="s">
        <v>483</v>
      </c>
      <c r="F43" s="717">
        <v>165944.62911616001</v>
      </c>
      <c r="G43" s="716" t="s">
        <v>65</v>
      </c>
    </row>
    <row r="44" spans="1:7" s="524" customFormat="1" ht="58.15" customHeight="1">
      <c r="A44" s="724"/>
      <c r="B44" s="723"/>
      <c r="C44" s="719" t="s">
        <v>183</v>
      </c>
      <c r="D44" s="720" t="s">
        <v>1159</v>
      </c>
      <c r="E44" s="725" t="s">
        <v>3036</v>
      </c>
      <c r="F44" s="722">
        <v>18944.981862920002</v>
      </c>
      <c r="G44" s="725" t="s">
        <v>3037</v>
      </c>
    </row>
    <row r="45" spans="1:7" s="524" customFormat="1" ht="82.7" customHeight="1">
      <c r="A45" s="723"/>
      <c r="B45" s="723"/>
      <c r="C45" s="723"/>
      <c r="D45" s="720" t="s">
        <v>1160</v>
      </c>
      <c r="E45" s="721" t="s">
        <v>3038</v>
      </c>
      <c r="F45" s="722">
        <v>42388.914513399999</v>
      </c>
      <c r="G45" s="721" t="s">
        <v>1770</v>
      </c>
    </row>
    <row r="46" spans="1:7" s="524" customFormat="1" ht="58.15" customHeight="1">
      <c r="A46" s="724"/>
      <c r="B46" s="723"/>
      <c r="C46" s="723"/>
      <c r="D46" s="720" t="s">
        <v>1161</v>
      </c>
      <c r="E46" s="721" t="s">
        <v>2868</v>
      </c>
      <c r="F46" s="722">
        <v>769.32945400000006</v>
      </c>
      <c r="G46" s="721" t="s">
        <v>2657</v>
      </c>
    </row>
    <row r="47" spans="1:7" s="524" customFormat="1" ht="70.349999999999994" customHeight="1">
      <c r="A47" s="723"/>
      <c r="B47" s="723"/>
      <c r="C47" s="723"/>
      <c r="D47" s="720" t="s">
        <v>1162</v>
      </c>
      <c r="E47" s="721" t="s">
        <v>2869</v>
      </c>
      <c r="F47" s="722">
        <v>1941.8629530999999</v>
      </c>
      <c r="G47" s="721" t="s">
        <v>2658</v>
      </c>
    </row>
    <row r="48" spans="1:7" s="524" customFormat="1" ht="58.15" customHeight="1">
      <c r="A48" s="724"/>
      <c r="B48" s="723"/>
      <c r="C48" s="723"/>
      <c r="D48" s="720" t="s">
        <v>1163</v>
      </c>
      <c r="E48" s="721" t="s">
        <v>2870</v>
      </c>
      <c r="F48" s="722">
        <v>33.988413569999999</v>
      </c>
      <c r="G48" s="725" t="s">
        <v>2871</v>
      </c>
    </row>
    <row r="49" spans="1:7" s="524" customFormat="1" ht="70.349999999999994" customHeight="1">
      <c r="A49" s="723"/>
      <c r="B49" s="723"/>
      <c r="C49" s="723"/>
      <c r="D49" s="720" t="s">
        <v>1164</v>
      </c>
      <c r="E49" s="725" t="s">
        <v>2872</v>
      </c>
      <c r="F49" s="722">
        <v>3105.773408</v>
      </c>
      <c r="G49" s="725" t="s">
        <v>2873</v>
      </c>
    </row>
    <row r="50" spans="1:7" s="524" customFormat="1" ht="82.7" customHeight="1">
      <c r="A50" s="724"/>
      <c r="B50" s="723"/>
      <c r="C50" s="723"/>
      <c r="D50" s="720" t="s">
        <v>1165</v>
      </c>
      <c r="E50" s="721" t="s">
        <v>2874</v>
      </c>
      <c r="F50" s="722">
        <v>2380.54678599</v>
      </c>
      <c r="G50" s="721" t="s">
        <v>2659</v>
      </c>
    </row>
    <row r="51" spans="1:7" s="524" customFormat="1" ht="58.15" customHeight="1">
      <c r="A51" s="723"/>
      <c r="B51" s="723"/>
      <c r="C51" s="723"/>
      <c r="D51" s="720" t="s">
        <v>1166</v>
      </c>
      <c r="E51" s="721" t="s">
        <v>2875</v>
      </c>
      <c r="F51" s="722">
        <v>3127.5134760000001</v>
      </c>
      <c r="G51" s="721" t="s">
        <v>2660</v>
      </c>
    </row>
    <row r="52" spans="1:7" s="524" customFormat="1" ht="70.349999999999994" customHeight="1">
      <c r="A52" s="724"/>
      <c r="B52" s="723"/>
      <c r="C52" s="723"/>
      <c r="D52" s="720" t="s">
        <v>1167</v>
      </c>
      <c r="E52" s="725" t="s">
        <v>2876</v>
      </c>
      <c r="F52" s="722">
        <v>762.74808867000002</v>
      </c>
      <c r="G52" s="721" t="s">
        <v>2661</v>
      </c>
    </row>
    <row r="53" spans="1:7" s="524" customFormat="1" ht="70.349999999999994" customHeight="1">
      <c r="A53" s="723"/>
      <c r="B53" s="723"/>
      <c r="C53" s="723"/>
      <c r="D53" s="720" t="s">
        <v>1835</v>
      </c>
      <c r="E53" s="725" t="s">
        <v>2877</v>
      </c>
      <c r="F53" s="722">
        <v>16.422732199999999</v>
      </c>
      <c r="G53" s="725" t="s">
        <v>2878</v>
      </c>
    </row>
    <row r="54" spans="1:7" s="524" customFormat="1" ht="70.349999999999994" customHeight="1">
      <c r="A54" s="724"/>
      <c r="B54" s="723"/>
      <c r="C54" s="723"/>
      <c r="D54" s="720" t="s">
        <v>1168</v>
      </c>
      <c r="E54" s="721" t="s">
        <v>3039</v>
      </c>
      <c r="F54" s="722">
        <v>92472.547428310005</v>
      </c>
      <c r="G54" s="721" t="s">
        <v>3040</v>
      </c>
    </row>
    <row r="55" spans="1:7" s="524" customFormat="1" ht="37.9" customHeight="1">
      <c r="A55" s="712" t="s">
        <v>1154</v>
      </c>
      <c r="B55" s="712" t="s">
        <v>1151</v>
      </c>
      <c r="C55" s="715" t="s">
        <v>264</v>
      </c>
      <c r="D55" s="712" t="s">
        <v>1153</v>
      </c>
      <c r="E55" s="716" t="s">
        <v>664</v>
      </c>
      <c r="F55" s="717">
        <v>365501.51247378002</v>
      </c>
      <c r="G55" s="716" t="s">
        <v>57</v>
      </c>
    </row>
    <row r="56" spans="1:7" s="524" customFormat="1" ht="45.95" customHeight="1">
      <c r="A56" s="723"/>
      <c r="B56" s="723"/>
      <c r="C56" s="719" t="s">
        <v>264</v>
      </c>
      <c r="D56" s="720" t="s">
        <v>1014</v>
      </c>
      <c r="E56" s="725" t="s">
        <v>2879</v>
      </c>
      <c r="F56" s="722">
        <v>3.0573347599999998</v>
      </c>
      <c r="G56" s="725" t="s">
        <v>2880</v>
      </c>
    </row>
    <row r="57" spans="1:7" s="524" customFormat="1" ht="45.95" customHeight="1">
      <c r="A57" s="724"/>
      <c r="B57" s="723"/>
      <c r="C57" s="723"/>
      <c r="D57" s="720" t="s">
        <v>1155</v>
      </c>
      <c r="E57" s="721" t="s">
        <v>2881</v>
      </c>
      <c r="F57" s="722">
        <v>164.92009949999999</v>
      </c>
      <c r="G57" s="721" t="s">
        <v>2632</v>
      </c>
    </row>
    <row r="58" spans="1:7" s="524" customFormat="1" ht="33.6" customHeight="1">
      <c r="A58" s="723"/>
      <c r="B58" s="723"/>
      <c r="C58" s="723"/>
      <c r="D58" s="720" t="s">
        <v>1156</v>
      </c>
      <c r="E58" s="721" t="s">
        <v>3041</v>
      </c>
      <c r="F58" s="722">
        <v>573.3715545</v>
      </c>
      <c r="G58" s="721" t="s">
        <v>311</v>
      </c>
    </row>
    <row r="59" spans="1:7" s="524" customFormat="1" ht="23.45" customHeight="1">
      <c r="A59" s="724"/>
      <c r="B59" s="723"/>
      <c r="C59" s="723"/>
      <c r="D59" s="720" t="s">
        <v>648</v>
      </c>
      <c r="E59" s="721" t="s">
        <v>2680</v>
      </c>
      <c r="F59" s="722">
        <v>347.22774006999998</v>
      </c>
      <c r="G59" s="721" t="s">
        <v>3042</v>
      </c>
    </row>
    <row r="60" spans="1:7" s="524" customFormat="1" ht="33.6" customHeight="1">
      <c r="A60" s="723"/>
      <c r="B60" s="723"/>
      <c r="C60" s="723"/>
      <c r="D60" s="720" t="s">
        <v>652</v>
      </c>
      <c r="E60" s="721" t="s">
        <v>2882</v>
      </c>
      <c r="F60" s="722">
        <v>239.67500608</v>
      </c>
      <c r="G60" s="721" t="s">
        <v>1169</v>
      </c>
    </row>
    <row r="61" spans="1:7" s="524" customFormat="1" ht="58.15" customHeight="1">
      <c r="A61" s="724"/>
      <c r="B61" s="723"/>
      <c r="C61" s="723"/>
      <c r="D61" s="720" t="s">
        <v>659</v>
      </c>
      <c r="E61" s="721" t="s">
        <v>2883</v>
      </c>
      <c r="F61" s="722">
        <v>345410.75034033001</v>
      </c>
      <c r="G61" s="721" t="s">
        <v>2884</v>
      </c>
    </row>
    <row r="62" spans="1:7" s="524" customFormat="1" ht="33.6" customHeight="1">
      <c r="A62" s="723"/>
      <c r="B62" s="723"/>
      <c r="C62" s="723"/>
      <c r="D62" s="720" t="s">
        <v>1170</v>
      </c>
      <c r="E62" s="721" t="s">
        <v>2885</v>
      </c>
      <c r="F62" s="722">
        <v>324.16675550000002</v>
      </c>
      <c r="G62" s="721" t="s">
        <v>2886</v>
      </c>
    </row>
    <row r="63" spans="1:7" s="524" customFormat="1" ht="58.15" customHeight="1">
      <c r="A63" s="724"/>
      <c r="B63" s="723"/>
      <c r="C63" s="723"/>
      <c r="D63" s="720" t="s">
        <v>1183</v>
      </c>
      <c r="E63" s="725" t="s">
        <v>3138</v>
      </c>
      <c r="F63" s="722">
        <v>1E-3</v>
      </c>
      <c r="G63" s="721" t="s">
        <v>3139</v>
      </c>
    </row>
    <row r="64" spans="1:7" s="524" customFormat="1" ht="33.6" customHeight="1">
      <c r="A64" s="723"/>
      <c r="B64" s="723"/>
      <c r="C64" s="723"/>
      <c r="D64" s="720" t="s">
        <v>1171</v>
      </c>
      <c r="E64" s="721" t="s">
        <v>223</v>
      </c>
      <c r="F64" s="722">
        <v>-2197.5481006099999</v>
      </c>
      <c r="G64" s="721" t="s">
        <v>369</v>
      </c>
    </row>
    <row r="65" spans="1:7" s="524" customFormat="1" ht="70.349999999999994" customHeight="1">
      <c r="A65" s="724"/>
      <c r="B65" s="723"/>
      <c r="C65" s="723"/>
      <c r="D65" s="720" t="s">
        <v>1015</v>
      </c>
      <c r="E65" s="721" t="s">
        <v>3043</v>
      </c>
      <c r="F65" s="722">
        <v>15.921243</v>
      </c>
      <c r="G65" s="721" t="s">
        <v>3044</v>
      </c>
    </row>
    <row r="66" spans="1:7" s="524" customFormat="1" ht="33.6" customHeight="1">
      <c r="A66" s="723"/>
      <c r="B66" s="723"/>
      <c r="C66" s="723"/>
      <c r="D66" s="720" t="s">
        <v>1018</v>
      </c>
      <c r="E66" s="721" t="s">
        <v>3045</v>
      </c>
      <c r="F66" s="722">
        <v>479.19273215999999</v>
      </c>
      <c r="G66" s="721" t="s">
        <v>169</v>
      </c>
    </row>
    <row r="67" spans="1:7" s="524" customFormat="1" ht="70.349999999999994" customHeight="1">
      <c r="A67" s="724"/>
      <c r="B67" s="723"/>
      <c r="C67" s="723"/>
      <c r="D67" s="720" t="s">
        <v>1019</v>
      </c>
      <c r="E67" s="721" t="s">
        <v>2887</v>
      </c>
      <c r="F67" s="722">
        <v>-4.4680999999999998E-2</v>
      </c>
      <c r="G67" s="721" t="s">
        <v>2888</v>
      </c>
    </row>
    <row r="68" spans="1:7" s="524" customFormat="1" ht="23.45" customHeight="1">
      <c r="A68" s="723"/>
      <c r="B68" s="723"/>
      <c r="C68" s="723"/>
      <c r="D68" s="720" t="s">
        <v>1158</v>
      </c>
      <c r="E68" s="721" t="s">
        <v>3046</v>
      </c>
      <c r="F68" s="722">
        <v>11689.33081621</v>
      </c>
      <c r="G68" s="721" t="s">
        <v>362</v>
      </c>
    </row>
    <row r="69" spans="1:7" s="524" customFormat="1" ht="45.95" customHeight="1">
      <c r="A69" s="724"/>
      <c r="B69" s="723"/>
      <c r="C69" s="723"/>
      <c r="D69" s="720" t="s">
        <v>1172</v>
      </c>
      <c r="E69" s="721" t="s">
        <v>3047</v>
      </c>
      <c r="F69" s="722">
        <v>3924.5458533299998</v>
      </c>
      <c r="G69" s="721" t="s">
        <v>3048</v>
      </c>
    </row>
    <row r="70" spans="1:7" s="524" customFormat="1" ht="23.45" customHeight="1">
      <c r="A70" s="723"/>
      <c r="B70" s="723"/>
      <c r="C70" s="723"/>
      <c r="D70" s="720" t="s">
        <v>1182</v>
      </c>
      <c r="E70" s="721" t="s">
        <v>1717</v>
      </c>
      <c r="F70" s="722">
        <v>2106.3541874299999</v>
      </c>
      <c r="G70" s="721" t="s">
        <v>1718</v>
      </c>
    </row>
    <row r="71" spans="1:7" s="524" customFormat="1" ht="23.45" customHeight="1">
      <c r="A71" s="724"/>
      <c r="B71" s="723"/>
      <c r="C71" s="723"/>
      <c r="D71" s="720" t="s">
        <v>1173</v>
      </c>
      <c r="E71" s="721" t="s">
        <v>3049</v>
      </c>
      <c r="F71" s="722">
        <v>2420.59059252</v>
      </c>
      <c r="G71" s="721" t="s">
        <v>179</v>
      </c>
    </row>
    <row r="72" spans="1:7" s="524" customFormat="1" ht="37.9" customHeight="1">
      <c r="A72" s="712" t="s">
        <v>1154</v>
      </c>
      <c r="B72" s="712" t="s">
        <v>1151</v>
      </c>
      <c r="C72" s="715" t="s">
        <v>446</v>
      </c>
      <c r="D72" s="712" t="s">
        <v>1153</v>
      </c>
      <c r="E72" s="716" t="s">
        <v>665</v>
      </c>
      <c r="F72" s="717">
        <v>17066.11793823</v>
      </c>
      <c r="G72" s="716" t="s">
        <v>226</v>
      </c>
    </row>
    <row r="73" spans="1:7" s="524" customFormat="1" ht="58.15" customHeight="1">
      <c r="A73" s="723"/>
      <c r="B73" s="723"/>
      <c r="C73" s="719" t="s">
        <v>446</v>
      </c>
      <c r="D73" s="720" t="s">
        <v>1155</v>
      </c>
      <c r="E73" s="721" t="s">
        <v>1719</v>
      </c>
      <c r="F73" s="722">
        <v>1114.8222191699999</v>
      </c>
      <c r="G73" s="721" t="s">
        <v>3050</v>
      </c>
    </row>
    <row r="74" spans="1:7" s="524" customFormat="1" ht="45.95" customHeight="1">
      <c r="A74" s="724"/>
      <c r="B74" s="723"/>
      <c r="C74" s="723"/>
      <c r="D74" s="720" t="s">
        <v>659</v>
      </c>
      <c r="E74" s="725" t="s">
        <v>3051</v>
      </c>
      <c r="F74" s="722">
        <v>2933.8357722800001</v>
      </c>
      <c r="G74" s="721" t="s">
        <v>622</v>
      </c>
    </row>
    <row r="75" spans="1:7" s="524" customFormat="1" ht="45.95" customHeight="1">
      <c r="A75" s="723"/>
      <c r="B75" s="723"/>
      <c r="C75" s="723"/>
      <c r="D75" s="720" t="s">
        <v>1016</v>
      </c>
      <c r="E75" s="721" t="s">
        <v>2681</v>
      </c>
      <c r="F75" s="722">
        <v>4.1746249999999998</v>
      </c>
      <c r="G75" s="721" t="s">
        <v>220</v>
      </c>
    </row>
    <row r="76" spans="1:7" s="524" customFormat="1" ht="94.9" customHeight="1">
      <c r="A76" s="724"/>
      <c r="B76" s="723"/>
      <c r="C76" s="723"/>
      <c r="D76" s="720" t="s">
        <v>1175</v>
      </c>
      <c r="E76" s="725" t="s">
        <v>3052</v>
      </c>
      <c r="F76" s="722">
        <v>2025.30294374</v>
      </c>
      <c r="G76" s="725" t="s">
        <v>3053</v>
      </c>
    </row>
    <row r="77" spans="1:7" s="524" customFormat="1" ht="82.7" customHeight="1">
      <c r="A77" s="723"/>
      <c r="B77" s="723"/>
      <c r="C77" s="723"/>
      <c r="D77" s="720" t="s">
        <v>1176</v>
      </c>
      <c r="E77" s="721" t="s">
        <v>3054</v>
      </c>
      <c r="F77" s="722">
        <v>445.30982598000003</v>
      </c>
      <c r="G77" s="721" t="s">
        <v>2662</v>
      </c>
    </row>
    <row r="78" spans="1:7" s="524" customFormat="1" ht="33.6" customHeight="1">
      <c r="A78" s="724"/>
      <c r="B78" s="723"/>
      <c r="C78" s="723"/>
      <c r="D78" s="720" t="s">
        <v>1177</v>
      </c>
      <c r="E78" s="725" t="s">
        <v>2889</v>
      </c>
      <c r="F78" s="722">
        <v>16.11091639</v>
      </c>
      <c r="G78" s="725" t="s">
        <v>2890</v>
      </c>
    </row>
    <row r="79" spans="1:7" s="524" customFormat="1" ht="33.6" customHeight="1">
      <c r="A79" s="723"/>
      <c r="B79" s="723"/>
      <c r="C79" s="723"/>
      <c r="D79" s="720" t="s">
        <v>1178</v>
      </c>
      <c r="E79" s="725" t="s">
        <v>3055</v>
      </c>
      <c r="F79" s="722">
        <v>8792.3188383699999</v>
      </c>
      <c r="G79" s="725" t="s">
        <v>3056</v>
      </c>
    </row>
    <row r="80" spans="1:7" s="524" customFormat="1" ht="144.6" customHeight="1">
      <c r="A80" s="724"/>
      <c r="B80" s="723"/>
      <c r="C80" s="723"/>
      <c r="D80" s="720" t="s">
        <v>1174</v>
      </c>
      <c r="E80" s="725" t="s">
        <v>3057</v>
      </c>
      <c r="F80" s="722">
        <v>57.993340250000003</v>
      </c>
      <c r="G80" s="725" t="s">
        <v>2663</v>
      </c>
    </row>
    <row r="81" spans="1:7" s="524" customFormat="1" ht="45.95" customHeight="1">
      <c r="A81" s="723"/>
      <c r="B81" s="723"/>
      <c r="C81" s="723"/>
      <c r="D81" s="720" t="s">
        <v>2600</v>
      </c>
      <c r="E81" s="721" t="s">
        <v>2601</v>
      </c>
      <c r="F81" s="722">
        <v>1.966E-2</v>
      </c>
      <c r="G81" s="721" t="s">
        <v>2602</v>
      </c>
    </row>
    <row r="82" spans="1:7" s="524" customFormat="1" ht="45.95" customHeight="1">
      <c r="A82" s="724"/>
      <c r="B82" s="723"/>
      <c r="C82" s="723"/>
      <c r="D82" s="720" t="s">
        <v>1179</v>
      </c>
      <c r="E82" s="721" t="s">
        <v>1720</v>
      </c>
      <c r="F82" s="722">
        <v>4.2560250000000002</v>
      </c>
      <c r="G82" s="721" t="s">
        <v>1721</v>
      </c>
    </row>
    <row r="83" spans="1:7" s="524" customFormat="1" ht="45.95" customHeight="1">
      <c r="A83" s="723"/>
      <c r="B83" s="723"/>
      <c r="C83" s="723"/>
      <c r="D83" s="720" t="s">
        <v>1180</v>
      </c>
      <c r="E83" s="721" t="s">
        <v>1722</v>
      </c>
      <c r="F83" s="722">
        <v>1014.914751</v>
      </c>
      <c r="G83" s="721" t="s">
        <v>1723</v>
      </c>
    </row>
    <row r="84" spans="1:7" s="524" customFormat="1" ht="45.95" customHeight="1">
      <c r="A84" s="724"/>
      <c r="B84" s="723"/>
      <c r="C84" s="723"/>
      <c r="D84" s="720" t="s">
        <v>1181</v>
      </c>
      <c r="E84" s="721" t="s">
        <v>3058</v>
      </c>
      <c r="F84" s="722">
        <v>657.05902104999996</v>
      </c>
      <c r="G84" s="721" t="s">
        <v>1096</v>
      </c>
    </row>
    <row r="85" spans="1:7" s="524" customFormat="1" ht="70.349999999999994" customHeight="1">
      <c r="A85" s="723"/>
      <c r="B85" s="723"/>
      <c r="C85" s="723"/>
      <c r="D85" s="720" t="s">
        <v>2671</v>
      </c>
      <c r="E85" s="721" t="s">
        <v>2891</v>
      </c>
      <c r="F85" s="722">
        <v>0</v>
      </c>
      <c r="G85" s="721" t="s">
        <v>2892</v>
      </c>
    </row>
    <row r="86" spans="1:7" s="524" customFormat="1" ht="27.75" customHeight="1">
      <c r="A86" s="712" t="s">
        <v>1154</v>
      </c>
      <c r="B86" s="712" t="s">
        <v>1151</v>
      </c>
      <c r="C86" s="715" t="s">
        <v>645</v>
      </c>
      <c r="D86" s="712" t="s">
        <v>1153</v>
      </c>
      <c r="E86" s="716" t="s">
        <v>666</v>
      </c>
      <c r="F86" s="717">
        <v>3528.7210599999999</v>
      </c>
      <c r="G86" s="716" t="s">
        <v>555</v>
      </c>
    </row>
    <row r="87" spans="1:7" s="524" customFormat="1" ht="23.45" customHeight="1">
      <c r="A87" s="724"/>
      <c r="B87" s="723"/>
      <c r="C87" s="719" t="s">
        <v>645</v>
      </c>
      <c r="D87" s="720" t="s">
        <v>1014</v>
      </c>
      <c r="E87" s="721" t="s">
        <v>3059</v>
      </c>
      <c r="F87" s="722">
        <v>3528.7210599999999</v>
      </c>
      <c r="G87" s="721" t="s">
        <v>555</v>
      </c>
    </row>
    <row r="88" spans="1:7" s="524" customFormat="1" ht="37.9" customHeight="1">
      <c r="A88" s="712" t="s">
        <v>1154</v>
      </c>
      <c r="B88" s="711" t="s">
        <v>659</v>
      </c>
      <c r="C88" s="712" t="s">
        <v>1152</v>
      </c>
      <c r="D88" s="712" t="s">
        <v>1153</v>
      </c>
      <c r="E88" s="713" t="s">
        <v>667</v>
      </c>
      <c r="F88" s="714">
        <v>147032.43861693999</v>
      </c>
      <c r="G88" s="713" t="s">
        <v>315</v>
      </c>
    </row>
    <row r="89" spans="1:7" s="524" customFormat="1" ht="27.75" customHeight="1">
      <c r="A89" s="712" t="s">
        <v>1154</v>
      </c>
      <c r="B89" s="712" t="s">
        <v>1151</v>
      </c>
      <c r="C89" s="715" t="s">
        <v>494</v>
      </c>
      <c r="D89" s="712" t="s">
        <v>1153</v>
      </c>
      <c r="E89" s="716" t="s">
        <v>2738</v>
      </c>
      <c r="F89" s="717">
        <v>136357.89648719001</v>
      </c>
      <c r="G89" s="716" t="s">
        <v>551</v>
      </c>
    </row>
    <row r="90" spans="1:7" s="524" customFormat="1" ht="70.349999999999994" customHeight="1">
      <c r="A90" s="723"/>
      <c r="B90" s="719" t="s">
        <v>659</v>
      </c>
      <c r="C90" s="719" t="s">
        <v>494</v>
      </c>
      <c r="D90" s="720" t="s">
        <v>1014</v>
      </c>
      <c r="E90" s="721" t="s">
        <v>884</v>
      </c>
      <c r="F90" s="722">
        <v>6519.5258119199998</v>
      </c>
      <c r="G90" s="721" t="s">
        <v>885</v>
      </c>
    </row>
    <row r="91" spans="1:7" s="524" customFormat="1" ht="33.6" customHeight="1">
      <c r="A91" s="724"/>
      <c r="B91" s="723"/>
      <c r="C91" s="723"/>
      <c r="D91" s="720" t="s">
        <v>1155</v>
      </c>
      <c r="E91" s="721" t="s">
        <v>668</v>
      </c>
      <c r="F91" s="722">
        <v>1887.09033436</v>
      </c>
      <c r="G91" s="721" t="s">
        <v>491</v>
      </c>
    </row>
    <row r="92" spans="1:7" s="524" customFormat="1" ht="70.349999999999994" customHeight="1">
      <c r="A92" s="723"/>
      <c r="B92" s="723"/>
      <c r="C92" s="723"/>
      <c r="D92" s="720" t="s">
        <v>648</v>
      </c>
      <c r="E92" s="721" t="s">
        <v>669</v>
      </c>
      <c r="F92" s="722">
        <v>570.40445722000004</v>
      </c>
      <c r="G92" s="721" t="s">
        <v>596</v>
      </c>
    </row>
    <row r="93" spans="1:7" s="524" customFormat="1" ht="33.6" customHeight="1">
      <c r="A93" s="724"/>
      <c r="B93" s="723"/>
      <c r="C93" s="723"/>
      <c r="D93" s="720" t="s">
        <v>652</v>
      </c>
      <c r="E93" s="721" t="s">
        <v>670</v>
      </c>
      <c r="F93" s="722">
        <v>262.39889425000001</v>
      </c>
      <c r="G93" s="721" t="s">
        <v>230</v>
      </c>
    </row>
    <row r="94" spans="1:7" s="524" customFormat="1" ht="33.6" customHeight="1">
      <c r="A94" s="723"/>
      <c r="B94" s="723"/>
      <c r="C94" s="723"/>
      <c r="D94" s="720" t="s">
        <v>659</v>
      </c>
      <c r="E94" s="721" t="s">
        <v>671</v>
      </c>
      <c r="F94" s="722">
        <v>60217.556531709997</v>
      </c>
      <c r="G94" s="721" t="s">
        <v>126</v>
      </c>
    </row>
    <row r="95" spans="1:7" s="524" customFormat="1" ht="33.6" customHeight="1">
      <c r="A95" s="724"/>
      <c r="B95" s="723"/>
      <c r="C95" s="723"/>
      <c r="D95" s="720" t="s">
        <v>1170</v>
      </c>
      <c r="E95" s="721" t="s">
        <v>672</v>
      </c>
      <c r="F95" s="722">
        <v>3932.4729350799998</v>
      </c>
      <c r="G95" s="721" t="s">
        <v>127</v>
      </c>
    </row>
    <row r="96" spans="1:7" s="524" customFormat="1" ht="33.6" customHeight="1">
      <c r="A96" s="723"/>
      <c r="B96" s="723"/>
      <c r="C96" s="723"/>
      <c r="D96" s="720" t="s">
        <v>1015</v>
      </c>
      <c r="E96" s="721" t="s">
        <v>673</v>
      </c>
      <c r="F96" s="722">
        <v>54290.733879719999</v>
      </c>
      <c r="G96" s="721" t="s">
        <v>115</v>
      </c>
    </row>
    <row r="97" spans="1:7" s="524" customFormat="1" ht="33.6" customHeight="1">
      <c r="A97" s="724"/>
      <c r="B97" s="723"/>
      <c r="C97" s="723"/>
      <c r="D97" s="720" t="s">
        <v>1018</v>
      </c>
      <c r="E97" s="721" t="s">
        <v>674</v>
      </c>
      <c r="F97" s="722">
        <v>1504.1346979499999</v>
      </c>
      <c r="G97" s="721" t="s">
        <v>170</v>
      </c>
    </row>
    <row r="98" spans="1:7" s="524" customFormat="1" ht="144.6" customHeight="1">
      <c r="A98" s="723"/>
      <c r="B98" s="723"/>
      <c r="C98" s="723"/>
      <c r="D98" s="720" t="s">
        <v>1019</v>
      </c>
      <c r="E98" s="725" t="s">
        <v>1855</v>
      </c>
      <c r="F98" s="722">
        <v>237.59363768</v>
      </c>
      <c r="G98" s="725" t="s">
        <v>1856</v>
      </c>
    </row>
    <row r="99" spans="1:7" s="524" customFormat="1" ht="33.6" customHeight="1">
      <c r="A99" s="724"/>
      <c r="B99" s="723"/>
      <c r="C99" s="723"/>
      <c r="D99" s="720" t="s">
        <v>1016</v>
      </c>
      <c r="E99" s="721" t="s">
        <v>886</v>
      </c>
      <c r="F99" s="722">
        <v>1428.1905801400001</v>
      </c>
      <c r="G99" s="721" t="s">
        <v>887</v>
      </c>
    </row>
    <row r="100" spans="1:7" s="524" customFormat="1" ht="33.6" customHeight="1">
      <c r="A100" s="723"/>
      <c r="B100" s="723"/>
      <c r="C100" s="723"/>
      <c r="D100" s="720" t="s">
        <v>1182</v>
      </c>
      <c r="E100" s="721" t="s">
        <v>929</v>
      </c>
      <c r="F100" s="722">
        <v>2259.1534072200002</v>
      </c>
      <c r="G100" s="721" t="s">
        <v>930</v>
      </c>
    </row>
    <row r="101" spans="1:7" s="524" customFormat="1" ht="132.19999999999999" customHeight="1">
      <c r="A101" s="724"/>
      <c r="B101" s="723"/>
      <c r="C101" s="723"/>
      <c r="D101" s="720" t="s">
        <v>1173</v>
      </c>
      <c r="E101" s="725" t="s">
        <v>2607</v>
      </c>
      <c r="F101" s="722">
        <v>3248.6413199399999</v>
      </c>
      <c r="G101" s="725" t="s">
        <v>2608</v>
      </c>
    </row>
    <row r="102" spans="1:7" s="524" customFormat="1" ht="37.9" customHeight="1">
      <c r="A102" s="712" t="s">
        <v>1154</v>
      </c>
      <c r="B102" s="712" t="s">
        <v>1151</v>
      </c>
      <c r="C102" s="715" t="s">
        <v>183</v>
      </c>
      <c r="D102" s="712" t="s">
        <v>1153</v>
      </c>
      <c r="E102" s="716" t="s">
        <v>675</v>
      </c>
      <c r="F102" s="717">
        <v>10674.54212975</v>
      </c>
      <c r="G102" s="716" t="s">
        <v>22</v>
      </c>
    </row>
    <row r="103" spans="1:7" s="524" customFormat="1" ht="45.95" customHeight="1">
      <c r="A103" s="723"/>
      <c r="B103" s="723"/>
      <c r="C103" s="719" t="s">
        <v>183</v>
      </c>
      <c r="D103" s="720" t="s">
        <v>1014</v>
      </c>
      <c r="E103" s="721" t="s">
        <v>1080</v>
      </c>
      <c r="F103" s="722">
        <v>8495.6939655599999</v>
      </c>
      <c r="G103" s="721" t="s">
        <v>1081</v>
      </c>
    </row>
    <row r="104" spans="1:7" s="524" customFormat="1" ht="58.15" customHeight="1">
      <c r="A104" s="724"/>
      <c r="B104" s="723"/>
      <c r="C104" s="723"/>
      <c r="D104" s="720" t="s">
        <v>1155</v>
      </c>
      <c r="E104" s="721" t="s">
        <v>1048</v>
      </c>
      <c r="F104" s="722">
        <v>176.58909144</v>
      </c>
      <c r="G104" s="721" t="s">
        <v>1049</v>
      </c>
    </row>
    <row r="105" spans="1:7" s="524" customFormat="1" ht="45.95" customHeight="1">
      <c r="A105" s="723"/>
      <c r="B105" s="723"/>
      <c r="C105" s="723"/>
      <c r="D105" s="720" t="s">
        <v>652</v>
      </c>
      <c r="E105" s="721" t="s">
        <v>1050</v>
      </c>
      <c r="F105" s="722">
        <v>77.897884779999998</v>
      </c>
      <c r="G105" s="721" t="s">
        <v>1051</v>
      </c>
    </row>
    <row r="106" spans="1:7" s="524" customFormat="1" ht="45.95" customHeight="1">
      <c r="A106" s="724"/>
      <c r="B106" s="723"/>
      <c r="C106" s="723"/>
      <c r="D106" s="720" t="s">
        <v>659</v>
      </c>
      <c r="E106" s="721" t="s">
        <v>1052</v>
      </c>
      <c r="F106" s="722">
        <v>1877.7995698300001</v>
      </c>
      <c r="G106" s="721" t="s">
        <v>1053</v>
      </c>
    </row>
    <row r="107" spans="1:7" s="524" customFormat="1" ht="45.95" customHeight="1">
      <c r="A107" s="723"/>
      <c r="B107" s="723"/>
      <c r="C107" s="723"/>
      <c r="D107" s="720" t="s">
        <v>1183</v>
      </c>
      <c r="E107" s="721" t="s">
        <v>3140</v>
      </c>
      <c r="F107" s="722">
        <v>4.7452000000000001E-2</v>
      </c>
      <c r="G107" s="721" t="s">
        <v>3141</v>
      </c>
    </row>
    <row r="108" spans="1:7" s="524" customFormat="1" ht="45.95" customHeight="1">
      <c r="A108" s="724"/>
      <c r="B108" s="723"/>
      <c r="C108" s="723"/>
      <c r="D108" s="720" t="s">
        <v>1171</v>
      </c>
      <c r="E108" s="721" t="s">
        <v>877</v>
      </c>
      <c r="F108" s="722">
        <v>20.956811989999999</v>
      </c>
      <c r="G108" s="721" t="s">
        <v>878</v>
      </c>
    </row>
    <row r="109" spans="1:7" s="524" customFormat="1" ht="45.95" customHeight="1">
      <c r="A109" s="723"/>
      <c r="B109" s="723"/>
      <c r="C109" s="723"/>
      <c r="D109" s="720" t="s">
        <v>1018</v>
      </c>
      <c r="E109" s="721" t="s">
        <v>931</v>
      </c>
      <c r="F109" s="722">
        <v>25.557354149999998</v>
      </c>
      <c r="G109" s="721" t="s">
        <v>932</v>
      </c>
    </row>
    <row r="110" spans="1:7" s="524" customFormat="1" ht="27.75" customHeight="1">
      <c r="A110" s="712" t="s">
        <v>1154</v>
      </c>
      <c r="B110" s="711" t="s">
        <v>1170</v>
      </c>
      <c r="C110" s="712" t="s">
        <v>1152</v>
      </c>
      <c r="D110" s="712" t="s">
        <v>1153</v>
      </c>
      <c r="E110" s="713" t="s">
        <v>676</v>
      </c>
      <c r="F110" s="714">
        <v>128776.83617516</v>
      </c>
      <c r="G110" s="713" t="s">
        <v>208</v>
      </c>
    </row>
    <row r="111" spans="1:7" s="524" customFormat="1" ht="27.75" customHeight="1">
      <c r="A111" s="712" t="s">
        <v>1154</v>
      </c>
      <c r="B111" s="712" t="s">
        <v>1151</v>
      </c>
      <c r="C111" s="715" t="s">
        <v>494</v>
      </c>
      <c r="D111" s="712" t="s">
        <v>1153</v>
      </c>
      <c r="E111" s="716" t="s">
        <v>676</v>
      </c>
      <c r="F111" s="717">
        <v>128776.83617516</v>
      </c>
      <c r="G111" s="716" t="s">
        <v>208</v>
      </c>
    </row>
    <row r="112" spans="1:7" s="524" customFormat="1" ht="33.6" customHeight="1">
      <c r="A112" s="724"/>
      <c r="B112" s="719" t="s">
        <v>1170</v>
      </c>
      <c r="C112" s="719" t="s">
        <v>494</v>
      </c>
      <c r="D112" s="720" t="s">
        <v>1171</v>
      </c>
      <c r="E112" s="721" t="s">
        <v>867</v>
      </c>
      <c r="F112" s="722">
        <v>126112.44164826001</v>
      </c>
      <c r="G112" s="721" t="s">
        <v>868</v>
      </c>
    </row>
    <row r="113" spans="1:7" s="524" customFormat="1" ht="33.6" customHeight="1">
      <c r="A113" s="723"/>
      <c r="B113" s="723"/>
      <c r="C113" s="723"/>
      <c r="D113" s="720" t="s">
        <v>1015</v>
      </c>
      <c r="E113" s="721" t="s">
        <v>677</v>
      </c>
      <c r="F113" s="722">
        <v>2664.3945269000001</v>
      </c>
      <c r="G113" s="721" t="s">
        <v>334</v>
      </c>
    </row>
    <row r="114" spans="1:7" s="524" customFormat="1" ht="74.650000000000006" customHeight="1">
      <c r="A114" s="712" t="s">
        <v>1154</v>
      </c>
      <c r="B114" s="711" t="s">
        <v>1183</v>
      </c>
      <c r="C114" s="712" t="s">
        <v>1152</v>
      </c>
      <c r="D114" s="712" t="s">
        <v>1153</v>
      </c>
      <c r="E114" s="713" t="s">
        <v>2893</v>
      </c>
      <c r="F114" s="714">
        <v>31723.780122830001</v>
      </c>
      <c r="G114" s="713" t="s">
        <v>2739</v>
      </c>
    </row>
    <row r="115" spans="1:7" s="524" customFormat="1" ht="27.75" customHeight="1">
      <c r="A115" s="712" t="s">
        <v>1154</v>
      </c>
      <c r="B115" s="712" t="s">
        <v>1151</v>
      </c>
      <c r="C115" s="715" t="s">
        <v>494</v>
      </c>
      <c r="D115" s="712" t="s">
        <v>1153</v>
      </c>
      <c r="E115" s="716" t="s">
        <v>331</v>
      </c>
      <c r="F115" s="717">
        <v>31723.780122830001</v>
      </c>
      <c r="G115" s="716" t="s">
        <v>353</v>
      </c>
    </row>
    <row r="116" spans="1:7" s="524" customFormat="1" ht="23.45" customHeight="1">
      <c r="A116" s="724"/>
      <c r="B116" s="719" t="s">
        <v>1183</v>
      </c>
      <c r="C116" s="719" t="s">
        <v>494</v>
      </c>
      <c r="D116" s="720" t="s">
        <v>1014</v>
      </c>
      <c r="E116" s="721" t="s">
        <v>678</v>
      </c>
      <c r="F116" s="722">
        <v>727.69339284</v>
      </c>
      <c r="G116" s="721" t="s">
        <v>46</v>
      </c>
    </row>
    <row r="117" spans="1:7" s="524" customFormat="1" ht="33.6" customHeight="1">
      <c r="A117" s="723"/>
      <c r="B117" s="723"/>
      <c r="C117" s="723"/>
      <c r="D117" s="720" t="s">
        <v>1184</v>
      </c>
      <c r="E117" s="725" t="s">
        <v>3060</v>
      </c>
      <c r="F117" s="722">
        <v>30996.086729989998</v>
      </c>
      <c r="G117" s="725" t="s">
        <v>3061</v>
      </c>
    </row>
    <row r="118" spans="1:7" s="524" customFormat="1" ht="27.75" customHeight="1">
      <c r="A118" s="711" t="s">
        <v>183</v>
      </c>
      <c r="B118" s="712" t="s">
        <v>1151</v>
      </c>
      <c r="C118" s="712" t="s">
        <v>1152</v>
      </c>
      <c r="D118" s="712" t="s">
        <v>1153</v>
      </c>
      <c r="E118" s="713" t="s">
        <v>642</v>
      </c>
      <c r="F118" s="714">
        <v>96221.598854469994</v>
      </c>
      <c r="G118" s="713" t="s">
        <v>172</v>
      </c>
    </row>
    <row r="119" spans="1:7" s="524" customFormat="1" ht="27.75" customHeight="1">
      <c r="A119" s="712" t="s">
        <v>1154</v>
      </c>
      <c r="B119" s="711" t="s">
        <v>1014</v>
      </c>
      <c r="C119" s="712" t="s">
        <v>1152</v>
      </c>
      <c r="D119" s="712" t="s">
        <v>1153</v>
      </c>
      <c r="E119" s="713" t="s">
        <v>2740</v>
      </c>
      <c r="F119" s="714">
        <v>25561.29305054</v>
      </c>
      <c r="G119" s="713" t="s">
        <v>309</v>
      </c>
    </row>
    <row r="120" spans="1:7" s="524" customFormat="1" ht="37.9" customHeight="1">
      <c r="A120" s="712" t="s">
        <v>1154</v>
      </c>
      <c r="B120" s="712" t="s">
        <v>1151</v>
      </c>
      <c r="C120" s="715" t="s">
        <v>494</v>
      </c>
      <c r="D120" s="712" t="s">
        <v>1153</v>
      </c>
      <c r="E120" s="716" t="s">
        <v>679</v>
      </c>
      <c r="F120" s="717">
        <v>250.74221904000001</v>
      </c>
      <c r="G120" s="716" t="s">
        <v>469</v>
      </c>
    </row>
    <row r="121" spans="1:7" s="524" customFormat="1" ht="45.95" customHeight="1">
      <c r="A121" s="718" t="s">
        <v>183</v>
      </c>
      <c r="B121" s="719" t="s">
        <v>1014</v>
      </c>
      <c r="C121" s="719" t="s">
        <v>494</v>
      </c>
      <c r="D121" s="720" t="s">
        <v>1014</v>
      </c>
      <c r="E121" s="725" t="s">
        <v>2894</v>
      </c>
      <c r="F121" s="722">
        <v>7.3543757300000001</v>
      </c>
      <c r="G121" s="725" t="s">
        <v>2895</v>
      </c>
    </row>
    <row r="122" spans="1:7" s="524" customFormat="1" ht="33.6" customHeight="1">
      <c r="A122" s="723"/>
      <c r="B122" s="723"/>
      <c r="C122" s="723"/>
      <c r="D122" s="720" t="s">
        <v>1155</v>
      </c>
      <c r="E122" s="725" t="s">
        <v>3062</v>
      </c>
      <c r="F122" s="722">
        <v>243.38784330999999</v>
      </c>
      <c r="G122" s="725" t="s">
        <v>3063</v>
      </c>
    </row>
    <row r="123" spans="1:7" s="524" customFormat="1" ht="37.9" customHeight="1">
      <c r="A123" s="712" t="s">
        <v>1154</v>
      </c>
      <c r="B123" s="712" t="s">
        <v>1151</v>
      </c>
      <c r="C123" s="715" t="s">
        <v>264</v>
      </c>
      <c r="D123" s="712" t="s">
        <v>1153</v>
      </c>
      <c r="E123" s="716" t="s">
        <v>680</v>
      </c>
      <c r="F123" s="717">
        <v>550.57937860000004</v>
      </c>
      <c r="G123" s="716" t="s">
        <v>27</v>
      </c>
    </row>
    <row r="124" spans="1:7" s="524" customFormat="1" ht="33.6" customHeight="1">
      <c r="A124" s="724"/>
      <c r="B124" s="723"/>
      <c r="C124" s="719" t="s">
        <v>264</v>
      </c>
      <c r="D124" s="720" t="s">
        <v>1014</v>
      </c>
      <c r="E124" s="721" t="s">
        <v>2896</v>
      </c>
      <c r="F124" s="722">
        <v>8.8999999999999999E-3</v>
      </c>
      <c r="G124" s="721" t="s">
        <v>332</v>
      </c>
    </row>
    <row r="125" spans="1:7" s="524" customFormat="1" ht="33.6" customHeight="1">
      <c r="A125" s="723"/>
      <c r="B125" s="723"/>
      <c r="C125" s="723"/>
      <c r="D125" s="720" t="s">
        <v>1155</v>
      </c>
      <c r="E125" s="725" t="s">
        <v>3064</v>
      </c>
      <c r="F125" s="722">
        <v>550.5704786</v>
      </c>
      <c r="G125" s="725" t="s">
        <v>3065</v>
      </c>
    </row>
    <row r="126" spans="1:7" s="524" customFormat="1" ht="37.9" customHeight="1">
      <c r="A126" s="712" t="s">
        <v>1154</v>
      </c>
      <c r="B126" s="712" t="s">
        <v>1151</v>
      </c>
      <c r="C126" s="715" t="s">
        <v>446</v>
      </c>
      <c r="D126" s="712" t="s">
        <v>1153</v>
      </c>
      <c r="E126" s="716" t="s">
        <v>2741</v>
      </c>
      <c r="F126" s="717">
        <v>0.32189299999999998</v>
      </c>
      <c r="G126" s="716" t="s">
        <v>610</v>
      </c>
    </row>
    <row r="127" spans="1:7" s="524" customFormat="1" ht="33.6" customHeight="1">
      <c r="A127" s="724"/>
      <c r="B127" s="723"/>
      <c r="C127" s="719" t="s">
        <v>446</v>
      </c>
      <c r="D127" s="720" t="s">
        <v>1014</v>
      </c>
      <c r="E127" s="721" t="s">
        <v>2897</v>
      </c>
      <c r="F127" s="722">
        <v>0</v>
      </c>
      <c r="G127" s="721" t="s">
        <v>944</v>
      </c>
    </row>
    <row r="128" spans="1:7" s="524" customFormat="1" ht="33.6" customHeight="1">
      <c r="A128" s="723"/>
      <c r="B128" s="723"/>
      <c r="C128" s="723"/>
      <c r="D128" s="720" t="s">
        <v>1155</v>
      </c>
      <c r="E128" s="721" t="s">
        <v>3066</v>
      </c>
      <c r="F128" s="722">
        <v>0.32189299999999998</v>
      </c>
      <c r="G128" s="721" t="s">
        <v>869</v>
      </c>
    </row>
    <row r="129" spans="1:7" s="524" customFormat="1" ht="37.9" customHeight="1">
      <c r="A129" s="712" t="s">
        <v>1154</v>
      </c>
      <c r="B129" s="712" t="s">
        <v>1151</v>
      </c>
      <c r="C129" s="715" t="s">
        <v>645</v>
      </c>
      <c r="D129" s="712" t="s">
        <v>1153</v>
      </c>
      <c r="E129" s="716" t="s">
        <v>968</v>
      </c>
      <c r="F129" s="717">
        <v>17059.078510120002</v>
      </c>
      <c r="G129" s="716" t="s">
        <v>2742</v>
      </c>
    </row>
    <row r="130" spans="1:7" s="524" customFormat="1" ht="33.6" customHeight="1">
      <c r="A130" s="724"/>
      <c r="B130" s="723"/>
      <c r="C130" s="719" t="s">
        <v>645</v>
      </c>
      <c r="D130" s="720" t="s">
        <v>1014</v>
      </c>
      <c r="E130" s="721" t="s">
        <v>2898</v>
      </c>
      <c r="F130" s="722">
        <v>640.32700568999996</v>
      </c>
      <c r="G130" s="721" t="s">
        <v>2899</v>
      </c>
    </row>
    <row r="131" spans="1:7" s="524" customFormat="1" ht="33.6" customHeight="1">
      <c r="A131" s="723"/>
      <c r="B131" s="723"/>
      <c r="C131" s="723"/>
      <c r="D131" s="720" t="s">
        <v>1155</v>
      </c>
      <c r="E131" s="721" t="s">
        <v>1101</v>
      </c>
      <c r="F131" s="722">
        <v>0</v>
      </c>
      <c r="G131" s="721" t="s">
        <v>1102</v>
      </c>
    </row>
    <row r="132" spans="1:7" s="524" customFormat="1" ht="33.6" customHeight="1">
      <c r="A132" s="724"/>
      <c r="B132" s="723"/>
      <c r="C132" s="723"/>
      <c r="D132" s="720" t="s">
        <v>1156</v>
      </c>
      <c r="E132" s="721" t="s">
        <v>870</v>
      </c>
      <c r="F132" s="722">
        <v>13773.959342849999</v>
      </c>
      <c r="G132" s="721" t="s">
        <v>871</v>
      </c>
    </row>
    <row r="133" spans="1:7" s="524" customFormat="1" ht="33.6" customHeight="1">
      <c r="A133" s="723"/>
      <c r="B133" s="723"/>
      <c r="C133" s="723"/>
      <c r="D133" s="720" t="s">
        <v>648</v>
      </c>
      <c r="E133" s="721" t="s">
        <v>681</v>
      </c>
      <c r="F133" s="722">
        <v>571.28211142999999</v>
      </c>
      <c r="G133" s="721" t="s">
        <v>625</v>
      </c>
    </row>
    <row r="134" spans="1:7" s="524" customFormat="1" ht="45.95" customHeight="1">
      <c r="A134" s="724"/>
      <c r="B134" s="723"/>
      <c r="C134" s="723"/>
      <c r="D134" s="720" t="s">
        <v>652</v>
      </c>
      <c r="E134" s="721" t="s">
        <v>3067</v>
      </c>
      <c r="F134" s="722">
        <v>2.0439854099999999</v>
      </c>
      <c r="G134" s="721" t="s">
        <v>872</v>
      </c>
    </row>
    <row r="135" spans="1:7" s="524" customFormat="1" ht="45.95" customHeight="1">
      <c r="A135" s="723"/>
      <c r="B135" s="723"/>
      <c r="C135" s="723"/>
      <c r="D135" s="720" t="s">
        <v>659</v>
      </c>
      <c r="E135" s="721" t="s">
        <v>682</v>
      </c>
      <c r="F135" s="722">
        <v>475.02408162</v>
      </c>
      <c r="G135" s="721" t="s">
        <v>627</v>
      </c>
    </row>
    <row r="136" spans="1:7" s="524" customFormat="1" ht="58.15" customHeight="1">
      <c r="A136" s="724"/>
      <c r="B136" s="723"/>
      <c r="C136" s="723"/>
      <c r="D136" s="720" t="s">
        <v>1170</v>
      </c>
      <c r="E136" s="721" t="s">
        <v>3068</v>
      </c>
      <c r="F136" s="722">
        <v>524.51322608999999</v>
      </c>
      <c r="G136" s="721" t="s">
        <v>628</v>
      </c>
    </row>
    <row r="137" spans="1:7" s="524" customFormat="1" ht="107.1" customHeight="1">
      <c r="A137" s="723"/>
      <c r="B137" s="723"/>
      <c r="C137" s="723"/>
      <c r="D137" s="720" t="s">
        <v>1183</v>
      </c>
      <c r="E137" s="725" t="s">
        <v>3069</v>
      </c>
      <c r="F137" s="722">
        <v>139.64040292999999</v>
      </c>
      <c r="G137" s="725" t="s">
        <v>1054</v>
      </c>
    </row>
    <row r="138" spans="1:7" s="524" customFormat="1" ht="94.9" customHeight="1">
      <c r="A138" s="724"/>
      <c r="B138" s="723"/>
      <c r="C138" s="723"/>
      <c r="D138" s="720" t="s">
        <v>1171</v>
      </c>
      <c r="E138" s="725" t="s">
        <v>1185</v>
      </c>
      <c r="F138" s="722">
        <v>863.38372808999998</v>
      </c>
      <c r="G138" s="725" t="s">
        <v>1055</v>
      </c>
    </row>
    <row r="139" spans="1:7" s="524" customFormat="1" ht="45.95" customHeight="1">
      <c r="A139" s="723"/>
      <c r="B139" s="723"/>
      <c r="C139" s="723"/>
      <c r="D139" s="720" t="s">
        <v>1015</v>
      </c>
      <c r="E139" s="721" t="s">
        <v>1097</v>
      </c>
      <c r="F139" s="722">
        <v>68.904626010000001</v>
      </c>
      <c r="G139" s="721" t="s">
        <v>1098</v>
      </c>
    </row>
    <row r="140" spans="1:7" s="524" customFormat="1" ht="37.9" customHeight="1">
      <c r="A140" s="712" t="s">
        <v>1154</v>
      </c>
      <c r="B140" s="712" t="s">
        <v>1151</v>
      </c>
      <c r="C140" s="715" t="s">
        <v>473</v>
      </c>
      <c r="D140" s="712" t="s">
        <v>1153</v>
      </c>
      <c r="E140" s="716" t="s">
        <v>683</v>
      </c>
      <c r="F140" s="717">
        <v>2582.76092664</v>
      </c>
      <c r="G140" s="716" t="s">
        <v>337</v>
      </c>
    </row>
    <row r="141" spans="1:7" s="524" customFormat="1" ht="70.349999999999994" customHeight="1">
      <c r="A141" s="724"/>
      <c r="B141" s="723"/>
      <c r="C141" s="719" t="s">
        <v>473</v>
      </c>
      <c r="D141" s="720" t="s">
        <v>1014</v>
      </c>
      <c r="E141" s="721" t="s">
        <v>1724</v>
      </c>
      <c r="F141" s="722">
        <v>690.67353111</v>
      </c>
      <c r="G141" s="721" t="s">
        <v>1725</v>
      </c>
    </row>
    <row r="142" spans="1:7" s="524" customFormat="1" ht="58.15" customHeight="1">
      <c r="A142" s="723"/>
      <c r="B142" s="723"/>
      <c r="C142" s="723"/>
      <c r="D142" s="720" t="s">
        <v>648</v>
      </c>
      <c r="E142" s="721" t="s">
        <v>2701</v>
      </c>
      <c r="F142" s="722">
        <v>1892.0873955300001</v>
      </c>
      <c r="G142" s="721" t="s">
        <v>2702</v>
      </c>
    </row>
    <row r="143" spans="1:7" s="524" customFormat="1" ht="37.9" customHeight="1">
      <c r="A143" s="712" t="s">
        <v>1154</v>
      </c>
      <c r="B143" s="712" t="s">
        <v>1151</v>
      </c>
      <c r="C143" s="715" t="s">
        <v>646</v>
      </c>
      <c r="D143" s="712" t="s">
        <v>1153</v>
      </c>
      <c r="E143" s="716" t="s">
        <v>684</v>
      </c>
      <c r="F143" s="717">
        <v>736.31850480000003</v>
      </c>
      <c r="G143" s="716" t="s">
        <v>70</v>
      </c>
    </row>
    <row r="144" spans="1:7" s="524" customFormat="1" ht="58.15" customHeight="1">
      <c r="A144" s="724"/>
      <c r="B144" s="723"/>
      <c r="C144" s="719" t="s">
        <v>646</v>
      </c>
      <c r="D144" s="720" t="s">
        <v>648</v>
      </c>
      <c r="E144" s="725" t="s">
        <v>2900</v>
      </c>
      <c r="F144" s="722">
        <v>111.34751638</v>
      </c>
      <c r="G144" s="725" t="s">
        <v>2901</v>
      </c>
    </row>
    <row r="145" spans="1:7" s="524" customFormat="1" ht="45.95" customHeight="1">
      <c r="A145" s="723"/>
      <c r="B145" s="723"/>
      <c r="C145" s="723"/>
      <c r="D145" s="720" t="s">
        <v>659</v>
      </c>
      <c r="E145" s="725" t="s">
        <v>3070</v>
      </c>
      <c r="F145" s="722">
        <v>83.780089140000001</v>
      </c>
      <c r="G145" s="725" t="s">
        <v>3071</v>
      </c>
    </row>
    <row r="146" spans="1:7" s="524" customFormat="1" ht="58.15" customHeight="1">
      <c r="A146" s="724"/>
      <c r="B146" s="723"/>
      <c r="C146" s="723"/>
      <c r="D146" s="720" t="s">
        <v>1015</v>
      </c>
      <c r="E146" s="721" t="s">
        <v>1103</v>
      </c>
      <c r="F146" s="722">
        <v>1E-4</v>
      </c>
      <c r="G146" s="721" t="s">
        <v>1104</v>
      </c>
    </row>
    <row r="147" spans="1:7" s="524" customFormat="1" ht="45.95" customHeight="1">
      <c r="A147" s="723"/>
      <c r="B147" s="723"/>
      <c r="C147" s="723"/>
      <c r="D147" s="720" t="s">
        <v>1016</v>
      </c>
      <c r="E147" s="721" t="s">
        <v>873</v>
      </c>
      <c r="F147" s="722">
        <v>162.98960004</v>
      </c>
      <c r="G147" s="721" t="s">
        <v>874</v>
      </c>
    </row>
    <row r="148" spans="1:7" s="524" customFormat="1" ht="58.15" customHeight="1">
      <c r="A148" s="724"/>
      <c r="B148" s="723"/>
      <c r="C148" s="723"/>
      <c r="D148" s="720" t="s">
        <v>1172</v>
      </c>
      <c r="E148" s="721" t="s">
        <v>3072</v>
      </c>
      <c r="F148" s="722">
        <v>45.911600810000003</v>
      </c>
      <c r="G148" s="721" t="s">
        <v>945</v>
      </c>
    </row>
    <row r="149" spans="1:7" s="524" customFormat="1" ht="58.15" customHeight="1">
      <c r="A149" s="723"/>
      <c r="B149" s="723"/>
      <c r="C149" s="723"/>
      <c r="D149" s="720" t="s">
        <v>1186</v>
      </c>
      <c r="E149" s="721" t="s">
        <v>1187</v>
      </c>
      <c r="F149" s="722">
        <v>332.28959843000001</v>
      </c>
      <c r="G149" s="721" t="s">
        <v>1188</v>
      </c>
    </row>
    <row r="150" spans="1:7" s="524" customFormat="1" ht="37.9" customHeight="1">
      <c r="A150" s="712" t="s">
        <v>1154</v>
      </c>
      <c r="B150" s="712" t="s">
        <v>1151</v>
      </c>
      <c r="C150" s="715" t="s">
        <v>400</v>
      </c>
      <c r="D150" s="712" t="s">
        <v>1153</v>
      </c>
      <c r="E150" s="716" t="s">
        <v>969</v>
      </c>
      <c r="F150" s="717">
        <v>4381.4916183400001</v>
      </c>
      <c r="G150" s="716" t="s">
        <v>254</v>
      </c>
    </row>
    <row r="151" spans="1:7" s="524" customFormat="1" ht="82.7" customHeight="1">
      <c r="A151" s="724"/>
      <c r="B151" s="723"/>
      <c r="C151" s="719" t="s">
        <v>400</v>
      </c>
      <c r="D151" s="720" t="s">
        <v>1014</v>
      </c>
      <c r="E151" s="721" t="s">
        <v>1026</v>
      </c>
      <c r="F151" s="722">
        <v>582.03962309999997</v>
      </c>
      <c r="G151" s="721" t="s">
        <v>1027</v>
      </c>
    </row>
    <row r="152" spans="1:7" s="524" customFormat="1" ht="33.6" customHeight="1">
      <c r="A152" s="723"/>
      <c r="B152" s="723"/>
      <c r="C152" s="723"/>
      <c r="D152" s="720" t="s">
        <v>1156</v>
      </c>
      <c r="E152" s="721" t="s">
        <v>3142</v>
      </c>
      <c r="F152" s="722">
        <v>4.0000000000000002E-4</v>
      </c>
      <c r="G152" s="721" t="s">
        <v>3143</v>
      </c>
    </row>
    <row r="153" spans="1:7" s="524" customFormat="1" ht="33.6" customHeight="1">
      <c r="A153" s="724"/>
      <c r="B153" s="723"/>
      <c r="C153" s="723"/>
      <c r="D153" s="720" t="s">
        <v>652</v>
      </c>
      <c r="E153" s="721" t="s">
        <v>685</v>
      </c>
      <c r="F153" s="722">
        <v>71.663528810000003</v>
      </c>
      <c r="G153" s="721" t="s">
        <v>255</v>
      </c>
    </row>
    <row r="154" spans="1:7" s="524" customFormat="1" ht="144.6" customHeight="1">
      <c r="A154" s="723"/>
      <c r="B154" s="723"/>
      <c r="C154" s="723"/>
      <c r="D154" s="720" t="s">
        <v>659</v>
      </c>
      <c r="E154" s="725" t="s">
        <v>2664</v>
      </c>
      <c r="F154" s="722">
        <v>800.82286346000001</v>
      </c>
      <c r="G154" s="725" t="s">
        <v>2665</v>
      </c>
    </row>
    <row r="155" spans="1:7" s="524" customFormat="1" ht="144.6" customHeight="1">
      <c r="A155" s="724"/>
      <c r="B155" s="723"/>
      <c r="C155" s="723"/>
      <c r="D155" s="720" t="s">
        <v>1170</v>
      </c>
      <c r="E155" s="725" t="s">
        <v>2666</v>
      </c>
      <c r="F155" s="722">
        <v>50.641159139999999</v>
      </c>
      <c r="G155" s="725" t="s">
        <v>2667</v>
      </c>
    </row>
    <row r="156" spans="1:7" s="524" customFormat="1" ht="33.6" customHeight="1">
      <c r="A156" s="723"/>
      <c r="B156" s="723"/>
      <c r="C156" s="723"/>
      <c r="D156" s="720" t="s">
        <v>1171</v>
      </c>
      <c r="E156" s="721" t="s">
        <v>686</v>
      </c>
      <c r="F156" s="722">
        <v>8.3449172600000008</v>
      </c>
      <c r="G156" s="721" t="s">
        <v>609</v>
      </c>
    </row>
    <row r="157" spans="1:7" s="524" customFormat="1" ht="33.6" customHeight="1">
      <c r="A157" s="724"/>
      <c r="B157" s="723"/>
      <c r="C157" s="723"/>
      <c r="D157" s="720" t="s">
        <v>1015</v>
      </c>
      <c r="E157" s="721" t="s">
        <v>875</v>
      </c>
      <c r="F157" s="722">
        <v>18.156522070000001</v>
      </c>
      <c r="G157" s="721" t="s">
        <v>876</v>
      </c>
    </row>
    <row r="158" spans="1:7" s="524" customFormat="1" ht="70.349999999999994" customHeight="1">
      <c r="A158" s="723"/>
      <c r="B158" s="723"/>
      <c r="C158" s="723"/>
      <c r="D158" s="720" t="s">
        <v>1018</v>
      </c>
      <c r="E158" s="721" t="s">
        <v>2377</v>
      </c>
      <c r="F158" s="722">
        <v>2849.8226045000001</v>
      </c>
      <c r="G158" s="721" t="s">
        <v>2378</v>
      </c>
    </row>
    <row r="159" spans="1:7" s="524" customFormat="1" ht="74.650000000000006" customHeight="1">
      <c r="A159" s="712" t="s">
        <v>1154</v>
      </c>
      <c r="B159" s="711" t="s">
        <v>1155</v>
      </c>
      <c r="C159" s="712" t="s">
        <v>1152</v>
      </c>
      <c r="D159" s="712" t="s">
        <v>1153</v>
      </c>
      <c r="E159" s="713" t="s">
        <v>2743</v>
      </c>
      <c r="F159" s="714">
        <v>1371.3542276200001</v>
      </c>
      <c r="G159" s="713" t="s">
        <v>449</v>
      </c>
    </row>
    <row r="160" spans="1:7" s="524" customFormat="1" ht="74.650000000000006" customHeight="1">
      <c r="A160" s="712" t="s">
        <v>1154</v>
      </c>
      <c r="B160" s="712" t="s">
        <v>1151</v>
      </c>
      <c r="C160" s="715" t="s">
        <v>494</v>
      </c>
      <c r="D160" s="712" t="s">
        <v>1153</v>
      </c>
      <c r="E160" s="716" t="s">
        <v>2743</v>
      </c>
      <c r="F160" s="717">
        <v>1371.3542276200001</v>
      </c>
      <c r="G160" s="716" t="s">
        <v>449</v>
      </c>
    </row>
    <row r="161" spans="1:7" s="524" customFormat="1" ht="70.349999999999994" customHeight="1">
      <c r="A161" s="724"/>
      <c r="B161" s="719" t="s">
        <v>1155</v>
      </c>
      <c r="C161" s="719" t="s">
        <v>494</v>
      </c>
      <c r="D161" s="720" t="s">
        <v>1014</v>
      </c>
      <c r="E161" s="721" t="s">
        <v>2689</v>
      </c>
      <c r="F161" s="722">
        <v>1362.3644032100001</v>
      </c>
      <c r="G161" s="721" t="s">
        <v>120</v>
      </c>
    </row>
    <row r="162" spans="1:7" s="524" customFormat="1" ht="58.15" customHeight="1">
      <c r="A162" s="723"/>
      <c r="B162" s="723"/>
      <c r="C162" s="723"/>
      <c r="D162" s="720" t="s">
        <v>1155</v>
      </c>
      <c r="E162" s="721" t="s">
        <v>2690</v>
      </c>
      <c r="F162" s="722">
        <v>8.9898244100000007</v>
      </c>
      <c r="G162" s="721" t="s">
        <v>3073</v>
      </c>
    </row>
    <row r="163" spans="1:7" s="524" customFormat="1" ht="74.650000000000006" customHeight="1">
      <c r="A163" s="712" t="s">
        <v>1154</v>
      </c>
      <c r="B163" s="711" t="s">
        <v>1156</v>
      </c>
      <c r="C163" s="712" t="s">
        <v>1152</v>
      </c>
      <c r="D163" s="712" t="s">
        <v>1153</v>
      </c>
      <c r="E163" s="713" t="s">
        <v>2902</v>
      </c>
      <c r="F163" s="714">
        <v>46.430010529999997</v>
      </c>
      <c r="G163" s="713" t="s">
        <v>197</v>
      </c>
    </row>
    <row r="164" spans="1:7" s="524" customFormat="1" ht="74.650000000000006" customHeight="1">
      <c r="A164" s="712" t="s">
        <v>1154</v>
      </c>
      <c r="B164" s="712" t="s">
        <v>1151</v>
      </c>
      <c r="C164" s="715" t="s">
        <v>494</v>
      </c>
      <c r="D164" s="712" t="s">
        <v>1153</v>
      </c>
      <c r="E164" s="716" t="s">
        <v>2902</v>
      </c>
      <c r="F164" s="717">
        <v>46.430010529999997</v>
      </c>
      <c r="G164" s="716" t="s">
        <v>197</v>
      </c>
    </row>
    <row r="165" spans="1:7" s="524" customFormat="1" ht="70.349999999999994" customHeight="1">
      <c r="A165" s="724"/>
      <c r="B165" s="719" t="s">
        <v>1156</v>
      </c>
      <c r="C165" s="719" t="s">
        <v>494</v>
      </c>
      <c r="D165" s="720" t="s">
        <v>1014</v>
      </c>
      <c r="E165" s="721" t="s">
        <v>2691</v>
      </c>
      <c r="F165" s="722">
        <v>20.618034470000001</v>
      </c>
      <c r="G165" s="721" t="s">
        <v>68</v>
      </c>
    </row>
    <row r="166" spans="1:7" s="524" customFormat="1" ht="58.15" customHeight="1">
      <c r="A166" s="723"/>
      <c r="B166" s="723"/>
      <c r="C166" s="723"/>
      <c r="D166" s="720" t="s">
        <v>1155</v>
      </c>
      <c r="E166" s="721" t="s">
        <v>3074</v>
      </c>
      <c r="F166" s="722">
        <v>25.811976059999999</v>
      </c>
      <c r="G166" s="721" t="s">
        <v>90</v>
      </c>
    </row>
    <row r="167" spans="1:7" s="524" customFormat="1" ht="99.2" customHeight="1">
      <c r="A167" s="712" t="s">
        <v>1154</v>
      </c>
      <c r="B167" s="711" t="s">
        <v>648</v>
      </c>
      <c r="C167" s="712" t="s">
        <v>1152</v>
      </c>
      <c r="D167" s="712" t="s">
        <v>1153</v>
      </c>
      <c r="E167" s="713" t="s">
        <v>2744</v>
      </c>
      <c r="F167" s="714">
        <v>31899.463509090001</v>
      </c>
      <c r="G167" s="713" t="s">
        <v>2745</v>
      </c>
    </row>
    <row r="168" spans="1:7" s="524" customFormat="1" ht="111.4" customHeight="1">
      <c r="A168" s="712" t="s">
        <v>1154</v>
      </c>
      <c r="B168" s="712" t="s">
        <v>1151</v>
      </c>
      <c r="C168" s="715" t="s">
        <v>494</v>
      </c>
      <c r="D168" s="712" t="s">
        <v>1153</v>
      </c>
      <c r="E168" s="726" t="s">
        <v>2746</v>
      </c>
      <c r="F168" s="717">
        <v>31899.463509090001</v>
      </c>
      <c r="G168" s="726" t="s">
        <v>2747</v>
      </c>
    </row>
    <row r="169" spans="1:7" s="524" customFormat="1" ht="23.45" customHeight="1">
      <c r="A169" s="724"/>
      <c r="B169" s="719" t="s">
        <v>648</v>
      </c>
      <c r="C169" s="719" t="s">
        <v>494</v>
      </c>
      <c r="D169" s="720" t="s">
        <v>1156</v>
      </c>
      <c r="E169" s="721" t="s">
        <v>687</v>
      </c>
      <c r="F169" s="722">
        <v>500.03005223999997</v>
      </c>
      <c r="G169" s="721" t="s">
        <v>430</v>
      </c>
    </row>
    <row r="170" spans="1:7" s="524" customFormat="1" ht="58.15" customHeight="1">
      <c r="A170" s="723"/>
      <c r="B170" s="723"/>
      <c r="C170" s="723"/>
      <c r="D170" s="720" t="s">
        <v>652</v>
      </c>
      <c r="E170" s="721" t="s">
        <v>3075</v>
      </c>
      <c r="F170" s="722">
        <v>139.52375587</v>
      </c>
      <c r="G170" s="721" t="s">
        <v>626</v>
      </c>
    </row>
    <row r="171" spans="1:7" s="524" customFormat="1" ht="82.7" customHeight="1">
      <c r="A171" s="724"/>
      <c r="B171" s="723"/>
      <c r="C171" s="723"/>
      <c r="D171" s="720" t="s">
        <v>659</v>
      </c>
      <c r="E171" s="721" t="s">
        <v>1028</v>
      </c>
      <c r="F171" s="722">
        <v>24572.836365489999</v>
      </c>
      <c r="G171" s="721" t="s">
        <v>1029</v>
      </c>
    </row>
    <row r="172" spans="1:7" s="524" customFormat="1" ht="82.7" customHeight="1">
      <c r="A172" s="723"/>
      <c r="B172" s="723"/>
      <c r="C172" s="723"/>
      <c r="D172" s="720" t="s">
        <v>1171</v>
      </c>
      <c r="E172" s="721" t="s">
        <v>3076</v>
      </c>
      <c r="F172" s="722">
        <v>1.9399420000000001</v>
      </c>
      <c r="G172" s="721" t="s">
        <v>1030</v>
      </c>
    </row>
    <row r="173" spans="1:7" s="524" customFormat="1" ht="33.6" customHeight="1">
      <c r="A173" s="724"/>
      <c r="B173" s="723"/>
      <c r="C173" s="723"/>
      <c r="D173" s="720" t="s">
        <v>1019</v>
      </c>
      <c r="E173" s="721" t="s">
        <v>688</v>
      </c>
      <c r="F173" s="722">
        <v>0.18773999999999999</v>
      </c>
      <c r="G173" s="721" t="s">
        <v>9</v>
      </c>
    </row>
    <row r="174" spans="1:7" s="524" customFormat="1" ht="45.95" customHeight="1">
      <c r="A174" s="723"/>
      <c r="B174" s="723"/>
      <c r="C174" s="723"/>
      <c r="D174" s="720" t="s">
        <v>1017</v>
      </c>
      <c r="E174" s="721" t="s">
        <v>689</v>
      </c>
      <c r="F174" s="722">
        <v>288.26709395</v>
      </c>
      <c r="G174" s="721" t="s">
        <v>357</v>
      </c>
    </row>
    <row r="175" spans="1:7" s="524" customFormat="1" ht="70.349999999999994" customHeight="1">
      <c r="A175" s="724"/>
      <c r="B175" s="723"/>
      <c r="C175" s="723"/>
      <c r="D175" s="720" t="s">
        <v>1186</v>
      </c>
      <c r="E175" s="721" t="s">
        <v>690</v>
      </c>
      <c r="F175" s="722">
        <v>46.709266149999998</v>
      </c>
      <c r="G175" s="721" t="s">
        <v>563</v>
      </c>
    </row>
    <row r="176" spans="1:7" s="524" customFormat="1" ht="94.9" customHeight="1">
      <c r="A176" s="723"/>
      <c r="B176" s="723"/>
      <c r="C176" s="723"/>
      <c r="D176" s="720" t="s">
        <v>1173</v>
      </c>
      <c r="E176" s="721" t="s">
        <v>1056</v>
      </c>
      <c r="F176" s="722">
        <v>188.07191227000001</v>
      </c>
      <c r="G176" s="721" t="s">
        <v>3077</v>
      </c>
    </row>
    <row r="177" spans="1:7" s="524" customFormat="1" ht="94.9" customHeight="1">
      <c r="A177" s="724"/>
      <c r="B177" s="723"/>
      <c r="C177" s="723"/>
      <c r="D177" s="720" t="s">
        <v>1816</v>
      </c>
      <c r="E177" s="721" t="s">
        <v>1817</v>
      </c>
      <c r="F177" s="722">
        <v>4.7448579999999998</v>
      </c>
      <c r="G177" s="721" t="s">
        <v>1818</v>
      </c>
    </row>
    <row r="178" spans="1:7" s="524" customFormat="1" ht="94.9" customHeight="1">
      <c r="A178" s="723"/>
      <c r="B178" s="723"/>
      <c r="C178" s="723"/>
      <c r="D178" s="720" t="s">
        <v>1189</v>
      </c>
      <c r="E178" s="721" t="s">
        <v>1031</v>
      </c>
      <c r="F178" s="722">
        <v>3.31052744</v>
      </c>
      <c r="G178" s="721" t="s">
        <v>1190</v>
      </c>
    </row>
    <row r="179" spans="1:7" s="524" customFormat="1" ht="94.9" customHeight="1">
      <c r="A179" s="724"/>
      <c r="B179" s="723"/>
      <c r="C179" s="723"/>
      <c r="D179" s="720" t="s">
        <v>1176</v>
      </c>
      <c r="E179" s="721" t="s">
        <v>3078</v>
      </c>
      <c r="F179" s="722">
        <v>157.02425001</v>
      </c>
      <c r="G179" s="721" t="s">
        <v>1057</v>
      </c>
    </row>
    <row r="180" spans="1:7" s="524" customFormat="1" ht="94.9" customHeight="1">
      <c r="A180" s="723"/>
      <c r="B180" s="723"/>
      <c r="C180" s="723"/>
      <c r="D180" s="720" t="s">
        <v>1191</v>
      </c>
      <c r="E180" s="725" t="s">
        <v>1192</v>
      </c>
      <c r="F180" s="722">
        <v>50.303320980000002</v>
      </c>
      <c r="G180" s="725" t="s">
        <v>3079</v>
      </c>
    </row>
    <row r="181" spans="1:7" s="524" customFormat="1" ht="94.9" customHeight="1">
      <c r="A181" s="724"/>
      <c r="B181" s="723"/>
      <c r="C181" s="723"/>
      <c r="D181" s="720" t="s">
        <v>1178</v>
      </c>
      <c r="E181" s="721" t="s">
        <v>3080</v>
      </c>
      <c r="F181" s="722">
        <v>31.019702819999999</v>
      </c>
      <c r="G181" s="721" t="s">
        <v>1058</v>
      </c>
    </row>
    <row r="182" spans="1:7" s="524" customFormat="1" ht="94.9" customHeight="1">
      <c r="A182" s="723"/>
      <c r="B182" s="723"/>
      <c r="C182" s="723"/>
      <c r="D182" s="720" t="s">
        <v>1179</v>
      </c>
      <c r="E182" s="721" t="s">
        <v>2692</v>
      </c>
      <c r="F182" s="722">
        <v>47.730614160000002</v>
      </c>
      <c r="G182" s="725" t="s">
        <v>1449</v>
      </c>
    </row>
    <row r="183" spans="1:7" s="524" customFormat="1" ht="82.7" customHeight="1">
      <c r="A183" s="724"/>
      <c r="B183" s="723"/>
      <c r="C183" s="723"/>
      <c r="D183" s="720" t="s">
        <v>1180</v>
      </c>
      <c r="E183" s="721" t="s">
        <v>1032</v>
      </c>
      <c r="F183" s="722">
        <v>0.84571549999999995</v>
      </c>
      <c r="G183" s="721" t="s">
        <v>1033</v>
      </c>
    </row>
    <row r="184" spans="1:7" s="524" customFormat="1" ht="120" customHeight="1">
      <c r="A184" s="723"/>
      <c r="B184" s="723"/>
      <c r="C184" s="723"/>
      <c r="D184" s="720" t="s">
        <v>1193</v>
      </c>
      <c r="E184" s="725" t="s">
        <v>1059</v>
      </c>
      <c r="F184" s="722">
        <v>2223.2209514000001</v>
      </c>
      <c r="G184" s="725" t="s">
        <v>1082</v>
      </c>
    </row>
    <row r="185" spans="1:7" s="524" customFormat="1" ht="58.15" customHeight="1">
      <c r="A185" s="724"/>
      <c r="B185" s="723"/>
      <c r="C185" s="723"/>
      <c r="D185" s="720" t="s">
        <v>1194</v>
      </c>
      <c r="E185" s="721" t="s">
        <v>691</v>
      </c>
      <c r="F185" s="722">
        <v>7.8077750000000004</v>
      </c>
      <c r="G185" s="721" t="s">
        <v>513</v>
      </c>
    </row>
    <row r="186" spans="1:7" s="524" customFormat="1" ht="70.349999999999994" customHeight="1">
      <c r="A186" s="723"/>
      <c r="B186" s="723"/>
      <c r="C186" s="723"/>
      <c r="D186" s="720" t="s">
        <v>1195</v>
      </c>
      <c r="E186" s="721" t="s">
        <v>1819</v>
      </c>
      <c r="F186" s="722">
        <v>2.7201529999999998</v>
      </c>
      <c r="G186" s="721" t="s">
        <v>1820</v>
      </c>
    </row>
    <row r="187" spans="1:7" s="524" customFormat="1" ht="94.9" customHeight="1">
      <c r="A187" s="724"/>
      <c r="B187" s="723"/>
      <c r="C187" s="723"/>
      <c r="D187" s="720" t="s">
        <v>1196</v>
      </c>
      <c r="E187" s="721" t="s">
        <v>3081</v>
      </c>
      <c r="F187" s="722">
        <v>51.532942910000003</v>
      </c>
      <c r="G187" s="721" t="s">
        <v>1197</v>
      </c>
    </row>
    <row r="188" spans="1:7" s="524" customFormat="1" ht="107.1" customHeight="1">
      <c r="A188" s="723"/>
      <c r="B188" s="723"/>
      <c r="C188" s="723"/>
      <c r="D188" s="720" t="s">
        <v>1198</v>
      </c>
      <c r="E188" s="725" t="s">
        <v>1060</v>
      </c>
      <c r="F188" s="722">
        <v>104.2538871</v>
      </c>
      <c r="G188" s="725" t="s">
        <v>1199</v>
      </c>
    </row>
    <row r="189" spans="1:7" s="524" customFormat="1" ht="82.7" customHeight="1">
      <c r="A189" s="724"/>
      <c r="B189" s="723"/>
      <c r="C189" s="723"/>
      <c r="D189" s="720" t="s">
        <v>1200</v>
      </c>
      <c r="E189" s="721" t="s">
        <v>3082</v>
      </c>
      <c r="F189" s="722">
        <v>140.34174486000001</v>
      </c>
      <c r="G189" s="721" t="s">
        <v>3083</v>
      </c>
    </row>
    <row r="190" spans="1:7" s="524" customFormat="1" ht="107.1" customHeight="1">
      <c r="A190" s="723"/>
      <c r="B190" s="723"/>
      <c r="C190" s="723"/>
      <c r="D190" s="720" t="s">
        <v>1201</v>
      </c>
      <c r="E190" s="725" t="s">
        <v>1202</v>
      </c>
      <c r="F190" s="722">
        <v>0.46128367999999997</v>
      </c>
      <c r="G190" s="725" t="s">
        <v>1203</v>
      </c>
    </row>
    <row r="191" spans="1:7" s="524" customFormat="1" ht="94.9" customHeight="1">
      <c r="A191" s="724"/>
      <c r="B191" s="723"/>
      <c r="C191" s="723"/>
      <c r="D191" s="720" t="s">
        <v>1204</v>
      </c>
      <c r="E191" s="721" t="s">
        <v>3084</v>
      </c>
      <c r="F191" s="722">
        <v>123.01518675</v>
      </c>
      <c r="G191" s="721" t="s">
        <v>1061</v>
      </c>
    </row>
    <row r="192" spans="1:7" s="524" customFormat="1" ht="94.9" customHeight="1">
      <c r="A192" s="723"/>
      <c r="B192" s="723"/>
      <c r="C192" s="723"/>
      <c r="D192" s="720" t="s">
        <v>1205</v>
      </c>
      <c r="E192" s="721" t="s">
        <v>3085</v>
      </c>
      <c r="F192" s="722">
        <v>22.459354900000001</v>
      </c>
      <c r="G192" s="721" t="s">
        <v>1062</v>
      </c>
    </row>
    <row r="193" spans="1:7" s="524" customFormat="1" ht="94.9" customHeight="1">
      <c r="A193" s="724"/>
      <c r="B193" s="723"/>
      <c r="C193" s="723"/>
      <c r="D193" s="720" t="s">
        <v>1206</v>
      </c>
      <c r="E193" s="725" t="s">
        <v>1063</v>
      </c>
      <c r="F193" s="722">
        <v>655.47251585000004</v>
      </c>
      <c r="G193" s="725" t="s">
        <v>1207</v>
      </c>
    </row>
    <row r="194" spans="1:7" s="524" customFormat="1" ht="94.9" customHeight="1">
      <c r="A194" s="723"/>
      <c r="B194" s="723"/>
      <c r="C194" s="723"/>
      <c r="D194" s="720" t="s">
        <v>1208</v>
      </c>
      <c r="E194" s="721" t="s">
        <v>1363</v>
      </c>
      <c r="F194" s="722">
        <v>6.2426880000000002</v>
      </c>
      <c r="G194" s="725" t="s">
        <v>1364</v>
      </c>
    </row>
    <row r="195" spans="1:7" s="524" customFormat="1" ht="45.95" customHeight="1">
      <c r="A195" s="724"/>
      <c r="B195" s="723"/>
      <c r="C195" s="723"/>
      <c r="D195" s="720" t="s">
        <v>1209</v>
      </c>
      <c r="E195" s="721" t="s">
        <v>946</v>
      </c>
      <c r="F195" s="722">
        <v>923.86109622000004</v>
      </c>
      <c r="G195" s="721" t="s">
        <v>947</v>
      </c>
    </row>
    <row r="196" spans="1:7" s="524" customFormat="1" ht="94.9" customHeight="1">
      <c r="A196" s="723"/>
      <c r="B196" s="723"/>
      <c r="C196" s="723"/>
      <c r="D196" s="720" t="s">
        <v>1210</v>
      </c>
      <c r="E196" s="725" t="s">
        <v>3086</v>
      </c>
      <c r="F196" s="722">
        <v>32.898635499999997</v>
      </c>
      <c r="G196" s="725" t="s">
        <v>2752</v>
      </c>
    </row>
    <row r="197" spans="1:7" s="524" customFormat="1" ht="58.15" customHeight="1">
      <c r="A197" s="724"/>
      <c r="B197" s="723"/>
      <c r="C197" s="723"/>
      <c r="D197" s="720" t="s">
        <v>1211</v>
      </c>
      <c r="E197" s="721" t="s">
        <v>1212</v>
      </c>
      <c r="F197" s="722">
        <v>0.77379122</v>
      </c>
      <c r="G197" s="721" t="s">
        <v>3087</v>
      </c>
    </row>
    <row r="198" spans="1:7" s="524" customFormat="1" ht="94.9" customHeight="1">
      <c r="A198" s="723"/>
      <c r="B198" s="723"/>
      <c r="C198" s="723"/>
      <c r="D198" s="720" t="s">
        <v>1375</v>
      </c>
      <c r="E198" s="721" t="s">
        <v>2693</v>
      </c>
      <c r="F198" s="722">
        <v>30.915558350000001</v>
      </c>
      <c r="G198" s="721" t="s">
        <v>1376</v>
      </c>
    </row>
    <row r="199" spans="1:7" s="524" customFormat="1" ht="107.1" customHeight="1">
      <c r="A199" s="724"/>
      <c r="B199" s="723"/>
      <c r="C199" s="723"/>
      <c r="D199" s="720" t="s">
        <v>1365</v>
      </c>
      <c r="E199" s="725" t="s">
        <v>2694</v>
      </c>
      <c r="F199" s="722">
        <v>827.29442068000003</v>
      </c>
      <c r="G199" s="725" t="s">
        <v>2363</v>
      </c>
    </row>
    <row r="200" spans="1:7" s="524" customFormat="1" ht="82.7" customHeight="1">
      <c r="A200" s="723"/>
      <c r="B200" s="723"/>
      <c r="C200" s="723"/>
      <c r="D200" s="720" t="s">
        <v>1159</v>
      </c>
      <c r="E200" s="721" t="s">
        <v>3088</v>
      </c>
      <c r="F200" s="722">
        <v>5.3494762700000003</v>
      </c>
      <c r="G200" s="721" t="s">
        <v>1402</v>
      </c>
    </row>
    <row r="201" spans="1:7" s="524" customFormat="1" ht="94.9" customHeight="1">
      <c r="A201" s="724"/>
      <c r="B201" s="723"/>
      <c r="C201" s="723"/>
      <c r="D201" s="720" t="s">
        <v>1160</v>
      </c>
      <c r="E201" s="725" t="s">
        <v>2695</v>
      </c>
      <c r="F201" s="722">
        <v>72.573503720000005</v>
      </c>
      <c r="G201" s="725" t="s">
        <v>3089</v>
      </c>
    </row>
    <row r="202" spans="1:7" s="524" customFormat="1" ht="94.9" customHeight="1">
      <c r="A202" s="723"/>
      <c r="B202" s="723"/>
      <c r="C202" s="723"/>
      <c r="D202" s="720" t="s">
        <v>1161</v>
      </c>
      <c r="E202" s="725" t="s">
        <v>2696</v>
      </c>
      <c r="F202" s="722">
        <v>24.693141560000001</v>
      </c>
      <c r="G202" s="725" t="s">
        <v>3090</v>
      </c>
    </row>
    <row r="203" spans="1:7" s="524" customFormat="1" ht="82.7" customHeight="1">
      <c r="A203" s="724"/>
      <c r="B203" s="723"/>
      <c r="C203" s="723"/>
      <c r="D203" s="720" t="s">
        <v>1162</v>
      </c>
      <c r="E203" s="721" t="s">
        <v>2697</v>
      </c>
      <c r="F203" s="722">
        <v>101.6111355</v>
      </c>
      <c r="G203" s="721" t="s">
        <v>1489</v>
      </c>
    </row>
    <row r="204" spans="1:7" s="524" customFormat="1" ht="33.6" customHeight="1">
      <c r="A204" s="723"/>
      <c r="B204" s="723"/>
      <c r="C204" s="723"/>
      <c r="D204" s="720" t="s">
        <v>1163</v>
      </c>
      <c r="E204" s="721" t="s">
        <v>2379</v>
      </c>
      <c r="F204" s="722">
        <v>10.559208050000001</v>
      </c>
      <c r="G204" s="721" t="s">
        <v>1714</v>
      </c>
    </row>
    <row r="205" spans="1:7" s="524" customFormat="1" ht="82.7" customHeight="1">
      <c r="A205" s="724"/>
      <c r="B205" s="723"/>
      <c r="C205" s="723"/>
      <c r="D205" s="720" t="s">
        <v>1164</v>
      </c>
      <c r="E205" s="721" t="s">
        <v>2364</v>
      </c>
      <c r="F205" s="722">
        <v>462.78231619000002</v>
      </c>
      <c r="G205" s="721" t="s">
        <v>2365</v>
      </c>
    </row>
    <row r="206" spans="1:7" s="524" customFormat="1" ht="94.9" customHeight="1">
      <c r="A206" s="723"/>
      <c r="B206" s="723"/>
      <c r="C206" s="723"/>
      <c r="D206" s="720" t="s">
        <v>1165</v>
      </c>
      <c r="E206" s="721" t="s">
        <v>2366</v>
      </c>
      <c r="F206" s="722">
        <v>14.39551535</v>
      </c>
      <c r="G206" s="725" t="s">
        <v>2367</v>
      </c>
    </row>
    <row r="207" spans="1:7" s="524" customFormat="1" ht="94.9" customHeight="1">
      <c r="A207" s="724"/>
      <c r="B207" s="723"/>
      <c r="C207" s="723"/>
      <c r="D207" s="720" t="s">
        <v>1166</v>
      </c>
      <c r="E207" s="721" t="s">
        <v>3171</v>
      </c>
      <c r="F207" s="722">
        <v>3.2459125000000002</v>
      </c>
      <c r="G207" s="721" t="s">
        <v>3172</v>
      </c>
    </row>
    <row r="208" spans="1:7" s="524" customFormat="1" ht="94.9" customHeight="1">
      <c r="A208" s="723"/>
      <c r="B208" s="723"/>
      <c r="C208" s="723"/>
      <c r="D208" s="720" t="s">
        <v>1167</v>
      </c>
      <c r="E208" s="721" t="s">
        <v>3173</v>
      </c>
      <c r="F208" s="722">
        <v>1.0881071499999999</v>
      </c>
      <c r="G208" s="721" t="s">
        <v>3174</v>
      </c>
    </row>
    <row r="209" spans="1:7" s="524" customFormat="1" ht="94.9" customHeight="1">
      <c r="A209" s="724"/>
      <c r="B209" s="723"/>
      <c r="C209" s="723"/>
      <c r="D209" s="720" t="s">
        <v>1835</v>
      </c>
      <c r="E209" s="725" t="s">
        <v>2380</v>
      </c>
      <c r="F209" s="722">
        <v>17.348090500000001</v>
      </c>
      <c r="G209" s="725" t="s">
        <v>2381</v>
      </c>
    </row>
    <row r="210" spans="1:7" s="524" customFormat="1" ht="27.75" customHeight="1">
      <c r="A210" s="712" t="s">
        <v>1154</v>
      </c>
      <c r="B210" s="711" t="s">
        <v>652</v>
      </c>
      <c r="C210" s="712" t="s">
        <v>1152</v>
      </c>
      <c r="D210" s="712" t="s">
        <v>1153</v>
      </c>
      <c r="E210" s="713" t="s">
        <v>1105</v>
      </c>
      <c r="F210" s="714">
        <v>0</v>
      </c>
      <c r="G210" s="713" t="s">
        <v>1106</v>
      </c>
    </row>
    <row r="211" spans="1:7" s="524" customFormat="1" ht="27.75" customHeight="1">
      <c r="A211" s="712" t="s">
        <v>1154</v>
      </c>
      <c r="B211" s="712" t="s">
        <v>1151</v>
      </c>
      <c r="C211" s="715" t="s">
        <v>183</v>
      </c>
      <c r="D211" s="712" t="s">
        <v>1153</v>
      </c>
      <c r="E211" s="716" t="s">
        <v>1107</v>
      </c>
      <c r="F211" s="717">
        <v>0</v>
      </c>
      <c r="G211" s="716" t="s">
        <v>1108</v>
      </c>
    </row>
    <row r="212" spans="1:7" s="524" customFormat="1" ht="33.6" customHeight="1">
      <c r="A212" s="723"/>
      <c r="B212" s="719" t="s">
        <v>652</v>
      </c>
      <c r="C212" s="719" t="s">
        <v>183</v>
      </c>
      <c r="D212" s="720" t="s">
        <v>1014</v>
      </c>
      <c r="E212" s="721" t="s">
        <v>1109</v>
      </c>
      <c r="F212" s="722">
        <v>0</v>
      </c>
      <c r="G212" s="721" t="s">
        <v>1110</v>
      </c>
    </row>
    <row r="213" spans="1:7" s="524" customFormat="1" ht="27.75" customHeight="1">
      <c r="A213" s="712" t="s">
        <v>1154</v>
      </c>
      <c r="B213" s="711" t="s">
        <v>659</v>
      </c>
      <c r="C213" s="712" t="s">
        <v>1152</v>
      </c>
      <c r="D213" s="712" t="s">
        <v>1153</v>
      </c>
      <c r="E213" s="713" t="s">
        <v>1213</v>
      </c>
      <c r="F213" s="714">
        <v>37343.058056690003</v>
      </c>
      <c r="G213" s="713" t="s">
        <v>178</v>
      </c>
    </row>
    <row r="214" spans="1:7" s="524" customFormat="1" ht="27.75" customHeight="1">
      <c r="A214" s="712" t="s">
        <v>1154</v>
      </c>
      <c r="B214" s="712" t="s">
        <v>1151</v>
      </c>
      <c r="C214" s="715" t="s">
        <v>494</v>
      </c>
      <c r="D214" s="712" t="s">
        <v>1153</v>
      </c>
      <c r="E214" s="716" t="s">
        <v>1213</v>
      </c>
      <c r="F214" s="717">
        <v>37343.058056690003</v>
      </c>
      <c r="G214" s="716" t="s">
        <v>178</v>
      </c>
    </row>
    <row r="215" spans="1:7" s="524" customFormat="1" ht="58.15" customHeight="1">
      <c r="A215" s="724"/>
      <c r="B215" s="719" t="s">
        <v>659</v>
      </c>
      <c r="C215" s="719" t="s">
        <v>494</v>
      </c>
      <c r="D215" s="720" t="s">
        <v>648</v>
      </c>
      <c r="E215" s="721" t="s">
        <v>692</v>
      </c>
      <c r="F215" s="722">
        <v>526.80286175000003</v>
      </c>
      <c r="G215" s="721" t="s">
        <v>418</v>
      </c>
    </row>
    <row r="216" spans="1:7" s="524" customFormat="1" ht="45.95" customHeight="1">
      <c r="A216" s="723"/>
      <c r="B216" s="723"/>
      <c r="C216" s="723"/>
      <c r="D216" s="720" t="s">
        <v>652</v>
      </c>
      <c r="E216" s="721" t="s">
        <v>693</v>
      </c>
      <c r="F216" s="722">
        <v>772.82448395999995</v>
      </c>
      <c r="G216" s="721" t="s">
        <v>227</v>
      </c>
    </row>
    <row r="217" spans="1:7" s="524" customFormat="1" ht="33.6" customHeight="1">
      <c r="A217" s="724"/>
      <c r="B217" s="723"/>
      <c r="C217" s="723"/>
      <c r="D217" s="720" t="s">
        <v>659</v>
      </c>
      <c r="E217" s="721" t="s">
        <v>694</v>
      </c>
      <c r="F217" s="722">
        <v>3669.1565933299999</v>
      </c>
      <c r="G217" s="721" t="s">
        <v>174</v>
      </c>
    </row>
    <row r="218" spans="1:7" s="524" customFormat="1" ht="33.6" customHeight="1">
      <c r="A218" s="723"/>
      <c r="B218" s="723"/>
      <c r="C218" s="723"/>
      <c r="D218" s="720" t="s">
        <v>1170</v>
      </c>
      <c r="E218" s="721" t="s">
        <v>695</v>
      </c>
      <c r="F218" s="722">
        <v>6825.1691424099999</v>
      </c>
      <c r="G218" s="721" t="s">
        <v>209</v>
      </c>
    </row>
    <row r="219" spans="1:7" s="524" customFormat="1" ht="58.15" customHeight="1">
      <c r="A219" s="724"/>
      <c r="B219" s="723"/>
      <c r="C219" s="723"/>
      <c r="D219" s="720" t="s">
        <v>1183</v>
      </c>
      <c r="E219" s="721" t="s">
        <v>2668</v>
      </c>
      <c r="F219" s="722">
        <v>8898.7806074599994</v>
      </c>
      <c r="G219" s="721" t="s">
        <v>2903</v>
      </c>
    </row>
    <row r="220" spans="1:7" s="524" customFormat="1" ht="45.95" customHeight="1">
      <c r="A220" s="723"/>
      <c r="B220" s="723"/>
      <c r="C220" s="723"/>
      <c r="D220" s="720" t="s">
        <v>1171</v>
      </c>
      <c r="E220" s="721" t="s">
        <v>3091</v>
      </c>
      <c r="F220" s="722">
        <v>16492.843112390001</v>
      </c>
      <c r="G220" s="721" t="s">
        <v>3092</v>
      </c>
    </row>
    <row r="221" spans="1:7" s="524" customFormat="1" ht="23.45" customHeight="1">
      <c r="A221" s="724"/>
      <c r="B221" s="723"/>
      <c r="C221" s="723"/>
      <c r="D221" s="720" t="s">
        <v>1015</v>
      </c>
      <c r="E221" s="721" t="s">
        <v>2904</v>
      </c>
      <c r="F221" s="722">
        <v>1.09E-2</v>
      </c>
      <c r="G221" s="721" t="s">
        <v>1077</v>
      </c>
    </row>
    <row r="222" spans="1:7" s="524" customFormat="1" ht="45.95" customHeight="1">
      <c r="A222" s="723"/>
      <c r="B222" s="723"/>
      <c r="C222" s="723"/>
      <c r="D222" s="720" t="s">
        <v>1019</v>
      </c>
      <c r="E222" s="721" t="s">
        <v>2593</v>
      </c>
      <c r="F222" s="722">
        <v>5.5115199999999998E-3</v>
      </c>
      <c r="G222" s="721" t="s">
        <v>2594</v>
      </c>
    </row>
    <row r="223" spans="1:7" s="524" customFormat="1" ht="33.6" customHeight="1">
      <c r="A223" s="724"/>
      <c r="B223" s="723"/>
      <c r="C223" s="723"/>
      <c r="D223" s="720" t="s">
        <v>1158</v>
      </c>
      <c r="E223" s="721" t="s">
        <v>1099</v>
      </c>
      <c r="F223" s="722">
        <v>0.27462500000000001</v>
      </c>
      <c r="G223" s="721" t="s">
        <v>1100</v>
      </c>
    </row>
    <row r="224" spans="1:7" s="524" customFormat="1" ht="70.349999999999994" customHeight="1">
      <c r="A224" s="723"/>
      <c r="B224" s="723"/>
      <c r="C224" s="723"/>
      <c r="D224" s="720" t="s">
        <v>1172</v>
      </c>
      <c r="E224" s="721" t="s">
        <v>2633</v>
      </c>
      <c r="F224" s="722">
        <v>157.19021887</v>
      </c>
      <c r="G224" s="721" t="s">
        <v>2634</v>
      </c>
    </row>
    <row r="225" spans="1:7" s="524" customFormat="1" ht="37.9" customHeight="1">
      <c r="A225" s="711" t="s">
        <v>264</v>
      </c>
      <c r="B225" s="712" t="s">
        <v>1151</v>
      </c>
      <c r="C225" s="712" t="s">
        <v>1152</v>
      </c>
      <c r="D225" s="712" t="s">
        <v>1153</v>
      </c>
      <c r="E225" s="713" t="s">
        <v>643</v>
      </c>
      <c r="F225" s="714">
        <v>22019.203988159999</v>
      </c>
      <c r="G225" s="713" t="s">
        <v>383</v>
      </c>
    </row>
    <row r="226" spans="1:7" s="524" customFormat="1" ht="50.1" customHeight="1">
      <c r="A226" s="712" t="s">
        <v>1154</v>
      </c>
      <c r="B226" s="711" t="s">
        <v>1014</v>
      </c>
      <c r="C226" s="712" t="s">
        <v>1152</v>
      </c>
      <c r="D226" s="712" t="s">
        <v>1153</v>
      </c>
      <c r="E226" s="713" t="s">
        <v>696</v>
      </c>
      <c r="F226" s="714">
        <v>13357.104253560001</v>
      </c>
      <c r="G226" s="713" t="s">
        <v>293</v>
      </c>
    </row>
    <row r="227" spans="1:7" s="524" customFormat="1" ht="50.1" customHeight="1">
      <c r="A227" s="712" t="s">
        <v>1154</v>
      </c>
      <c r="B227" s="712" t="s">
        <v>1151</v>
      </c>
      <c r="C227" s="715" t="s">
        <v>494</v>
      </c>
      <c r="D227" s="712" t="s">
        <v>1153</v>
      </c>
      <c r="E227" s="716" t="s">
        <v>3093</v>
      </c>
      <c r="F227" s="717">
        <v>13357.104253560001</v>
      </c>
      <c r="G227" s="716" t="s">
        <v>293</v>
      </c>
    </row>
    <row r="228" spans="1:7" s="524" customFormat="1" ht="58.15" customHeight="1">
      <c r="A228" s="718" t="s">
        <v>264</v>
      </c>
      <c r="B228" s="719" t="s">
        <v>1014</v>
      </c>
      <c r="C228" s="719" t="s">
        <v>494</v>
      </c>
      <c r="D228" s="720" t="s">
        <v>1155</v>
      </c>
      <c r="E228" s="721" t="s">
        <v>3094</v>
      </c>
      <c r="F228" s="722">
        <v>843.06342268000003</v>
      </c>
      <c r="G228" s="721" t="s">
        <v>214</v>
      </c>
    </row>
    <row r="229" spans="1:7" s="524" customFormat="1" ht="23.45" customHeight="1">
      <c r="A229" s="723"/>
      <c r="B229" s="723"/>
      <c r="C229" s="723"/>
      <c r="D229" s="720" t="s">
        <v>1156</v>
      </c>
      <c r="E229" s="721" t="s">
        <v>697</v>
      </c>
      <c r="F229" s="722">
        <v>10415.23228613</v>
      </c>
      <c r="G229" s="721" t="s">
        <v>131</v>
      </c>
    </row>
    <row r="230" spans="1:7" s="524" customFormat="1" ht="45.95" customHeight="1">
      <c r="A230" s="724"/>
      <c r="B230" s="723"/>
      <c r="C230" s="723"/>
      <c r="D230" s="720" t="s">
        <v>1170</v>
      </c>
      <c r="E230" s="721" t="s">
        <v>3095</v>
      </c>
      <c r="F230" s="722">
        <v>2098.8085447499998</v>
      </c>
      <c r="G230" s="721" t="s">
        <v>948</v>
      </c>
    </row>
    <row r="231" spans="1:7" s="524" customFormat="1" ht="37.9" customHeight="1">
      <c r="A231" s="712" t="s">
        <v>1154</v>
      </c>
      <c r="B231" s="711" t="s">
        <v>1155</v>
      </c>
      <c r="C231" s="712" t="s">
        <v>1152</v>
      </c>
      <c r="D231" s="712" t="s">
        <v>1153</v>
      </c>
      <c r="E231" s="713" t="s">
        <v>949</v>
      </c>
      <c r="F231" s="714">
        <v>257.17461200000002</v>
      </c>
      <c r="G231" s="713" t="s">
        <v>950</v>
      </c>
    </row>
    <row r="232" spans="1:7" s="524" customFormat="1" ht="37.9" customHeight="1">
      <c r="A232" s="712" t="s">
        <v>1154</v>
      </c>
      <c r="B232" s="712" t="s">
        <v>1151</v>
      </c>
      <c r="C232" s="715" t="s">
        <v>494</v>
      </c>
      <c r="D232" s="712" t="s">
        <v>1153</v>
      </c>
      <c r="E232" s="716" t="s">
        <v>949</v>
      </c>
      <c r="F232" s="717">
        <v>257.17461200000002</v>
      </c>
      <c r="G232" s="716" t="s">
        <v>950</v>
      </c>
    </row>
    <row r="233" spans="1:7" s="524" customFormat="1" ht="45.95" customHeight="1">
      <c r="A233" s="723"/>
      <c r="B233" s="719" t="s">
        <v>1155</v>
      </c>
      <c r="C233" s="719" t="s">
        <v>494</v>
      </c>
      <c r="D233" s="720" t="s">
        <v>1014</v>
      </c>
      <c r="E233" s="721" t="s">
        <v>3144</v>
      </c>
      <c r="F233" s="722">
        <v>4.4000000000000003E-3</v>
      </c>
      <c r="G233" s="721" t="s">
        <v>3145</v>
      </c>
    </row>
    <row r="234" spans="1:7" s="524" customFormat="1" ht="33.6" customHeight="1">
      <c r="A234" s="724"/>
      <c r="B234" s="723"/>
      <c r="C234" s="723"/>
      <c r="D234" s="720" t="s">
        <v>648</v>
      </c>
      <c r="E234" s="721" t="s">
        <v>951</v>
      </c>
      <c r="F234" s="722">
        <v>0</v>
      </c>
      <c r="G234" s="721" t="s">
        <v>952</v>
      </c>
    </row>
    <row r="235" spans="1:7" s="524" customFormat="1" ht="45.95" customHeight="1">
      <c r="A235" s="723"/>
      <c r="B235" s="723"/>
      <c r="C235" s="723"/>
      <c r="D235" s="720" t="s">
        <v>652</v>
      </c>
      <c r="E235" s="721" t="s">
        <v>953</v>
      </c>
      <c r="F235" s="722">
        <v>257.17021199999999</v>
      </c>
      <c r="G235" s="721" t="s">
        <v>954</v>
      </c>
    </row>
    <row r="236" spans="1:7" s="524" customFormat="1" ht="37.9" customHeight="1">
      <c r="A236" s="712" t="s">
        <v>1154</v>
      </c>
      <c r="B236" s="711" t="s">
        <v>1156</v>
      </c>
      <c r="C236" s="712" t="s">
        <v>1152</v>
      </c>
      <c r="D236" s="712" t="s">
        <v>1153</v>
      </c>
      <c r="E236" s="713" t="s">
        <v>698</v>
      </c>
      <c r="F236" s="714">
        <v>8404.9251225999997</v>
      </c>
      <c r="G236" s="713" t="s">
        <v>481</v>
      </c>
    </row>
    <row r="237" spans="1:7" s="524" customFormat="1" ht="27.75" customHeight="1">
      <c r="A237" s="712" t="s">
        <v>1154</v>
      </c>
      <c r="B237" s="712" t="s">
        <v>1151</v>
      </c>
      <c r="C237" s="715" t="s">
        <v>494</v>
      </c>
      <c r="D237" s="712" t="s">
        <v>1153</v>
      </c>
      <c r="E237" s="716" t="s">
        <v>392</v>
      </c>
      <c r="F237" s="717">
        <v>6575.0687811799999</v>
      </c>
      <c r="G237" s="716" t="s">
        <v>450</v>
      </c>
    </row>
    <row r="238" spans="1:7" s="524" customFormat="1" ht="23.45" customHeight="1">
      <c r="A238" s="724"/>
      <c r="B238" s="719" t="s">
        <v>1156</v>
      </c>
      <c r="C238" s="719" t="s">
        <v>494</v>
      </c>
      <c r="D238" s="720" t="s">
        <v>1014</v>
      </c>
      <c r="E238" s="721" t="s">
        <v>699</v>
      </c>
      <c r="F238" s="722">
        <v>6575.0687811799999</v>
      </c>
      <c r="G238" s="721" t="s">
        <v>63</v>
      </c>
    </row>
    <row r="239" spans="1:7" s="524" customFormat="1" ht="27.75" customHeight="1">
      <c r="A239" s="712" t="s">
        <v>1154</v>
      </c>
      <c r="B239" s="712" t="s">
        <v>1151</v>
      </c>
      <c r="C239" s="715" t="s">
        <v>183</v>
      </c>
      <c r="D239" s="712" t="s">
        <v>1153</v>
      </c>
      <c r="E239" s="716" t="s">
        <v>700</v>
      </c>
      <c r="F239" s="717">
        <v>1829.85634142</v>
      </c>
      <c r="G239" s="716" t="s">
        <v>602</v>
      </c>
    </row>
    <row r="240" spans="1:7" s="524" customFormat="1" ht="33.6" customHeight="1">
      <c r="A240" s="723"/>
      <c r="B240" s="723"/>
      <c r="C240" s="719" t="s">
        <v>183</v>
      </c>
      <c r="D240" s="720" t="s">
        <v>1155</v>
      </c>
      <c r="E240" s="721" t="s">
        <v>3096</v>
      </c>
      <c r="F240" s="722">
        <v>1829.85634142</v>
      </c>
      <c r="G240" s="721" t="s">
        <v>358</v>
      </c>
    </row>
    <row r="241" spans="1:7" s="524" customFormat="1" ht="27.75" customHeight="1">
      <c r="A241" s="711" t="s">
        <v>446</v>
      </c>
      <c r="B241" s="712" t="s">
        <v>1151</v>
      </c>
      <c r="C241" s="712" t="s">
        <v>1152</v>
      </c>
      <c r="D241" s="712" t="s">
        <v>1153</v>
      </c>
      <c r="E241" s="713" t="s">
        <v>2905</v>
      </c>
      <c r="F241" s="714">
        <v>35474.932001239998</v>
      </c>
      <c r="G241" s="713" t="s">
        <v>2906</v>
      </c>
    </row>
    <row r="242" spans="1:7" s="524" customFormat="1" ht="27.75" customHeight="1">
      <c r="A242" s="712" t="s">
        <v>1154</v>
      </c>
      <c r="B242" s="711" t="s">
        <v>1014</v>
      </c>
      <c r="C242" s="712" t="s">
        <v>1152</v>
      </c>
      <c r="D242" s="712" t="s">
        <v>1153</v>
      </c>
      <c r="E242" s="713" t="s">
        <v>2905</v>
      </c>
      <c r="F242" s="714">
        <v>35474.932001239998</v>
      </c>
      <c r="G242" s="713" t="s">
        <v>2906</v>
      </c>
    </row>
    <row r="243" spans="1:7" s="524" customFormat="1" ht="27.75" customHeight="1">
      <c r="A243" s="712" t="s">
        <v>1154</v>
      </c>
      <c r="B243" s="712" t="s">
        <v>1151</v>
      </c>
      <c r="C243" s="715" t="s">
        <v>494</v>
      </c>
      <c r="D243" s="712" t="s">
        <v>1153</v>
      </c>
      <c r="E243" s="716" t="s">
        <v>2905</v>
      </c>
      <c r="F243" s="717">
        <v>35474.932001239998</v>
      </c>
      <c r="G243" s="716" t="s">
        <v>2906</v>
      </c>
    </row>
    <row r="244" spans="1:7" s="524" customFormat="1" ht="33.6" customHeight="1">
      <c r="A244" s="718" t="s">
        <v>446</v>
      </c>
      <c r="B244" s="719" t="s">
        <v>1014</v>
      </c>
      <c r="C244" s="719" t="s">
        <v>494</v>
      </c>
      <c r="D244" s="720" t="s">
        <v>1014</v>
      </c>
      <c r="E244" s="721" t="s">
        <v>1768</v>
      </c>
      <c r="F244" s="722">
        <v>33438.408684330003</v>
      </c>
      <c r="G244" s="721" t="s">
        <v>1769</v>
      </c>
    </row>
    <row r="245" spans="1:7" s="524" customFormat="1" ht="45.95" customHeight="1">
      <c r="A245" s="723"/>
      <c r="B245" s="723"/>
      <c r="C245" s="723"/>
      <c r="D245" s="720" t="s">
        <v>1155</v>
      </c>
      <c r="E245" s="721" t="s">
        <v>3097</v>
      </c>
      <c r="F245" s="722">
        <v>1375.76192715</v>
      </c>
      <c r="G245" s="721" t="s">
        <v>3098</v>
      </c>
    </row>
    <row r="246" spans="1:7" s="524" customFormat="1" ht="58.15" customHeight="1">
      <c r="A246" s="724"/>
      <c r="B246" s="723"/>
      <c r="C246" s="723"/>
      <c r="D246" s="720" t="s">
        <v>1156</v>
      </c>
      <c r="E246" s="721" t="s">
        <v>2907</v>
      </c>
      <c r="F246" s="722">
        <v>608.16747633</v>
      </c>
      <c r="G246" s="721" t="s">
        <v>2908</v>
      </c>
    </row>
    <row r="247" spans="1:7" s="524" customFormat="1" ht="45.95" customHeight="1">
      <c r="A247" s="723"/>
      <c r="B247" s="723"/>
      <c r="C247" s="723"/>
      <c r="D247" s="720" t="s">
        <v>648</v>
      </c>
      <c r="E247" s="721" t="s">
        <v>3099</v>
      </c>
      <c r="F247" s="722">
        <v>26.803180000000001</v>
      </c>
      <c r="G247" s="721" t="s">
        <v>3100</v>
      </c>
    </row>
    <row r="248" spans="1:7" s="524" customFormat="1" ht="82.7" customHeight="1">
      <c r="A248" s="724"/>
      <c r="B248" s="723"/>
      <c r="C248" s="723"/>
      <c r="D248" s="720" t="s">
        <v>652</v>
      </c>
      <c r="E248" s="721" t="s">
        <v>3175</v>
      </c>
      <c r="F248" s="722">
        <v>1.312659</v>
      </c>
      <c r="G248" s="721" t="s">
        <v>3176</v>
      </c>
    </row>
    <row r="249" spans="1:7" s="524" customFormat="1" ht="120" customHeight="1">
      <c r="A249" s="723"/>
      <c r="B249" s="723"/>
      <c r="C249" s="723"/>
      <c r="D249" s="720" t="s">
        <v>659</v>
      </c>
      <c r="E249" s="725" t="s">
        <v>3101</v>
      </c>
      <c r="F249" s="722">
        <v>24.478074429999999</v>
      </c>
      <c r="G249" s="725" t="s">
        <v>3102</v>
      </c>
    </row>
    <row r="250" spans="1:7" s="524" customFormat="1" ht="27.75" customHeight="1">
      <c r="A250" s="711" t="s">
        <v>645</v>
      </c>
      <c r="B250" s="712" t="s">
        <v>1151</v>
      </c>
      <c r="C250" s="712" t="s">
        <v>1152</v>
      </c>
      <c r="D250" s="712" t="s">
        <v>1153</v>
      </c>
      <c r="E250" s="713" t="s">
        <v>644</v>
      </c>
      <c r="F250" s="714">
        <v>460000</v>
      </c>
      <c r="G250" s="713" t="s">
        <v>281</v>
      </c>
    </row>
    <row r="251" spans="1:7" s="524" customFormat="1" ht="27.75" customHeight="1">
      <c r="A251" s="712" t="s">
        <v>1154</v>
      </c>
      <c r="B251" s="711" t="s">
        <v>648</v>
      </c>
      <c r="C251" s="712" t="s">
        <v>1152</v>
      </c>
      <c r="D251" s="712" t="s">
        <v>1153</v>
      </c>
      <c r="E251" s="713" t="s">
        <v>955</v>
      </c>
      <c r="F251" s="714">
        <v>460000</v>
      </c>
      <c r="G251" s="713" t="s">
        <v>956</v>
      </c>
    </row>
    <row r="252" spans="1:7" s="524" customFormat="1" ht="50.1" customHeight="1">
      <c r="A252" s="712" t="s">
        <v>1154</v>
      </c>
      <c r="B252" s="712" t="s">
        <v>1151</v>
      </c>
      <c r="C252" s="715" t="s">
        <v>494</v>
      </c>
      <c r="D252" s="712" t="s">
        <v>1153</v>
      </c>
      <c r="E252" s="726" t="s">
        <v>2912</v>
      </c>
      <c r="F252" s="717">
        <v>460000</v>
      </c>
      <c r="G252" s="716" t="s">
        <v>965</v>
      </c>
    </row>
    <row r="253" spans="1:7" s="524" customFormat="1" ht="45.95" customHeight="1">
      <c r="A253" s="718" t="s">
        <v>645</v>
      </c>
      <c r="B253" s="719" t="s">
        <v>648</v>
      </c>
      <c r="C253" s="719" t="s">
        <v>494</v>
      </c>
      <c r="D253" s="720" t="s">
        <v>1014</v>
      </c>
      <c r="E253" s="721" t="s">
        <v>957</v>
      </c>
      <c r="F253" s="722">
        <v>460000</v>
      </c>
      <c r="G253" s="721" t="s">
        <v>958</v>
      </c>
    </row>
    <row r="254" spans="1:7" s="524" customFormat="1" ht="27.75" customHeight="1">
      <c r="A254" s="711" t="s">
        <v>473</v>
      </c>
      <c r="B254" s="712" t="s">
        <v>1151</v>
      </c>
      <c r="C254" s="712" t="s">
        <v>1152</v>
      </c>
      <c r="D254" s="712" t="s">
        <v>1153</v>
      </c>
      <c r="E254" s="713" t="s">
        <v>641</v>
      </c>
      <c r="F254" s="714">
        <v>14395.26456827</v>
      </c>
      <c r="G254" s="713" t="s">
        <v>490</v>
      </c>
    </row>
    <row r="255" spans="1:7" s="524" customFormat="1" ht="27.75" customHeight="1">
      <c r="A255" s="712" t="s">
        <v>1154</v>
      </c>
      <c r="B255" s="711" t="s">
        <v>1014</v>
      </c>
      <c r="C255" s="712" t="s">
        <v>1152</v>
      </c>
      <c r="D255" s="712" t="s">
        <v>1153</v>
      </c>
      <c r="E255" s="713" t="s">
        <v>641</v>
      </c>
      <c r="F255" s="714">
        <v>14395.26456827</v>
      </c>
      <c r="G255" s="713" t="s">
        <v>490</v>
      </c>
    </row>
    <row r="256" spans="1:7" s="524" customFormat="1" ht="37.9" customHeight="1">
      <c r="A256" s="712" t="s">
        <v>1154</v>
      </c>
      <c r="B256" s="712" t="s">
        <v>1151</v>
      </c>
      <c r="C256" s="715" t="s">
        <v>494</v>
      </c>
      <c r="D256" s="712" t="s">
        <v>1153</v>
      </c>
      <c r="E256" s="716" t="s">
        <v>701</v>
      </c>
      <c r="F256" s="717">
        <v>14343.194507050001</v>
      </c>
      <c r="G256" s="716" t="s">
        <v>375</v>
      </c>
    </row>
    <row r="257" spans="1:7" s="524" customFormat="1" ht="45.95" customHeight="1">
      <c r="A257" s="719" t="s">
        <v>473</v>
      </c>
      <c r="B257" s="719" t="s">
        <v>1014</v>
      </c>
      <c r="C257" s="719" t="s">
        <v>494</v>
      </c>
      <c r="D257" s="720" t="s">
        <v>648</v>
      </c>
      <c r="E257" s="725" t="s">
        <v>2913</v>
      </c>
      <c r="F257" s="722">
        <v>2687.2526109999999</v>
      </c>
      <c r="G257" s="725" t="s">
        <v>2914</v>
      </c>
    </row>
    <row r="258" spans="1:7" s="524" customFormat="1" ht="58.15" customHeight="1">
      <c r="A258" s="724"/>
      <c r="B258" s="723"/>
      <c r="C258" s="723"/>
      <c r="D258" s="720" t="s">
        <v>652</v>
      </c>
      <c r="E258" s="725" t="s">
        <v>2915</v>
      </c>
      <c r="F258" s="722">
        <v>17.314294</v>
      </c>
      <c r="G258" s="725" t="s">
        <v>2916</v>
      </c>
    </row>
    <row r="259" spans="1:7" s="524" customFormat="1" ht="45.95" customHeight="1">
      <c r="A259" s="723"/>
      <c r="B259" s="723"/>
      <c r="C259" s="723"/>
      <c r="D259" s="720" t="s">
        <v>659</v>
      </c>
      <c r="E259" s="725" t="s">
        <v>3103</v>
      </c>
      <c r="F259" s="722">
        <v>6994.4936289899997</v>
      </c>
      <c r="G259" s="725" t="s">
        <v>3104</v>
      </c>
    </row>
    <row r="260" spans="1:7" s="524" customFormat="1" ht="58.15" customHeight="1">
      <c r="A260" s="724"/>
      <c r="B260" s="723"/>
      <c r="C260" s="723"/>
      <c r="D260" s="720" t="s">
        <v>1015</v>
      </c>
      <c r="E260" s="721" t="s">
        <v>2382</v>
      </c>
      <c r="F260" s="722">
        <v>0</v>
      </c>
      <c r="G260" s="721" t="s">
        <v>2383</v>
      </c>
    </row>
    <row r="261" spans="1:7" s="524" customFormat="1" ht="45.95" customHeight="1">
      <c r="A261" s="723"/>
      <c r="B261" s="723"/>
      <c r="C261" s="723"/>
      <c r="D261" s="720" t="s">
        <v>1018</v>
      </c>
      <c r="E261" s="721" t="s">
        <v>1214</v>
      </c>
      <c r="F261" s="722">
        <v>2.9999999999999997E-4</v>
      </c>
      <c r="G261" s="721" t="s">
        <v>1215</v>
      </c>
    </row>
    <row r="262" spans="1:7" s="524" customFormat="1" ht="33.6" customHeight="1">
      <c r="A262" s="724"/>
      <c r="B262" s="723"/>
      <c r="C262" s="723"/>
      <c r="D262" s="720" t="s">
        <v>1016</v>
      </c>
      <c r="E262" s="721" t="s">
        <v>702</v>
      </c>
      <c r="F262" s="722">
        <v>3925.6995200800002</v>
      </c>
      <c r="G262" s="721" t="s">
        <v>395</v>
      </c>
    </row>
    <row r="263" spans="1:7" s="524" customFormat="1" ht="58.15" customHeight="1">
      <c r="A263" s="723"/>
      <c r="B263" s="723"/>
      <c r="C263" s="723"/>
      <c r="D263" s="720" t="s">
        <v>1216</v>
      </c>
      <c r="E263" s="721" t="s">
        <v>1217</v>
      </c>
      <c r="F263" s="722">
        <v>718.43415298000002</v>
      </c>
      <c r="G263" s="721" t="s">
        <v>966</v>
      </c>
    </row>
    <row r="264" spans="1:7" s="524" customFormat="1" ht="27.75" customHeight="1">
      <c r="A264" s="712" t="s">
        <v>1154</v>
      </c>
      <c r="B264" s="712" t="s">
        <v>1151</v>
      </c>
      <c r="C264" s="715" t="s">
        <v>183</v>
      </c>
      <c r="D264" s="712" t="s">
        <v>1153</v>
      </c>
      <c r="E264" s="716" t="s">
        <v>2750</v>
      </c>
      <c r="F264" s="717">
        <v>52.070061219999999</v>
      </c>
      <c r="G264" s="716" t="s">
        <v>2751</v>
      </c>
    </row>
    <row r="265" spans="1:7" s="524" customFormat="1" ht="45.95" customHeight="1">
      <c r="A265" s="724"/>
      <c r="B265" s="723"/>
      <c r="C265" s="719" t="s">
        <v>183</v>
      </c>
      <c r="D265" s="720" t="s">
        <v>1155</v>
      </c>
      <c r="E265" s="721" t="s">
        <v>2595</v>
      </c>
      <c r="F265" s="722">
        <v>44.245114000000001</v>
      </c>
      <c r="G265" s="721" t="s">
        <v>2596</v>
      </c>
    </row>
    <row r="266" spans="1:7" s="524" customFormat="1" ht="58.15" customHeight="1">
      <c r="A266" s="723"/>
      <c r="B266" s="723"/>
      <c r="C266" s="723"/>
      <c r="D266" s="720" t="s">
        <v>1183</v>
      </c>
      <c r="E266" s="725" t="s">
        <v>3177</v>
      </c>
      <c r="F266" s="722">
        <v>7.8249472200000003</v>
      </c>
      <c r="G266" s="725" t="s">
        <v>3178</v>
      </c>
    </row>
    <row r="267" spans="1:7" s="524" customFormat="1" ht="50.1" customHeight="1">
      <c r="A267" s="712" t="s">
        <v>1154</v>
      </c>
      <c r="B267" s="712" t="s">
        <v>1151</v>
      </c>
      <c r="C267" s="715" t="s">
        <v>264</v>
      </c>
      <c r="D267" s="712" t="s">
        <v>1153</v>
      </c>
      <c r="E267" s="716" t="s">
        <v>2917</v>
      </c>
      <c r="F267" s="717">
        <v>0</v>
      </c>
      <c r="G267" s="716" t="s">
        <v>2918</v>
      </c>
    </row>
    <row r="268" spans="1:7" s="524" customFormat="1" ht="82.7" customHeight="1">
      <c r="A268" s="724"/>
      <c r="B268" s="723"/>
      <c r="C268" s="719" t="s">
        <v>264</v>
      </c>
      <c r="D268" s="720" t="s">
        <v>1014</v>
      </c>
      <c r="E268" s="721" t="s">
        <v>2919</v>
      </c>
      <c r="F268" s="722">
        <v>0</v>
      </c>
      <c r="G268" s="721" t="s">
        <v>2920</v>
      </c>
    </row>
    <row r="269" spans="1:7" s="524" customFormat="1" ht="70.349999999999994" customHeight="1">
      <c r="A269" s="723"/>
      <c r="B269" s="723"/>
      <c r="C269" s="723"/>
      <c r="D269" s="720" t="s">
        <v>1155</v>
      </c>
      <c r="E269" s="721" t="s">
        <v>2921</v>
      </c>
      <c r="F269" s="722">
        <v>0</v>
      </c>
      <c r="G269" s="721" t="s">
        <v>2922</v>
      </c>
    </row>
    <row r="270" spans="1:7" s="524" customFormat="1" ht="37.9" customHeight="1">
      <c r="A270" s="727" t="s">
        <v>646</v>
      </c>
      <c r="B270" s="728" t="s">
        <v>1151</v>
      </c>
      <c r="C270" s="728" t="s">
        <v>1152</v>
      </c>
      <c r="D270" s="728" t="s">
        <v>1153</v>
      </c>
      <c r="E270" s="729" t="s">
        <v>3122</v>
      </c>
      <c r="F270" s="730">
        <v>488.51743599999998</v>
      </c>
      <c r="G270" s="729" t="s">
        <v>289</v>
      </c>
    </row>
    <row r="271" spans="1:7" s="524" customFormat="1" ht="37.9" customHeight="1">
      <c r="A271" s="712" t="s">
        <v>1154</v>
      </c>
      <c r="B271" s="711" t="s">
        <v>1014</v>
      </c>
      <c r="C271" s="712" t="s">
        <v>1152</v>
      </c>
      <c r="D271" s="712" t="s">
        <v>1153</v>
      </c>
      <c r="E271" s="713" t="s">
        <v>3122</v>
      </c>
      <c r="F271" s="714">
        <v>488.51743599999998</v>
      </c>
      <c r="G271" s="713" t="s">
        <v>289</v>
      </c>
    </row>
    <row r="272" spans="1:7" s="524" customFormat="1" ht="37.9" customHeight="1">
      <c r="A272" s="712" t="s">
        <v>1154</v>
      </c>
      <c r="B272" s="712" t="s">
        <v>1151</v>
      </c>
      <c r="C272" s="715" t="s">
        <v>494</v>
      </c>
      <c r="D272" s="712" t="s">
        <v>1153</v>
      </c>
      <c r="E272" s="716" t="s">
        <v>3123</v>
      </c>
      <c r="F272" s="717">
        <v>488.51743599999998</v>
      </c>
      <c r="G272" s="716" t="s">
        <v>3124</v>
      </c>
    </row>
    <row r="273" spans="1:7" s="524" customFormat="1" ht="45.95" customHeight="1">
      <c r="A273" s="718" t="s">
        <v>646</v>
      </c>
      <c r="B273" s="719" t="s">
        <v>1014</v>
      </c>
      <c r="C273" s="719" t="s">
        <v>494</v>
      </c>
      <c r="D273" s="720" t="s">
        <v>1155</v>
      </c>
      <c r="E273" s="721" t="s">
        <v>3125</v>
      </c>
      <c r="F273" s="722">
        <v>364.78474799999998</v>
      </c>
      <c r="G273" s="721" t="s">
        <v>3126</v>
      </c>
    </row>
    <row r="274" spans="1:7" s="524" customFormat="1" ht="107.1" customHeight="1">
      <c r="A274" s="723"/>
      <c r="B274" s="723"/>
      <c r="C274" s="723"/>
      <c r="D274" s="720" t="s">
        <v>652</v>
      </c>
      <c r="E274" s="725" t="s">
        <v>3127</v>
      </c>
      <c r="F274" s="722">
        <v>123.732688</v>
      </c>
      <c r="G274" s="725" t="s">
        <v>3128</v>
      </c>
    </row>
    <row r="275" spans="1:7" s="524" customFormat="1" ht="11.1" customHeight="1">
      <c r="A275" s="731"/>
      <c r="B275" s="732"/>
      <c r="C275" s="733"/>
      <c r="D275" s="734"/>
      <c r="E275" s="735"/>
      <c r="F275" s="736"/>
      <c r="G275" s="735"/>
    </row>
    <row r="276" spans="1:7" s="524" customFormat="1" ht="28.7" customHeight="1"/>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65"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FFFF00"/>
    <pageSetUpPr fitToPage="1"/>
  </sheetPr>
  <dimension ref="B1:E221"/>
  <sheetViews>
    <sheetView view="pageBreakPreview" zoomScale="85" zoomScaleNormal="100" zoomScaleSheetLayoutView="85" workbookViewId="0">
      <selection activeCell="Q6" sqref="Q6"/>
    </sheetView>
  </sheetViews>
  <sheetFormatPr defaultRowHeight="12.75"/>
  <cols>
    <col min="1" max="1" width="1.85546875" style="421" customWidth="1"/>
    <col min="2" max="2" width="16" style="421" customWidth="1"/>
    <col min="3" max="3" width="52.28515625" style="421" customWidth="1"/>
    <col min="4" max="4" width="25.140625" style="421" customWidth="1"/>
    <col min="5" max="5" width="45.5703125" style="421" customWidth="1"/>
    <col min="6" max="6" width="4.7109375" style="421" customWidth="1"/>
    <col min="7" max="16384" width="9.140625" style="421"/>
  </cols>
  <sheetData>
    <row r="1" spans="2:5" s="524" customFormat="1" ht="10.7" customHeight="1"/>
    <row r="2" spans="2:5" s="524" customFormat="1" ht="19.7" customHeight="1">
      <c r="B2" s="870" t="s">
        <v>1020</v>
      </c>
      <c r="C2" s="870"/>
      <c r="D2" s="868" t="s">
        <v>213</v>
      </c>
      <c r="E2" s="868"/>
    </row>
    <row r="3" spans="2:5" s="524" customFormat="1" ht="19.7" customHeight="1">
      <c r="B3" s="871" t="s">
        <v>902</v>
      </c>
      <c r="C3" s="871"/>
      <c r="D3" s="869" t="s">
        <v>386</v>
      </c>
      <c r="E3" s="869"/>
    </row>
    <row r="4" spans="2:5" s="524" customFormat="1" ht="19.7" customHeight="1">
      <c r="B4" s="871" t="s">
        <v>903</v>
      </c>
      <c r="C4" s="871"/>
      <c r="D4" s="869" t="s">
        <v>904</v>
      </c>
      <c r="E4" s="869"/>
    </row>
    <row r="5" spans="2:5" s="524" customFormat="1" ht="19.7" customHeight="1">
      <c r="B5" s="871" t="s">
        <v>1641</v>
      </c>
      <c r="C5" s="871"/>
      <c r="D5" s="869" t="s">
        <v>1640</v>
      </c>
      <c r="E5" s="869"/>
    </row>
    <row r="6" spans="2:5" s="524" customFormat="1" ht="19.7" customHeight="1">
      <c r="B6" s="872" t="s">
        <v>73</v>
      </c>
      <c r="C6" s="872"/>
      <c r="D6" s="868" t="s">
        <v>500</v>
      </c>
      <c r="E6" s="868"/>
    </row>
    <row r="7" spans="2:5" s="524" customFormat="1" ht="5.25" customHeight="1"/>
    <row r="8" spans="2:5" s="524" customFormat="1" ht="86.45" customHeight="1">
      <c r="B8" s="737" t="s">
        <v>1490</v>
      </c>
      <c r="C8" s="738" t="s">
        <v>371</v>
      </c>
      <c r="D8" s="737" t="s">
        <v>3179</v>
      </c>
      <c r="E8" s="738" t="s">
        <v>37</v>
      </c>
    </row>
    <row r="9" spans="2:5" s="524" customFormat="1" ht="27.75" customHeight="1">
      <c r="B9" s="738" t="s">
        <v>494</v>
      </c>
      <c r="C9" s="738" t="s">
        <v>183</v>
      </c>
      <c r="D9" s="738" t="s">
        <v>264</v>
      </c>
      <c r="E9" s="738" t="s">
        <v>446</v>
      </c>
    </row>
    <row r="10" spans="2:5" s="524" customFormat="1" ht="27.75" customHeight="1">
      <c r="B10" s="739"/>
      <c r="C10" s="740" t="s">
        <v>245</v>
      </c>
      <c r="D10" s="741">
        <v>4695528.6062131198</v>
      </c>
      <c r="E10" s="740" t="s">
        <v>192</v>
      </c>
    </row>
    <row r="11" spans="2:5" s="524" customFormat="1" ht="38.450000000000003" customHeight="1">
      <c r="B11" s="742" t="s">
        <v>905</v>
      </c>
      <c r="C11" s="743" t="s">
        <v>704</v>
      </c>
      <c r="D11" s="744">
        <v>2572.83591252</v>
      </c>
      <c r="E11" s="743" t="s">
        <v>54</v>
      </c>
    </row>
    <row r="12" spans="2:5" s="524" customFormat="1" ht="23.45" customHeight="1">
      <c r="B12" s="742" t="s">
        <v>906</v>
      </c>
      <c r="C12" s="743" t="s">
        <v>705</v>
      </c>
      <c r="D12" s="744">
        <v>275.72606246999999</v>
      </c>
      <c r="E12" s="743" t="s">
        <v>328</v>
      </c>
    </row>
    <row r="13" spans="2:5" s="524" customFormat="1" ht="38.450000000000003" customHeight="1">
      <c r="B13" s="742" t="s">
        <v>959</v>
      </c>
      <c r="C13" s="743" t="s">
        <v>960</v>
      </c>
      <c r="D13" s="744">
        <v>333.99790075999999</v>
      </c>
      <c r="E13" s="743" t="s">
        <v>961</v>
      </c>
    </row>
    <row r="14" spans="2:5" s="524" customFormat="1" ht="38.450000000000003" customHeight="1">
      <c r="B14" s="742" t="s">
        <v>1023</v>
      </c>
      <c r="C14" s="743" t="s">
        <v>2823</v>
      </c>
      <c r="D14" s="744">
        <v>1270.0248308299999</v>
      </c>
      <c r="E14" s="743" t="s">
        <v>1821</v>
      </c>
    </row>
    <row r="15" spans="2:5" s="524" customFormat="1" ht="23.45" customHeight="1">
      <c r="B15" s="742" t="s">
        <v>413</v>
      </c>
      <c r="C15" s="743" t="s">
        <v>1491</v>
      </c>
      <c r="D15" s="744">
        <v>503.27798729</v>
      </c>
      <c r="E15" s="743" t="s">
        <v>403</v>
      </c>
    </row>
    <row r="16" spans="2:5" s="524" customFormat="1" ht="38.450000000000003" customHeight="1">
      <c r="B16" s="742" t="s">
        <v>706</v>
      </c>
      <c r="C16" s="743" t="s">
        <v>1492</v>
      </c>
      <c r="D16" s="744">
        <v>108.63485269</v>
      </c>
      <c r="E16" s="743" t="s">
        <v>501</v>
      </c>
    </row>
    <row r="17" spans="2:5" s="524" customFormat="1" ht="38.450000000000003" customHeight="1">
      <c r="B17" s="742" t="s">
        <v>707</v>
      </c>
      <c r="C17" s="743" t="s">
        <v>1493</v>
      </c>
      <c r="D17" s="744">
        <v>2419.9521526100002</v>
      </c>
      <c r="E17" s="743" t="s">
        <v>187</v>
      </c>
    </row>
    <row r="18" spans="2:5" s="524" customFormat="1" ht="23.45" customHeight="1">
      <c r="B18" s="742" t="s">
        <v>414</v>
      </c>
      <c r="C18" s="743" t="s">
        <v>1494</v>
      </c>
      <c r="D18" s="744">
        <v>7434.7206482000001</v>
      </c>
      <c r="E18" s="743" t="s">
        <v>314</v>
      </c>
    </row>
    <row r="19" spans="2:5" s="524" customFormat="1" ht="38.450000000000003" customHeight="1">
      <c r="B19" s="742" t="s">
        <v>708</v>
      </c>
      <c r="C19" s="743" t="s">
        <v>1495</v>
      </c>
      <c r="D19" s="744">
        <v>1617.2878463699999</v>
      </c>
      <c r="E19" s="743" t="s">
        <v>222</v>
      </c>
    </row>
    <row r="20" spans="2:5" s="524" customFormat="1" ht="38.450000000000003" customHeight="1">
      <c r="B20" s="742" t="s">
        <v>709</v>
      </c>
      <c r="C20" s="743" t="s">
        <v>1496</v>
      </c>
      <c r="D20" s="744">
        <v>15287.958041</v>
      </c>
      <c r="E20" s="743" t="s">
        <v>448</v>
      </c>
    </row>
    <row r="21" spans="2:5" s="524" customFormat="1" ht="23.45" customHeight="1">
      <c r="B21" s="742" t="s">
        <v>710</v>
      </c>
      <c r="C21" s="743" t="s">
        <v>2824</v>
      </c>
      <c r="D21" s="744">
        <v>39199.853075829997</v>
      </c>
      <c r="E21" s="743" t="s">
        <v>2825</v>
      </c>
    </row>
    <row r="22" spans="2:5" s="524" customFormat="1" ht="38.450000000000003" customHeight="1">
      <c r="B22" s="742" t="s">
        <v>1064</v>
      </c>
      <c r="C22" s="743" t="s">
        <v>1497</v>
      </c>
      <c r="D22" s="744">
        <v>39075.012071620004</v>
      </c>
      <c r="E22" s="743" t="s">
        <v>1065</v>
      </c>
    </row>
    <row r="23" spans="2:5" s="524" customFormat="1" ht="38.450000000000003" customHeight="1">
      <c r="B23" s="742" t="s">
        <v>1114</v>
      </c>
      <c r="C23" s="743" t="s">
        <v>2826</v>
      </c>
      <c r="D23" s="744">
        <v>94562.188242549993</v>
      </c>
      <c r="E23" s="743" t="s">
        <v>129</v>
      </c>
    </row>
    <row r="24" spans="2:5" s="524" customFormat="1" ht="38.450000000000003" customHeight="1">
      <c r="B24" s="742" t="s">
        <v>1374</v>
      </c>
      <c r="C24" s="743" t="s">
        <v>2533</v>
      </c>
      <c r="D24" s="744">
        <v>18926.595257590001</v>
      </c>
      <c r="E24" s="743" t="s">
        <v>1440</v>
      </c>
    </row>
    <row r="25" spans="2:5" s="524" customFormat="1" ht="38.450000000000003" customHeight="1">
      <c r="B25" s="742" t="s">
        <v>1115</v>
      </c>
      <c r="C25" s="743" t="s">
        <v>2531</v>
      </c>
      <c r="D25" s="744">
        <v>18970.638603359999</v>
      </c>
      <c r="E25" s="743" t="s">
        <v>463</v>
      </c>
    </row>
    <row r="26" spans="2:5" s="524" customFormat="1" ht="38.450000000000003" customHeight="1">
      <c r="B26" s="742" t="s">
        <v>1348</v>
      </c>
      <c r="C26" s="743" t="s">
        <v>2534</v>
      </c>
      <c r="D26" s="744">
        <v>17007.013545599999</v>
      </c>
      <c r="E26" s="743" t="s">
        <v>1838</v>
      </c>
    </row>
    <row r="27" spans="2:5" s="524" customFormat="1" ht="38.450000000000003" customHeight="1">
      <c r="B27" s="742" t="s">
        <v>1116</v>
      </c>
      <c r="C27" s="743" t="s">
        <v>2827</v>
      </c>
      <c r="D27" s="744">
        <v>95480.583582990002</v>
      </c>
      <c r="E27" s="743" t="s">
        <v>396</v>
      </c>
    </row>
    <row r="28" spans="2:5" s="524" customFormat="1" ht="38.450000000000003" customHeight="1">
      <c r="B28" s="742" t="s">
        <v>758</v>
      </c>
      <c r="C28" s="743" t="s">
        <v>2544</v>
      </c>
      <c r="D28" s="744">
        <v>1779.64201989</v>
      </c>
      <c r="E28" s="743" t="s">
        <v>1349</v>
      </c>
    </row>
    <row r="29" spans="2:5" s="524" customFormat="1" ht="38.450000000000003" customHeight="1">
      <c r="B29" s="742" t="s">
        <v>711</v>
      </c>
      <c r="C29" s="743" t="s">
        <v>2535</v>
      </c>
      <c r="D29" s="744">
        <v>26257.226944980001</v>
      </c>
      <c r="E29" s="743" t="s">
        <v>61</v>
      </c>
    </row>
    <row r="30" spans="2:5" s="524" customFormat="1" ht="38.450000000000003" customHeight="1">
      <c r="B30" s="742" t="s">
        <v>1025</v>
      </c>
      <c r="C30" s="743" t="s">
        <v>2536</v>
      </c>
      <c r="D30" s="744">
        <v>1145980.99545337</v>
      </c>
      <c r="E30" s="743" t="s">
        <v>2537</v>
      </c>
    </row>
    <row r="31" spans="2:5" s="524" customFormat="1" ht="38.450000000000003" customHeight="1">
      <c r="B31" s="742" t="s">
        <v>1117</v>
      </c>
      <c r="C31" s="743" t="s">
        <v>2828</v>
      </c>
      <c r="D31" s="744">
        <v>650180.28166084003</v>
      </c>
      <c r="E31" s="743" t="s">
        <v>45</v>
      </c>
    </row>
    <row r="32" spans="2:5" s="524" customFormat="1" ht="38.450000000000003" customHeight="1">
      <c r="B32" s="742" t="s">
        <v>712</v>
      </c>
      <c r="C32" s="743" t="s">
        <v>2829</v>
      </c>
      <c r="D32" s="744">
        <v>3541.9249454800001</v>
      </c>
      <c r="E32" s="743" t="s">
        <v>201</v>
      </c>
    </row>
    <row r="33" spans="2:5" s="524" customFormat="1" ht="52.7" customHeight="1">
      <c r="B33" s="742" t="s">
        <v>1317</v>
      </c>
      <c r="C33" s="743" t="s">
        <v>2734</v>
      </c>
      <c r="D33" s="744">
        <v>8736.4625764400007</v>
      </c>
      <c r="E33" s="743" t="s">
        <v>2735</v>
      </c>
    </row>
    <row r="34" spans="2:5" s="524" customFormat="1" ht="38.450000000000003" customHeight="1">
      <c r="B34" s="742" t="s">
        <v>1373</v>
      </c>
      <c r="C34" s="745" t="s">
        <v>2830</v>
      </c>
      <c r="D34" s="744">
        <v>12358.96630195</v>
      </c>
      <c r="E34" s="743" t="s">
        <v>1780</v>
      </c>
    </row>
    <row r="35" spans="2:5" s="524" customFormat="1" ht="38.450000000000003" customHeight="1">
      <c r="B35" s="742" t="s">
        <v>1037</v>
      </c>
      <c r="C35" s="743" t="s">
        <v>2538</v>
      </c>
      <c r="D35" s="744">
        <v>361109.54709165002</v>
      </c>
      <c r="E35" s="743" t="s">
        <v>1038</v>
      </c>
    </row>
    <row r="36" spans="2:5" s="524" customFormat="1" ht="38.450000000000003" customHeight="1">
      <c r="B36" s="742" t="s">
        <v>1371</v>
      </c>
      <c r="C36" s="743" t="s">
        <v>2539</v>
      </c>
      <c r="D36" s="744">
        <v>66762.804282249999</v>
      </c>
      <c r="E36" s="743" t="s">
        <v>1781</v>
      </c>
    </row>
    <row r="37" spans="2:5" s="524" customFormat="1" ht="38.450000000000003" customHeight="1">
      <c r="B37" s="742" t="s">
        <v>2140</v>
      </c>
      <c r="C37" s="743" t="s">
        <v>2540</v>
      </c>
      <c r="D37" s="744">
        <v>103563.82138953</v>
      </c>
      <c r="E37" s="743" t="s">
        <v>2337</v>
      </c>
    </row>
    <row r="38" spans="2:5" s="524" customFormat="1" ht="38.450000000000003" customHeight="1">
      <c r="B38" s="742" t="s">
        <v>2143</v>
      </c>
      <c r="C38" s="743" t="s">
        <v>2541</v>
      </c>
      <c r="D38" s="744">
        <v>22035.524506459999</v>
      </c>
      <c r="E38" s="743" t="s">
        <v>2338</v>
      </c>
    </row>
    <row r="39" spans="2:5" s="524" customFormat="1" ht="38.450000000000003" customHeight="1">
      <c r="B39" s="742" t="s">
        <v>1119</v>
      </c>
      <c r="C39" s="745" t="s">
        <v>2831</v>
      </c>
      <c r="D39" s="744">
        <v>997.26209237</v>
      </c>
      <c r="E39" s="743" t="s">
        <v>713</v>
      </c>
    </row>
    <row r="40" spans="2:5" s="524" customFormat="1" ht="38.450000000000003" customHeight="1">
      <c r="B40" s="742" t="s">
        <v>1120</v>
      </c>
      <c r="C40" s="743" t="s">
        <v>2532</v>
      </c>
      <c r="D40" s="744">
        <v>1636.9269307100001</v>
      </c>
      <c r="E40" s="743" t="s">
        <v>714</v>
      </c>
    </row>
    <row r="41" spans="2:5" s="524" customFormat="1" ht="38.450000000000003" customHeight="1">
      <c r="B41" s="742" t="s">
        <v>1218</v>
      </c>
      <c r="C41" s="743" t="s">
        <v>1498</v>
      </c>
      <c r="D41" s="744">
        <v>199.89897206000001</v>
      </c>
      <c r="E41" s="743" t="s">
        <v>160</v>
      </c>
    </row>
    <row r="42" spans="2:5" s="524" customFormat="1" ht="38.450000000000003" customHeight="1">
      <c r="B42" s="742" t="s">
        <v>1219</v>
      </c>
      <c r="C42" s="743" t="s">
        <v>1499</v>
      </c>
      <c r="D42" s="744">
        <v>37971.785968210002</v>
      </c>
      <c r="E42" s="743" t="s">
        <v>12</v>
      </c>
    </row>
    <row r="43" spans="2:5" s="524" customFormat="1" ht="23.45" customHeight="1">
      <c r="B43" s="742" t="s">
        <v>1220</v>
      </c>
      <c r="C43" s="743" t="s">
        <v>1500</v>
      </c>
      <c r="D43" s="744">
        <v>22331.763445199998</v>
      </c>
      <c r="E43" s="743" t="s">
        <v>560</v>
      </c>
    </row>
    <row r="44" spans="2:5" s="524" customFormat="1" ht="52.7" customHeight="1">
      <c r="B44" s="742" t="s">
        <v>1221</v>
      </c>
      <c r="C44" s="743" t="s">
        <v>1501</v>
      </c>
      <c r="D44" s="744">
        <v>13083.890149299999</v>
      </c>
      <c r="E44" s="743" t="s">
        <v>559</v>
      </c>
    </row>
    <row r="45" spans="2:5" s="524" customFormat="1" ht="23.45" customHeight="1">
      <c r="B45" s="742" t="s">
        <v>1222</v>
      </c>
      <c r="C45" s="743" t="s">
        <v>1502</v>
      </c>
      <c r="D45" s="744">
        <v>67957.793346010003</v>
      </c>
      <c r="E45" s="743" t="s">
        <v>526</v>
      </c>
    </row>
    <row r="46" spans="2:5" s="524" customFormat="1" ht="38.450000000000003" customHeight="1">
      <c r="B46" s="742" t="s">
        <v>1223</v>
      </c>
      <c r="C46" s="743" t="s">
        <v>1503</v>
      </c>
      <c r="D46" s="744">
        <v>26503.32807847</v>
      </c>
      <c r="E46" s="743" t="s">
        <v>511</v>
      </c>
    </row>
    <row r="47" spans="2:5" s="524" customFormat="1" ht="23.45" customHeight="1">
      <c r="B47" s="742" t="s">
        <v>1224</v>
      </c>
      <c r="C47" s="743" t="s">
        <v>1504</v>
      </c>
      <c r="D47" s="744">
        <v>1312.12759747</v>
      </c>
      <c r="E47" s="743" t="s">
        <v>534</v>
      </c>
    </row>
    <row r="48" spans="2:5" s="524" customFormat="1" ht="38.450000000000003" customHeight="1">
      <c r="B48" s="742" t="s">
        <v>1225</v>
      </c>
      <c r="C48" s="743" t="s">
        <v>1505</v>
      </c>
      <c r="D48" s="744">
        <v>884.38213022000002</v>
      </c>
      <c r="E48" s="743" t="s">
        <v>533</v>
      </c>
    </row>
    <row r="49" spans="2:5" s="524" customFormat="1" ht="23.45" customHeight="1">
      <c r="B49" s="742" t="s">
        <v>1226</v>
      </c>
      <c r="C49" s="743" t="s">
        <v>1506</v>
      </c>
      <c r="D49" s="744">
        <v>616959.40980895003</v>
      </c>
      <c r="E49" s="743" t="s">
        <v>515</v>
      </c>
    </row>
    <row r="50" spans="2:5" s="524" customFormat="1" ht="23.45" customHeight="1">
      <c r="B50" s="742" t="s">
        <v>1227</v>
      </c>
      <c r="C50" s="743" t="s">
        <v>1507</v>
      </c>
      <c r="D50" s="744">
        <v>4025.89338395</v>
      </c>
      <c r="E50" s="743" t="s">
        <v>585</v>
      </c>
    </row>
    <row r="51" spans="2:5" s="524" customFormat="1" ht="38.450000000000003" customHeight="1">
      <c r="B51" s="742" t="s">
        <v>1228</v>
      </c>
      <c r="C51" s="743" t="s">
        <v>1508</v>
      </c>
      <c r="D51" s="744">
        <v>1664.9415140200001</v>
      </c>
      <c r="E51" s="743" t="s">
        <v>584</v>
      </c>
    </row>
    <row r="52" spans="2:5" s="524" customFormat="1" ht="23.45" customHeight="1">
      <c r="B52" s="742" t="s">
        <v>1229</v>
      </c>
      <c r="C52" s="743" t="s">
        <v>1509</v>
      </c>
      <c r="D52" s="744">
        <v>88.671981479999999</v>
      </c>
      <c r="E52" s="743" t="s">
        <v>509</v>
      </c>
    </row>
    <row r="53" spans="2:5" s="524" customFormat="1" ht="38.450000000000003" customHeight="1">
      <c r="B53" s="742" t="s">
        <v>1762</v>
      </c>
      <c r="C53" s="743" t="s">
        <v>1763</v>
      </c>
      <c r="D53" s="744">
        <v>7470.7286432600004</v>
      </c>
      <c r="E53" s="743" t="s">
        <v>1764</v>
      </c>
    </row>
    <row r="54" spans="2:5" s="524" customFormat="1" ht="52.7" customHeight="1">
      <c r="B54" s="742" t="s">
        <v>1230</v>
      </c>
      <c r="C54" s="743" t="s">
        <v>1510</v>
      </c>
      <c r="D54" s="744">
        <v>8073.81458484</v>
      </c>
      <c r="E54" s="743" t="s">
        <v>629</v>
      </c>
    </row>
    <row r="55" spans="2:5" s="524" customFormat="1" ht="38.450000000000003" customHeight="1">
      <c r="B55" s="742" t="s">
        <v>1231</v>
      </c>
      <c r="C55" s="743" t="s">
        <v>1511</v>
      </c>
      <c r="D55" s="744">
        <v>28340.47540286</v>
      </c>
      <c r="E55" s="743" t="s">
        <v>554</v>
      </c>
    </row>
    <row r="56" spans="2:5" s="524" customFormat="1" ht="23.45" customHeight="1">
      <c r="B56" s="742" t="s">
        <v>1232</v>
      </c>
      <c r="C56" s="743" t="s">
        <v>1512</v>
      </c>
      <c r="D56" s="744">
        <v>1143.58070531</v>
      </c>
      <c r="E56" s="743" t="s">
        <v>630</v>
      </c>
    </row>
    <row r="57" spans="2:5" s="524" customFormat="1" ht="23.45" customHeight="1">
      <c r="B57" s="742" t="s">
        <v>1233</v>
      </c>
      <c r="C57" s="743" t="s">
        <v>1513</v>
      </c>
      <c r="D57" s="744">
        <v>8511.5380670100003</v>
      </c>
      <c r="E57" s="743" t="s">
        <v>549</v>
      </c>
    </row>
    <row r="58" spans="2:5" s="524" customFormat="1" ht="38.450000000000003" customHeight="1">
      <c r="B58" s="742" t="s">
        <v>1234</v>
      </c>
      <c r="C58" s="743" t="s">
        <v>1514</v>
      </c>
      <c r="D58" s="744">
        <v>164.15558741999999</v>
      </c>
      <c r="E58" s="743" t="s">
        <v>519</v>
      </c>
    </row>
    <row r="59" spans="2:5" s="524" customFormat="1" ht="38.450000000000003" customHeight="1">
      <c r="B59" s="742" t="s">
        <v>1235</v>
      </c>
      <c r="C59" s="743" t="s">
        <v>1515</v>
      </c>
      <c r="D59" s="744">
        <v>5625.4242074200001</v>
      </c>
      <c r="E59" s="743" t="s">
        <v>631</v>
      </c>
    </row>
    <row r="60" spans="2:5" s="524" customFormat="1" ht="38.450000000000003" customHeight="1">
      <c r="B60" s="742" t="s">
        <v>2715</v>
      </c>
      <c r="C60" s="743" t="s">
        <v>2716</v>
      </c>
      <c r="D60" s="744">
        <v>10.56066468</v>
      </c>
      <c r="E60" s="743" t="s">
        <v>2717</v>
      </c>
    </row>
    <row r="61" spans="2:5" s="524" customFormat="1" ht="67.150000000000006" customHeight="1">
      <c r="B61" s="742" t="s">
        <v>1236</v>
      </c>
      <c r="C61" s="745" t="s">
        <v>2832</v>
      </c>
      <c r="D61" s="744">
        <v>394.67715399999997</v>
      </c>
      <c r="E61" s="745" t="s">
        <v>2833</v>
      </c>
    </row>
    <row r="62" spans="2:5" s="524" customFormat="1" ht="38.450000000000003" customHeight="1">
      <c r="B62" s="742" t="s">
        <v>1237</v>
      </c>
      <c r="C62" s="743" t="s">
        <v>1516</v>
      </c>
      <c r="D62" s="744">
        <v>2075.4646415799998</v>
      </c>
      <c r="E62" s="745" t="s">
        <v>2834</v>
      </c>
    </row>
    <row r="63" spans="2:5" s="524" customFormat="1" ht="38.450000000000003" customHeight="1">
      <c r="B63" s="742" t="s">
        <v>1238</v>
      </c>
      <c r="C63" s="743" t="s">
        <v>1517</v>
      </c>
      <c r="D63" s="744">
        <v>13683.064771810001</v>
      </c>
      <c r="E63" s="743" t="s">
        <v>482</v>
      </c>
    </row>
    <row r="64" spans="2:5" s="524" customFormat="1" ht="38.450000000000003" customHeight="1">
      <c r="B64" s="742" t="s">
        <v>1239</v>
      </c>
      <c r="C64" s="743" t="s">
        <v>1518</v>
      </c>
      <c r="D64" s="744">
        <v>28.126175270000001</v>
      </c>
      <c r="E64" s="745" t="s">
        <v>2835</v>
      </c>
    </row>
    <row r="65" spans="2:5" s="524" customFormat="1" ht="23.45" customHeight="1">
      <c r="B65" s="742" t="s">
        <v>1240</v>
      </c>
      <c r="C65" s="743" t="s">
        <v>1519</v>
      </c>
      <c r="D65" s="744">
        <v>1366.1060483700001</v>
      </c>
      <c r="E65" s="743" t="s">
        <v>347</v>
      </c>
    </row>
    <row r="66" spans="2:5" s="524" customFormat="1" ht="38.450000000000003" customHeight="1">
      <c r="B66" s="742" t="s">
        <v>1241</v>
      </c>
      <c r="C66" s="743" t="s">
        <v>1520</v>
      </c>
      <c r="D66" s="744">
        <v>370.37729819999998</v>
      </c>
      <c r="E66" s="743" t="s">
        <v>558</v>
      </c>
    </row>
    <row r="67" spans="2:5" s="524" customFormat="1" ht="23.45" customHeight="1">
      <c r="B67" s="742" t="s">
        <v>1242</v>
      </c>
      <c r="C67" s="743" t="s">
        <v>1521</v>
      </c>
      <c r="D67" s="744">
        <v>365.63234525000001</v>
      </c>
      <c r="E67" s="743" t="s">
        <v>623</v>
      </c>
    </row>
    <row r="68" spans="2:5" s="524" customFormat="1" ht="38.450000000000003" customHeight="1">
      <c r="B68" s="742" t="s">
        <v>1243</v>
      </c>
      <c r="C68" s="743" t="s">
        <v>1522</v>
      </c>
      <c r="D68" s="744">
        <v>37738.217016939998</v>
      </c>
      <c r="E68" s="743" t="s">
        <v>624</v>
      </c>
    </row>
    <row r="69" spans="2:5" s="524" customFormat="1" ht="96.6" customHeight="1">
      <c r="B69" s="742" t="s">
        <v>1244</v>
      </c>
      <c r="C69" s="743" t="s">
        <v>1523</v>
      </c>
      <c r="D69" s="744">
        <v>184.85491286999999</v>
      </c>
      <c r="E69" s="745" t="s">
        <v>1524</v>
      </c>
    </row>
    <row r="70" spans="2:5" s="524" customFormat="1" ht="38.450000000000003" customHeight="1">
      <c r="B70" s="742" t="s">
        <v>1245</v>
      </c>
      <c r="C70" s="743" t="s">
        <v>1525</v>
      </c>
      <c r="D70" s="744">
        <v>24637.77204557</v>
      </c>
      <c r="E70" s="745" t="s">
        <v>2836</v>
      </c>
    </row>
    <row r="71" spans="2:5" s="524" customFormat="1" ht="38.450000000000003" customHeight="1">
      <c r="B71" s="742" t="s">
        <v>1765</v>
      </c>
      <c r="C71" s="743" t="s">
        <v>1766</v>
      </c>
      <c r="D71" s="744">
        <v>281.88397500999997</v>
      </c>
      <c r="E71" s="743" t="s">
        <v>1767</v>
      </c>
    </row>
    <row r="72" spans="2:5" s="524" customFormat="1" ht="52.7" customHeight="1">
      <c r="B72" s="742" t="s">
        <v>1745</v>
      </c>
      <c r="C72" s="743" t="s">
        <v>1746</v>
      </c>
      <c r="D72" s="744">
        <v>245.46967364</v>
      </c>
      <c r="E72" s="743" t="s">
        <v>1747</v>
      </c>
    </row>
    <row r="73" spans="2:5" s="524" customFormat="1" ht="52.7" customHeight="1">
      <c r="B73" s="742" t="s">
        <v>1645</v>
      </c>
      <c r="C73" s="743" t="s">
        <v>1647</v>
      </c>
      <c r="D73" s="744">
        <v>2762.7349718</v>
      </c>
      <c r="E73" s="743" t="s">
        <v>1648</v>
      </c>
    </row>
    <row r="74" spans="2:5" s="524" customFormat="1" ht="38.450000000000003" customHeight="1">
      <c r="B74" s="742" t="s">
        <v>1418</v>
      </c>
      <c r="C74" s="743" t="s">
        <v>1526</v>
      </c>
      <c r="D74" s="744">
        <v>239.934225</v>
      </c>
      <c r="E74" s="743" t="s">
        <v>1419</v>
      </c>
    </row>
    <row r="75" spans="2:5" s="524" customFormat="1" ht="52.7" customHeight="1">
      <c r="B75" s="742" t="s">
        <v>1649</v>
      </c>
      <c r="C75" s="743" t="s">
        <v>1650</v>
      </c>
      <c r="D75" s="744">
        <v>1295.63808838</v>
      </c>
      <c r="E75" s="743" t="s">
        <v>1651</v>
      </c>
    </row>
    <row r="76" spans="2:5" s="524" customFormat="1" ht="52.7" customHeight="1">
      <c r="B76" s="742" t="s">
        <v>182</v>
      </c>
      <c r="C76" s="743" t="s">
        <v>1527</v>
      </c>
      <c r="D76" s="744">
        <v>935.87921200000005</v>
      </c>
      <c r="E76" s="743" t="s">
        <v>1405</v>
      </c>
    </row>
    <row r="77" spans="2:5" s="524" customFormat="1" ht="52.7" customHeight="1">
      <c r="B77" s="742" t="s">
        <v>1337</v>
      </c>
      <c r="C77" s="743" t="s">
        <v>1528</v>
      </c>
      <c r="D77" s="744">
        <v>1899.1494057800001</v>
      </c>
      <c r="E77" s="743" t="s">
        <v>1338</v>
      </c>
    </row>
    <row r="78" spans="2:5" s="524" customFormat="1" ht="38.450000000000003" customHeight="1">
      <c r="B78" s="742" t="s">
        <v>1339</v>
      </c>
      <c r="C78" s="743" t="s">
        <v>1529</v>
      </c>
      <c r="D78" s="744">
        <v>699.76275009999995</v>
      </c>
      <c r="E78" s="743" t="s">
        <v>1340</v>
      </c>
    </row>
    <row r="79" spans="2:5" s="524" customFormat="1" ht="52.7" customHeight="1">
      <c r="B79" s="742" t="s">
        <v>1321</v>
      </c>
      <c r="C79" s="743" t="s">
        <v>1530</v>
      </c>
      <c r="D79" s="744">
        <v>159.31874341</v>
      </c>
      <c r="E79" s="743" t="s">
        <v>1322</v>
      </c>
    </row>
    <row r="80" spans="2:5" s="524" customFormat="1" ht="38.450000000000003" customHeight="1">
      <c r="B80" s="742" t="s">
        <v>763</v>
      </c>
      <c r="C80" s="743" t="s">
        <v>1531</v>
      </c>
      <c r="D80" s="744">
        <v>3168.1754619600001</v>
      </c>
      <c r="E80" s="743" t="s">
        <v>1324</v>
      </c>
    </row>
    <row r="81" spans="2:5" s="524" customFormat="1" ht="52.7" customHeight="1">
      <c r="B81" s="742" t="s">
        <v>764</v>
      </c>
      <c r="C81" s="743" t="s">
        <v>1532</v>
      </c>
      <c r="D81" s="744">
        <v>78.262318190000002</v>
      </c>
      <c r="E81" s="743" t="s">
        <v>1325</v>
      </c>
    </row>
    <row r="82" spans="2:5" s="524" customFormat="1" ht="52.7" customHeight="1">
      <c r="B82" s="742" t="s">
        <v>1326</v>
      </c>
      <c r="C82" s="743" t="s">
        <v>1533</v>
      </c>
      <c r="D82" s="744">
        <v>11067.70518999</v>
      </c>
      <c r="E82" s="743" t="s">
        <v>1327</v>
      </c>
    </row>
    <row r="83" spans="2:5" s="524" customFormat="1" ht="67.150000000000006" customHeight="1">
      <c r="B83" s="742" t="s">
        <v>2718</v>
      </c>
      <c r="C83" s="743" t="s">
        <v>2719</v>
      </c>
      <c r="D83" s="744">
        <v>18562.615622810001</v>
      </c>
      <c r="E83" s="743" t="s">
        <v>2720</v>
      </c>
    </row>
    <row r="84" spans="2:5" s="524" customFormat="1" ht="52.7" customHeight="1">
      <c r="B84" s="742" t="s">
        <v>2721</v>
      </c>
      <c r="C84" s="743" t="s">
        <v>2722</v>
      </c>
      <c r="D84" s="744">
        <v>7629.6980417799996</v>
      </c>
      <c r="E84" s="743" t="s">
        <v>2723</v>
      </c>
    </row>
    <row r="85" spans="2:5" s="524" customFormat="1" ht="52.7" customHeight="1">
      <c r="B85" s="742" t="s">
        <v>776</v>
      </c>
      <c r="C85" s="743" t="s">
        <v>1534</v>
      </c>
      <c r="D85" s="744">
        <v>498.64121147999998</v>
      </c>
      <c r="E85" s="743" t="s">
        <v>1083</v>
      </c>
    </row>
    <row r="86" spans="2:5" s="524" customFormat="1" ht="52.7" customHeight="1">
      <c r="B86" s="742" t="s">
        <v>1246</v>
      </c>
      <c r="C86" s="743" t="s">
        <v>1535</v>
      </c>
      <c r="D86" s="744">
        <v>10160.412236460001</v>
      </c>
      <c r="E86" s="743" t="s">
        <v>1084</v>
      </c>
    </row>
    <row r="87" spans="2:5" s="524" customFormat="1" ht="52.7" customHeight="1">
      <c r="B87" s="742" t="s">
        <v>1247</v>
      </c>
      <c r="C87" s="743" t="s">
        <v>1536</v>
      </c>
      <c r="D87" s="744">
        <v>3766.7659756399999</v>
      </c>
      <c r="E87" s="743" t="s">
        <v>1085</v>
      </c>
    </row>
    <row r="88" spans="2:5" s="524" customFormat="1" ht="67.150000000000006" customHeight="1">
      <c r="B88" s="742" t="s">
        <v>1248</v>
      </c>
      <c r="C88" s="743" t="s">
        <v>1537</v>
      </c>
      <c r="D88" s="744">
        <v>46167.561883939998</v>
      </c>
      <c r="E88" s="743" t="s">
        <v>1086</v>
      </c>
    </row>
    <row r="89" spans="2:5" s="524" customFormat="1" ht="52.7" customHeight="1">
      <c r="B89" s="742" t="s">
        <v>1079</v>
      </c>
      <c r="C89" s="743" t="s">
        <v>2837</v>
      </c>
      <c r="D89" s="744">
        <v>4077.6964644</v>
      </c>
      <c r="E89" s="743" t="s">
        <v>1087</v>
      </c>
    </row>
    <row r="90" spans="2:5" s="524" customFormat="1" ht="52.7" customHeight="1">
      <c r="B90" s="742" t="s">
        <v>898</v>
      </c>
      <c r="C90" s="743" t="s">
        <v>1538</v>
      </c>
      <c r="D90" s="744">
        <v>59.873166079999997</v>
      </c>
      <c r="E90" s="743" t="s">
        <v>1088</v>
      </c>
    </row>
    <row r="91" spans="2:5" s="524" customFormat="1" ht="52.7" customHeight="1">
      <c r="B91" s="742" t="s">
        <v>766</v>
      </c>
      <c r="C91" s="743" t="s">
        <v>1539</v>
      </c>
      <c r="D91" s="744">
        <v>3146.9676702500001</v>
      </c>
      <c r="E91" s="743" t="s">
        <v>1089</v>
      </c>
    </row>
    <row r="92" spans="2:5" s="524" customFormat="1" ht="67.150000000000006" customHeight="1">
      <c r="B92" s="742" t="s">
        <v>1249</v>
      </c>
      <c r="C92" s="743" t="s">
        <v>1540</v>
      </c>
      <c r="D92" s="744">
        <v>602.69449985999995</v>
      </c>
      <c r="E92" s="743" t="s">
        <v>1090</v>
      </c>
    </row>
    <row r="93" spans="2:5" s="524" customFormat="1" ht="52.7" customHeight="1">
      <c r="B93" s="742" t="s">
        <v>1250</v>
      </c>
      <c r="C93" s="743" t="s">
        <v>2838</v>
      </c>
      <c r="D93" s="744">
        <v>138.64744296999999</v>
      </c>
      <c r="E93" s="743" t="s">
        <v>1091</v>
      </c>
    </row>
    <row r="94" spans="2:5" s="524" customFormat="1" ht="52.7" customHeight="1">
      <c r="B94" s="742" t="s">
        <v>1251</v>
      </c>
      <c r="C94" s="743" t="s">
        <v>1541</v>
      </c>
      <c r="D94" s="744">
        <v>7974.1972495999999</v>
      </c>
      <c r="E94" s="743" t="s">
        <v>999</v>
      </c>
    </row>
    <row r="95" spans="2:5" s="524" customFormat="1" ht="52.7" customHeight="1">
      <c r="B95" s="742" t="s">
        <v>1252</v>
      </c>
      <c r="C95" s="743" t="s">
        <v>1542</v>
      </c>
      <c r="D95" s="744">
        <v>3869.9862036499999</v>
      </c>
      <c r="E95" s="743" t="s">
        <v>1000</v>
      </c>
    </row>
    <row r="96" spans="2:5" s="524" customFormat="1" ht="52.7" customHeight="1">
      <c r="B96" s="742" t="s">
        <v>1021</v>
      </c>
      <c r="C96" s="743" t="s">
        <v>2839</v>
      </c>
      <c r="D96" s="744">
        <v>17998.220309690001</v>
      </c>
      <c r="E96" s="743" t="s">
        <v>219</v>
      </c>
    </row>
    <row r="97" spans="2:5" s="524" customFormat="1" ht="52.7" customHeight="1">
      <c r="B97" s="742" t="s">
        <v>907</v>
      </c>
      <c r="C97" s="743" t="s">
        <v>1543</v>
      </c>
      <c r="D97" s="744">
        <v>10788.405862</v>
      </c>
      <c r="E97" s="743" t="s">
        <v>83</v>
      </c>
    </row>
    <row r="98" spans="2:5" s="524" customFormat="1" ht="38.450000000000003" customHeight="1">
      <c r="B98" s="742" t="s">
        <v>1253</v>
      </c>
      <c r="C98" s="743" t="s">
        <v>1544</v>
      </c>
      <c r="D98" s="744">
        <v>2850.2554547099999</v>
      </c>
      <c r="E98" s="743" t="s">
        <v>561</v>
      </c>
    </row>
    <row r="99" spans="2:5" s="524" customFormat="1" ht="52.7" customHeight="1">
      <c r="B99" s="742" t="s">
        <v>1748</v>
      </c>
      <c r="C99" s="743" t="s">
        <v>1749</v>
      </c>
      <c r="D99" s="744">
        <v>2471.7612451800001</v>
      </c>
      <c r="E99" s="743" t="s">
        <v>1750</v>
      </c>
    </row>
    <row r="100" spans="2:5" s="524" customFormat="1" ht="38.450000000000003" customHeight="1">
      <c r="B100" s="742" t="s">
        <v>1254</v>
      </c>
      <c r="C100" s="743" t="s">
        <v>1545</v>
      </c>
      <c r="D100" s="744">
        <v>920.98262820000002</v>
      </c>
      <c r="E100" s="743" t="s">
        <v>605</v>
      </c>
    </row>
    <row r="101" spans="2:5" s="524" customFormat="1" ht="52.7" customHeight="1">
      <c r="B101" s="742" t="s">
        <v>1255</v>
      </c>
      <c r="C101" s="743" t="s">
        <v>1546</v>
      </c>
      <c r="D101" s="744">
        <v>162.06503753999999</v>
      </c>
      <c r="E101" s="743" t="s">
        <v>592</v>
      </c>
    </row>
    <row r="102" spans="2:5" s="524" customFormat="1" ht="38.450000000000003" customHeight="1">
      <c r="B102" s="742" t="s">
        <v>1256</v>
      </c>
      <c r="C102" s="743" t="s">
        <v>1547</v>
      </c>
      <c r="D102" s="744">
        <v>157554.91640361</v>
      </c>
      <c r="E102" s="743" t="s">
        <v>527</v>
      </c>
    </row>
    <row r="103" spans="2:5" s="524" customFormat="1" ht="38.450000000000003" customHeight="1">
      <c r="B103" s="742" t="s">
        <v>1328</v>
      </c>
      <c r="C103" s="743" t="s">
        <v>1548</v>
      </c>
      <c r="D103" s="744">
        <v>4406.7921951099997</v>
      </c>
      <c r="E103" s="743" t="s">
        <v>1329</v>
      </c>
    </row>
    <row r="104" spans="2:5" s="524" customFormat="1" ht="38.450000000000003" customHeight="1">
      <c r="B104" s="742" t="s">
        <v>1425</v>
      </c>
      <c r="C104" s="743" t="s">
        <v>1549</v>
      </c>
      <c r="D104" s="744">
        <v>994.45012078000002</v>
      </c>
      <c r="E104" s="743" t="s">
        <v>1406</v>
      </c>
    </row>
    <row r="105" spans="2:5" s="524" customFormat="1" ht="52.7" customHeight="1">
      <c r="B105" s="742" t="s">
        <v>2635</v>
      </c>
      <c r="C105" s="743" t="s">
        <v>2636</v>
      </c>
      <c r="D105" s="744">
        <v>130.25310816999999</v>
      </c>
      <c r="E105" s="743" t="s">
        <v>2637</v>
      </c>
    </row>
    <row r="106" spans="2:5" s="524" customFormat="1" ht="52.7" customHeight="1">
      <c r="B106" s="742" t="s">
        <v>1350</v>
      </c>
      <c r="C106" s="743" t="s">
        <v>1550</v>
      </c>
      <c r="D106" s="744">
        <v>39.735741320000002</v>
      </c>
      <c r="E106" s="743" t="s">
        <v>1351</v>
      </c>
    </row>
    <row r="107" spans="2:5" s="524" customFormat="1" ht="38.450000000000003" customHeight="1">
      <c r="B107" s="742" t="s">
        <v>1426</v>
      </c>
      <c r="C107" s="743" t="s">
        <v>1551</v>
      </c>
      <c r="D107" s="744">
        <v>858.64304268000001</v>
      </c>
      <c r="E107" s="743" t="s">
        <v>1552</v>
      </c>
    </row>
    <row r="108" spans="2:5" s="524" customFormat="1" ht="38.450000000000003" customHeight="1">
      <c r="B108" s="742" t="s">
        <v>1257</v>
      </c>
      <c r="C108" s="743" t="s">
        <v>1553</v>
      </c>
      <c r="D108" s="744">
        <v>53265.516561299999</v>
      </c>
      <c r="E108" s="743" t="s">
        <v>556</v>
      </c>
    </row>
    <row r="109" spans="2:5" s="524" customFormat="1" ht="38.450000000000003" customHeight="1">
      <c r="B109" s="742" t="s">
        <v>2840</v>
      </c>
      <c r="C109" s="743" t="s">
        <v>2841</v>
      </c>
      <c r="D109" s="744">
        <v>4.6153939299999998</v>
      </c>
      <c r="E109" s="743" t="s">
        <v>2842</v>
      </c>
    </row>
    <row r="110" spans="2:5" s="524" customFormat="1" ht="52.7" customHeight="1">
      <c r="B110" s="742" t="s">
        <v>1427</v>
      </c>
      <c r="C110" s="743" t="s">
        <v>1554</v>
      </c>
      <c r="D110" s="744">
        <v>190.03068685</v>
      </c>
      <c r="E110" s="743" t="s">
        <v>1407</v>
      </c>
    </row>
    <row r="111" spans="2:5" s="524" customFormat="1" ht="38.450000000000003" customHeight="1">
      <c r="B111" s="742" t="s">
        <v>1258</v>
      </c>
      <c r="C111" s="743" t="s">
        <v>1555</v>
      </c>
      <c r="D111" s="744">
        <v>217.87236680000001</v>
      </c>
      <c r="E111" s="743" t="s">
        <v>2843</v>
      </c>
    </row>
    <row r="112" spans="2:5" s="524" customFormat="1" ht="38.450000000000003" customHeight="1">
      <c r="B112" s="742" t="s">
        <v>1330</v>
      </c>
      <c r="C112" s="743" t="s">
        <v>1556</v>
      </c>
      <c r="D112" s="744">
        <v>220.91881480999999</v>
      </c>
      <c r="E112" s="743" t="s">
        <v>1331</v>
      </c>
    </row>
    <row r="113" spans="2:5" s="524" customFormat="1" ht="52.7" customHeight="1">
      <c r="B113" s="742" t="s">
        <v>1259</v>
      </c>
      <c r="C113" s="743" t="s">
        <v>1557</v>
      </c>
      <c r="D113" s="744">
        <v>5491.2355205800004</v>
      </c>
      <c r="E113" s="743" t="s">
        <v>1558</v>
      </c>
    </row>
    <row r="114" spans="2:5" s="524" customFormat="1" ht="52.7" customHeight="1">
      <c r="B114" s="742" t="s">
        <v>1260</v>
      </c>
      <c r="C114" s="743" t="s">
        <v>1559</v>
      </c>
      <c r="D114" s="744">
        <v>5183.0041455099999</v>
      </c>
      <c r="E114" s="743" t="s">
        <v>1121</v>
      </c>
    </row>
    <row r="115" spans="2:5" s="524" customFormat="1" ht="111.4" customHeight="1">
      <c r="B115" s="742" t="s">
        <v>1261</v>
      </c>
      <c r="C115" s="743" t="s">
        <v>1560</v>
      </c>
      <c r="D115" s="744">
        <v>0</v>
      </c>
      <c r="E115" s="743" t="s">
        <v>1111</v>
      </c>
    </row>
    <row r="116" spans="2:5" s="524" customFormat="1" ht="67.150000000000006" customHeight="1">
      <c r="B116" s="742" t="s">
        <v>1262</v>
      </c>
      <c r="C116" s="743" t="s">
        <v>1561</v>
      </c>
      <c r="D116" s="744">
        <v>1844.3949771600001</v>
      </c>
      <c r="E116" s="743" t="s">
        <v>1122</v>
      </c>
    </row>
    <row r="117" spans="2:5" s="524" customFormat="1" ht="38.450000000000003" customHeight="1">
      <c r="B117" s="742" t="s">
        <v>1123</v>
      </c>
      <c r="C117" s="743" t="s">
        <v>2530</v>
      </c>
      <c r="D117" s="744">
        <v>906.52479581</v>
      </c>
      <c r="E117" s="743" t="s">
        <v>2384</v>
      </c>
    </row>
    <row r="118" spans="2:5" s="524" customFormat="1" ht="38.450000000000003" customHeight="1">
      <c r="B118" s="742" t="s">
        <v>258</v>
      </c>
      <c r="C118" s="743" t="s">
        <v>2844</v>
      </c>
      <c r="D118" s="744">
        <v>81195.919128990005</v>
      </c>
      <c r="E118" s="743" t="s">
        <v>233</v>
      </c>
    </row>
    <row r="119" spans="2:5" s="524" customFormat="1" ht="52.7" customHeight="1">
      <c r="B119" s="742" t="s">
        <v>1263</v>
      </c>
      <c r="C119" s="743" t="s">
        <v>1562</v>
      </c>
      <c r="D119" s="744">
        <v>30646.265320359998</v>
      </c>
      <c r="E119" s="743" t="s">
        <v>6</v>
      </c>
    </row>
    <row r="120" spans="2:5" s="524" customFormat="1" ht="38.450000000000003" customHeight="1">
      <c r="B120" s="742" t="s">
        <v>1264</v>
      </c>
      <c r="C120" s="743" t="s">
        <v>1563</v>
      </c>
      <c r="D120" s="744">
        <v>780.28112983000005</v>
      </c>
      <c r="E120" s="743" t="s">
        <v>438</v>
      </c>
    </row>
    <row r="121" spans="2:5" s="524" customFormat="1" ht="52.7" customHeight="1">
      <c r="B121" s="742" t="s">
        <v>1265</v>
      </c>
      <c r="C121" s="743" t="s">
        <v>1564</v>
      </c>
      <c r="D121" s="744">
        <v>703.18772073000002</v>
      </c>
      <c r="E121" s="743" t="s">
        <v>356</v>
      </c>
    </row>
    <row r="122" spans="2:5" s="524" customFormat="1" ht="52.7" customHeight="1">
      <c r="B122" s="742" t="s">
        <v>1266</v>
      </c>
      <c r="C122" s="743" t="s">
        <v>1565</v>
      </c>
      <c r="D122" s="744">
        <v>1081.0408636</v>
      </c>
      <c r="E122" s="743" t="s">
        <v>157</v>
      </c>
    </row>
    <row r="123" spans="2:5" s="524" customFormat="1" ht="38.450000000000003" customHeight="1">
      <c r="B123" s="742" t="s">
        <v>1267</v>
      </c>
      <c r="C123" s="743" t="s">
        <v>1566</v>
      </c>
      <c r="D123" s="744">
        <v>9774.0948083000003</v>
      </c>
      <c r="E123" s="743" t="s">
        <v>175</v>
      </c>
    </row>
    <row r="124" spans="2:5" s="524" customFormat="1" ht="38.450000000000003" customHeight="1">
      <c r="B124" s="742" t="s">
        <v>1268</v>
      </c>
      <c r="C124" s="743" t="s">
        <v>1567</v>
      </c>
      <c r="D124" s="744">
        <v>2714.2534265700001</v>
      </c>
      <c r="E124" s="743" t="s">
        <v>235</v>
      </c>
    </row>
    <row r="125" spans="2:5" s="524" customFormat="1" ht="52.7" customHeight="1">
      <c r="B125" s="742" t="s">
        <v>1269</v>
      </c>
      <c r="C125" s="743" t="s">
        <v>1568</v>
      </c>
      <c r="D125" s="744">
        <v>14496.372639069999</v>
      </c>
      <c r="E125" s="743" t="s">
        <v>294</v>
      </c>
    </row>
    <row r="126" spans="2:5" s="524" customFormat="1" ht="67.150000000000006" customHeight="1">
      <c r="B126" s="742" t="s">
        <v>1270</v>
      </c>
      <c r="C126" s="743" t="s">
        <v>1569</v>
      </c>
      <c r="D126" s="744">
        <v>60094.183484749999</v>
      </c>
      <c r="E126" s="743" t="s">
        <v>32</v>
      </c>
    </row>
    <row r="127" spans="2:5" s="524" customFormat="1" ht="38.450000000000003" customHeight="1">
      <c r="B127" s="742" t="s">
        <v>1271</v>
      </c>
      <c r="C127" s="743" t="s">
        <v>2845</v>
      </c>
      <c r="D127" s="744">
        <v>3492.5947136999998</v>
      </c>
      <c r="E127" s="743" t="s">
        <v>207</v>
      </c>
    </row>
    <row r="128" spans="2:5" s="524" customFormat="1" ht="38.450000000000003" customHeight="1">
      <c r="B128" s="742" t="s">
        <v>1272</v>
      </c>
      <c r="C128" s="743" t="s">
        <v>1570</v>
      </c>
      <c r="D128" s="744">
        <v>584.42227522999997</v>
      </c>
      <c r="E128" s="743" t="s">
        <v>28</v>
      </c>
    </row>
    <row r="129" spans="2:5" s="524" customFormat="1" ht="38.450000000000003" customHeight="1">
      <c r="B129" s="742" t="s">
        <v>1273</v>
      </c>
      <c r="C129" s="743" t="s">
        <v>1571</v>
      </c>
      <c r="D129" s="744">
        <v>1346.1128100799999</v>
      </c>
      <c r="E129" s="743" t="s">
        <v>205</v>
      </c>
    </row>
    <row r="130" spans="2:5" s="524" customFormat="1" ht="38.450000000000003" customHeight="1">
      <c r="B130" s="742" t="s">
        <v>1274</v>
      </c>
      <c r="C130" s="743" t="s">
        <v>1572</v>
      </c>
      <c r="D130" s="744">
        <v>2061.7849621199998</v>
      </c>
      <c r="E130" s="743" t="s">
        <v>167</v>
      </c>
    </row>
    <row r="131" spans="2:5" s="524" customFormat="1" ht="52.7" customHeight="1">
      <c r="B131" s="742" t="s">
        <v>1275</v>
      </c>
      <c r="C131" s="743" t="s">
        <v>1573</v>
      </c>
      <c r="D131" s="744">
        <v>1490.3527008999999</v>
      </c>
      <c r="E131" s="743" t="s">
        <v>313</v>
      </c>
    </row>
    <row r="132" spans="2:5" s="524" customFormat="1" ht="38.450000000000003" customHeight="1">
      <c r="B132" s="742" t="s">
        <v>1276</v>
      </c>
      <c r="C132" s="743" t="s">
        <v>1574</v>
      </c>
      <c r="D132" s="744">
        <v>30490.816034930001</v>
      </c>
      <c r="E132" s="743" t="s">
        <v>29</v>
      </c>
    </row>
    <row r="133" spans="2:5" s="524" customFormat="1" ht="38.450000000000003" customHeight="1">
      <c r="B133" s="742" t="s">
        <v>1277</v>
      </c>
      <c r="C133" s="743" t="s">
        <v>1575</v>
      </c>
      <c r="D133" s="744">
        <v>359.75104054000002</v>
      </c>
      <c r="E133" s="743" t="s">
        <v>282</v>
      </c>
    </row>
    <row r="134" spans="2:5" s="524" customFormat="1" ht="38.450000000000003" customHeight="1">
      <c r="B134" s="742" t="s">
        <v>1278</v>
      </c>
      <c r="C134" s="743" t="s">
        <v>1576</v>
      </c>
      <c r="D134" s="744">
        <v>362.07134176</v>
      </c>
      <c r="E134" s="743" t="s">
        <v>421</v>
      </c>
    </row>
    <row r="135" spans="2:5" s="524" customFormat="1" ht="52.7" customHeight="1">
      <c r="B135" s="742" t="s">
        <v>1279</v>
      </c>
      <c r="C135" s="743" t="s">
        <v>1577</v>
      </c>
      <c r="D135" s="744">
        <v>288.90893695</v>
      </c>
      <c r="E135" s="743" t="s">
        <v>897</v>
      </c>
    </row>
    <row r="136" spans="2:5" s="524" customFormat="1" ht="52.7" customHeight="1">
      <c r="B136" s="742" t="s">
        <v>1280</v>
      </c>
      <c r="C136" s="743" t="s">
        <v>1578</v>
      </c>
      <c r="D136" s="744">
        <v>5907.5949208700004</v>
      </c>
      <c r="E136" s="743" t="s">
        <v>434</v>
      </c>
    </row>
    <row r="137" spans="2:5" s="524" customFormat="1" ht="38.450000000000003" customHeight="1">
      <c r="B137" s="742" t="s">
        <v>1281</v>
      </c>
      <c r="C137" s="743" t="s">
        <v>1579</v>
      </c>
      <c r="D137" s="744">
        <v>59.488169669999998</v>
      </c>
      <c r="E137" s="743" t="s">
        <v>601</v>
      </c>
    </row>
    <row r="138" spans="2:5" s="524" customFormat="1" ht="52.7" customHeight="1">
      <c r="B138" s="742" t="s">
        <v>1352</v>
      </c>
      <c r="C138" s="743" t="s">
        <v>1580</v>
      </c>
      <c r="D138" s="744">
        <v>62.765981629999999</v>
      </c>
      <c r="E138" s="743" t="s">
        <v>1353</v>
      </c>
    </row>
    <row r="139" spans="2:5" s="524" customFormat="1" ht="52.7" customHeight="1">
      <c r="B139" s="742" t="s">
        <v>1282</v>
      </c>
      <c r="C139" s="743" t="s">
        <v>1581</v>
      </c>
      <c r="D139" s="744">
        <v>483.78085972999997</v>
      </c>
      <c r="E139" s="743" t="s">
        <v>244</v>
      </c>
    </row>
    <row r="140" spans="2:5" s="524" customFormat="1" ht="52.7" customHeight="1">
      <c r="B140" s="742" t="s">
        <v>1283</v>
      </c>
      <c r="C140" s="743" t="s">
        <v>1582</v>
      </c>
      <c r="D140" s="744">
        <v>1534.3343526799999</v>
      </c>
      <c r="E140" s="743" t="s">
        <v>485</v>
      </c>
    </row>
    <row r="141" spans="2:5" s="524" customFormat="1" ht="38.450000000000003" customHeight="1">
      <c r="B141" s="742" t="s">
        <v>1284</v>
      </c>
      <c r="C141" s="743" t="s">
        <v>1583</v>
      </c>
      <c r="D141" s="744">
        <v>305.67926747000001</v>
      </c>
      <c r="E141" s="743" t="s">
        <v>611</v>
      </c>
    </row>
    <row r="142" spans="2:5" s="524" customFormat="1" ht="38.450000000000003" customHeight="1">
      <c r="B142" s="742" t="s">
        <v>1285</v>
      </c>
      <c r="C142" s="743" t="s">
        <v>1584</v>
      </c>
      <c r="D142" s="744">
        <v>88.463686030000005</v>
      </c>
      <c r="E142" s="743" t="s">
        <v>715</v>
      </c>
    </row>
    <row r="143" spans="2:5" s="524" customFormat="1" ht="52.7" customHeight="1">
      <c r="B143" s="742" t="s">
        <v>1286</v>
      </c>
      <c r="C143" s="743" t="s">
        <v>1585</v>
      </c>
      <c r="D143" s="744">
        <v>12551.454956510001</v>
      </c>
      <c r="E143" s="743" t="s">
        <v>2846</v>
      </c>
    </row>
    <row r="144" spans="2:5" s="524" customFormat="1" ht="52.7" customHeight="1">
      <c r="B144" s="742" t="s">
        <v>1287</v>
      </c>
      <c r="C144" s="743" t="s">
        <v>1586</v>
      </c>
      <c r="D144" s="744">
        <v>394.57180678999998</v>
      </c>
      <c r="E144" s="743" t="s">
        <v>2847</v>
      </c>
    </row>
    <row r="145" spans="2:5" s="524" customFormat="1" ht="52.7" customHeight="1">
      <c r="B145" s="742" t="s">
        <v>1288</v>
      </c>
      <c r="C145" s="743" t="s">
        <v>1587</v>
      </c>
      <c r="D145" s="744">
        <v>8685.1469166799998</v>
      </c>
      <c r="E145" s="743" t="s">
        <v>632</v>
      </c>
    </row>
    <row r="146" spans="2:5" s="524" customFormat="1" ht="52.7" customHeight="1">
      <c r="B146" s="742" t="s">
        <v>1289</v>
      </c>
      <c r="C146" s="743" t="s">
        <v>1588</v>
      </c>
      <c r="D146" s="744">
        <v>881.34483016000001</v>
      </c>
      <c r="E146" s="745" t="s">
        <v>2848</v>
      </c>
    </row>
    <row r="147" spans="2:5" s="524" customFormat="1" ht="67.150000000000006" customHeight="1">
      <c r="B147" s="742" t="s">
        <v>1290</v>
      </c>
      <c r="C147" s="743" t="s">
        <v>1589</v>
      </c>
      <c r="D147" s="744">
        <v>159.86425495</v>
      </c>
      <c r="E147" s="743" t="s">
        <v>635</v>
      </c>
    </row>
    <row r="148" spans="2:5" s="524" customFormat="1" ht="38.450000000000003" customHeight="1">
      <c r="B148" s="742" t="s">
        <v>1291</v>
      </c>
      <c r="C148" s="743" t="s">
        <v>1590</v>
      </c>
      <c r="D148" s="744">
        <v>413.77370438000003</v>
      </c>
      <c r="E148" s="743" t="s">
        <v>636</v>
      </c>
    </row>
    <row r="149" spans="2:5" s="524" customFormat="1" ht="82.15" customHeight="1">
      <c r="B149" s="742" t="s">
        <v>1292</v>
      </c>
      <c r="C149" s="743" t="s">
        <v>1591</v>
      </c>
      <c r="D149" s="744">
        <v>9969.9567454999997</v>
      </c>
      <c r="E149" s="743" t="s">
        <v>637</v>
      </c>
    </row>
    <row r="150" spans="2:5" s="524" customFormat="1" ht="52.7" customHeight="1">
      <c r="B150" s="742" t="s">
        <v>1293</v>
      </c>
      <c r="C150" s="743" t="s">
        <v>1592</v>
      </c>
      <c r="D150" s="744">
        <v>88.700393109999993</v>
      </c>
      <c r="E150" s="743" t="s">
        <v>633</v>
      </c>
    </row>
    <row r="151" spans="2:5" s="524" customFormat="1" ht="52.7" customHeight="1">
      <c r="B151" s="742" t="s">
        <v>1294</v>
      </c>
      <c r="C151" s="743" t="s">
        <v>1593</v>
      </c>
      <c r="D151" s="744">
        <v>199.47459597</v>
      </c>
      <c r="E151" s="743" t="s">
        <v>634</v>
      </c>
    </row>
    <row r="152" spans="2:5" s="524" customFormat="1" ht="82.15" customHeight="1">
      <c r="B152" s="742" t="s">
        <v>1295</v>
      </c>
      <c r="C152" s="743" t="s">
        <v>1594</v>
      </c>
      <c r="D152" s="744">
        <v>5050.8163787599997</v>
      </c>
      <c r="E152" s="743" t="s">
        <v>638</v>
      </c>
    </row>
    <row r="153" spans="2:5" s="524" customFormat="1" ht="52.7" customHeight="1">
      <c r="B153" s="742" t="s">
        <v>1296</v>
      </c>
      <c r="C153" s="743" t="s">
        <v>1595</v>
      </c>
      <c r="D153" s="744">
        <v>689.96212464999996</v>
      </c>
      <c r="E153" s="743" t="s">
        <v>639</v>
      </c>
    </row>
    <row r="154" spans="2:5" s="524" customFormat="1" ht="67.150000000000006" customHeight="1">
      <c r="B154" s="742" t="s">
        <v>1297</v>
      </c>
      <c r="C154" s="745" t="s">
        <v>2849</v>
      </c>
      <c r="D154" s="744">
        <v>6189.6835831400003</v>
      </c>
      <c r="E154" s="745" t="s">
        <v>2850</v>
      </c>
    </row>
    <row r="155" spans="2:5" s="524" customFormat="1" ht="52.7" customHeight="1">
      <c r="B155" s="742" t="s">
        <v>1428</v>
      </c>
      <c r="C155" s="743" t="s">
        <v>1596</v>
      </c>
      <c r="D155" s="744">
        <v>34.080958279999997</v>
      </c>
      <c r="E155" s="743" t="s">
        <v>1414</v>
      </c>
    </row>
    <row r="156" spans="2:5" s="524" customFormat="1" ht="23.45" customHeight="1">
      <c r="B156" s="742" t="s">
        <v>1124</v>
      </c>
      <c r="C156" s="743" t="s">
        <v>2553</v>
      </c>
      <c r="D156" s="744">
        <v>16034.586409060001</v>
      </c>
      <c r="E156" s="743" t="s">
        <v>196</v>
      </c>
    </row>
    <row r="157" spans="2:5" s="524" customFormat="1" ht="38.450000000000003" customHeight="1">
      <c r="B157" s="742" t="s">
        <v>1125</v>
      </c>
      <c r="C157" s="743" t="s">
        <v>2554</v>
      </c>
      <c r="D157" s="744">
        <v>10581.10748583</v>
      </c>
      <c r="E157" s="743" t="s">
        <v>246</v>
      </c>
    </row>
    <row r="158" spans="2:5" s="524" customFormat="1" ht="67.150000000000006" customHeight="1">
      <c r="B158" s="742" t="s">
        <v>1744</v>
      </c>
      <c r="C158" s="743" t="s">
        <v>2724</v>
      </c>
      <c r="D158" s="744">
        <v>290.84537967</v>
      </c>
      <c r="E158" s="743" t="s">
        <v>2725</v>
      </c>
    </row>
    <row r="159" spans="2:5" s="524" customFormat="1" ht="52.7" customHeight="1">
      <c r="B159" s="742" t="s">
        <v>1751</v>
      </c>
      <c r="C159" s="743" t="s">
        <v>1752</v>
      </c>
      <c r="D159" s="744">
        <v>4021.1543957600002</v>
      </c>
      <c r="E159" s="743" t="s">
        <v>1753</v>
      </c>
    </row>
    <row r="160" spans="2:5" s="524" customFormat="1" ht="52.7" customHeight="1">
      <c r="B160" s="742" t="s">
        <v>1727</v>
      </c>
      <c r="C160" s="743" t="s">
        <v>1754</v>
      </c>
      <c r="D160" s="744">
        <v>3740.4742824</v>
      </c>
      <c r="E160" s="743" t="s">
        <v>1755</v>
      </c>
    </row>
    <row r="161" spans="2:5" s="524" customFormat="1" ht="52.7" customHeight="1">
      <c r="B161" s="742" t="s">
        <v>1741</v>
      </c>
      <c r="C161" s="743" t="s">
        <v>1822</v>
      </c>
      <c r="D161" s="744">
        <v>55.567596330000001</v>
      </c>
      <c r="E161" s="743" t="s">
        <v>1823</v>
      </c>
    </row>
    <row r="162" spans="2:5" s="524" customFormat="1" ht="67.150000000000006" customHeight="1">
      <c r="B162" s="742" t="s">
        <v>2339</v>
      </c>
      <c r="C162" s="743" t="s">
        <v>2385</v>
      </c>
      <c r="D162" s="744">
        <v>491.13375372000002</v>
      </c>
      <c r="E162" s="743" t="s">
        <v>2609</v>
      </c>
    </row>
    <row r="163" spans="2:5" s="524" customFormat="1" ht="52.7" customHeight="1">
      <c r="B163" s="742" t="s">
        <v>2386</v>
      </c>
      <c r="C163" s="743" t="s">
        <v>2387</v>
      </c>
      <c r="D163" s="744">
        <v>3701.6513486899998</v>
      </c>
      <c r="E163" s="743" t="s">
        <v>2388</v>
      </c>
    </row>
    <row r="164" spans="2:5" s="524" customFormat="1" ht="38.450000000000003" customHeight="1">
      <c r="B164" s="742" t="s">
        <v>2389</v>
      </c>
      <c r="C164" s="743" t="s">
        <v>2390</v>
      </c>
      <c r="D164" s="744">
        <v>14027.111209639999</v>
      </c>
      <c r="E164" s="743" t="s">
        <v>2391</v>
      </c>
    </row>
    <row r="165" spans="2:5" s="524" customFormat="1" ht="52.7" customHeight="1">
      <c r="B165" s="742" t="s">
        <v>2610</v>
      </c>
      <c r="C165" s="743" t="s">
        <v>2611</v>
      </c>
      <c r="D165" s="744">
        <v>8365.8591588700001</v>
      </c>
      <c r="E165" s="743" t="s">
        <v>2612</v>
      </c>
    </row>
    <row r="166" spans="2:5" s="524" customFormat="1" ht="67.150000000000006" customHeight="1">
      <c r="B166" s="742" t="s">
        <v>2703</v>
      </c>
      <c r="C166" s="743" t="s">
        <v>2704</v>
      </c>
      <c r="D166" s="744">
        <v>61.351433630000002</v>
      </c>
      <c r="E166" s="743" t="s">
        <v>2705</v>
      </c>
    </row>
    <row r="167" spans="2:5" s="524" customFormat="1" ht="82.15" customHeight="1">
      <c r="B167" s="742" t="s">
        <v>2851</v>
      </c>
      <c r="C167" s="743" t="s">
        <v>2852</v>
      </c>
      <c r="D167" s="744">
        <v>196.09257783000001</v>
      </c>
      <c r="E167" s="743" t="s">
        <v>2853</v>
      </c>
    </row>
    <row r="168" spans="2:5" s="524" customFormat="1" ht="52.7" customHeight="1">
      <c r="B168" s="742" t="s">
        <v>2726</v>
      </c>
      <c r="C168" s="743" t="s">
        <v>2727</v>
      </c>
      <c r="D168" s="744">
        <v>137.63919652000001</v>
      </c>
      <c r="E168" s="743" t="s">
        <v>2728</v>
      </c>
    </row>
    <row r="169" spans="2:5" s="524" customFormat="1" ht="38.450000000000003" customHeight="1">
      <c r="B169" s="742" t="s">
        <v>1354</v>
      </c>
      <c r="C169" s="743" t="s">
        <v>2543</v>
      </c>
      <c r="D169" s="744">
        <v>978.56707396000002</v>
      </c>
      <c r="E169" s="743" t="s">
        <v>1355</v>
      </c>
    </row>
    <row r="170" spans="2:5" s="524" customFormat="1" ht="52.7" customHeight="1">
      <c r="B170" s="742" t="s">
        <v>1438</v>
      </c>
      <c r="C170" s="743" t="s">
        <v>2528</v>
      </c>
      <c r="D170" s="744">
        <v>4978.9484797599998</v>
      </c>
      <c r="E170" s="743" t="s">
        <v>1441</v>
      </c>
    </row>
    <row r="171" spans="2:5" s="524" customFormat="1" ht="38.450000000000003" customHeight="1">
      <c r="B171" s="742" t="s">
        <v>1439</v>
      </c>
      <c r="C171" s="743" t="s">
        <v>2545</v>
      </c>
      <c r="D171" s="744">
        <v>709.25054899999998</v>
      </c>
      <c r="E171" s="743" t="s">
        <v>1442</v>
      </c>
    </row>
    <row r="172" spans="2:5" s="524" customFormat="1" ht="38.450000000000003" customHeight="1">
      <c r="B172" s="742" t="s">
        <v>1642</v>
      </c>
      <c r="C172" s="743" t="s">
        <v>2546</v>
      </c>
      <c r="D172" s="744">
        <v>6204.8343763000003</v>
      </c>
      <c r="E172" s="743" t="s">
        <v>1643</v>
      </c>
    </row>
    <row r="173" spans="2:5" s="524" customFormat="1" ht="38.450000000000003" customHeight="1">
      <c r="B173" s="742" t="s">
        <v>2682</v>
      </c>
      <c r="C173" s="743" t="s">
        <v>2683</v>
      </c>
      <c r="D173" s="744">
        <v>1598.29308266</v>
      </c>
      <c r="E173" s="743" t="s">
        <v>2684</v>
      </c>
    </row>
    <row r="174" spans="2:5" s="524" customFormat="1" ht="38.450000000000003" customHeight="1">
      <c r="B174" s="742" t="s">
        <v>1126</v>
      </c>
      <c r="C174" s="743" t="s">
        <v>2392</v>
      </c>
      <c r="D174" s="744">
        <v>329.71950112000002</v>
      </c>
      <c r="E174" s="743" t="s">
        <v>2393</v>
      </c>
    </row>
    <row r="175" spans="2:5" s="524" customFormat="1" ht="38.450000000000003" customHeight="1">
      <c r="B175" s="742" t="s">
        <v>2340</v>
      </c>
      <c r="C175" s="743" t="s">
        <v>2558</v>
      </c>
      <c r="D175" s="744">
        <v>14363.424539899999</v>
      </c>
      <c r="E175" s="743" t="s">
        <v>2341</v>
      </c>
    </row>
    <row r="176" spans="2:5" s="524" customFormat="1" ht="38.450000000000003" customHeight="1">
      <c r="B176" s="742" t="s">
        <v>2342</v>
      </c>
      <c r="C176" s="743" t="s">
        <v>2547</v>
      </c>
      <c r="D176" s="744">
        <v>23384.937653969999</v>
      </c>
      <c r="E176" s="743" t="s">
        <v>2343</v>
      </c>
    </row>
    <row r="177" spans="2:5" s="524" customFormat="1" ht="38.450000000000003" customHeight="1">
      <c r="B177" s="742" t="s">
        <v>2344</v>
      </c>
      <c r="C177" s="743" t="s">
        <v>2542</v>
      </c>
      <c r="D177" s="744">
        <v>3310.8698421200002</v>
      </c>
      <c r="E177" s="743" t="s">
        <v>2854</v>
      </c>
    </row>
    <row r="178" spans="2:5" s="524" customFormat="1" ht="38.450000000000003" customHeight="1">
      <c r="B178" s="742" t="s">
        <v>1127</v>
      </c>
      <c r="C178" s="743" t="s">
        <v>2557</v>
      </c>
      <c r="D178" s="744">
        <v>5392.1653302000004</v>
      </c>
      <c r="E178" s="743" t="s">
        <v>716</v>
      </c>
    </row>
    <row r="179" spans="2:5" s="524" customFormat="1" ht="38.450000000000003" customHeight="1">
      <c r="B179" s="742" t="s">
        <v>1128</v>
      </c>
      <c r="C179" s="743" t="s">
        <v>2529</v>
      </c>
      <c r="D179" s="744">
        <v>907.95354685999996</v>
      </c>
      <c r="E179" s="743" t="s">
        <v>14</v>
      </c>
    </row>
    <row r="180" spans="2:5" s="524" customFormat="1" ht="38.450000000000003" customHeight="1">
      <c r="B180" s="742" t="s">
        <v>1129</v>
      </c>
      <c r="C180" s="743" t="s">
        <v>1034</v>
      </c>
      <c r="D180" s="744">
        <v>4370.4348132699997</v>
      </c>
      <c r="E180" s="743" t="s">
        <v>1035</v>
      </c>
    </row>
    <row r="181" spans="2:5" s="524" customFormat="1" ht="38.450000000000003" customHeight="1">
      <c r="B181" s="742" t="s">
        <v>1130</v>
      </c>
      <c r="C181" s="743" t="s">
        <v>2855</v>
      </c>
      <c r="D181" s="744">
        <v>42343.837547950003</v>
      </c>
      <c r="E181" s="743" t="s">
        <v>1131</v>
      </c>
    </row>
    <row r="182" spans="2:5" s="524" customFormat="1" ht="52.7" customHeight="1">
      <c r="B182" s="742" t="s">
        <v>1298</v>
      </c>
      <c r="C182" s="743" t="s">
        <v>1597</v>
      </c>
      <c r="D182" s="744">
        <v>1884.6244956400001</v>
      </c>
      <c r="E182" s="743" t="s">
        <v>717</v>
      </c>
    </row>
    <row r="183" spans="2:5" s="524" customFormat="1" ht="38.450000000000003" customHeight="1">
      <c r="B183" s="742" t="s">
        <v>1299</v>
      </c>
      <c r="C183" s="743" t="s">
        <v>1598</v>
      </c>
      <c r="D183" s="744">
        <v>346.51905267000001</v>
      </c>
      <c r="E183" s="743" t="s">
        <v>718</v>
      </c>
    </row>
    <row r="184" spans="2:5" s="524" customFormat="1" ht="23.45" customHeight="1">
      <c r="B184" s="742" t="s">
        <v>1300</v>
      </c>
      <c r="C184" s="743" t="s">
        <v>1599</v>
      </c>
      <c r="D184" s="744">
        <v>9575.2108446900002</v>
      </c>
      <c r="E184" s="743" t="s">
        <v>719</v>
      </c>
    </row>
    <row r="185" spans="2:5" s="524" customFormat="1" ht="52.7" customHeight="1">
      <c r="B185" s="742" t="s">
        <v>1301</v>
      </c>
      <c r="C185" s="743" t="s">
        <v>1600</v>
      </c>
      <c r="D185" s="744">
        <v>381.79642145000003</v>
      </c>
      <c r="E185" s="743" t="s">
        <v>888</v>
      </c>
    </row>
    <row r="186" spans="2:5" s="524" customFormat="1" ht="23.45" customHeight="1">
      <c r="B186" s="742" t="s">
        <v>1302</v>
      </c>
      <c r="C186" s="743" t="s">
        <v>1601</v>
      </c>
      <c r="D186" s="744">
        <v>85.783314880000006</v>
      </c>
      <c r="E186" s="743" t="s">
        <v>891</v>
      </c>
    </row>
    <row r="187" spans="2:5" s="524" customFormat="1" ht="52.7" customHeight="1">
      <c r="B187" s="742" t="s">
        <v>1303</v>
      </c>
      <c r="C187" s="743" t="s">
        <v>1602</v>
      </c>
      <c r="D187" s="744">
        <v>23.97544413</v>
      </c>
      <c r="E187" s="743" t="s">
        <v>892</v>
      </c>
    </row>
    <row r="188" spans="2:5" s="524" customFormat="1" ht="52.7" customHeight="1">
      <c r="B188" s="742" t="s">
        <v>1304</v>
      </c>
      <c r="C188" s="743" t="s">
        <v>1603</v>
      </c>
      <c r="D188" s="744">
        <v>733.49463968999999</v>
      </c>
      <c r="E188" s="743" t="s">
        <v>893</v>
      </c>
    </row>
    <row r="189" spans="2:5" s="524" customFormat="1" ht="38.450000000000003" customHeight="1">
      <c r="B189" s="742" t="s">
        <v>1305</v>
      </c>
      <c r="C189" s="743" t="s">
        <v>2856</v>
      </c>
      <c r="D189" s="744">
        <v>620.63097220999998</v>
      </c>
      <c r="E189" s="743" t="s">
        <v>2857</v>
      </c>
    </row>
    <row r="190" spans="2:5" s="524" customFormat="1" ht="38.450000000000003" customHeight="1">
      <c r="B190" s="742" t="s">
        <v>2358</v>
      </c>
      <c r="C190" s="743" t="s">
        <v>2359</v>
      </c>
      <c r="D190" s="744">
        <v>1506.76142516</v>
      </c>
      <c r="E190" s="743" t="s">
        <v>2360</v>
      </c>
    </row>
    <row r="191" spans="2:5" s="524" customFormat="1" ht="38.450000000000003" customHeight="1">
      <c r="B191" s="742" t="s">
        <v>1306</v>
      </c>
      <c r="C191" s="743" t="s">
        <v>1604</v>
      </c>
      <c r="D191" s="744">
        <v>94316.859460349995</v>
      </c>
      <c r="E191" s="743" t="s">
        <v>1139</v>
      </c>
    </row>
    <row r="192" spans="2:5" s="524" customFormat="1" ht="23.45" customHeight="1">
      <c r="B192" s="742" t="s">
        <v>1307</v>
      </c>
      <c r="C192" s="743" t="s">
        <v>1605</v>
      </c>
      <c r="D192" s="744">
        <v>21.175240469999999</v>
      </c>
      <c r="E192" s="743" t="s">
        <v>1133</v>
      </c>
    </row>
    <row r="193" spans="2:5" s="524" customFormat="1" ht="38.450000000000003" customHeight="1">
      <c r="B193" s="742" t="s">
        <v>1308</v>
      </c>
      <c r="C193" s="743" t="s">
        <v>1606</v>
      </c>
      <c r="D193" s="744">
        <v>1422.8060985100001</v>
      </c>
      <c r="E193" s="743" t="s">
        <v>1140</v>
      </c>
    </row>
    <row r="194" spans="2:5" s="524" customFormat="1" ht="38.450000000000003" customHeight="1">
      <c r="B194" s="742" t="s">
        <v>1356</v>
      </c>
      <c r="C194" s="743" t="s">
        <v>1607</v>
      </c>
      <c r="D194" s="744">
        <v>404.31669283000002</v>
      </c>
      <c r="E194" s="743" t="s">
        <v>1357</v>
      </c>
    </row>
    <row r="195" spans="2:5" s="524" customFormat="1" ht="38.450000000000003" customHeight="1">
      <c r="B195" s="742" t="s">
        <v>1358</v>
      </c>
      <c r="C195" s="743" t="s">
        <v>1608</v>
      </c>
      <c r="D195" s="744">
        <v>5031.2319093599999</v>
      </c>
      <c r="E195" s="743" t="s">
        <v>1359</v>
      </c>
    </row>
    <row r="196" spans="2:5" s="524" customFormat="1" ht="38.450000000000003" customHeight="1">
      <c r="B196" s="742" t="s">
        <v>1342</v>
      </c>
      <c r="C196" s="743" t="s">
        <v>1609</v>
      </c>
      <c r="D196" s="744">
        <v>27.660404369999998</v>
      </c>
      <c r="E196" s="743" t="s">
        <v>1343</v>
      </c>
    </row>
    <row r="197" spans="2:5" s="524" customFormat="1" ht="38.450000000000003" customHeight="1">
      <c r="B197" s="742" t="s">
        <v>1344</v>
      </c>
      <c r="C197" s="743" t="s">
        <v>1610</v>
      </c>
      <c r="D197" s="744">
        <v>1624.1729582200001</v>
      </c>
      <c r="E197" s="743" t="s">
        <v>1345</v>
      </c>
    </row>
    <row r="198" spans="2:5" s="524" customFormat="1" ht="38.450000000000003" customHeight="1">
      <c r="B198" s="742" t="s">
        <v>1366</v>
      </c>
      <c r="C198" s="743" t="s">
        <v>1611</v>
      </c>
      <c r="D198" s="744">
        <v>1464.7105425100001</v>
      </c>
      <c r="E198" s="743" t="s">
        <v>1367</v>
      </c>
    </row>
    <row r="199" spans="2:5" s="524" customFormat="1" ht="52.7" customHeight="1">
      <c r="B199" s="742" t="s">
        <v>1346</v>
      </c>
      <c r="C199" s="743" t="s">
        <v>1612</v>
      </c>
      <c r="D199" s="744">
        <v>899.33443480999995</v>
      </c>
      <c r="E199" s="743" t="s">
        <v>1347</v>
      </c>
    </row>
    <row r="200" spans="2:5" s="524" customFormat="1" ht="38.450000000000003" customHeight="1">
      <c r="B200" s="742" t="s">
        <v>1429</v>
      </c>
      <c r="C200" s="743" t="s">
        <v>1613</v>
      </c>
      <c r="D200" s="744">
        <v>822.93403117000003</v>
      </c>
      <c r="E200" s="743" t="s">
        <v>1424</v>
      </c>
    </row>
    <row r="201" spans="2:5" s="524" customFormat="1" ht="38.450000000000003" customHeight="1">
      <c r="B201" s="742" t="s">
        <v>2394</v>
      </c>
      <c r="C201" s="743" t="s">
        <v>2395</v>
      </c>
      <c r="D201" s="744">
        <v>6383.7992582999996</v>
      </c>
      <c r="E201" s="743" t="s">
        <v>2396</v>
      </c>
    </row>
    <row r="202" spans="2:5" s="524" customFormat="1" ht="52.7" customHeight="1">
      <c r="B202" s="742" t="s">
        <v>2613</v>
      </c>
      <c r="C202" s="743" t="s">
        <v>2614</v>
      </c>
      <c r="D202" s="744">
        <v>41.891081</v>
      </c>
      <c r="E202" s="743" t="s">
        <v>2615</v>
      </c>
    </row>
    <row r="203" spans="2:5" s="524" customFormat="1" ht="38.450000000000003" customHeight="1">
      <c r="B203" s="742" t="s">
        <v>2616</v>
      </c>
      <c r="C203" s="743" t="s">
        <v>2617</v>
      </c>
      <c r="D203" s="744">
        <v>104.63085432</v>
      </c>
      <c r="E203" s="743" t="s">
        <v>2618</v>
      </c>
    </row>
    <row r="204" spans="2:5" s="524" customFormat="1" ht="38.450000000000003" customHeight="1">
      <c r="B204" s="742" t="s">
        <v>2619</v>
      </c>
      <c r="C204" s="743" t="s">
        <v>2620</v>
      </c>
      <c r="D204" s="744">
        <v>2972.0188558999998</v>
      </c>
      <c r="E204" s="743" t="s">
        <v>2621</v>
      </c>
    </row>
    <row r="205" spans="2:5" s="524" customFormat="1" ht="38.450000000000003" customHeight="1">
      <c r="B205" s="742" t="s">
        <v>2622</v>
      </c>
      <c r="C205" s="743" t="s">
        <v>2623</v>
      </c>
      <c r="D205" s="744">
        <v>177.57769300000001</v>
      </c>
      <c r="E205" s="743" t="s">
        <v>2624</v>
      </c>
    </row>
    <row r="206" spans="2:5" s="524" customFormat="1" ht="52.7" customHeight="1">
      <c r="B206" s="742" t="s">
        <v>2625</v>
      </c>
      <c r="C206" s="743" t="s">
        <v>2626</v>
      </c>
      <c r="D206" s="744">
        <v>1021.6794125</v>
      </c>
      <c r="E206" s="743" t="s">
        <v>2627</v>
      </c>
    </row>
    <row r="207" spans="2:5" s="524" customFormat="1" ht="67.150000000000006" customHeight="1">
      <c r="B207" s="742" t="s">
        <v>2858</v>
      </c>
      <c r="C207" s="743" t="s">
        <v>2859</v>
      </c>
      <c r="D207" s="744">
        <v>838.69925836000004</v>
      </c>
      <c r="E207" s="743" t="s">
        <v>2860</v>
      </c>
    </row>
    <row r="208" spans="2:5" s="524" customFormat="1" ht="52.7" customHeight="1">
      <c r="B208" s="742" t="s">
        <v>1309</v>
      </c>
      <c r="C208" s="743" t="s">
        <v>1614</v>
      </c>
      <c r="D208" s="744">
        <v>1919.75865735</v>
      </c>
      <c r="E208" s="743" t="s">
        <v>2861</v>
      </c>
    </row>
    <row r="209" spans="2:5" s="524" customFormat="1" ht="52.7" customHeight="1">
      <c r="B209" s="742" t="s">
        <v>1377</v>
      </c>
      <c r="C209" s="743" t="s">
        <v>1615</v>
      </c>
      <c r="D209" s="744">
        <v>34.912560669999998</v>
      </c>
      <c r="E209" s="743" t="s">
        <v>1616</v>
      </c>
    </row>
    <row r="210" spans="2:5" s="524" customFormat="1" ht="52.7" customHeight="1">
      <c r="B210" s="742" t="s">
        <v>1310</v>
      </c>
      <c r="C210" s="743" t="s">
        <v>1617</v>
      </c>
      <c r="D210" s="744">
        <v>459.69262810999999</v>
      </c>
      <c r="E210" s="743" t="s">
        <v>1066</v>
      </c>
    </row>
    <row r="211" spans="2:5" s="524" customFormat="1" ht="38.450000000000003" customHeight="1">
      <c r="B211" s="742" t="s">
        <v>1311</v>
      </c>
      <c r="C211" s="743" t="s">
        <v>1618</v>
      </c>
      <c r="D211" s="744">
        <v>32.435313059999999</v>
      </c>
      <c r="E211" s="743" t="s">
        <v>1092</v>
      </c>
    </row>
    <row r="212" spans="2:5" s="524" customFormat="1" ht="52.7" customHeight="1">
      <c r="B212" s="742" t="s">
        <v>1386</v>
      </c>
      <c r="C212" s="743" t="s">
        <v>1619</v>
      </c>
      <c r="D212" s="744">
        <v>100.19870226</v>
      </c>
      <c r="E212" s="743" t="s">
        <v>1387</v>
      </c>
    </row>
    <row r="213" spans="2:5" s="524" customFormat="1" ht="82.15" customHeight="1">
      <c r="B213" s="742" t="s">
        <v>1360</v>
      </c>
      <c r="C213" s="743" t="s">
        <v>1620</v>
      </c>
      <c r="D213" s="744">
        <v>107.55965921000001</v>
      </c>
      <c r="E213" s="743" t="s">
        <v>1361</v>
      </c>
    </row>
    <row r="214" spans="2:5" s="524" customFormat="1" ht="38.450000000000003" customHeight="1">
      <c r="B214" s="742" t="s">
        <v>1004</v>
      </c>
      <c r="C214" s="743" t="s">
        <v>2862</v>
      </c>
      <c r="D214" s="744">
        <v>610.38654435000001</v>
      </c>
      <c r="E214" s="743" t="s">
        <v>1621</v>
      </c>
    </row>
    <row r="215" spans="2:5" s="524" customFormat="1" ht="52.7" customHeight="1">
      <c r="B215" s="742" t="s">
        <v>1007</v>
      </c>
      <c r="C215" s="743" t="s">
        <v>1622</v>
      </c>
      <c r="D215" s="744">
        <v>43.561218259999997</v>
      </c>
      <c r="E215" s="743" t="s">
        <v>1362</v>
      </c>
    </row>
    <row r="216" spans="2:5" s="524" customFormat="1" ht="38.450000000000003" customHeight="1">
      <c r="B216" s="742" t="s">
        <v>1389</v>
      </c>
      <c r="C216" s="743" t="s">
        <v>1623</v>
      </c>
      <c r="D216" s="744">
        <v>1397.1644339100001</v>
      </c>
      <c r="E216" s="743" t="s">
        <v>1390</v>
      </c>
    </row>
    <row r="217" spans="2:5" s="524" customFormat="1" ht="38.450000000000003" customHeight="1">
      <c r="B217" s="742" t="s">
        <v>1392</v>
      </c>
      <c r="C217" s="743" t="s">
        <v>1624</v>
      </c>
      <c r="D217" s="744">
        <v>34.331129670000003</v>
      </c>
      <c r="E217" s="743" t="s">
        <v>1625</v>
      </c>
    </row>
    <row r="218" spans="2:5" s="524" customFormat="1" ht="52.7" customHeight="1">
      <c r="B218" s="742" t="s">
        <v>1393</v>
      </c>
      <c r="C218" s="743" t="s">
        <v>1626</v>
      </c>
      <c r="D218" s="744">
        <v>119.6518811</v>
      </c>
      <c r="E218" s="743" t="s">
        <v>1394</v>
      </c>
    </row>
    <row r="219" spans="2:5" s="524" customFormat="1" ht="52.7" customHeight="1">
      <c r="B219" s="742" t="s">
        <v>1451</v>
      </c>
      <c r="C219" s="743" t="s">
        <v>2863</v>
      </c>
      <c r="D219" s="744">
        <v>2335.2638229300001</v>
      </c>
      <c r="E219" s="743" t="s">
        <v>1452</v>
      </c>
    </row>
    <row r="220" spans="2:5" s="524" customFormat="1" ht="38.450000000000003" customHeight="1">
      <c r="B220" s="746" t="s">
        <v>1824</v>
      </c>
      <c r="C220" s="747" t="s">
        <v>1825</v>
      </c>
      <c r="D220" s="748">
        <v>161.82292122999999</v>
      </c>
      <c r="E220" s="747" t="s">
        <v>1826</v>
      </c>
    </row>
    <row r="221" spans="2:5" s="524" customFormat="1" ht="28.7" customHeight="1"/>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scale="70"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FFFF00"/>
    <pageSetUpPr fitToPage="1"/>
  </sheetPr>
  <dimension ref="A1:E34"/>
  <sheetViews>
    <sheetView view="pageBreakPreview" zoomScaleNormal="110" zoomScaleSheetLayoutView="100" workbookViewId="0">
      <selection activeCell="N14" sqref="N14"/>
    </sheetView>
  </sheetViews>
  <sheetFormatPr defaultRowHeight="12.75"/>
  <cols>
    <col min="1" max="1" width="9.85546875" style="421" customWidth="1"/>
    <col min="2" max="2" width="10" style="421" customWidth="1"/>
    <col min="3" max="3" width="31.85546875" style="421" customWidth="1"/>
    <col min="4" max="4" width="17.85546875" style="421" customWidth="1"/>
    <col min="5" max="5" width="34.5703125" style="421" customWidth="1"/>
    <col min="6" max="6" width="4.7109375" style="421" customWidth="1"/>
    <col min="7" max="16384" width="9.140625" style="421"/>
  </cols>
  <sheetData>
    <row r="1" spans="1:5" s="524" customFormat="1" ht="17.649999999999999" customHeight="1">
      <c r="A1" s="877" t="s">
        <v>720</v>
      </c>
      <c r="B1" s="877"/>
      <c r="C1" s="877"/>
      <c r="D1" s="876" t="s">
        <v>524</v>
      </c>
      <c r="E1" s="876"/>
    </row>
    <row r="2" spans="1:5" s="524" customFormat="1" ht="14.85" customHeight="1">
      <c r="A2" s="878" t="s">
        <v>721</v>
      </c>
      <c r="B2" s="878"/>
      <c r="C2" s="878"/>
      <c r="D2" s="879" t="s">
        <v>722</v>
      </c>
      <c r="E2" s="879"/>
    </row>
    <row r="3" spans="1:5" s="524" customFormat="1" ht="15.95" customHeight="1">
      <c r="A3" s="878" t="s">
        <v>1631</v>
      </c>
      <c r="B3" s="878"/>
      <c r="C3" s="878"/>
      <c r="D3" s="879" t="s">
        <v>1632</v>
      </c>
      <c r="E3" s="879"/>
    </row>
    <row r="4" spans="1:5" s="524" customFormat="1" ht="14.45" customHeight="1">
      <c r="A4" s="877" t="s">
        <v>122</v>
      </c>
      <c r="B4" s="877"/>
      <c r="C4" s="877"/>
      <c r="D4" s="876" t="s">
        <v>354</v>
      </c>
      <c r="E4" s="876"/>
    </row>
    <row r="5" spans="1:5" s="524" customFormat="1" ht="21.4" customHeight="1">
      <c r="A5" s="875" t="s">
        <v>723</v>
      </c>
      <c r="B5" s="875" t="s">
        <v>724</v>
      </c>
      <c r="C5" s="874" t="s">
        <v>371</v>
      </c>
      <c r="D5" s="873" t="s">
        <v>3165</v>
      </c>
      <c r="E5" s="874" t="s">
        <v>37</v>
      </c>
    </row>
    <row r="6" spans="1:5" s="524" customFormat="1" ht="74.099999999999994" customHeight="1">
      <c r="A6" s="875"/>
      <c r="B6" s="875"/>
      <c r="C6" s="874"/>
      <c r="D6" s="873"/>
      <c r="E6" s="874"/>
    </row>
    <row r="7" spans="1:5" s="524" customFormat="1" ht="12.2" customHeight="1">
      <c r="A7" s="685">
        <v>1</v>
      </c>
      <c r="B7" s="685">
        <v>2</v>
      </c>
      <c r="C7" s="685">
        <v>3</v>
      </c>
      <c r="D7" s="685">
        <v>4</v>
      </c>
      <c r="E7" s="685">
        <v>5</v>
      </c>
    </row>
    <row r="8" spans="1:5" s="524" customFormat="1" ht="12">
      <c r="A8" s="686"/>
      <c r="B8" s="686"/>
      <c r="C8" s="687" t="s">
        <v>245</v>
      </c>
      <c r="D8" s="688">
        <v>4695528.6062131198</v>
      </c>
      <c r="E8" s="687" t="s">
        <v>192</v>
      </c>
    </row>
    <row r="9" spans="1:5" s="524" customFormat="1" ht="12">
      <c r="A9" s="689" t="s">
        <v>494</v>
      </c>
      <c r="B9" s="690"/>
      <c r="C9" s="691" t="s">
        <v>435</v>
      </c>
      <c r="D9" s="692">
        <v>4338634.7359697903</v>
      </c>
      <c r="E9" s="691" t="s">
        <v>265</v>
      </c>
    </row>
    <row r="10" spans="1:5" s="524" customFormat="1" ht="15.75" customHeight="1">
      <c r="A10" s="693" t="s">
        <v>494</v>
      </c>
      <c r="B10" s="694" t="s">
        <v>413</v>
      </c>
      <c r="C10" s="573" t="s">
        <v>436</v>
      </c>
      <c r="D10" s="695">
        <v>696054.96260919003</v>
      </c>
      <c r="E10" s="573" t="s">
        <v>277</v>
      </c>
    </row>
    <row r="11" spans="1:5" s="524" customFormat="1" ht="18.75" customHeight="1">
      <c r="A11" s="696"/>
      <c r="B11" s="694" t="s">
        <v>414</v>
      </c>
      <c r="C11" s="573" t="s">
        <v>725</v>
      </c>
      <c r="D11" s="695">
        <v>71168.859449130003</v>
      </c>
      <c r="E11" s="573" t="s">
        <v>410</v>
      </c>
    </row>
    <row r="12" spans="1:5" s="524" customFormat="1" ht="54.75" customHeight="1">
      <c r="A12" s="696"/>
      <c r="B12" s="694" t="s">
        <v>159</v>
      </c>
      <c r="C12" s="573" t="s">
        <v>777</v>
      </c>
      <c r="D12" s="695">
        <v>23873.58255037</v>
      </c>
      <c r="E12" s="573" t="s">
        <v>778</v>
      </c>
    </row>
    <row r="13" spans="1:5" s="524" customFormat="1" ht="15.75" customHeight="1">
      <c r="A13" s="696"/>
      <c r="B13" s="694" t="s">
        <v>136</v>
      </c>
      <c r="C13" s="573" t="s">
        <v>779</v>
      </c>
      <c r="D13" s="695">
        <v>33756.99414735</v>
      </c>
      <c r="E13" s="573" t="s">
        <v>780</v>
      </c>
    </row>
    <row r="14" spans="1:5" s="524" customFormat="1" ht="15.75" customHeight="1">
      <c r="A14" s="696"/>
      <c r="B14" s="694" t="s">
        <v>8</v>
      </c>
      <c r="C14" s="573" t="s">
        <v>2481</v>
      </c>
      <c r="D14" s="695">
        <v>558728.02374202001</v>
      </c>
      <c r="E14" s="573" t="s">
        <v>2482</v>
      </c>
    </row>
    <row r="15" spans="1:5" s="524" customFormat="1" ht="15.75" customHeight="1">
      <c r="A15" s="696"/>
      <c r="B15" s="694" t="s">
        <v>726</v>
      </c>
      <c r="C15" s="573" t="s">
        <v>33</v>
      </c>
      <c r="D15" s="695">
        <v>406000.80411870999</v>
      </c>
      <c r="E15" s="573" t="s">
        <v>480</v>
      </c>
    </row>
    <row r="16" spans="1:5" s="524" customFormat="1" ht="22.5">
      <c r="A16" s="696"/>
      <c r="B16" s="694" t="s">
        <v>180</v>
      </c>
      <c r="C16" s="573" t="s">
        <v>727</v>
      </c>
      <c r="D16" s="695">
        <v>580992.88559038006</v>
      </c>
      <c r="E16" s="573" t="s">
        <v>578</v>
      </c>
    </row>
    <row r="17" spans="1:5" s="524" customFormat="1" ht="12">
      <c r="A17" s="696"/>
      <c r="B17" s="694" t="s">
        <v>181</v>
      </c>
      <c r="C17" s="573" t="s">
        <v>728</v>
      </c>
      <c r="D17" s="695">
        <v>36851.3424418</v>
      </c>
      <c r="E17" s="573" t="s">
        <v>550</v>
      </c>
    </row>
    <row r="18" spans="1:5" s="524" customFormat="1" ht="17.25" customHeight="1">
      <c r="A18" s="696"/>
      <c r="B18" s="694" t="s">
        <v>182</v>
      </c>
      <c r="C18" s="573" t="s">
        <v>2487</v>
      </c>
      <c r="D18" s="695">
        <v>332599.08104289998</v>
      </c>
      <c r="E18" s="573" t="s">
        <v>2488</v>
      </c>
    </row>
    <row r="19" spans="1:5" s="524" customFormat="1" ht="17.25" customHeight="1">
      <c r="A19" s="696"/>
      <c r="B19" s="694" t="s">
        <v>729</v>
      </c>
      <c r="C19" s="573" t="s">
        <v>492</v>
      </c>
      <c r="D19" s="695">
        <v>1252915.38233047</v>
      </c>
      <c r="E19" s="573" t="s">
        <v>228</v>
      </c>
    </row>
    <row r="20" spans="1:5" s="524" customFormat="1" ht="17.25" customHeight="1">
      <c r="A20" s="696"/>
      <c r="B20" s="694" t="s">
        <v>1480</v>
      </c>
      <c r="C20" s="573" t="s">
        <v>1627</v>
      </c>
      <c r="D20" s="695">
        <v>18.004743009999999</v>
      </c>
      <c r="E20" s="573" t="s">
        <v>1481</v>
      </c>
    </row>
    <row r="21" spans="1:5" s="524" customFormat="1" ht="17.25" customHeight="1">
      <c r="A21" s="696"/>
      <c r="B21" s="694" t="s">
        <v>1256</v>
      </c>
      <c r="C21" s="573" t="s">
        <v>2375</v>
      </c>
      <c r="D21" s="695">
        <v>345674.81320446002</v>
      </c>
      <c r="E21" s="573" t="s">
        <v>2376</v>
      </c>
    </row>
    <row r="22" spans="1:5" s="524" customFormat="1" ht="17.25" customHeight="1">
      <c r="A22" s="689" t="s">
        <v>183</v>
      </c>
      <c r="B22" s="690"/>
      <c r="C22" s="691" t="s">
        <v>731</v>
      </c>
      <c r="D22" s="692">
        <v>269681.08454070002</v>
      </c>
      <c r="E22" s="691" t="s">
        <v>158</v>
      </c>
    </row>
    <row r="23" spans="1:5" s="524" customFormat="1" ht="22.5">
      <c r="A23" s="693" t="s">
        <v>183</v>
      </c>
      <c r="B23" s="694" t="s">
        <v>258</v>
      </c>
      <c r="C23" s="573" t="s">
        <v>781</v>
      </c>
      <c r="D23" s="695">
        <v>70818.31330686</v>
      </c>
      <c r="E23" s="573" t="s">
        <v>782</v>
      </c>
    </row>
    <row r="24" spans="1:5" s="524" customFormat="1" ht="26.25" customHeight="1">
      <c r="A24" s="696"/>
      <c r="B24" s="694" t="s">
        <v>140</v>
      </c>
      <c r="C24" s="573" t="s">
        <v>783</v>
      </c>
      <c r="D24" s="695">
        <v>22316.272989969999</v>
      </c>
      <c r="E24" s="573" t="s">
        <v>784</v>
      </c>
    </row>
    <row r="25" spans="1:5" s="524" customFormat="1" ht="23.25" customHeight="1">
      <c r="A25" s="696"/>
      <c r="B25" s="694" t="s">
        <v>141</v>
      </c>
      <c r="C25" s="573" t="s">
        <v>785</v>
      </c>
      <c r="D25" s="695">
        <v>176546.49824387001</v>
      </c>
      <c r="E25" s="573" t="s">
        <v>786</v>
      </c>
    </row>
    <row r="26" spans="1:5" s="524" customFormat="1" ht="12">
      <c r="A26" s="689" t="s">
        <v>264</v>
      </c>
      <c r="B26" s="690"/>
      <c r="C26" s="691" t="s">
        <v>3166</v>
      </c>
      <c r="D26" s="692">
        <v>3400</v>
      </c>
      <c r="E26" s="691" t="s">
        <v>3167</v>
      </c>
    </row>
    <row r="27" spans="1:5" s="524" customFormat="1" ht="12">
      <c r="A27" s="693" t="s">
        <v>264</v>
      </c>
      <c r="B27" s="694" t="s">
        <v>3168</v>
      </c>
      <c r="C27" s="573" t="s">
        <v>3169</v>
      </c>
      <c r="D27" s="695">
        <v>3400</v>
      </c>
      <c r="E27" s="573" t="s">
        <v>3170</v>
      </c>
    </row>
    <row r="28" spans="1:5" s="524" customFormat="1" ht="12">
      <c r="A28" s="689" t="s">
        <v>446</v>
      </c>
      <c r="B28" s="690"/>
      <c r="C28" s="691" t="s">
        <v>59</v>
      </c>
      <c r="D28" s="692">
        <v>49932.034699780001</v>
      </c>
      <c r="E28" s="691" t="s">
        <v>457</v>
      </c>
    </row>
    <row r="29" spans="1:5" s="524" customFormat="1" ht="12">
      <c r="A29" s="693" t="s">
        <v>446</v>
      </c>
      <c r="B29" s="694" t="s">
        <v>732</v>
      </c>
      <c r="C29" s="573" t="s">
        <v>59</v>
      </c>
      <c r="D29" s="695">
        <v>49836.637484639999</v>
      </c>
      <c r="E29" s="573" t="s">
        <v>457</v>
      </c>
    </row>
    <row r="30" spans="1:5" s="524" customFormat="1" ht="22.5">
      <c r="A30" s="696"/>
      <c r="B30" s="694" t="s">
        <v>733</v>
      </c>
      <c r="C30" s="573" t="s">
        <v>94</v>
      </c>
      <c r="D30" s="695">
        <v>95.39721514</v>
      </c>
      <c r="E30" s="573" t="s">
        <v>62</v>
      </c>
    </row>
    <row r="31" spans="1:5" s="524" customFormat="1" ht="31.5">
      <c r="A31" s="689" t="s">
        <v>473</v>
      </c>
      <c r="B31" s="690"/>
      <c r="C31" s="691" t="s">
        <v>1002</v>
      </c>
      <c r="D31" s="692">
        <v>33880.751002849996</v>
      </c>
      <c r="E31" s="691" t="s">
        <v>1003</v>
      </c>
    </row>
    <row r="32" spans="1:5" s="524" customFormat="1" ht="38.25" customHeight="1">
      <c r="A32" s="697" t="s">
        <v>473</v>
      </c>
      <c r="B32" s="698" t="s">
        <v>1004</v>
      </c>
      <c r="C32" s="699" t="s">
        <v>1005</v>
      </c>
      <c r="D32" s="700">
        <v>33880.751002849996</v>
      </c>
      <c r="E32" s="699" t="s">
        <v>1006</v>
      </c>
    </row>
    <row r="33" s="524" customFormat="1" ht="27.75" customHeight="1"/>
    <row r="34" s="421" customFormat="1" ht="28.7" customHeight="1"/>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A1:C1"/>
    <mergeCell ref="A2:C2"/>
    <mergeCell ref="A3:C3"/>
    <mergeCell ref="A4:C4"/>
    <mergeCell ref="D1:E1"/>
    <mergeCell ref="D2:E2"/>
    <mergeCell ref="D3:E3"/>
    <mergeCell ref="D5:D6"/>
    <mergeCell ref="E5:E6"/>
    <mergeCell ref="A5:A6"/>
    <mergeCell ref="B5:B6"/>
    <mergeCell ref="C5:C6"/>
  </mergeCells>
  <phoneticPr fontId="0" type="noConversion"/>
  <printOptions horizontalCentered="1"/>
  <pageMargins left="0.39370078740157483" right="0.19685039370078741" top="0.55118110236220474" bottom="0.31496062992125984" header="0.51181102362204722" footer="0.51181102362204722"/>
  <pageSetup paperSize="9" scale="90"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5D15-2075-4B1A-8FD2-53185BA374E8}">
  <sheetPr>
    <tabColor rgb="FFFFFF00"/>
    <pageSetUpPr fitToPage="1"/>
  </sheetPr>
  <dimension ref="A1:H49"/>
  <sheetViews>
    <sheetView view="pageBreakPreview" zoomScaleNormal="100" zoomScaleSheetLayoutView="100" workbookViewId="0">
      <selection activeCell="N14" sqref="N14"/>
    </sheetView>
  </sheetViews>
  <sheetFormatPr defaultRowHeight="12.75"/>
  <cols>
    <col min="1" max="1" width="34.28515625" style="421" customWidth="1"/>
    <col min="2" max="2" width="16.5703125" style="421" customWidth="1"/>
    <col min="3" max="3" width="16.7109375" style="421" customWidth="1"/>
    <col min="4" max="4" width="10.85546875" style="421" customWidth="1"/>
    <col min="5" max="5" width="22.5703125" style="421" customWidth="1"/>
    <col min="6" max="6" width="15.42578125" style="421" customWidth="1"/>
    <col min="7" max="7" width="34.42578125" style="421" customWidth="1"/>
    <col min="8" max="8" width="4.85546875" style="421" customWidth="1"/>
    <col min="9" max="9" width="4.7109375" style="421" customWidth="1"/>
    <col min="10" max="16384" width="9.140625" style="421"/>
  </cols>
  <sheetData>
    <row r="1" spans="1:7" s="524" customFormat="1" ht="19.149999999999999" customHeight="1">
      <c r="A1" s="859" t="s">
        <v>1655</v>
      </c>
      <c r="B1" s="859"/>
      <c r="C1" s="859"/>
      <c r="D1" s="859"/>
      <c r="E1" s="860" t="s">
        <v>404</v>
      </c>
      <c r="F1" s="860"/>
      <c r="G1" s="860"/>
    </row>
    <row r="2" spans="1:7" s="524" customFormat="1" ht="19.149999999999999" customHeight="1">
      <c r="A2" s="861" t="s">
        <v>1656</v>
      </c>
      <c r="B2" s="861"/>
      <c r="C2" s="861"/>
      <c r="D2" s="861"/>
      <c r="E2" s="863" t="s">
        <v>593</v>
      </c>
      <c r="F2" s="863"/>
      <c r="G2" s="863"/>
    </row>
    <row r="3" spans="1:7" s="524" customFormat="1" ht="1.1499999999999999" customHeight="1">
      <c r="A3" s="864" t="s">
        <v>122</v>
      </c>
      <c r="B3" s="864"/>
      <c r="C3" s="864"/>
      <c r="D3" s="864"/>
      <c r="E3" s="865" t="s">
        <v>500</v>
      </c>
      <c r="F3" s="865"/>
      <c r="G3" s="865"/>
    </row>
    <row r="4" spans="1:7" s="524" customFormat="1" ht="20.25" customHeight="1">
      <c r="A4" s="864"/>
      <c r="B4" s="864"/>
      <c r="C4" s="864"/>
      <c r="D4" s="864"/>
      <c r="E4" s="865"/>
      <c r="F4" s="865"/>
      <c r="G4" s="865"/>
    </row>
    <row r="5" spans="1:7" s="524" customFormat="1" ht="21.4" customHeight="1">
      <c r="A5" s="855" t="s">
        <v>371</v>
      </c>
      <c r="B5" s="856" t="s">
        <v>2788</v>
      </c>
      <c r="C5" s="856" t="s">
        <v>2527</v>
      </c>
      <c r="D5" s="855" t="s">
        <v>2789</v>
      </c>
      <c r="E5" s="855"/>
      <c r="F5" s="856" t="s">
        <v>3133</v>
      </c>
      <c r="G5" s="866" t="s">
        <v>37</v>
      </c>
    </row>
    <row r="6" spans="1:7" s="524" customFormat="1" ht="103.5" customHeight="1">
      <c r="A6" s="855"/>
      <c r="B6" s="856"/>
      <c r="C6" s="856"/>
      <c r="D6" s="561" t="s">
        <v>1450</v>
      </c>
      <c r="E6" s="597" t="s">
        <v>3134</v>
      </c>
      <c r="F6" s="856"/>
      <c r="G6" s="866"/>
    </row>
    <row r="7" spans="1:7" s="524" customFormat="1" ht="20.25" customHeight="1">
      <c r="A7" s="560" t="s">
        <v>494</v>
      </c>
      <c r="B7" s="560" t="s">
        <v>183</v>
      </c>
      <c r="C7" s="560" t="s">
        <v>264</v>
      </c>
      <c r="D7" s="560" t="s">
        <v>446</v>
      </c>
      <c r="E7" s="598" t="s">
        <v>645</v>
      </c>
      <c r="F7" s="560" t="s">
        <v>473</v>
      </c>
      <c r="G7" s="560" t="s">
        <v>646</v>
      </c>
    </row>
    <row r="8" spans="1:7" s="524" customFormat="1" ht="21.4" customHeight="1">
      <c r="A8" s="599" t="s">
        <v>393</v>
      </c>
      <c r="B8" s="511">
        <v>19037979.030036502</v>
      </c>
      <c r="C8" s="511">
        <v>19624012.054804299</v>
      </c>
      <c r="D8" s="511">
        <v>21090148.277543399</v>
      </c>
      <c r="E8" s="600">
        <v>3634592.5742506701</v>
      </c>
      <c r="F8" s="511">
        <v>3646026.0834027398</v>
      </c>
      <c r="G8" s="510" t="s">
        <v>394</v>
      </c>
    </row>
    <row r="9" spans="1:7" s="524" customFormat="1" ht="34.700000000000003" customHeight="1">
      <c r="A9" s="601" t="s">
        <v>820</v>
      </c>
      <c r="B9" s="514">
        <v>12912428.2566707</v>
      </c>
      <c r="C9" s="514">
        <v>12307809.76802</v>
      </c>
      <c r="D9" s="602">
        <v>14463081.1377124</v>
      </c>
      <c r="E9" s="603">
        <v>2301508.4777633599</v>
      </c>
      <c r="F9" s="514">
        <v>2979003.4086035802</v>
      </c>
      <c r="G9" s="513" t="s">
        <v>821</v>
      </c>
    </row>
    <row r="10" spans="1:7" s="524" customFormat="1" ht="21.4" customHeight="1">
      <c r="A10" s="604" t="s">
        <v>2731</v>
      </c>
      <c r="B10" s="517">
        <v>3889594.5079671098</v>
      </c>
      <c r="C10" s="517">
        <v>3653190.79919306</v>
      </c>
      <c r="D10" s="517">
        <v>4532987.4577256404</v>
      </c>
      <c r="E10" s="605">
        <v>696571.34940019995</v>
      </c>
      <c r="F10" s="517">
        <v>814528.07892601006</v>
      </c>
      <c r="G10" s="516" t="s">
        <v>586</v>
      </c>
    </row>
    <row r="11" spans="1:7" s="524" customFormat="1" ht="21.4" customHeight="1">
      <c r="A11" s="604" t="s">
        <v>1047</v>
      </c>
      <c r="B11" s="517">
        <v>5674110.63979825</v>
      </c>
      <c r="C11" s="517">
        <v>5179378.1024921797</v>
      </c>
      <c r="D11" s="517">
        <v>6111842.3383661704</v>
      </c>
      <c r="E11" s="605">
        <v>1105855.506697</v>
      </c>
      <c r="F11" s="517">
        <v>1534499.20635205</v>
      </c>
      <c r="G11" s="516" t="s">
        <v>3136</v>
      </c>
    </row>
    <row r="12" spans="1:7" s="524" customFormat="1" ht="21.4" customHeight="1">
      <c r="A12" s="604" t="s">
        <v>824</v>
      </c>
      <c r="B12" s="517">
        <v>161890.42923258001</v>
      </c>
      <c r="C12" s="517">
        <v>125189.66151049</v>
      </c>
      <c r="D12" s="517">
        <v>117407.40095227001</v>
      </c>
      <c r="E12" s="605">
        <v>18199.00688791</v>
      </c>
      <c r="F12" s="517">
        <v>12138.18531153</v>
      </c>
      <c r="G12" s="516" t="s">
        <v>546</v>
      </c>
    </row>
    <row r="13" spans="1:7" s="524" customFormat="1" ht="22.35" customHeight="1">
      <c r="A13" s="606" t="s">
        <v>825</v>
      </c>
      <c r="B13" s="514">
        <v>1617610.0833169899</v>
      </c>
      <c r="C13" s="514">
        <v>1201438.2371183501</v>
      </c>
      <c r="D13" s="602">
        <v>823130.61701315001</v>
      </c>
      <c r="E13" s="603">
        <v>182604.08932507</v>
      </c>
      <c r="F13" s="514">
        <v>36144.022918889998</v>
      </c>
      <c r="G13" s="519" t="s">
        <v>11</v>
      </c>
    </row>
    <row r="14" spans="1:7" s="524" customFormat="1" ht="34.700000000000003" customHeight="1">
      <c r="A14" s="606" t="s">
        <v>826</v>
      </c>
      <c r="B14" s="514">
        <v>735.69630816999995</v>
      </c>
      <c r="C14" s="514">
        <v>6170.4308915000001</v>
      </c>
      <c r="D14" s="602">
        <v>12039.5855273</v>
      </c>
      <c r="E14" s="603">
        <v>558.11163899999997</v>
      </c>
      <c r="F14" s="514">
        <v>257.17461200000002</v>
      </c>
      <c r="G14" s="519" t="s">
        <v>467</v>
      </c>
    </row>
    <row r="15" spans="1:7" s="524" customFormat="1" ht="22.35" customHeight="1">
      <c r="A15" s="606" t="s">
        <v>2790</v>
      </c>
      <c r="B15" s="514">
        <v>4507204.9937406396</v>
      </c>
      <c r="C15" s="514">
        <v>6108593.6187744597</v>
      </c>
      <c r="D15" s="602">
        <v>5791896.9372905502</v>
      </c>
      <c r="E15" s="603">
        <v>1149921.8955232401</v>
      </c>
      <c r="F15" s="514">
        <v>608.16747633</v>
      </c>
      <c r="G15" s="519" t="s">
        <v>2791</v>
      </c>
    </row>
    <row r="16" spans="1:7" s="524" customFormat="1" ht="22.35" customHeight="1">
      <c r="A16" s="606" t="s">
        <v>349</v>
      </c>
      <c r="B16" s="514"/>
      <c r="C16" s="514"/>
      <c r="D16" s="602"/>
      <c r="E16" s="603"/>
      <c r="F16" s="514">
        <v>630013.30979194003</v>
      </c>
      <c r="G16" s="519" t="s">
        <v>827</v>
      </c>
    </row>
    <row r="17" spans="1:7" s="524" customFormat="1" ht="21.95" customHeight="1">
      <c r="A17" s="599" t="s">
        <v>104</v>
      </c>
      <c r="B17" s="511">
        <v>21547818.8924491</v>
      </c>
      <c r="C17" s="511">
        <v>23106551.975464199</v>
      </c>
      <c r="D17" s="511">
        <v>24958708.767746601</v>
      </c>
      <c r="E17" s="600">
        <v>3638727.5796624701</v>
      </c>
      <c r="F17" s="511">
        <v>3751106.4358762102</v>
      </c>
      <c r="G17" s="510" t="s">
        <v>454</v>
      </c>
    </row>
    <row r="18" spans="1:7" s="524" customFormat="1" ht="34.700000000000003" customHeight="1">
      <c r="A18" s="607" t="s">
        <v>828</v>
      </c>
      <c r="B18" s="517">
        <v>1137687.1851464801</v>
      </c>
      <c r="C18" s="517">
        <v>1293447.3212766999</v>
      </c>
      <c r="D18" s="517">
        <v>1334753.3931508299</v>
      </c>
      <c r="E18" s="605">
        <v>209111.91564970999</v>
      </c>
      <c r="F18" s="517">
        <v>152984.96630676</v>
      </c>
      <c r="G18" s="516" t="s">
        <v>130</v>
      </c>
    </row>
    <row r="19" spans="1:7" s="524" customFormat="1" ht="21.4" customHeight="1">
      <c r="A19" s="607" t="s">
        <v>86</v>
      </c>
      <c r="B19" s="517">
        <v>1100070.8920851599</v>
      </c>
      <c r="C19" s="517">
        <v>1038491.1734278901</v>
      </c>
      <c r="D19" s="517">
        <v>1149535.0911801199</v>
      </c>
      <c r="E19" s="605">
        <v>80846.185698929999</v>
      </c>
      <c r="F19" s="517">
        <v>113974.92949787001</v>
      </c>
      <c r="G19" s="516" t="s">
        <v>41</v>
      </c>
    </row>
    <row r="20" spans="1:7" s="524" customFormat="1" ht="58.15" customHeight="1">
      <c r="A20" s="607" t="s">
        <v>829</v>
      </c>
      <c r="B20" s="517">
        <v>1275903.77775409</v>
      </c>
      <c r="C20" s="517">
        <v>1287986.8995449001</v>
      </c>
      <c r="D20" s="517">
        <v>1366266.16875538</v>
      </c>
      <c r="E20" s="605">
        <v>158301.80137892</v>
      </c>
      <c r="F20" s="517">
        <v>183079.87354246</v>
      </c>
      <c r="G20" s="516" t="s">
        <v>263</v>
      </c>
    </row>
    <row r="21" spans="1:7" s="524" customFormat="1" ht="21.4" customHeight="1">
      <c r="A21" s="607" t="s">
        <v>38</v>
      </c>
      <c r="B21" s="517">
        <v>1284728.3417732101</v>
      </c>
      <c r="C21" s="517">
        <v>1687045.69283749</v>
      </c>
      <c r="D21" s="517">
        <v>1459703.2270849899</v>
      </c>
      <c r="E21" s="605">
        <v>200966.47988786001</v>
      </c>
      <c r="F21" s="517">
        <v>82306.332783210004</v>
      </c>
      <c r="G21" s="516" t="s">
        <v>39</v>
      </c>
    </row>
    <row r="22" spans="1:7" s="524" customFormat="1" ht="21.4" customHeight="1">
      <c r="A22" s="607" t="s">
        <v>283</v>
      </c>
      <c r="B22" s="517">
        <v>2214672.1668486302</v>
      </c>
      <c r="C22" s="517">
        <v>2234191.0831365502</v>
      </c>
      <c r="D22" s="517">
        <v>2427736.7226626598</v>
      </c>
      <c r="E22" s="605">
        <v>363392.64345040999</v>
      </c>
      <c r="F22" s="517">
        <v>368596.00538013998</v>
      </c>
      <c r="G22" s="516" t="s">
        <v>284</v>
      </c>
    </row>
    <row r="23" spans="1:7" s="524" customFormat="1" ht="33.6" customHeight="1">
      <c r="A23" s="607" t="s">
        <v>830</v>
      </c>
      <c r="B23" s="517">
        <v>4660172.80091873</v>
      </c>
      <c r="C23" s="517">
        <v>5330622.5872959802</v>
      </c>
      <c r="D23" s="517">
        <v>5935107.0294283899</v>
      </c>
      <c r="E23" s="605">
        <v>1014764.4949882</v>
      </c>
      <c r="F23" s="517">
        <v>1148432.2924533701</v>
      </c>
      <c r="G23" s="516" t="s">
        <v>25</v>
      </c>
    </row>
    <row r="24" spans="1:7" s="524" customFormat="1" ht="33.6" customHeight="1">
      <c r="A24" s="607" t="s">
        <v>55</v>
      </c>
      <c r="B24" s="517">
        <v>593617.30913396005</v>
      </c>
      <c r="C24" s="517">
        <v>443664.38422327</v>
      </c>
      <c r="D24" s="517">
        <v>259922.85699999999</v>
      </c>
      <c r="E24" s="605">
        <v>6868.6130000000003</v>
      </c>
      <c r="F24" s="517">
        <v>14367.407999999999</v>
      </c>
      <c r="G24" s="516" t="s">
        <v>427</v>
      </c>
    </row>
    <row r="25" spans="1:7" s="524" customFormat="1" ht="33.6" customHeight="1">
      <c r="A25" s="607" t="s">
        <v>376</v>
      </c>
      <c r="B25" s="517">
        <v>259425.87000664999</v>
      </c>
      <c r="C25" s="517">
        <v>278898.25656504999</v>
      </c>
      <c r="D25" s="517">
        <v>290983.38538168999</v>
      </c>
      <c r="E25" s="605">
        <v>51080.957915780004</v>
      </c>
      <c r="F25" s="517">
        <v>35433.353417129998</v>
      </c>
      <c r="G25" s="516" t="s">
        <v>433</v>
      </c>
    </row>
    <row r="26" spans="1:7" s="524" customFormat="1" ht="33.6" customHeight="1">
      <c r="A26" s="607" t="s">
        <v>831</v>
      </c>
      <c r="B26" s="517">
        <v>189027.57692194</v>
      </c>
      <c r="C26" s="517">
        <v>158442.54642882</v>
      </c>
      <c r="D26" s="517">
        <v>112560.10147161</v>
      </c>
      <c r="E26" s="605">
        <v>8403.5714957500004</v>
      </c>
      <c r="F26" s="517">
        <v>14716.762618000001</v>
      </c>
      <c r="G26" s="516" t="s">
        <v>325</v>
      </c>
    </row>
    <row r="27" spans="1:7" s="524" customFormat="1" ht="70.349999999999994" customHeight="1">
      <c r="A27" s="607" t="s">
        <v>595</v>
      </c>
      <c r="B27" s="517">
        <v>383214.72908731998</v>
      </c>
      <c r="C27" s="517">
        <v>384242.73835705</v>
      </c>
      <c r="D27" s="517">
        <v>612199.21665163001</v>
      </c>
      <c r="E27" s="605">
        <v>44939.002091249997</v>
      </c>
      <c r="F27" s="517">
        <v>39086.262123649998</v>
      </c>
      <c r="G27" s="516" t="s">
        <v>832</v>
      </c>
    </row>
    <row r="28" spans="1:7" s="524" customFormat="1" ht="45.95" customHeight="1">
      <c r="A28" s="607" t="s">
        <v>833</v>
      </c>
      <c r="B28" s="517">
        <v>58013.971706110002</v>
      </c>
      <c r="C28" s="517">
        <v>20458.387023740001</v>
      </c>
      <c r="D28" s="517">
        <v>17293.93501831</v>
      </c>
      <c r="E28" s="605">
        <v>162.14923999999999</v>
      </c>
      <c r="F28" s="517">
        <v>531.06884000000002</v>
      </c>
      <c r="G28" s="516" t="s">
        <v>834</v>
      </c>
    </row>
    <row r="29" spans="1:7" s="524" customFormat="1" ht="21.4" customHeight="1">
      <c r="A29" s="607" t="s">
        <v>211</v>
      </c>
      <c r="B29" s="517">
        <v>823766.33000219997</v>
      </c>
      <c r="C29" s="517">
        <v>891930.41746684001</v>
      </c>
      <c r="D29" s="517">
        <v>1208280.8844969701</v>
      </c>
      <c r="E29" s="605">
        <v>158105.2663736</v>
      </c>
      <c r="F29" s="517">
        <v>102093.55516388</v>
      </c>
      <c r="G29" s="516" t="s">
        <v>835</v>
      </c>
    </row>
    <row r="30" spans="1:7" s="524" customFormat="1" ht="21.4" customHeight="1">
      <c r="A30" s="607" t="s">
        <v>529</v>
      </c>
      <c r="B30" s="517">
        <v>764323.63239606004</v>
      </c>
      <c r="C30" s="517">
        <v>610112.19926962</v>
      </c>
      <c r="D30" s="517">
        <v>479665.55404804001</v>
      </c>
      <c r="E30" s="605">
        <v>35628.611166089999</v>
      </c>
      <c r="F30" s="517">
        <v>39427.258405059998</v>
      </c>
      <c r="G30" s="516" t="s">
        <v>836</v>
      </c>
    </row>
    <row r="31" spans="1:7" s="524" customFormat="1" ht="21.4" customHeight="1">
      <c r="A31" s="607" t="s">
        <v>837</v>
      </c>
      <c r="B31" s="517">
        <v>1808139.55666852</v>
      </c>
      <c r="C31" s="517">
        <v>2181991.4826103002</v>
      </c>
      <c r="D31" s="517">
        <v>2607867.0714159398</v>
      </c>
      <c r="E31" s="605">
        <v>529604.87372597004</v>
      </c>
      <c r="F31" s="517">
        <v>615160.39254468004</v>
      </c>
      <c r="G31" s="516" t="s">
        <v>838</v>
      </c>
    </row>
    <row r="32" spans="1:7" s="524" customFormat="1" ht="21.4" customHeight="1">
      <c r="A32" s="607" t="s">
        <v>489</v>
      </c>
      <c r="B32" s="517">
        <v>4995054.7520000003</v>
      </c>
      <c r="C32" s="517">
        <v>5265026.8059999999</v>
      </c>
      <c r="D32" s="517">
        <v>5696834.1299999999</v>
      </c>
      <c r="E32" s="605">
        <v>776551.01359999995</v>
      </c>
      <c r="F32" s="517">
        <v>840915.97479999997</v>
      </c>
      <c r="G32" s="516" t="s">
        <v>839</v>
      </c>
    </row>
    <row r="33" spans="1:8" s="524" customFormat="1" ht="34.15" customHeight="1">
      <c r="A33" s="599" t="s">
        <v>590</v>
      </c>
      <c r="B33" s="511">
        <v>402804.9704923</v>
      </c>
      <c r="C33" s="511">
        <v>116738.44611619999</v>
      </c>
      <c r="D33" s="511">
        <v>149771.08565277001</v>
      </c>
      <c r="E33" s="600">
        <v>9424.1551598200003</v>
      </c>
      <c r="F33" s="511">
        <v>-3338.2676542099998</v>
      </c>
      <c r="G33" s="510" t="s">
        <v>525</v>
      </c>
    </row>
    <row r="34" spans="1:8" s="524" customFormat="1" ht="22.35" customHeight="1">
      <c r="A34" s="606" t="s">
        <v>840</v>
      </c>
      <c r="B34" s="514">
        <v>661400.027</v>
      </c>
      <c r="C34" s="514">
        <v>437824.49699999997</v>
      </c>
      <c r="D34" s="602">
        <v>442090.00199999998</v>
      </c>
      <c r="E34" s="603">
        <v>20000</v>
      </c>
      <c r="F34" s="514">
        <v>11000</v>
      </c>
      <c r="G34" s="519" t="s">
        <v>841</v>
      </c>
    </row>
    <row r="35" spans="1:8" s="524" customFormat="1" ht="22.35" customHeight="1">
      <c r="A35" s="606" t="s">
        <v>842</v>
      </c>
      <c r="B35" s="514">
        <v>258595.05650770001</v>
      </c>
      <c r="C35" s="514">
        <v>321086.05088380002</v>
      </c>
      <c r="D35" s="602">
        <v>292318.91634723003</v>
      </c>
      <c r="E35" s="603">
        <v>10575.84484018</v>
      </c>
      <c r="F35" s="514">
        <v>14338.26765421</v>
      </c>
      <c r="G35" s="519" t="s">
        <v>843</v>
      </c>
    </row>
    <row r="36" spans="1:8" s="524" customFormat="1" ht="46.35" customHeight="1">
      <c r="A36" s="599" t="s">
        <v>1734</v>
      </c>
      <c r="B36" s="511">
        <v>208205.45255812001</v>
      </c>
      <c r="C36" s="511">
        <v>49612.136412829997</v>
      </c>
      <c r="D36" s="511">
        <v>46891.299621990001</v>
      </c>
      <c r="E36" s="600">
        <v>76.745479860000003</v>
      </c>
      <c r="F36" s="511">
        <v>5124.5272151400004</v>
      </c>
      <c r="G36" s="510" t="s">
        <v>589</v>
      </c>
    </row>
    <row r="37" spans="1:8" s="524" customFormat="1" ht="34.700000000000003" customHeight="1">
      <c r="A37" s="606" t="s">
        <v>846</v>
      </c>
      <c r="B37" s="514">
        <v>208205.45255812001</v>
      </c>
      <c r="C37" s="514">
        <v>49612.136412829997</v>
      </c>
      <c r="D37" s="602">
        <v>46891.299621990001</v>
      </c>
      <c r="E37" s="603">
        <v>76.745479860000003</v>
      </c>
      <c r="F37" s="514">
        <v>5124.5272151400004</v>
      </c>
      <c r="G37" s="519" t="s">
        <v>847</v>
      </c>
    </row>
    <row r="38" spans="1:8" s="524" customFormat="1" ht="34.15" customHeight="1">
      <c r="A38" s="599" t="s">
        <v>1735</v>
      </c>
      <c r="B38" s="511">
        <v>-3120850.28546301</v>
      </c>
      <c r="C38" s="511">
        <v>-3648890.5031889402</v>
      </c>
      <c r="D38" s="511">
        <v>-4065222.8754778998</v>
      </c>
      <c r="E38" s="600">
        <v>-13635.90605148</v>
      </c>
      <c r="F38" s="511">
        <v>-106866.61203439999</v>
      </c>
      <c r="G38" s="510" t="s">
        <v>591</v>
      </c>
    </row>
    <row r="39" spans="1:8" s="524" customFormat="1" ht="46.35" customHeight="1">
      <c r="A39" s="599" t="s">
        <v>1736</v>
      </c>
      <c r="B39" s="511">
        <v>-8763995.1453618295</v>
      </c>
      <c r="C39" s="511">
        <v>-10847264.247870199</v>
      </c>
      <c r="D39" s="511">
        <v>-11074831.201280899</v>
      </c>
      <c r="E39" s="600">
        <v>-1132267.43447042</v>
      </c>
      <c r="F39" s="511">
        <v>-621157.34591411997</v>
      </c>
      <c r="G39" s="510" t="s">
        <v>1737</v>
      </c>
    </row>
    <row r="40" spans="1:8" s="524" customFormat="1" ht="58.7" customHeight="1">
      <c r="A40" s="599" t="s">
        <v>1814</v>
      </c>
      <c r="B40" s="511">
        <v>3120850.28546301</v>
      </c>
      <c r="C40" s="511">
        <v>3648890.5031889402</v>
      </c>
      <c r="D40" s="511">
        <v>4065222.8754778998</v>
      </c>
      <c r="E40" s="600">
        <v>13635.90605148</v>
      </c>
      <c r="F40" s="511">
        <v>106866.61203439999</v>
      </c>
      <c r="G40" s="510" t="s">
        <v>1815</v>
      </c>
    </row>
    <row r="41" spans="1:8" s="524" customFormat="1" ht="21.4" customHeight="1">
      <c r="A41" s="608" t="s">
        <v>452</v>
      </c>
      <c r="B41" s="609">
        <v>3529699.51584996</v>
      </c>
      <c r="C41" s="609">
        <v>3355950.94804439</v>
      </c>
      <c r="D41" s="609">
        <v>3542318.78437813</v>
      </c>
      <c r="E41" s="610">
        <v>55019.11074946</v>
      </c>
      <c r="F41" s="609">
        <v>-711076.66816577001</v>
      </c>
      <c r="G41" s="611" t="s">
        <v>848</v>
      </c>
    </row>
    <row r="42" spans="1:8" s="524" customFormat="1" ht="21.4" customHeight="1">
      <c r="A42" s="607" t="s">
        <v>849</v>
      </c>
      <c r="B42" s="517">
        <v>5318608.0776499603</v>
      </c>
      <c r="C42" s="517">
        <v>5643320.3247443903</v>
      </c>
      <c r="D42" s="517">
        <v>6027050.6727781296</v>
      </c>
      <c r="E42" s="605">
        <v>796049.34254946001</v>
      </c>
      <c r="F42" s="517">
        <v>-86130.163065770001</v>
      </c>
      <c r="G42" s="612" t="s">
        <v>850</v>
      </c>
    </row>
    <row r="43" spans="1:8" s="524" customFormat="1" ht="21.4" customHeight="1">
      <c r="A43" s="607" t="s">
        <v>851</v>
      </c>
      <c r="B43" s="517">
        <v>1788908.5618</v>
      </c>
      <c r="C43" s="517">
        <v>2287369.3766999999</v>
      </c>
      <c r="D43" s="517">
        <v>2484731.8884000001</v>
      </c>
      <c r="E43" s="605">
        <v>741030.23179999995</v>
      </c>
      <c r="F43" s="517">
        <v>624946.50509999995</v>
      </c>
      <c r="G43" s="612" t="s">
        <v>852</v>
      </c>
    </row>
    <row r="44" spans="1:8" s="524" customFormat="1" ht="21.4" customHeight="1">
      <c r="A44" s="608" t="s">
        <v>218</v>
      </c>
      <c r="B44" s="609">
        <v>-408849.23038695002</v>
      </c>
      <c r="C44" s="609">
        <v>292939.55514454999</v>
      </c>
      <c r="D44" s="609">
        <v>522904.09109976998</v>
      </c>
      <c r="E44" s="610">
        <v>-41383.20469798</v>
      </c>
      <c r="F44" s="609">
        <v>-51794.770831319998</v>
      </c>
      <c r="G44" s="611" t="s">
        <v>853</v>
      </c>
    </row>
    <row r="45" spans="1:8" s="524" customFormat="1" ht="21.4" customHeight="1">
      <c r="A45" s="607" t="s">
        <v>849</v>
      </c>
      <c r="B45" s="517">
        <v>251872.158284</v>
      </c>
      <c r="C45" s="517">
        <v>1447223.4650981601</v>
      </c>
      <c r="D45" s="517">
        <v>2231117.1228499999</v>
      </c>
      <c r="E45" s="605">
        <v>65311.786650000002</v>
      </c>
      <c r="F45" s="522" t="s">
        <v>476</v>
      </c>
      <c r="G45" s="612" t="s">
        <v>850</v>
      </c>
    </row>
    <row r="46" spans="1:8" s="524" customFormat="1" ht="21.4" customHeight="1">
      <c r="A46" s="613" t="s">
        <v>851</v>
      </c>
      <c r="B46" s="614">
        <v>660721.38867094996</v>
      </c>
      <c r="C46" s="614">
        <v>1154283.90995361</v>
      </c>
      <c r="D46" s="614">
        <v>1708213.0317502299</v>
      </c>
      <c r="E46" s="615">
        <v>106694.99134798</v>
      </c>
      <c r="F46" s="614">
        <v>51794.770831319998</v>
      </c>
      <c r="G46" s="616" t="s">
        <v>852</v>
      </c>
    </row>
    <row r="47" spans="1:8" s="524" customFormat="1" ht="299.64999999999998" customHeight="1"/>
    <row r="48" spans="1:8" s="524" customFormat="1" ht="35.1" customHeight="1">
      <c r="A48" s="862"/>
      <c r="B48" s="862"/>
      <c r="C48" s="862"/>
      <c r="D48" s="862"/>
      <c r="E48" s="862"/>
      <c r="F48" s="862"/>
      <c r="G48" s="862"/>
      <c r="H48" s="862"/>
    </row>
    <row r="49" s="524" customFormat="1" ht="59.65" customHeight="1"/>
  </sheetData>
  <sheetProtection formatCells="0" formatColumns="0" formatRows="0" insertColumns="0" insertRows="0" insertHyperlinks="0" deleteColumns="0" deleteRows="0" autoFilter="0"/>
  <mergeCells count="13">
    <mergeCell ref="A1:D1"/>
    <mergeCell ref="E1:G1"/>
    <mergeCell ref="A2:D2"/>
    <mergeCell ref="A48:H48"/>
    <mergeCell ref="E2:G2"/>
    <mergeCell ref="A3:D4"/>
    <mergeCell ref="E3:G4"/>
    <mergeCell ref="D5:E5"/>
    <mergeCell ref="G5:G6"/>
    <mergeCell ref="F5:F6"/>
    <mergeCell ref="A5:A6"/>
    <mergeCell ref="B5:B6"/>
    <mergeCell ref="C5:C6"/>
  </mergeCells>
  <printOptions horizontalCentered="1"/>
  <pageMargins left="0.19685039370078741" right="0.11811023622047245" top="0.55118110236220474" bottom="0.39370078740157483" header="0.51181102362204722" footer="0.51181102362204722"/>
  <pageSetup paperSize="9" scale="96"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rgb="FFFFFF00"/>
  </sheetPr>
  <dimension ref="B1:H153"/>
  <sheetViews>
    <sheetView showGridLines="0" view="pageBreakPreview" zoomScaleNormal="100" zoomScaleSheetLayoutView="100" workbookViewId="0">
      <selection activeCell="P13" sqref="P13"/>
    </sheetView>
  </sheetViews>
  <sheetFormatPr defaultRowHeight="12.75"/>
  <cols>
    <col min="1" max="1" width="0.5703125" style="421" customWidth="1"/>
    <col min="2" max="5" width="4.7109375" style="421" customWidth="1"/>
    <col min="6" max="6" width="69.28515625" style="421" customWidth="1"/>
    <col min="7" max="7" width="14.7109375" style="421" customWidth="1"/>
    <col min="8" max="8" width="69.28515625" style="421" customWidth="1"/>
    <col min="9" max="9" width="5.85546875" style="421" customWidth="1"/>
    <col min="10" max="16384" width="9.140625" style="421"/>
  </cols>
  <sheetData>
    <row r="1" spans="2:8" s="524" customFormat="1" ht="4.3499999999999996" customHeight="1"/>
    <row r="2" spans="2:8" s="524" customFormat="1" ht="15.4" customHeight="1">
      <c r="B2" s="525" t="s">
        <v>1022</v>
      </c>
      <c r="H2" s="596" t="s">
        <v>382</v>
      </c>
    </row>
    <row r="3" spans="2:8" s="524" customFormat="1" ht="33" customHeight="1">
      <c r="F3" s="628" t="s">
        <v>1453</v>
      </c>
    </row>
    <row r="4" spans="2:8" s="524" customFormat="1" ht="19.149999999999999" customHeight="1">
      <c r="B4" s="880" t="s">
        <v>122</v>
      </c>
      <c r="C4" s="880"/>
      <c r="D4" s="880"/>
      <c r="H4" s="629" t="s">
        <v>354</v>
      </c>
    </row>
    <row r="5" spans="2:8" s="524" customFormat="1" ht="120.6" customHeight="1">
      <c r="B5" s="630" t="s">
        <v>1010</v>
      </c>
      <c r="C5" s="630" t="s">
        <v>1011</v>
      </c>
      <c r="D5" s="630" t="s">
        <v>1012</v>
      </c>
      <c r="E5" s="630" t="s">
        <v>1013</v>
      </c>
      <c r="F5" s="631" t="s">
        <v>371</v>
      </c>
      <c r="G5" s="632" t="s">
        <v>3137</v>
      </c>
      <c r="H5" s="633" t="s">
        <v>37</v>
      </c>
    </row>
    <row r="6" spans="2:8" s="524" customFormat="1" ht="24" customHeight="1">
      <c r="B6" s="634" t="s">
        <v>494</v>
      </c>
      <c r="C6" s="634" t="s">
        <v>183</v>
      </c>
      <c r="D6" s="634" t="s">
        <v>264</v>
      </c>
      <c r="E6" s="634" t="s">
        <v>446</v>
      </c>
      <c r="F6" s="635" t="s">
        <v>645</v>
      </c>
      <c r="G6" s="634" t="s">
        <v>473</v>
      </c>
      <c r="H6" s="634" t="s">
        <v>646</v>
      </c>
    </row>
    <row r="7" spans="2:8" s="524" customFormat="1" ht="13.35" customHeight="1">
      <c r="B7" s="636"/>
      <c r="C7" s="636"/>
      <c r="D7" s="636"/>
      <c r="E7" s="636"/>
      <c r="F7" s="637" t="s">
        <v>1423</v>
      </c>
      <c r="G7" s="638">
        <v>3660364.3510569502</v>
      </c>
      <c r="H7" s="639" t="s">
        <v>1422</v>
      </c>
    </row>
    <row r="8" spans="2:8" s="524" customFormat="1" ht="13.35" customHeight="1">
      <c r="B8" s="636"/>
      <c r="C8" s="636"/>
      <c r="D8" s="636"/>
      <c r="E8" s="636"/>
      <c r="F8" s="640" t="s">
        <v>74</v>
      </c>
      <c r="G8" s="636"/>
      <c r="H8" s="641" t="s">
        <v>292</v>
      </c>
    </row>
    <row r="9" spans="2:8" s="524" customFormat="1" ht="13.35" customHeight="1">
      <c r="B9" s="642"/>
      <c r="C9" s="642"/>
      <c r="D9" s="642"/>
      <c r="E9" s="642"/>
      <c r="F9" s="637" t="s">
        <v>531</v>
      </c>
      <c r="G9" s="643">
        <v>3646026.0834027398</v>
      </c>
      <c r="H9" s="639" t="s">
        <v>518</v>
      </c>
    </row>
    <row r="10" spans="2:8" s="524" customFormat="1" ht="13.35" customHeight="1">
      <c r="B10" s="644" t="s">
        <v>494</v>
      </c>
      <c r="C10" s="645"/>
      <c r="D10" s="645"/>
      <c r="E10" s="645"/>
      <c r="F10" s="637" t="s">
        <v>189</v>
      </c>
      <c r="G10" s="643">
        <v>2979003.4086035802</v>
      </c>
      <c r="H10" s="639" t="s">
        <v>441</v>
      </c>
    </row>
    <row r="11" spans="2:8" s="524" customFormat="1" ht="13.35" customHeight="1">
      <c r="B11" s="636"/>
      <c r="C11" s="644" t="s">
        <v>1014</v>
      </c>
      <c r="D11" s="645"/>
      <c r="E11" s="645"/>
      <c r="F11" s="646" t="s">
        <v>647</v>
      </c>
      <c r="G11" s="643">
        <v>814528.07892601006</v>
      </c>
      <c r="H11" s="647" t="s">
        <v>249</v>
      </c>
    </row>
    <row r="12" spans="2:8" s="524" customFormat="1" ht="13.9" customHeight="1">
      <c r="B12" s="636"/>
      <c r="C12" s="636"/>
      <c r="D12" s="648" t="s">
        <v>494</v>
      </c>
      <c r="E12" s="645"/>
      <c r="F12" s="649" t="s">
        <v>2736</v>
      </c>
      <c r="G12" s="650">
        <v>814528.07892601006</v>
      </c>
      <c r="H12" s="651" t="s">
        <v>250</v>
      </c>
    </row>
    <row r="13" spans="2:8" s="524" customFormat="1" ht="34.700000000000003" customHeight="1">
      <c r="B13" s="652" t="s">
        <v>494</v>
      </c>
      <c r="C13" s="652" t="s">
        <v>1014</v>
      </c>
      <c r="D13" s="652" t="s">
        <v>494</v>
      </c>
      <c r="E13" s="653" t="s">
        <v>1015</v>
      </c>
      <c r="F13" s="654" t="s">
        <v>1382</v>
      </c>
      <c r="G13" s="655">
        <v>814528.07892601006</v>
      </c>
      <c r="H13" s="656" t="s">
        <v>1383</v>
      </c>
    </row>
    <row r="14" spans="2:8" s="524" customFormat="1" ht="24" customHeight="1">
      <c r="B14" s="636"/>
      <c r="C14" s="644" t="s">
        <v>652</v>
      </c>
      <c r="D14" s="645"/>
      <c r="E14" s="645"/>
      <c r="F14" s="646" t="s">
        <v>2737</v>
      </c>
      <c r="G14" s="643">
        <v>1890602.7560195299</v>
      </c>
      <c r="H14" s="647" t="s">
        <v>329</v>
      </c>
    </row>
    <row r="15" spans="2:8" s="524" customFormat="1" ht="13.9" customHeight="1">
      <c r="B15" s="636"/>
      <c r="C15" s="636"/>
      <c r="D15" s="648" t="s">
        <v>494</v>
      </c>
      <c r="E15" s="645"/>
      <c r="F15" s="649" t="s">
        <v>662</v>
      </c>
      <c r="G15" s="650">
        <v>1534499.20635205</v>
      </c>
      <c r="H15" s="651" t="s">
        <v>3121</v>
      </c>
    </row>
    <row r="16" spans="2:8" s="524" customFormat="1" ht="24" customHeight="1">
      <c r="B16" s="657"/>
      <c r="C16" s="652" t="s">
        <v>652</v>
      </c>
      <c r="D16" s="652" t="s">
        <v>494</v>
      </c>
      <c r="E16" s="653" t="s">
        <v>1014</v>
      </c>
      <c r="F16" s="654" t="s">
        <v>2864</v>
      </c>
      <c r="G16" s="655">
        <v>934340.33678033005</v>
      </c>
      <c r="H16" s="656" t="s">
        <v>13</v>
      </c>
    </row>
    <row r="17" spans="2:8" s="524" customFormat="1" ht="34.700000000000003" customHeight="1">
      <c r="B17" s="657"/>
      <c r="C17" s="657"/>
      <c r="D17" s="657"/>
      <c r="E17" s="653" t="s">
        <v>1155</v>
      </c>
      <c r="F17" s="654" t="s">
        <v>2865</v>
      </c>
      <c r="G17" s="655">
        <v>327967.51105782</v>
      </c>
      <c r="H17" s="656" t="s">
        <v>1157</v>
      </c>
    </row>
    <row r="18" spans="2:8" s="524" customFormat="1" ht="13.35" customHeight="1">
      <c r="B18" s="657"/>
      <c r="C18" s="657"/>
      <c r="D18" s="657"/>
      <c r="E18" s="653" t="s">
        <v>648</v>
      </c>
      <c r="F18" s="654" t="s">
        <v>663</v>
      </c>
      <c r="G18" s="655">
        <v>66820.043662969998</v>
      </c>
      <c r="H18" s="656" t="s">
        <v>204</v>
      </c>
    </row>
    <row r="19" spans="2:8" s="524" customFormat="1" ht="45.95" customHeight="1">
      <c r="B19" s="657"/>
      <c r="C19" s="657"/>
      <c r="D19" s="657"/>
      <c r="E19" s="653" t="s">
        <v>1017</v>
      </c>
      <c r="F19" s="658" t="s">
        <v>2866</v>
      </c>
      <c r="G19" s="655">
        <v>348.08615960999998</v>
      </c>
      <c r="H19" s="659" t="s">
        <v>2867</v>
      </c>
    </row>
    <row r="20" spans="2:8" s="524" customFormat="1" ht="24" customHeight="1">
      <c r="B20" s="657"/>
      <c r="C20" s="657"/>
      <c r="D20" s="657"/>
      <c r="E20" s="653" t="s">
        <v>1158</v>
      </c>
      <c r="F20" s="654" t="s">
        <v>2655</v>
      </c>
      <c r="G20" s="655">
        <v>186556.46103256999</v>
      </c>
      <c r="H20" s="656" t="s">
        <v>2656</v>
      </c>
    </row>
    <row r="21" spans="2:8" s="524" customFormat="1" ht="34.700000000000003" customHeight="1">
      <c r="B21" s="657"/>
      <c r="C21" s="657"/>
      <c r="D21" s="657"/>
      <c r="E21" s="653" t="s">
        <v>1172</v>
      </c>
      <c r="F21" s="654" t="s">
        <v>1739</v>
      </c>
      <c r="G21" s="655">
        <v>18466.767658749999</v>
      </c>
      <c r="H21" s="656" t="s">
        <v>1740</v>
      </c>
    </row>
    <row r="22" spans="2:8" s="524" customFormat="1" ht="13.9" customHeight="1">
      <c r="B22" s="636"/>
      <c r="C22" s="636"/>
      <c r="D22" s="648" t="s">
        <v>183</v>
      </c>
      <c r="E22" s="645"/>
      <c r="F22" s="649" t="s">
        <v>483</v>
      </c>
      <c r="G22" s="650">
        <v>12138.18531153</v>
      </c>
      <c r="H22" s="651" t="s">
        <v>65</v>
      </c>
    </row>
    <row r="23" spans="2:8" s="524" customFormat="1" ht="24" customHeight="1">
      <c r="B23" s="657"/>
      <c r="C23" s="657"/>
      <c r="D23" s="652" t="s">
        <v>183</v>
      </c>
      <c r="E23" s="653" t="s">
        <v>1161</v>
      </c>
      <c r="F23" s="654" t="s">
        <v>2868</v>
      </c>
      <c r="G23" s="655">
        <v>769.32945400000006</v>
      </c>
      <c r="H23" s="656" t="s">
        <v>2657</v>
      </c>
    </row>
    <row r="24" spans="2:8" s="524" customFormat="1" ht="34.700000000000003" customHeight="1">
      <c r="B24" s="657"/>
      <c r="C24" s="657"/>
      <c r="D24" s="657"/>
      <c r="E24" s="653" t="s">
        <v>1162</v>
      </c>
      <c r="F24" s="654" t="s">
        <v>2869</v>
      </c>
      <c r="G24" s="655">
        <v>1941.8629530999999</v>
      </c>
      <c r="H24" s="656" t="s">
        <v>2658</v>
      </c>
    </row>
    <row r="25" spans="2:8" s="524" customFormat="1" ht="24" customHeight="1">
      <c r="B25" s="657"/>
      <c r="C25" s="657"/>
      <c r="D25" s="657"/>
      <c r="E25" s="653" t="s">
        <v>1163</v>
      </c>
      <c r="F25" s="654" t="s">
        <v>2870</v>
      </c>
      <c r="G25" s="655">
        <v>33.988413569999999</v>
      </c>
      <c r="H25" s="659" t="s">
        <v>2871</v>
      </c>
    </row>
    <row r="26" spans="2:8" s="524" customFormat="1" ht="34.700000000000003" customHeight="1">
      <c r="B26" s="657"/>
      <c r="C26" s="657"/>
      <c r="D26" s="657"/>
      <c r="E26" s="653" t="s">
        <v>1164</v>
      </c>
      <c r="F26" s="658" t="s">
        <v>2872</v>
      </c>
      <c r="G26" s="655">
        <v>3105.773408</v>
      </c>
      <c r="H26" s="659" t="s">
        <v>2873</v>
      </c>
    </row>
    <row r="27" spans="2:8" s="524" customFormat="1" ht="34.700000000000003" customHeight="1">
      <c r="B27" s="657"/>
      <c r="C27" s="657"/>
      <c r="D27" s="657"/>
      <c r="E27" s="653" t="s">
        <v>1165</v>
      </c>
      <c r="F27" s="654" t="s">
        <v>2874</v>
      </c>
      <c r="G27" s="655">
        <v>2380.54678599</v>
      </c>
      <c r="H27" s="656" t="s">
        <v>2659</v>
      </c>
    </row>
    <row r="28" spans="2:8" s="524" customFormat="1" ht="34.700000000000003" customHeight="1">
      <c r="B28" s="657"/>
      <c r="C28" s="657"/>
      <c r="D28" s="657"/>
      <c r="E28" s="653" t="s">
        <v>1166</v>
      </c>
      <c r="F28" s="654" t="s">
        <v>2875</v>
      </c>
      <c r="G28" s="655">
        <v>3127.5134760000001</v>
      </c>
      <c r="H28" s="656" t="s">
        <v>2660</v>
      </c>
    </row>
    <row r="29" spans="2:8" s="524" customFormat="1" ht="34.700000000000003" customHeight="1">
      <c r="B29" s="657"/>
      <c r="C29" s="657"/>
      <c r="D29" s="657"/>
      <c r="E29" s="653" t="s">
        <v>1167</v>
      </c>
      <c r="F29" s="658" t="s">
        <v>2876</v>
      </c>
      <c r="G29" s="655">
        <v>762.74808867000002</v>
      </c>
      <c r="H29" s="656" t="s">
        <v>2661</v>
      </c>
    </row>
    <row r="30" spans="2:8" s="524" customFormat="1" ht="34.700000000000003" customHeight="1">
      <c r="B30" s="657"/>
      <c r="C30" s="657"/>
      <c r="D30" s="657"/>
      <c r="E30" s="653" t="s">
        <v>1835</v>
      </c>
      <c r="F30" s="658" t="s">
        <v>2877</v>
      </c>
      <c r="G30" s="655">
        <v>16.422732199999999</v>
      </c>
      <c r="H30" s="659" t="s">
        <v>2878</v>
      </c>
    </row>
    <row r="31" spans="2:8" s="524" customFormat="1" ht="13.9" customHeight="1">
      <c r="B31" s="636"/>
      <c r="C31" s="636"/>
      <c r="D31" s="648" t="s">
        <v>264</v>
      </c>
      <c r="E31" s="645"/>
      <c r="F31" s="649" t="s">
        <v>664</v>
      </c>
      <c r="G31" s="650">
        <v>343944.97775456001</v>
      </c>
      <c r="H31" s="651" t="s">
        <v>57</v>
      </c>
    </row>
    <row r="32" spans="2:8" s="524" customFormat="1" ht="24" customHeight="1">
      <c r="B32" s="657"/>
      <c r="C32" s="657"/>
      <c r="D32" s="652" t="s">
        <v>264</v>
      </c>
      <c r="E32" s="653" t="s">
        <v>1014</v>
      </c>
      <c r="F32" s="658" t="s">
        <v>2879</v>
      </c>
      <c r="G32" s="655">
        <v>3.0573347599999998</v>
      </c>
      <c r="H32" s="659" t="s">
        <v>2880</v>
      </c>
    </row>
    <row r="33" spans="2:8" s="524" customFormat="1" ht="24" customHeight="1">
      <c r="B33" s="657"/>
      <c r="C33" s="657"/>
      <c r="D33" s="657"/>
      <c r="E33" s="653" t="s">
        <v>1155</v>
      </c>
      <c r="F33" s="654" t="s">
        <v>2881</v>
      </c>
      <c r="G33" s="655">
        <v>164.92009949999999</v>
      </c>
      <c r="H33" s="656" t="s">
        <v>2632</v>
      </c>
    </row>
    <row r="34" spans="2:8" s="524" customFormat="1" ht="13.35" customHeight="1">
      <c r="B34" s="657"/>
      <c r="C34" s="657"/>
      <c r="D34" s="657"/>
      <c r="E34" s="653" t="s">
        <v>652</v>
      </c>
      <c r="F34" s="654" t="s">
        <v>2882</v>
      </c>
      <c r="G34" s="655">
        <v>239.67500608</v>
      </c>
      <c r="H34" s="656" t="s">
        <v>1169</v>
      </c>
    </row>
    <row r="35" spans="2:8" s="524" customFormat="1" ht="34.700000000000003" customHeight="1">
      <c r="B35" s="657"/>
      <c r="C35" s="657"/>
      <c r="D35" s="657"/>
      <c r="E35" s="653" t="s">
        <v>659</v>
      </c>
      <c r="F35" s="654" t="s">
        <v>2883</v>
      </c>
      <c r="G35" s="655">
        <v>345410.75034033001</v>
      </c>
      <c r="H35" s="656" t="s">
        <v>2884</v>
      </c>
    </row>
    <row r="36" spans="2:8" s="524" customFormat="1" ht="24" customHeight="1">
      <c r="B36" s="657"/>
      <c r="C36" s="657"/>
      <c r="D36" s="657"/>
      <c r="E36" s="653" t="s">
        <v>1170</v>
      </c>
      <c r="F36" s="654" t="s">
        <v>2885</v>
      </c>
      <c r="G36" s="655">
        <v>324.16675550000002</v>
      </c>
      <c r="H36" s="656" t="s">
        <v>2886</v>
      </c>
    </row>
    <row r="37" spans="2:8" s="524" customFormat="1" ht="24" customHeight="1">
      <c r="B37" s="657"/>
      <c r="C37" s="657"/>
      <c r="D37" s="657"/>
      <c r="E37" s="653" t="s">
        <v>1183</v>
      </c>
      <c r="F37" s="658" t="s">
        <v>3138</v>
      </c>
      <c r="G37" s="655">
        <v>1E-3</v>
      </c>
      <c r="H37" s="656" t="s">
        <v>3139</v>
      </c>
    </row>
    <row r="38" spans="2:8" s="524" customFormat="1" ht="13.35" customHeight="1">
      <c r="B38" s="657"/>
      <c r="C38" s="657"/>
      <c r="D38" s="657"/>
      <c r="E38" s="653" t="s">
        <v>1171</v>
      </c>
      <c r="F38" s="654" t="s">
        <v>223</v>
      </c>
      <c r="G38" s="655">
        <v>-2197.5481006099999</v>
      </c>
      <c r="H38" s="656" t="s">
        <v>369</v>
      </c>
    </row>
    <row r="39" spans="2:8" s="524" customFormat="1" ht="34.700000000000003" customHeight="1">
      <c r="B39" s="657"/>
      <c r="C39" s="657"/>
      <c r="D39" s="657"/>
      <c r="E39" s="653" t="s">
        <v>1019</v>
      </c>
      <c r="F39" s="654" t="s">
        <v>2887</v>
      </c>
      <c r="G39" s="655">
        <v>-4.4680999999999998E-2</v>
      </c>
      <c r="H39" s="656" t="s">
        <v>2888</v>
      </c>
    </row>
    <row r="40" spans="2:8" s="524" customFormat="1" ht="13.9" customHeight="1">
      <c r="B40" s="636"/>
      <c r="C40" s="636"/>
      <c r="D40" s="648" t="s">
        <v>446</v>
      </c>
      <c r="E40" s="645"/>
      <c r="F40" s="649" t="s">
        <v>665</v>
      </c>
      <c r="G40" s="650">
        <v>20.386601389999999</v>
      </c>
      <c r="H40" s="651" t="s">
        <v>226</v>
      </c>
    </row>
    <row r="41" spans="2:8" s="524" customFormat="1" ht="13.35" customHeight="1">
      <c r="B41" s="657"/>
      <c r="C41" s="657"/>
      <c r="D41" s="652" t="s">
        <v>446</v>
      </c>
      <c r="E41" s="653" t="s">
        <v>1177</v>
      </c>
      <c r="F41" s="658" t="s">
        <v>2889</v>
      </c>
      <c r="G41" s="655">
        <v>16.11091639</v>
      </c>
      <c r="H41" s="659" t="s">
        <v>2890</v>
      </c>
    </row>
    <row r="42" spans="2:8" s="524" customFormat="1" ht="24" customHeight="1">
      <c r="B42" s="657"/>
      <c r="C42" s="657"/>
      <c r="D42" s="657"/>
      <c r="E42" s="653" t="s">
        <v>2600</v>
      </c>
      <c r="F42" s="654" t="s">
        <v>2601</v>
      </c>
      <c r="G42" s="655">
        <v>1.966E-2</v>
      </c>
      <c r="H42" s="656" t="s">
        <v>2602</v>
      </c>
    </row>
    <row r="43" spans="2:8" s="524" customFormat="1" ht="24" customHeight="1">
      <c r="B43" s="657"/>
      <c r="C43" s="657"/>
      <c r="D43" s="657"/>
      <c r="E43" s="653" t="s">
        <v>1179</v>
      </c>
      <c r="F43" s="654" t="s">
        <v>1720</v>
      </c>
      <c r="G43" s="655">
        <v>4.2560250000000002</v>
      </c>
      <c r="H43" s="656" t="s">
        <v>1721</v>
      </c>
    </row>
    <row r="44" spans="2:8" s="524" customFormat="1" ht="34.700000000000003" customHeight="1">
      <c r="B44" s="657"/>
      <c r="C44" s="657"/>
      <c r="D44" s="657"/>
      <c r="E44" s="653" t="s">
        <v>2671</v>
      </c>
      <c r="F44" s="654" t="s">
        <v>2891</v>
      </c>
      <c r="G44" s="655">
        <v>0</v>
      </c>
      <c r="H44" s="656" t="s">
        <v>2892</v>
      </c>
    </row>
    <row r="45" spans="2:8" s="524" customFormat="1" ht="13.35" customHeight="1">
      <c r="B45" s="636"/>
      <c r="C45" s="644" t="s">
        <v>659</v>
      </c>
      <c r="D45" s="645"/>
      <c r="E45" s="645"/>
      <c r="F45" s="646" t="s">
        <v>667</v>
      </c>
      <c r="G45" s="643">
        <v>147032.43861693999</v>
      </c>
      <c r="H45" s="647" t="s">
        <v>315</v>
      </c>
    </row>
    <row r="46" spans="2:8" s="524" customFormat="1" ht="13.9" customHeight="1">
      <c r="B46" s="636"/>
      <c r="C46" s="636"/>
      <c r="D46" s="648" t="s">
        <v>494</v>
      </c>
      <c r="E46" s="645"/>
      <c r="F46" s="649" t="s">
        <v>2738</v>
      </c>
      <c r="G46" s="650">
        <v>136357.89648719001</v>
      </c>
      <c r="H46" s="651" t="s">
        <v>551</v>
      </c>
    </row>
    <row r="47" spans="2:8" s="524" customFormat="1" ht="34.700000000000003" customHeight="1">
      <c r="B47" s="657"/>
      <c r="C47" s="652" t="s">
        <v>659</v>
      </c>
      <c r="D47" s="652" t="s">
        <v>494</v>
      </c>
      <c r="E47" s="653" t="s">
        <v>1014</v>
      </c>
      <c r="F47" s="654" t="s">
        <v>884</v>
      </c>
      <c r="G47" s="655">
        <v>6519.5258119199998</v>
      </c>
      <c r="H47" s="656" t="s">
        <v>885</v>
      </c>
    </row>
    <row r="48" spans="2:8" s="524" customFormat="1" ht="13.35" customHeight="1">
      <c r="B48" s="657"/>
      <c r="C48" s="657"/>
      <c r="D48" s="657"/>
      <c r="E48" s="653" t="s">
        <v>1155</v>
      </c>
      <c r="F48" s="654" t="s">
        <v>668</v>
      </c>
      <c r="G48" s="655">
        <v>1887.09033436</v>
      </c>
      <c r="H48" s="656" t="s">
        <v>491</v>
      </c>
    </row>
    <row r="49" spans="2:8" s="524" customFormat="1" ht="24" customHeight="1">
      <c r="B49" s="657"/>
      <c r="C49" s="657"/>
      <c r="D49" s="657"/>
      <c r="E49" s="653" t="s">
        <v>648</v>
      </c>
      <c r="F49" s="654" t="s">
        <v>669</v>
      </c>
      <c r="G49" s="655">
        <v>570.40445722000004</v>
      </c>
      <c r="H49" s="656" t="s">
        <v>596</v>
      </c>
    </row>
    <row r="50" spans="2:8" s="524" customFormat="1" ht="13.35" customHeight="1">
      <c r="B50" s="657"/>
      <c r="C50" s="657"/>
      <c r="D50" s="657"/>
      <c r="E50" s="653" t="s">
        <v>652</v>
      </c>
      <c r="F50" s="654" t="s">
        <v>670</v>
      </c>
      <c r="G50" s="655">
        <v>262.39889425000001</v>
      </c>
      <c r="H50" s="656" t="s">
        <v>230</v>
      </c>
    </row>
    <row r="51" spans="2:8" s="524" customFormat="1" ht="13.35" customHeight="1">
      <c r="B51" s="657"/>
      <c r="C51" s="657"/>
      <c r="D51" s="657"/>
      <c r="E51" s="653" t="s">
        <v>659</v>
      </c>
      <c r="F51" s="654" t="s">
        <v>671</v>
      </c>
      <c r="G51" s="655">
        <v>60217.556531709997</v>
      </c>
      <c r="H51" s="656" t="s">
        <v>126</v>
      </c>
    </row>
    <row r="52" spans="2:8" s="524" customFormat="1" ht="13.35" customHeight="1">
      <c r="B52" s="657"/>
      <c r="C52" s="657"/>
      <c r="D52" s="657"/>
      <c r="E52" s="653" t="s">
        <v>1170</v>
      </c>
      <c r="F52" s="654" t="s">
        <v>672</v>
      </c>
      <c r="G52" s="655">
        <v>3932.4729350799998</v>
      </c>
      <c r="H52" s="656" t="s">
        <v>127</v>
      </c>
    </row>
    <row r="53" spans="2:8" s="524" customFormat="1" ht="13.35" customHeight="1">
      <c r="B53" s="657"/>
      <c r="C53" s="657"/>
      <c r="D53" s="657"/>
      <c r="E53" s="653" t="s">
        <v>1015</v>
      </c>
      <c r="F53" s="654" t="s">
        <v>673</v>
      </c>
      <c r="G53" s="655">
        <v>54290.733879719999</v>
      </c>
      <c r="H53" s="656" t="s">
        <v>115</v>
      </c>
    </row>
    <row r="54" spans="2:8" s="524" customFormat="1" ht="13.35" customHeight="1">
      <c r="B54" s="657"/>
      <c r="C54" s="657"/>
      <c r="D54" s="657"/>
      <c r="E54" s="653" t="s">
        <v>1018</v>
      </c>
      <c r="F54" s="654" t="s">
        <v>674</v>
      </c>
      <c r="G54" s="655">
        <v>1504.1346979499999</v>
      </c>
      <c r="H54" s="656" t="s">
        <v>170</v>
      </c>
    </row>
    <row r="55" spans="2:8" s="524" customFormat="1" ht="45.95" customHeight="1">
      <c r="B55" s="657"/>
      <c r="C55" s="657"/>
      <c r="D55" s="657"/>
      <c r="E55" s="653" t="s">
        <v>1019</v>
      </c>
      <c r="F55" s="654" t="s">
        <v>1854</v>
      </c>
      <c r="G55" s="655">
        <v>237.59363768</v>
      </c>
      <c r="H55" s="656" t="s">
        <v>1839</v>
      </c>
    </row>
    <row r="56" spans="2:8" s="524" customFormat="1" ht="13.35" customHeight="1">
      <c r="B56" s="657"/>
      <c r="C56" s="657"/>
      <c r="D56" s="657"/>
      <c r="E56" s="653" t="s">
        <v>1016</v>
      </c>
      <c r="F56" s="654" t="s">
        <v>886</v>
      </c>
      <c r="G56" s="655">
        <v>1428.1905801400001</v>
      </c>
      <c r="H56" s="656" t="s">
        <v>887</v>
      </c>
    </row>
    <row r="57" spans="2:8" s="524" customFormat="1" ht="13.35" customHeight="1">
      <c r="B57" s="657"/>
      <c r="C57" s="657"/>
      <c r="D57" s="657"/>
      <c r="E57" s="653" t="s">
        <v>1182</v>
      </c>
      <c r="F57" s="654" t="s">
        <v>929</v>
      </c>
      <c r="G57" s="655">
        <v>2259.1534072200002</v>
      </c>
      <c r="H57" s="656" t="s">
        <v>930</v>
      </c>
    </row>
    <row r="58" spans="2:8" s="524" customFormat="1" ht="45.95" customHeight="1">
      <c r="B58" s="657"/>
      <c r="C58" s="657"/>
      <c r="D58" s="657"/>
      <c r="E58" s="653" t="s">
        <v>1173</v>
      </c>
      <c r="F58" s="654" t="s">
        <v>2603</v>
      </c>
      <c r="G58" s="655">
        <v>3248.6413199399999</v>
      </c>
      <c r="H58" s="656" t="s">
        <v>2604</v>
      </c>
    </row>
    <row r="59" spans="2:8" s="524" customFormat="1" ht="13.9" customHeight="1">
      <c r="B59" s="636"/>
      <c r="C59" s="636"/>
      <c r="D59" s="648" t="s">
        <v>183</v>
      </c>
      <c r="E59" s="645"/>
      <c r="F59" s="649" t="s">
        <v>675</v>
      </c>
      <c r="G59" s="650">
        <v>10674.54212975</v>
      </c>
      <c r="H59" s="651" t="s">
        <v>22</v>
      </c>
    </row>
    <row r="60" spans="2:8" s="524" customFormat="1" ht="24" customHeight="1">
      <c r="B60" s="657"/>
      <c r="C60" s="657"/>
      <c r="D60" s="652" t="s">
        <v>183</v>
      </c>
      <c r="E60" s="653" t="s">
        <v>1014</v>
      </c>
      <c r="F60" s="654" t="s">
        <v>1080</v>
      </c>
      <c r="G60" s="655">
        <v>8495.6939655599999</v>
      </c>
      <c r="H60" s="656" t="s">
        <v>1081</v>
      </c>
    </row>
    <row r="61" spans="2:8" s="524" customFormat="1" ht="24" customHeight="1">
      <c r="B61" s="657"/>
      <c r="C61" s="657"/>
      <c r="D61" s="657"/>
      <c r="E61" s="653" t="s">
        <v>1155</v>
      </c>
      <c r="F61" s="654" t="s">
        <v>1048</v>
      </c>
      <c r="G61" s="655">
        <v>176.58909144</v>
      </c>
      <c r="H61" s="656" t="s">
        <v>1049</v>
      </c>
    </row>
    <row r="62" spans="2:8" s="524" customFormat="1" ht="24" customHeight="1">
      <c r="B62" s="657"/>
      <c r="C62" s="657"/>
      <c r="D62" s="657"/>
      <c r="E62" s="653" t="s">
        <v>652</v>
      </c>
      <c r="F62" s="654" t="s">
        <v>1050</v>
      </c>
      <c r="G62" s="655">
        <v>77.897884779999998</v>
      </c>
      <c r="H62" s="656" t="s">
        <v>1051</v>
      </c>
    </row>
    <row r="63" spans="2:8" s="524" customFormat="1" ht="24" customHeight="1">
      <c r="B63" s="657"/>
      <c r="C63" s="657"/>
      <c r="D63" s="657"/>
      <c r="E63" s="653" t="s">
        <v>659</v>
      </c>
      <c r="F63" s="654" t="s">
        <v>1052</v>
      </c>
      <c r="G63" s="655">
        <v>1877.7995698300001</v>
      </c>
      <c r="H63" s="656" t="s">
        <v>1053</v>
      </c>
    </row>
    <row r="64" spans="2:8" s="524" customFormat="1" ht="24" customHeight="1">
      <c r="B64" s="657"/>
      <c r="C64" s="657"/>
      <c r="D64" s="657"/>
      <c r="E64" s="653" t="s">
        <v>1183</v>
      </c>
      <c r="F64" s="654" t="s">
        <v>3140</v>
      </c>
      <c r="G64" s="655">
        <v>4.7452000000000001E-2</v>
      </c>
      <c r="H64" s="656" t="s">
        <v>3141</v>
      </c>
    </row>
    <row r="65" spans="2:8" s="524" customFormat="1" ht="24" customHeight="1">
      <c r="B65" s="657"/>
      <c r="C65" s="657"/>
      <c r="D65" s="657"/>
      <c r="E65" s="653" t="s">
        <v>1171</v>
      </c>
      <c r="F65" s="654" t="s">
        <v>877</v>
      </c>
      <c r="G65" s="655">
        <v>20.956811989999999</v>
      </c>
      <c r="H65" s="656" t="s">
        <v>878</v>
      </c>
    </row>
    <row r="66" spans="2:8" s="524" customFormat="1" ht="24" customHeight="1">
      <c r="B66" s="657"/>
      <c r="C66" s="657"/>
      <c r="D66" s="657"/>
      <c r="E66" s="653" t="s">
        <v>1018</v>
      </c>
      <c r="F66" s="654" t="s">
        <v>931</v>
      </c>
      <c r="G66" s="655">
        <v>25.557354149999998</v>
      </c>
      <c r="H66" s="656" t="s">
        <v>932</v>
      </c>
    </row>
    <row r="67" spans="2:8" s="524" customFormat="1" ht="13.35" customHeight="1">
      <c r="B67" s="636"/>
      <c r="C67" s="644" t="s">
        <v>1170</v>
      </c>
      <c r="D67" s="645"/>
      <c r="E67" s="645"/>
      <c r="F67" s="646" t="s">
        <v>676</v>
      </c>
      <c r="G67" s="643">
        <v>126112.44164826001</v>
      </c>
      <c r="H67" s="647" t="s">
        <v>208</v>
      </c>
    </row>
    <row r="68" spans="2:8" s="524" customFormat="1" ht="13.9" customHeight="1">
      <c r="B68" s="636"/>
      <c r="C68" s="636"/>
      <c r="D68" s="648" t="s">
        <v>494</v>
      </c>
      <c r="E68" s="645"/>
      <c r="F68" s="649" t="s">
        <v>676</v>
      </c>
      <c r="G68" s="650">
        <v>126112.44164826001</v>
      </c>
      <c r="H68" s="651" t="s">
        <v>208</v>
      </c>
    </row>
    <row r="69" spans="2:8" s="524" customFormat="1" ht="13.35" customHeight="1">
      <c r="B69" s="657"/>
      <c r="C69" s="652" t="s">
        <v>1170</v>
      </c>
      <c r="D69" s="652" t="s">
        <v>494</v>
      </c>
      <c r="E69" s="653" t="s">
        <v>1171</v>
      </c>
      <c r="F69" s="654" t="s">
        <v>867</v>
      </c>
      <c r="G69" s="655">
        <v>126112.44164826001</v>
      </c>
      <c r="H69" s="656" t="s">
        <v>868</v>
      </c>
    </row>
    <row r="70" spans="2:8" s="524" customFormat="1" ht="34.700000000000003" customHeight="1">
      <c r="B70" s="636"/>
      <c r="C70" s="644" t="s">
        <v>1183</v>
      </c>
      <c r="D70" s="645"/>
      <c r="E70" s="645"/>
      <c r="F70" s="646" t="s">
        <v>2893</v>
      </c>
      <c r="G70" s="643">
        <v>727.69339284</v>
      </c>
      <c r="H70" s="647" t="s">
        <v>2739</v>
      </c>
    </row>
    <row r="71" spans="2:8" s="524" customFormat="1" ht="13.9" customHeight="1">
      <c r="B71" s="636"/>
      <c r="C71" s="636"/>
      <c r="D71" s="648" t="s">
        <v>494</v>
      </c>
      <c r="E71" s="645"/>
      <c r="F71" s="649" t="s">
        <v>331</v>
      </c>
      <c r="G71" s="650">
        <v>727.69339284</v>
      </c>
      <c r="H71" s="651" t="s">
        <v>353</v>
      </c>
    </row>
    <row r="72" spans="2:8" s="524" customFormat="1" ht="13.35" customHeight="1">
      <c r="B72" s="657"/>
      <c r="C72" s="652" t="s">
        <v>1183</v>
      </c>
      <c r="D72" s="652" t="s">
        <v>494</v>
      </c>
      <c r="E72" s="653" t="s">
        <v>1014</v>
      </c>
      <c r="F72" s="654" t="s">
        <v>678</v>
      </c>
      <c r="G72" s="655">
        <v>727.69339284</v>
      </c>
      <c r="H72" s="656" t="s">
        <v>46</v>
      </c>
    </row>
    <row r="73" spans="2:8" s="524" customFormat="1" ht="13.35" customHeight="1">
      <c r="B73" s="644" t="s">
        <v>183</v>
      </c>
      <c r="C73" s="645"/>
      <c r="D73" s="645"/>
      <c r="E73" s="645"/>
      <c r="F73" s="637" t="s">
        <v>642</v>
      </c>
      <c r="G73" s="643">
        <v>36144.022918889998</v>
      </c>
      <c r="H73" s="639" t="s">
        <v>172</v>
      </c>
    </row>
    <row r="74" spans="2:8" s="524" customFormat="1" ht="13.35" customHeight="1">
      <c r="B74" s="636"/>
      <c r="C74" s="644" t="s">
        <v>1014</v>
      </c>
      <c r="D74" s="645"/>
      <c r="E74" s="645"/>
      <c r="F74" s="646" t="s">
        <v>2740</v>
      </c>
      <c r="G74" s="643">
        <v>21509.0992998</v>
      </c>
      <c r="H74" s="647" t="s">
        <v>309</v>
      </c>
    </row>
    <row r="75" spans="2:8" s="524" customFormat="1" ht="13.9" customHeight="1">
      <c r="B75" s="636"/>
      <c r="C75" s="636"/>
      <c r="D75" s="648" t="s">
        <v>494</v>
      </c>
      <c r="E75" s="645"/>
      <c r="F75" s="649" t="s">
        <v>679</v>
      </c>
      <c r="G75" s="650">
        <v>7.3543757300000001</v>
      </c>
      <c r="H75" s="651" t="s">
        <v>469</v>
      </c>
    </row>
    <row r="76" spans="2:8" s="524" customFormat="1" ht="13.35" customHeight="1">
      <c r="B76" s="652" t="s">
        <v>183</v>
      </c>
      <c r="C76" s="652" t="s">
        <v>1014</v>
      </c>
      <c r="D76" s="652" t="s">
        <v>494</v>
      </c>
      <c r="E76" s="653" t="s">
        <v>1014</v>
      </c>
      <c r="F76" s="658" t="s">
        <v>2894</v>
      </c>
      <c r="G76" s="655">
        <v>7.3543757300000001</v>
      </c>
      <c r="H76" s="659" t="s">
        <v>2895</v>
      </c>
    </row>
    <row r="77" spans="2:8" s="524" customFormat="1" ht="24" customHeight="1">
      <c r="B77" s="636"/>
      <c r="C77" s="636"/>
      <c r="D77" s="648" t="s">
        <v>264</v>
      </c>
      <c r="E77" s="645"/>
      <c r="F77" s="649" t="s">
        <v>680</v>
      </c>
      <c r="G77" s="650">
        <v>8.8999999999999999E-3</v>
      </c>
      <c r="H77" s="651" t="s">
        <v>27</v>
      </c>
    </row>
    <row r="78" spans="2:8" s="524" customFormat="1" ht="24" customHeight="1">
      <c r="B78" s="657"/>
      <c r="C78" s="657"/>
      <c r="D78" s="652" t="s">
        <v>264</v>
      </c>
      <c r="E78" s="653" t="s">
        <v>1014</v>
      </c>
      <c r="F78" s="654" t="s">
        <v>2896</v>
      </c>
      <c r="G78" s="655">
        <v>8.8999999999999999E-3</v>
      </c>
      <c r="H78" s="656" t="s">
        <v>332</v>
      </c>
    </row>
    <row r="79" spans="2:8" s="524" customFormat="1" ht="24" customHeight="1">
      <c r="B79" s="636"/>
      <c r="C79" s="636"/>
      <c r="D79" s="648" t="s">
        <v>446</v>
      </c>
      <c r="E79" s="645"/>
      <c r="F79" s="649" t="s">
        <v>2741</v>
      </c>
      <c r="G79" s="650">
        <v>0</v>
      </c>
      <c r="H79" s="651" t="s">
        <v>610</v>
      </c>
    </row>
    <row r="80" spans="2:8" s="524" customFormat="1" ht="24" customHeight="1">
      <c r="B80" s="657"/>
      <c r="C80" s="657"/>
      <c r="D80" s="652" t="s">
        <v>446</v>
      </c>
      <c r="E80" s="653" t="s">
        <v>1014</v>
      </c>
      <c r="F80" s="654" t="s">
        <v>2897</v>
      </c>
      <c r="G80" s="655">
        <v>0</v>
      </c>
      <c r="H80" s="656" t="s">
        <v>944</v>
      </c>
    </row>
    <row r="81" spans="2:8" s="524" customFormat="1" ht="13.9" customHeight="1">
      <c r="B81" s="636"/>
      <c r="C81" s="636"/>
      <c r="D81" s="648" t="s">
        <v>645</v>
      </c>
      <c r="E81" s="645"/>
      <c r="F81" s="649" t="s">
        <v>968</v>
      </c>
      <c r="G81" s="650">
        <v>14414.286348539999</v>
      </c>
      <c r="H81" s="651" t="s">
        <v>2742</v>
      </c>
    </row>
    <row r="82" spans="2:8" s="524" customFormat="1" ht="13.35" customHeight="1">
      <c r="B82" s="657"/>
      <c r="C82" s="657"/>
      <c r="D82" s="652" t="s">
        <v>645</v>
      </c>
      <c r="E82" s="653" t="s">
        <v>1014</v>
      </c>
      <c r="F82" s="654" t="s">
        <v>2898</v>
      </c>
      <c r="G82" s="655">
        <v>640.32700568999996</v>
      </c>
      <c r="H82" s="656" t="s">
        <v>2899</v>
      </c>
    </row>
    <row r="83" spans="2:8" s="524" customFormat="1" ht="13.35" customHeight="1">
      <c r="B83" s="657"/>
      <c r="C83" s="657"/>
      <c r="D83" s="657"/>
      <c r="E83" s="653" t="s">
        <v>1155</v>
      </c>
      <c r="F83" s="654" t="s">
        <v>1101</v>
      </c>
      <c r="G83" s="655">
        <v>0</v>
      </c>
      <c r="H83" s="656" t="s">
        <v>1102</v>
      </c>
    </row>
    <row r="84" spans="2:8" s="524" customFormat="1" ht="13.35" customHeight="1">
      <c r="B84" s="657"/>
      <c r="C84" s="657"/>
      <c r="D84" s="657"/>
      <c r="E84" s="653" t="s">
        <v>1156</v>
      </c>
      <c r="F84" s="654" t="s">
        <v>870</v>
      </c>
      <c r="G84" s="655">
        <v>13773.959342849999</v>
      </c>
      <c r="H84" s="656" t="s">
        <v>871</v>
      </c>
    </row>
    <row r="85" spans="2:8" s="524" customFormat="1" ht="13.9" customHeight="1">
      <c r="B85" s="636"/>
      <c r="C85" s="636"/>
      <c r="D85" s="648" t="s">
        <v>473</v>
      </c>
      <c r="E85" s="645"/>
      <c r="F85" s="649" t="s">
        <v>683</v>
      </c>
      <c r="G85" s="650">
        <v>2582.76092664</v>
      </c>
      <c r="H85" s="651" t="s">
        <v>337</v>
      </c>
    </row>
    <row r="86" spans="2:8" s="524" customFormat="1" ht="34.700000000000003" customHeight="1">
      <c r="B86" s="657"/>
      <c r="C86" s="657"/>
      <c r="D86" s="652" t="s">
        <v>473</v>
      </c>
      <c r="E86" s="653" t="s">
        <v>1014</v>
      </c>
      <c r="F86" s="654" t="s">
        <v>1724</v>
      </c>
      <c r="G86" s="655">
        <v>690.67353111</v>
      </c>
      <c r="H86" s="656" t="s">
        <v>1725</v>
      </c>
    </row>
    <row r="87" spans="2:8" s="524" customFormat="1" ht="24" customHeight="1">
      <c r="B87" s="657"/>
      <c r="C87" s="657"/>
      <c r="D87" s="657"/>
      <c r="E87" s="653" t="s">
        <v>648</v>
      </c>
      <c r="F87" s="654" t="s">
        <v>2701</v>
      </c>
      <c r="G87" s="655">
        <v>1892.0873955300001</v>
      </c>
      <c r="H87" s="656" t="s">
        <v>2702</v>
      </c>
    </row>
    <row r="88" spans="2:8" s="524" customFormat="1" ht="13.9" customHeight="1">
      <c r="B88" s="636"/>
      <c r="C88" s="636"/>
      <c r="D88" s="648" t="s">
        <v>646</v>
      </c>
      <c r="E88" s="645"/>
      <c r="F88" s="649" t="s">
        <v>684</v>
      </c>
      <c r="G88" s="650">
        <v>191.99481176</v>
      </c>
      <c r="H88" s="651" t="s">
        <v>70</v>
      </c>
    </row>
    <row r="89" spans="2:8" s="524" customFormat="1" ht="34.700000000000003" customHeight="1">
      <c r="B89" s="657"/>
      <c r="C89" s="657"/>
      <c r="D89" s="652" t="s">
        <v>646</v>
      </c>
      <c r="E89" s="653" t="s">
        <v>1014</v>
      </c>
      <c r="F89" s="654" t="s">
        <v>1112</v>
      </c>
      <c r="G89" s="655">
        <v>48.090015989999998</v>
      </c>
      <c r="H89" s="656" t="s">
        <v>1312</v>
      </c>
    </row>
    <row r="90" spans="2:8" s="524" customFormat="1" ht="34.700000000000003" customHeight="1">
      <c r="B90" s="657"/>
      <c r="C90" s="657"/>
      <c r="D90" s="657"/>
      <c r="E90" s="653" t="s">
        <v>1155</v>
      </c>
      <c r="F90" s="654" t="s">
        <v>1313</v>
      </c>
      <c r="G90" s="655">
        <v>32.557179390000002</v>
      </c>
      <c r="H90" s="656" t="s">
        <v>1067</v>
      </c>
    </row>
    <row r="91" spans="2:8" s="524" customFormat="1" ht="34.700000000000003" customHeight="1">
      <c r="B91" s="657"/>
      <c r="C91" s="657"/>
      <c r="D91" s="657"/>
      <c r="E91" s="653" t="s">
        <v>648</v>
      </c>
      <c r="F91" s="658" t="s">
        <v>2900</v>
      </c>
      <c r="G91" s="655">
        <v>111.34751638</v>
      </c>
      <c r="H91" s="659" t="s">
        <v>2901</v>
      </c>
    </row>
    <row r="92" spans="2:8" s="524" customFormat="1" ht="24" customHeight="1">
      <c r="B92" s="657"/>
      <c r="C92" s="657"/>
      <c r="D92" s="657"/>
      <c r="E92" s="653" t="s">
        <v>1015</v>
      </c>
      <c r="F92" s="654" t="s">
        <v>1103</v>
      </c>
      <c r="G92" s="655">
        <v>1E-4</v>
      </c>
      <c r="H92" s="656" t="s">
        <v>1104</v>
      </c>
    </row>
    <row r="93" spans="2:8" s="524" customFormat="1" ht="13.9" customHeight="1">
      <c r="B93" s="636"/>
      <c r="C93" s="636"/>
      <c r="D93" s="648" t="s">
        <v>400</v>
      </c>
      <c r="E93" s="645"/>
      <c r="F93" s="649" t="s">
        <v>969</v>
      </c>
      <c r="G93" s="650">
        <v>4312.6939371300004</v>
      </c>
      <c r="H93" s="651" t="s">
        <v>254</v>
      </c>
    </row>
    <row r="94" spans="2:8" s="524" customFormat="1" ht="45.95" customHeight="1">
      <c r="B94" s="657"/>
      <c r="C94" s="657"/>
      <c r="D94" s="652" t="s">
        <v>400</v>
      </c>
      <c r="E94" s="653" t="s">
        <v>1014</v>
      </c>
      <c r="F94" s="654" t="s">
        <v>1026</v>
      </c>
      <c r="G94" s="655">
        <v>582.03962309999997</v>
      </c>
      <c r="H94" s="656" t="s">
        <v>1027</v>
      </c>
    </row>
    <row r="95" spans="2:8" s="524" customFormat="1" ht="13.35" customHeight="1">
      <c r="B95" s="657"/>
      <c r="C95" s="657"/>
      <c r="D95" s="657"/>
      <c r="E95" s="653" t="s">
        <v>1156</v>
      </c>
      <c r="F95" s="654" t="s">
        <v>3142</v>
      </c>
      <c r="G95" s="655">
        <v>4.0000000000000002E-4</v>
      </c>
      <c r="H95" s="656" t="s">
        <v>3143</v>
      </c>
    </row>
    <row r="96" spans="2:8" s="524" customFormat="1" ht="13.35" customHeight="1">
      <c r="B96" s="657"/>
      <c r="C96" s="657"/>
      <c r="D96" s="657"/>
      <c r="E96" s="653" t="s">
        <v>652</v>
      </c>
      <c r="F96" s="654" t="s">
        <v>685</v>
      </c>
      <c r="G96" s="655">
        <v>71.663528810000003</v>
      </c>
      <c r="H96" s="656" t="s">
        <v>255</v>
      </c>
    </row>
    <row r="97" spans="2:8" s="524" customFormat="1" ht="45.95" customHeight="1">
      <c r="B97" s="657"/>
      <c r="C97" s="657"/>
      <c r="D97" s="657"/>
      <c r="E97" s="653" t="s">
        <v>659</v>
      </c>
      <c r="F97" s="654" t="s">
        <v>2669</v>
      </c>
      <c r="G97" s="655">
        <v>800.82286346000001</v>
      </c>
      <c r="H97" s="656" t="s">
        <v>1836</v>
      </c>
    </row>
    <row r="98" spans="2:8" s="524" customFormat="1" ht="24" customHeight="1">
      <c r="B98" s="657"/>
      <c r="C98" s="657"/>
      <c r="D98" s="657"/>
      <c r="E98" s="653" t="s">
        <v>1171</v>
      </c>
      <c r="F98" s="654" t="s">
        <v>686</v>
      </c>
      <c r="G98" s="655">
        <v>8.3449172600000008</v>
      </c>
      <c r="H98" s="656" t="s">
        <v>609</v>
      </c>
    </row>
    <row r="99" spans="2:8" s="524" customFormat="1" ht="34.700000000000003" customHeight="1">
      <c r="B99" s="657"/>
      <c r="C99" s="657"/>
      <c r="D99" s="657"/>
      <c r="E99" s="653" t="s">
        <v>1018</v>
      </c>
      <c r="F99" s="654" t="s">
        <v>2377</v>
      </c>
      <c r="G99" s="655">
        <v>2849.8226045000001</v>
      </c>
      <c r="H99" s="656" t="s">
        <v>2378</v>
      </c>
    </row>
    <row r="100" spans="2:8" s="524" customFormat="1" ht="24" customHeight="1">
      <c r="B100" s="636"/>
      <c r="C100" s="644" t="s">
        <v>1155</v>
      </c>
      <c r="D100" s="645"/>
      <c r="E100" s="645"/>
      <c r="F100" s="646" t="s">
        <v>2743</v>
      </c>
      <c r="G100" s="643">
        <v>1362.3644032100001</v>
      </c>
      <c r="H100" s="647" t="s">
        <v>449</v>
      </c>
    </row>
    <row r="101" spans="2:8" s="524" customFormat="1" ht="34.700000000000003" customHeight="1">
      <c r="B101" s="636"/>
      <c r="C101" s="636"/>
      <c r="D101" s="648" t="s">
        <v>494</v>
      </c>
      <c r="E101" s="645"/>
      <c r="F101" s="649" t="s">
        <v>2743</v>
      </c>
      <c r="G101" s="650">
        <v>1362.3644032100001</v>
      </c>
      <c r="H101" s="651" t="s">
        <v>449</v>
      </c>
    </row>
    <row r="102" spans="2:8" s="524" customFormat="1" ht="24" customHeight="1">
      <c r="B102" s="657"/>
      <c r="C102" s="652" t="s">
        <v>1155</v>
      </c>
      <c r="D102" s="652" t="s">
        <v>494</v>
      </c>
      <c r="E102" s="653" t="s">
        <v>1014</v>
      </c>
      <c r="F102" s="654" t="s">
        <v>2689</v>
      </c>
      <c r="G102" s="655">
        <v>1362.3644032100001</v>
      </c>
      <c r="H102" s="656" t="s">
        <v>120</v>
      </c>
    </row>
    <row r="103" spans="2:8" s="524" customFormat="1" ht="34.700000000000003" customHeight="1">
      <c r="B103" s="636"/>
      <c r="C103" s="644" t="s">
        <v>1156</v>
      </c>
      <c r="D103" s="645"/>
      <c r="E103" s="645"/>
      <c r="F103" s="646" t="s">
        <v>2902</v>
      </c>
      <c r="G103" s="643">
        <v>20.618034470000001</v>
      </c>
      <c r="H103" s="647" t="s">
        <v>197</v>
      </c>
    </row>
    <row r="104" spans="2:8" s="524" customFormat="1" ht="24" customHeight="1">
      <c r="B104" s="636"/>
      <c r="C104" s="636"/>
      <c r="D104" s="648" t="s">
        <v>494</v>
      </c>
      <c r="E104" s="645"/>
      <c r="F104" s="649" t="s">
        <v>2902</v>
      </c>
      <c r="G104" s="650">
        <v>20.618034470000001</v>
      </c>
      <c r="H104" s="651" t="s">
        <v>197</v>
      </c>
    </row>
    <row r="105" spans="2:8" s="524" customFormat="1" ht="24" customHeight="1">
      <c r="B105" s="657"/>
      <c r="C105" s="652" t="s">
        <v>1156</v>
      </c>
      <c r="D105" s="652" t="s">
        <v>494</v>
      </c>
      <c r="E105" s="653" t="s">
        <v>1014</v>
      </c>
      <c r="F105" s="654" t="s">
        <v>2691</v>
      </c>
      <c r="G105" s="655">
        <v>20.618034470000001</v>
      </c>
      <c r="H105" s="656" t="s">
        <v>68</v>
      </c>
    </row>
    <row r="106" spans="2:8" s="524" customFormat="1" ht="13.35" customHeight="1">
      <c r="B106" s="636"/>
      <c r="C106" s="644" t="s">
        <v>652</v>
      </c>
      <c r="D106" s="645"/>
      <c r="E106" s="645"/>
      <c r="F106" s="646" t="s">
        <v>1105</v>
      </c>
      <c r="G106" s="643">
        <v>0</v>
      </c>
      <c r="H106" s="647" t="s">
        <v>1106</v>
      </c>
    </row>
    <row r="107" spans="2:8" s="524" customFormat="1" ht="13.9" customHeight="1">
      <c r="B107" s="636"/>
      <c r="C107" s="636"/>
      <c r="D107" s="648" t="s">
        <v>183</v>
      </c>
      <c r="E107" s="645"/>
      <c r="F107" s="649" t="s">
        <v>1107</v>
      </c>
      <c r="G107" s="650">
        <v>0</v>
      </c>
      <c r="H107" s="651" t="s">
        <v>1108</v>
      </c>
    </row>
    <row r="108" spans="2:8" s="524" customFormat="1" ht="13.35" customHeight="1">
      <c r="B108" s="657"/>
      <c r="C108" s="652" t="s">
        <v>652</v>
      </c>
      <c r="D108" s="652" t="s">
        <v>183</v>
      </c>
      <c r="E108" s="653" t="s">
        <v>1014</v>
      </c>
      <c r="F108" s="654" t="s">
        <v>1109</v>
      </c>
      <c r="G108" s="655">
        <v>0</v>
      </c>
      <c r="H108" s="656" t="s">
        <v>1110</v>
      </c>
    </row>
    <row r="109" spans="2:8" s="524" customFormat="1" ht="13.35" customHeight="1">
      <c r="B109" s="636"/>
      <c r="C109" s="644" t="s">
        <v>659</v>
      </c>
      <c r="D109" s="645"/>
      <c r="E109" s="645"/>
      <c r="F109" s="646" t="s">
        <v>1213</v>
      </c>
      <c r="G109" s="643">
        <v>13251.94118141</v>
      </c>
      <c r="H109" s="647" t="s">
        <v>178</v>
      </c>
    </row>
    <row r="110" spans="2:8" s="524" customFormat="1" ht="13.9" customHeight="1">
      <c r="B110" s="636"/>
      <c r="C110" s="636"/>
      <c r="D110" s="648" t="s">
        <v>494</v>
      </c>
      <c r="E110" s="645"/>
      <c r="F110" s="649" t="s">
        <v>1213</v>
      </c>
      <c r="G110" s="650">
        <v>13251.94118141</v>
      </c>
      <c r="H110" s="651" t="s">
        <v>178</v>
      </c>
    </row>
    <row r="111" spans="2:8" s="524" customFormat="1" ht="24" customHeight="1">
      <c r="B111" s="657"/>
      <c r="C111" s="652" t="s">
        <v>659</v>
      </c>
      <c r="D111" s="652" t="s">
        <v>494</v>
      </c>
      <c r="E111" s="653" t="s">
        <v>648</v>
      </c>
      <c r="F111" s="654" t="s">
        <v>692</v>
      </c>
      <c r="G111" s="655">
        <v>526.80286175000003</v>
      </c>
      <c r="H111" s="656" t="s">
        <v>418</v>
      </c>
    </row>
    <row r="112" spans="2:8" s="524" customFormat="1" ht="13.35" customHeight="1">
      <c r="B112" s="657"/>
      <c r="C112" s="657"/>
      <c r="D112" s="657"/>
      <c r="E112" s="653" t="s">
        <v>659</v>
      </c>
      <c r="F112" s="654" t="s">
        <v>694</v>
      </c>
      <c r="G112" s="655">
        <v>3669.1565933299999</v>
      </c>
      <c r="H112" s="656" t="s">
        <v>174</v>
      </c>
    </row>
    <row r="113" spans="2:8" s="524" customFormat="1" ht="24" customHeight="1">
      <c r="B113" s="657"/>
      <c r="C113" s="657"/>
      <c r="D113" s="657"/>
      <c r="E113" s="653" t="s">
        <v>1183</v>
      </c>
      <c r="F113" s="654" t="s">
        <v>2668</v>
      </c>
      <c r="G113" s="655">
        <v>8898.7806074599994</v>
      </c>
      <c r="H113" s="656" t="s">
        <v>2903</v>
      </c>
    </row>
    <row r="114" spans="2:8" s="524" customFormat="1" ht="13.35" customHeight="1">
      <c r="B114" s="657"/>
      <c r="C114" s="657"/>
      <c r="D114" s="657"/>
      <c r="E114" s="653" t="s">
        <v>1015</v>
      </c>
      <c r="F114" s="654" t="s">
        <v>2904</v>
      </c>
      <c r="G114" s="655">
        <v>1.09E-2</v>
      </c>
      <c r="H114" s="656" t="s">
        <v>1077</v>
      </c>
    </row>
    <row r="115" spans="2:8" s="524" customFormat="1" ht="34.700000000000003" customHeight="1">
      <c r="B115" s="657"/>
      <c r="C115" s="657"/>
      <c r="D115" s="657"/>
      <c r="E115" s="653" t="s">
        <v>1172</v>
      </c>
      <c r="F115" s="654" t="s">
        <v>2633</v>
      </c>
      <c r="G115" s="655">
        <v>157.19021887</v>
      </c>
      <c r="H115" s="656" t="s">
        <v>2634</v>
      </c>
    </row>
    <row r="116" spans="2:8" s="524" customFormat="1" ht="13.35" customHeight="1">
      <c r="B116" s="644" t="s">
        <v>264</v>
      </c>
      <c r="C116" s="645"/>
      <c r="D116" s="645"/>
      <c r="E116" s="645"/>
      <c r="F116" s="637" t="s">
        <v>643</v>
      </c>
      <c r="G116" s="643">
        <v>257.17461200000002</v>
      </c>
      <c r="H116" s="639" t="s">
        <v>383</v>
      </c>
    </row>
    <row r="117" spans="2:8" s="524" customFormat="1" ht="13.35" customHeight="1">
      <c r="B117" s="636"/>
      <c r="C117" s="644" t="s">
        <v>1155</v>
      </c>
      <c r="D117" s="645"/>
      <c r="E117" s="645"/>
      <c r="F117" s="646" t="s">
        <v>949</v>
      </c>
      <c r="G117" s="643">
        <v>257.17461200000002</v>
      </c>
      <c r="H117" s="647" t="s">
        <v>950</v>
      </c>
    </row>
    <row r="118" spans="2:8" s="524" customFormat="1" ht="13.9" customHeight="1">
      <c r="B118" s="636"/>
      <c r="C118" s="636"/>
      <c r="D118" s="648" t="s">
        <v>494</v>
      </c>
      <c r="E118" s="645"/>
      <c r="F118" s="649" t="s">
        <v>949</v>
      </c>
      <c r="G118" s="650">
        <v>257.17461200000002</v>
      </c>
      <c r="H118" s="651" t="s">
        <v>950</v>
      </c>
    </row>
    <row r="119" spans="2:8" s="524" customFormat="1" ht="24" customHeight="1">
      <c r="B119" s="652" t="s">
        <v>264</v>
      </c>
      <c r="C119" s="652" t="s">
        <v>1155</v>
      </c>
      <c r="D119" s="652" t="s">
        <v>494</v>
      </c>
      <c r="E119" s="653" t="s">
        <v>1014</v>
      </c>
      <c r="F119" s="654" t="s">
        <v>3144</v>
      </c>
      <c r="G119" s="655">
        <v>4.4000000000000003E-3</v>
      </c>
      <c r="H119" s="656" t="s">
        <v>3145</v>
      </c>
    </row>
    <row r="120" spans="2:8" s="524" customFormat="1" ht="13.35" customHeight="1">
      <c r="B120" s="657"/>
      <c r="C120" s="657"/>
      <c r="D120" s="657"/>
      <c r="E120" s="653" t="s">
        <v>648</v>
      </c>
      <c r="F120" s="654" t="s">
        <v>951</v>
      </c>
      <c r="G120" s="655">
        <v>0</v>
      </c>
      <c r="H120" s="656" t="s">
        <v>952</v>
      </c>
    </row>
    <row r="121" spans="2:8" s="524" customFormat="1" ht="24" customHeight="1">
      <c r="B121" s="657"/>
      <c r="C121" s="657"/>
      <c r="D121" s="657"/>
      <c r="E121" s="653" t="s">
        <v>652</v>
      </c>
      <c r="F121" s="654" t="s">
        <v>953</v>
      </c>
      <c r="G121" s="655">
        <v>257.17021199999999</v>
      </c>
      <c r="H121" s="656" t="s">
        <v>954</v>
      </c>
    </row>
    <row r="122" spans="2:8" s="524" customFormat="1" ht="13.35" customHeight="1">
      <c r="B122" s="644" t="s">
        <v>446</v>
      </c>
      <c r="C122" s="645"/>
      <c r="D122" s="645"/>
      <c r="E122" s="645"/>
      <c r="F122" s="637" t="s">
        <v>2905</v>
      </c>
      <c r="G122" s="643">
        <v>608.16747633</v>
      </c>
      <c r="H122" s="639" t="s">
        <v>2906</v>
      </c>
    </row>
    <row r="123" spans="2:8" s="524" customFormat="1" ht="13.35" customHeight="1">
      <c r="B123" s="636"/>
      <c r="C123" s="644" t="s">
        <v>1014</v>
      </c>
      <c r="D123" s="645"/>
      <c r="E123" s="645"/>
      <c r="F123" s="646" t="s">
        <v>2905</v>
      </c>
      <c r="G123" s="643">
        <v>608.16747633</v>
      </c>
      <c r="H123" s="647" t="s">
        <v>2906</v>
      </c>
    </row>
    <row r="124" spans="2:8" s="524" customFormat="1" ht="13.9" customHeight="1">
      <c r="B124" s="636"/>
      <c r="C124" s="636"/>
      <c r="D124" s="648" t="s">
        <v>494</v>
      </c>
      <c r="E124" s="645"/>
      <c r="F124" s="649" t="s">
        <v>2905</v>
      </c>
      <c r="G124" s="650">
        <v>608.16747633</v>
      </c>
      <c r="H124" s="651" t="s">
        <v>2906</v>
      </c>
    </row>
    <row r="125" spans="2:8" s="524" customFormat="1" ht="34.700000000000003" customHeight="1">
      <c r="B125" s="652" t="s">
        <v>446</v>
      </c>
      <c r="C125" s="652" t="s">
        <v>1014</v>
      </c>
      <c r="D125" s="652" t="s">
        <v>494</v>
      </c>
      <c r="E125" s="653" t="s">
        <v>1156</v>
      </c>
      <c r="F125" s="654" t="s">
        <v>2907</v>
      </c>
      <c r="G125" s="655">
        <v>608.16747633</v>
      </c>
      <c r="H125" s="656" t="s">
        <v>2908</v>
      </c>
    </row>
    <row r="126" spans="2:8" s="524" customFormat="1" ht="13.35" customHeight="1">
      <c r="B126" s="644" t="s">
        <v>645</v>
      </c>
      <c r="C126" s="645"/>
      <c r="D126" s="645"/>
      <c r="E126" s="645"/>
      <c r="F126" s="637" t="s">
        <v>644</v>
      </c>
      <c r="G126" s="643">
        <v>630013.30979194003</v>
      </c>
      <c r="H126" s="639" t="s">
        <v>281</v>
      </c>
    </row>
    <row r="127" spans="2:8" s="524" customFormat="1" ht="13.35" customHeight="1">
      <c r="B127" s="636"/>
      <c r="C127" s="644" t="s">
        <v>1014</v>
      </c>
      <c r="D127" s="645"/>
      <c r="E127" s="645"/>
      <c r="F127" s="646" t="s">
        <v>2909</v>
      </c>
      <c r="G127" s="643">
        <v>170013.30979194</v>
      </c>
      <c r="H127" s="647" t="s">
        <v>3</v>
      </c>
    </row>
    <row r="128" spans="2:8" s="524" customFormat="1" ht="24" customHeight="1">
      <c r="B128" s="636"/>
      <c r="C128" s="636"/>
      <c r="D128" s="648" t="s">
        <v>494</v>
      </c>
      <c r="E128" s="645"/>
      <c r="F128" s="649" t="s">
        <v>2748</v>
      </c>
      <c r="G128" s="650">
        <v>170013.30979194</v>
      </c>
      <c r="H128" s="651" t="s">
        <v>2749</v>
      </c>
    </row>
    <row r="129" spans="2:8" s="524" customFormat="1" ht="13.35" customHeight="1">
      <c r="B129" s="652" t="s">
        <v>645</v>
      </c>
      <c r="C129" s="652" t="s">
        <v>1014</v>
      </c>
      <c r="D129" s="652" t="s">
        <v>494</v>
      </c>
      <c r="E129" s="653" t="s">
        <v>1014</v>
      </c>
      <c r="F129" s="654" t="s">
        <v>2638</v>
      </c>
      <c r="G129" s="655">
        <v>629.28791999999999</v>
      </c>
      <c r="H129" s="656" t="s">
        <v>2639</v>
      </c>
    </row>
    <row r="130" spans="2:8" s="524" customFormat="1" ht="13.35" customHeight="1">
      <c r="B130" s="657"/>
      <c r="C130" s="657"/>
      <c r="D130" s="657"/>
      <c r="E130" s="653" t="s">
        <v>1155</v>
      </c>
      <c r="F130" s="654" t="s">
        <v>2597</v>
      </c>
      <c r="G130" s="655">
        <v>4060.9307805499998</v>
      </c>
      <c r="H130" s="656" t="s">
        <v>2598</v>
      </c>
    </row>
    <row r="131" spans="2:8" s="524" customFormat="1" ht="13.35" customHeight="1">
      <c r="B131" s="657"/>
      <c r="C131" s="657"/>
      <c r="D131" s="657"/>
      <c r="E131" s="653" t="s">
        <v>648</v>
      </c>
      <c r="F131" s="654" t="s">
        <v>2910</v>
      </c>
      <c r="G131" s="655">
        <v>20771.600999999999</v>
      </c>
      <c r="H131" s="656" t="s">
        <v>34</v>
      </c>
    </row>
    <row r="132" spans="2:8" s="524" customFormat="1" ht="13.35" customHeight="1">
      <c r="B132" s="657"/>
      <c r="C132" s="657"/>
      <c r="D132" s="657"/>
      <c r="E132" s="653" t="s">
        <v>659</v>
      </c>
      <c r="F132" s="654" t="s">
        <v>2911</v>
      </c>
      <c r="G132" s="655">
        <v>100000</v>
      </c>
      <c r="H132" s="656" t="s">
        <v>171</v>
      </c>
    </row>
    <row r="133" spans="2:8" s="524" customFormat="1" ht="13.35" customHeight="1">
      <c r="B133" s="657"/>
      <c r="C133" s="657"/>
      <c r="D133" s="657"/>
      <c r="E133" s="653" t="s">
        <v>1170</v>
      </c>
      <c r="F133" s="654" t="s">
        <v>1840</v>
      </c>
      <c r="G133" s="655">
        <v>26183.955000000002</v>
      </c>
      <c r="H133" s="656" t="s">
        <v>1841</v>
      </c>
    </row>
    <row r="134" spans="2:8" s="524" customFormat="1" ht="24" customHeight="1">
      <c r="B134" s="657"/>
      <c r="C134" s="657"/>
      <c r="D134" s="657"/>
      <c r="E134" s="653" t="s">
        <v>1018</v>
      </c>
      <c r="F134" s="654" t="s">
        <v>3146</v>
      </c>
      <c r="G134" s="655">
        <v>214.43899999999999</v>
      </c>
      <c r="H134" s="656" t="s">
        <v>3147</v>
      </c>
    </row>
    <row r="135" spans="2:8" s="524" customFormat="1" ht="34.700000000000003" customHeight="1">
      <c r="B135" s="657"/>
      <c r="C135" s="657"/>
      <c r="D135" s="657"/>
      <c r="E135" s="653" t="s">
        <v>1017</v>
      </c>
      <c r="F135" s="654" t="s">
        <v>3148</v>
      </c>
      <c r="G135" s="655">
        <v>50.160800000000002</v>
      </c>
      <c r="H135" s="656" t="s">
        <v>3149</v>
      </c>
    </row>
    <row r="136" spans="2:8" s="524" customFormat="1" ht="34.700000000000003" customHeight="1">
      <c r="B136" s="657"/>
      <c r="C136" s="657"/>
      <c r="D136" s="657"/>
      <c r="E136" s="653" t="s">
        <v>1158</v>
      </c>
      <c r="F136" s="654" t="s">
        <v>2698</v>
      </c>
      <c r="G136" s="655">
        <v>18102.93529139</v>
      </c>
      <c r="H136" s="656" t="s">
        <v>2599</v>
      </c>
    </row>
    <row r="137" spans="2:8" s="524" customFormat="1" ht="13.35" customHeight="1">
      <c r="B137" s="636"/>
      <c r="C137" s="644" t="s">
        <v>648</v>
      </c>
      <c r="D137" s="645"/>
      <c r="E137" s="645"/>
      <c r="F137" s="646" t="s">
        <v>955</v>
      </c>
      <c r="G137" s="643">
        <v>460000</v>
      </c>
      <c r="H137" s="647" t="s">
        <v>956</v>
      </c>
    </row>
    <row r="138" spans="2:8" s="524" customFormat="1" ht="24" customHeight="1">
      <c r="B138" s="636"/>
      <c r="C138" s="636"/>
      <c r="D138" s="648" t="s">
        <v>494</v>
      </c>
      <c r="E138" s="645"/>
      <c r="F138" s="660" t="s">
        <v>2912</v>
      </c>
      <c r="G138" s="650">
        <v>460000</v>
      </c>
      <c r="H138" s="651" t="s">
        <v>965</v>
      </c>
    </row>
    <row r="139" spans="2:8" s="524" customFormat="1" ht="13.35" customHeight="1">
      <c r="B139" s="657"/>
      <c r="C139" s="652" t="s">
        <v>648</v>
      </c>
      <c r="D139" s="652" t="s">
        <v>494</v>
      </c>
      <c r="E139" s="653" t="s">
        <v>1014</v>
      </c>
      <c r="F139" s="654" t="s">
        <v>957</v>
      </c>
      <c r="G139" s="655">
        <v>460000</v>
      </c>
      <c r="H139" s="656" t="s">
        <v>958</v>
      </c>
    </row>
    <row r="140" spans="2:8" s="524" customFormat="1" ht="13.35" customHeight="1">
      <c r="B140" s="644" t="s">
        <v>473</v>
      </c>
      <c r="C140" s="645"/>
      <c r="D140" s="645"/>
      <c r="E140" s="645"/>
      <c r="F140" s="637" t="s">
        <v>641</v>
      </c>
      <c r="G140" s="643">
        <v>14338.26765421</v>
      </c>
      <c r="H140" s="639" t="s">
        <v>490</v>
      </c>
    </row>
    <row r="141" spans="2:8" s="524" customFormat="1" ht="13.35" customHeight="1">
      <c r="B141" s="636"/>
      <c r="C141" s="644" t="s">
        <v>1014</v>
      </c>
      <c r="D141" s="645"/>
      <c r="E141" s="645"/>
      <c r="F141" s="646" t="s">
        <v>641</v>
      </c>
      <c r="G141" s="643">
        <v>14338.26765421</v>
      </c>
      <c r="H141" s="647" t="s">
        <v>490</v>
      </c>
    </row>
    <row r="142" spans="2:8" s="524" customFormat="1" ht="13.9" customHeight="1">
      <c r="B142" s="636"/>
      <c r="C142" s="636"/>
      <c r="D142" s="648" t="s">
        <v>494</v>
      </c>
      <c r="E142" s="645"/>
      <c r="F142" s="649" t="s">
        <v>701</v>
      </c>
      <c r="G142" s="650">
        <v>14333.024471209999</v>
      </c>
      <c r="H142" s="651" t="s">
        <v>375</v>
      </c>
    </row>
    <row r="143" spans="2:8" s="524" customFormat="1" ht="34.700000000000003" customHeight="1">
      <c r="B143" s="652" t="s">
        <v>473</v>
      </c>
      <c r="C143" s="652" t="s">
        <v>1014</v>
      </c>
      <c r="D143" s="652" t="s">
        <v>494</v>
      </c>
      <c r="E143" s="653" t="s">
        <v>1014</v>
      </c>
      <c r="F143" s="654" t="s">
        <v>1314</v>
      </c>
      <c r="G143" s="655">
        <v>11436.869434</v>
      </c>
      <c r="H143" s="656" t="s">
        <v>1315</v>
      </c>
    </row>
    <row r="144" spans="2:8" s="524" customFormat="1" ht="34.700000000000003" customHeight="1">
      <c r="B144" s="657"/>
      <c r="C144" s="657"/>
      <c r="D144" s="657"/>
      <c r="E144" s="653" t="s">
        <v>1155</v>
      </c>
      <c r="F144" s="654" t="s">
        <v>1316</v>
      </c>
      <c r="G144" s="655">
        <v>191.58813221</v>
      </c>
      <c r="H144" s="656" t="s">
        <v>1068</v>
      </c>
    </row>
    <row r="145" spans="2:8" s="524" customFormat="1" ht="24" customHeight="1">
      <c r="B145" s="657"/>
      <c r="C145" s="657"/>
      <c r="D145" s="657"/>
      <c r="E145" s="653" t="s">
        <v>648</v>
      </c>
      <c r="F145" s="658" t="s">
        <v>2913</v>
      </c>
      <c r="G145" s="655">
        <v>2687.2526109999999</v>
      </c>
      <c r="H145" s="659" t="s">
        <v>2914</v>
      </c>
    </row>
    <row r="146" spans="2:8" s="524" customFormat="1" ht="24" customHeight="1">
      <c r="B146" s="657"/>
      <c r="C146" s="657"/>
      <c r="D146" s="657"/>
      <c r="E146" s="653" t="s">
        <v>652</v>
      </c>
      <c r="F146" s="658" t="s">
        <v>2915</v>
      </c>
      <c r="G146" s="655">
        <v>17.314294</v>
      </c>
      <c r="H146" s="659" t="s">
        <v>2916</v>
      </c>
    </row>
    <row r="147" spans="2:8" s="524" customFormat="1" ht="24" customHeight="1">
      <c r="B147" s="657"/>
      <c r="C147" s="657"/>
      <c r="D147" s="657"/>
      <c r="E147" s="653" t="s">
        <v>1015</v>
      </c>
      <c r="F147" s="654" t="s">
        <v>2382</v>
      </c>
      <c r="G147" s="655">
        <v>0</v>
      </c>
      <c r="H147" s="656" t="s">
        <v>2383</v>
      </c>
    </row>
    <row r="148" spans="2:8" s="524" customFormat="1" ht="13.9" customHeight="1">
      <c r="B148" s="636"/>
      <c r="C148" s="636"/>
      <c r="D148" s="648" t="s">
        <v>183</v>
      </c>
      <c r="E148" s="645"/>
      <c r="F148" s="649" t="s">
        <v>2750</v>
      </c>
      <c r="G148" s="650">
        <v>5.2431830000000001</v>
      </c>
      <c r="H148" s="651" t="s">
        <v>2751</v>
      </c>
    </row>
    <row r="149" spans="2:8" s="524" customFormat="1" ht="34.700000000000003" customHeight="1">
      <c r="B149" s="657"/>
      <c r="C149" s="657"/>
      <c r="D149" s="652" t="s">
        <v>183</v>
      </c>
      <c r="E149" s="653" t="s">
        <v>1156</v>
      </c>
      <c r="F149" s="654" t="s">
        <v>3150</v>
      </c>
      <c r="G149" s="655">
        <v>5.2431830000000001</v>
      </c>
      <c r="H149" s="656" t="s">
        <v>3151</v>
      </c>
    </row>
    <row r="150" spans="2:8" s="524" customFormat="1" ht="24" customHeight="1">
      <c r="B150" s="636"/>
      <c r="C150" s="636"/>
      <c r="D150" s="648" t="s">
        <v>264</v>
      </c>
      <c r="E150" s="645"/>
      <c r="F150" s="649" t="s">
        <v>2917</v>
      </c>
      <c r="G150" s="650">
        <v>0</v>
      </c>
      <c r="H150" s="651" t="s">
        <v>2918</v>
      </c>
    </row>
    <row r="151" spans="2:8" s="524" customFormat="1" ht="34.700000000000003" customHeight="1">
      <c r="B151" s="657"/>
      <c r="C151" s="657"/>
      <c r="D151" s="652" t="s">
        <v>264</v>
      </c>
      <c r="E151" s="653" t="s">
        <v>1014</v>
      </c>
      <c r="F151" s="654" t="s">
        <v>2919</v>
      </c>
      <c r="G151" s="655">
        <v>0</v>
      </c>
      <c r="H151" s="656" t="s">
        <v>2920</v>
      </c>
    </row>
    <row r="152" spans="2:8" s="524" customFormat="1" ht="34.700000000000003" customHeight="1">
      <c r="B152" s="661"/>
      <c r="C152" s="661"/>
      <c r="D152" s="661"/>
      <c r="E152" s="662" t="s">
        <v>1155</v>
      </c>
      <c r="F152" s="663" t="s">
        <v>2921</v>
      </c>
      <c r="G152" s="664">
        <v>0</v>
      </c>
      <c r="H152" s="665" t="s">
        <v>2922</v>
      </c>
    </row>
    <row r="153" spans="2:8" s="524" customFormat="1" ht="29.85" customHeigh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FFFF00"/>
    <pageSetUpPr fitToPage="1"/>
  </sheetPr>
  <dimension ref="A1:G711"/>
  <sheetViews>
    <sheetView showGridLines="0" view="pageBreakPreview" zoomScaleNormal="100" zoomScaleSheetLayoutView="100" workbookViewId="0">
      <selection activeCell="P14" sqref="P14"/>
    </sheetView>
  </sheetViews>
  <sheetFormatPr defaultRowHeight="12.75"/>
  <cols>
    <col min="1" max="1" width="5.42578125" style="421" customWidth="1"/>
    <col min="2" max="2" width="5.5703125" style="421" customWidth="1"/>
    <col min="3" max="3" width="5.140625" style="421" customWidth="1"/>
    <col min="4" max="4" width="4.7109375" style="421" customWidth="1"/>
    <col min="5" max="5" width="69.28515625" style="421" customWidth="1"/>
    <col min="6" max="6" width="16.42578125" style="421" customWidth="1"/>
    <col min="7" max="7" width="69.42578125" style="421" customWidth="1"/>
    <col min="8" max="8" width="4.7109375" style="421" customWidth="1"/>
    <col min="9" max="16384" width="9.140625" style="421"/>
  </cols>
  <sheetData>
    <row r="1" spans="1:7" s="524" customFormat="1" ht="22.9" customHeight="1"/>
    <row r="2" spans="1:7" s="524" customFormat="1" ht="2.1" customHeight="1">
      <c r="G2" s="881" t="s">
        <v>500</v>
      </c>
    </row>
    <row r="3" spans="1:7" s="524" customFormat="1" ht="17.649999999999999" customHeight="1">
      <c r="A3" s="525" t="s">
        <v>122</v>
      </c>
      <c r="G3" s="881"/>
    </row>
    <row r="4" spans="1:7" s="524" customFormat="1" ht="7.9" customHeight="1"/>
    <row r="5" spans="1:7" s="524" customFormat="1" ht="109.9" customHeight="1">
      <c r="A5" s="630" t="s">
        <v>1010</v>
      </c>
      <c r="B5" s="630" t="s">
        <v>1011</v>
      </c>
      <c r="C5" s="630" t="s">
        <v>1012</v>
      </c>
      <c r="D5" s="630" t="s">
        <v>1013</v>
      </c>
      <c r="E5" s="630" t="s">
        <v>371</v>
      </c>
      <c r="F5" s="632" t="s">
        <v>3152</v>
      </c>
      <c r="G5" s="630" t="s">
        <v>37</v>
      </c>
    </row>
    <row r="6" spans="1:7" s="524" customFormat="1" ht="24" customHeight="1">
      <c r="A6" s="633" t="s">
        <v>494</v>
      </c>
      <c r="B6" s="633" t="s">
        <v>183</v>
      </c>
      <c r="C6" s="633" t="s">
        <v>264</v>
      </c>
      <c r="D6" s="633" t="s">
        <v>446</v>
      </c>
      <c r="E6" s="630" t="s">
        <v>645</v>
      </c>
      <c r="F6" s="633" t="s">
        <v>473</v>
      </c>
      <c r="G6" s="630" t="s">
        <v>646</v>
      </c>
    </row>
    <row r="7" spans="1:7" s="524" customFormat="1" ht="24" customHeight="1">
      <c r="A7" s="666"/>
      <c r="B7" s="666"/>
      <c r="C7" s="666"/>
      <c r="D7" s="666"/>
      <c r="E7" s="667" t="s">
        <v>1874</v>
      </c>
      <c r="F7" s="668">
        <v>3767230.9630913502</v>
      </c>
      <c r="G7" s="667" t="s">
        <v>1875</v>
      </c>
    </row>
    <row r="8" spans="1:7" s="524" customFormat="1" ht="24" customHeight="1">
      <c r="A8" s="666"/>
      <c r="B8" s="666"/>
      <c r="C8" s="666"/>
      <c r="D8" s="666"/>
      <c r="E8" s="669" t="s">
        <v>74</v>
      </c>
      <c r="F8" s="670"/>
      <c r="G8" s="669" t="s">
        <v>292</v>
      </c>
    </row>
    <row r="9" spans="1:7" s="524" customFormat="1" ht="24" customHeight="1">
      <c r="A9" s="645"/>
      <c r="B9" s="645"/>
      <c r="C9" s="645"/>
      <c r="D9" s="645"/>
      <c r="E9" s="667" t="s">
        <v>104</v>
      </c>
      <c r="F9" s="668">
        <v>3751106.4358762102</v>
      </c>
      <c r="G9" s="667" t="s">
        <v>454</v>
      </c>
    </row>
    <row r="10" spans="1:7" s="524" customFormat="1" ht="24" customHeight="1">
      <c r="A10" s="671" t="s">
        <v>1014</v>
      </c>
      <c r="B10" s="645"/>
      <c r="C10" s="645"/>
      <c r="D10" s="645"/>
      <c r="E10" s="667" t="s">
        <v>1876</v>
      </c>
      <c r="F10" s="668">
        <v>152984.96630676</v>
      </c>
      <c r="G10" s="667" t="s">
        <v>154</v>
      </c>
    </row>
    <row r="11" spans="1:7" s="524" customFormat="1" ht="34.700000000000003" customHeight="1">
      <c r="A11" s="645"/>
      <c r="B11" s="671" t="s">
        <v>494</v>
      </c>
      <c r="C11" s="645"/>
      <c r="D11" s="645"/>
      <c r="E11" s="667" t="s">
        <v>1877</v>
      </c>
      <c r="F11" s="668">
        <v>32037.20835913</v>
      </c>
      <c r="G11" s="667" t="s">
        <v>1878</v>
      </c>
    </row>
    <row r="12" spans="1:7" s="524" customFormat="1" ht="24" customHeight="1">
      <c r="A12" s="645"/>
      <c r="B12" s="645"/>
      <c r="C12" s="671" t="s">
        <v>905</v>
      </c>
      <c r="D12" s="645"/>
      <c r="E12" s="667" t="s">
        <v>704</v>
      </c>
      <c r="F12" s="668">
        <v>2572.83591252</v>
      </c>
      <c r="G12" s="667" t="s">
        <v>54</v>
      </c>
    </row>
    <row r="13" spans="1:7" s="524" customFormat="1" ht="19.7" customHeight="1">
      <c r="A13" s="652" t="s">
        <v>1014</v>
      </c>
      <c r="B13" s="652" t="s">
        <v>494</v>
      </c>
      <c r="C13" s="652" t="s">
        <v>905</v>
      </c>
      <c r="D13" s="653" t="s">
        <v>1368</v>
      </c>
      <c r="E13" s="656" t="s">
        <v>2397</v>
      </c>
      <c r="F13" s="672">
        <v>2572.83591252</v>
      </c>
      <c r="G13" s="673" t="s">
        <v>2398</v>
      </c>
    </row>
    <row r="14" spans="1:7" s="524" customFormat="1" ht="24" customHeight="1">
      <c r="A14" s="645"/>
      <c r="B14" s="645"/>
      <c r="C14" s="671" t="s">
        <v>906</v>
      </c>
      <c r="D14" s="645"/>
      <c r="E14" s="667" t="s">
        <v>705</v>
      </c>
      <c r="F14" s="668">
        <v>275.72606246999999</v>
      </c>
      <c r="G14" s="667" t="s">
        <v>328</v>
      </c>
    </row>
    <row r="15" spans="1:7" s="524" customFormat="1" ht="30.4" customHeight="1">
      <c r="A15" s="657"/>
      <c r="B15" s="657"/>
      <c r="C15" s="652" t="s">
        <v>906</v>
      </c>
      <c r="D15" s="653" t="s">
        <v>1368</v>
      </c>
      <c r="E15" s="656" t="s">
        <v>2923</v>
      </c>
      <c r="F15" s="672">
        <v>275.72606246999999</v>
      </c>
      <c r="G15" s="673" t="s">
        <v>1883</v>
      </c>
    </row>
    <row r="16" spans="1:7" s="524" customFormat="1" ht="24" customHeight="1">
      <c r="A16" s="645"/>
      <c r="B16" s="645"/>
      <c r="C16" s="671" t="s">
        <v>959</v>
      </c>
      <c r="D16" s="645"/>
      <c r="E16" s="667" t="s">
        <v>960</v>
      </c>
      <c r="F16" s="668">
        <v>224.84224854000001</v>
      </c>
      <c r="G16" s="667" t="s">
        <v>961</v>
      </c>
    </row>
    <row r="17" spans="1:7" s="524" customFormat="1" ht="30.4" customHeight="1">
      <c r="A17" s="657"/>
      <c r="B17" s="657"/>
      <c r="C17" s="652" t="s">
        <v>959</v>
      </c>
      <c r="D17" s="653" t="s">
        <v>1368</v>
      </c>
      <c r="E17" s="656" t="s">
        <v>2924</v>
      </c>
      <c r="F17" s="672">
        <v>224.84224854000001</v>
      </c>
      <c r="G17" s="673" t="s">
        <v>1884</v>
      </c>
    </row>
    <row r="18" spans="1:7" s="524" customFormat="1" ht="24" customHeight="1">
      <c r="A18" s="645"/>
      <c r="B18" s="645"/>
      <c r="C18" s="671" t="s">
        <v>1023</v>
      </c>
      <c r="D18" s="645"/>
      <c r="E18" s="667" t="s">
        <v>2823</v>
      </c>
      <c r="F18" s="668">
        <v>882.03768904000003</v>
      </c>
      <c r="G18" s="667" t="s">
        <v>1821</v>
      </c>
    </row>
    <row r="19" spans="1:7" s="524" customFormat="1" ht="30.4" customHeight="1">
      <c r="A19" s="657"/>
      <c r="B19" s="657"/>
      <c r="C19" s="652" t="s">
        <v>1023</v>
      </c>
      <c r="D19" s="653" t="s">
        <v>1368</v>
      </c>
      <c r="E19" s="656" t="s">
        <v>1886</v>
      </c>
      <c r="F19" s="672">
        <v>882.03768904000003</v>
      </c>
      <c r="G19" s="673" t="s">
        <v>1882</v>
      </c>
    </row>
    <row r="20" spans="1:7" s="524" customFormat="1" ht="34.700000000000003" customHeight="1">
      <c r="A20" s="645"/>
      <c r="B20" s="645"/>
      <c r="C20" s="671" t="s">
        <v>1438</v>
      </c>
      <c r="D20" s="645"/>
      <c r="E20" s="667" t="s">
        <v>2528</v>
      </c>
      <c r="F20" s="668">
        <v>4413.2543761999996</v>
      </c>
      <c r="G20" s="667" t="s">
        <v>1441</v>
      </c>
    </row>
    <row r="21" spans="1:7" s="524" customFormat="1" ht="52.35" customHeight="1">
      <c r="A21" s="657"/>
      <c r="B21" s="657"/>
      <c r="C21" s="652" t="s">
        <v>1438</v>
      </c>
      <c r="D21" s="653" t="s">
        <v>1368</v>
      </c>
      <c r="E21" s="656" t="s">
        <v>1888</v>
      </c>
      <c r="F21" s="672">
        <v>4413.2543761999996</v>
      </c>
      <c r="G21" s="673" t="s">
        <v>1889</v>
      </c>
    </row>
    <row r="22" spans="1:7" s="524" customFormat="1" ht="24" customHeight="1">
      <c r="A22" s="645"/>
      <c r="B22" s="645"/>
      <c r="C22" s="671" t="s">
        <v>1126</v>
      </c>
      <c r="D22" s="645"/>
      <c r="E22" s="667" t="s">
        <v>2392</v>
      </c>
      <c r="F22" s="668">
        <v>329.71950112000002</v>
      </c>
      <c r="G22" s="667" t="s">
        <v>2393</v>
      </c>
    </row>
    <row r="23" spans="1:7" s="524" customFormat="1" ht="30.4" customHeight="1">
      <c r="A23" s="657"/>
      <c r="B23" s="657"/>
      <c r="C23" s="652" t="s">
        <v>1126</v>
      </c>
      <c r="D23" s="653" t="s">
        <v>1368</v>
      </c>
      <c r="E23" s="656" t="s">
        <v>1892</v>
      </c>
      <c r="F23" s="672">
        <v>329.71950112000002</v>
      </c>
      <c r="G23" s="673" t="s">
        <v>1893</v>
      </c>
    </row>
    <row r="24" spans="1:7" s="524" customFormat="1" ht="24" customHeight="1">
      <c r="A24" s="645"/>
      <c r="B24" s="645"/>
      <c r="C24" s="671" t="s">
        <v>1128</v>
      </c>
      <c r="D24" s="645"/>
      <c r="E24" s="667" t="s">
        <v>2529</v>
      </c>
      <c r="F24" s="668">
        <v>907.95354685999996</v>
      </c>
      <c r="G24" s="667" t="s">
        <v>14</v>
      </c>
    </row>
    <row r="25" spans="1:7" s="524" customFormat="1" ht="19.7" customHeight="1">
      <c r="A25" s="657"/>
      <c r="B25" s="657"/>
      <c r="C25" s="652" t="s">
        <v>1128</v>
      </c>
      <c r="D25" s="653" t="s">
        <v>1368</v>
      </c>
      <c r="E25" s="656" t="s">
        <v>1894</v>
      </c>
      <c r="F25" s="672">
        <v>153.61052685000001</v>
      </c>
      <c r="G25" s="673" t="s">
        <v>1895</v>
      </c>
    </row>
    <row r="26" spans="1:7" s="524" customFormat="1" ht="19.7" customHeight="1">
      <c r="A26" s="657"/>
      <c r="B26" s="657"/>
      <c r="C26" s="657"/>
      <c r="D26" s="653" t="s">
        <v>1879</v>
      </c>
      <c r="E26" s="656" t="s">
        <v>1896</v>
      </c>
      <c r="F26" s="672">
        <v>525.51133797</v>
      </c>
      <c r="G26" s="673" t="s">
        <v>1897</v>
      </c>
    </row>
    <row r="27" spans="1:7" s="524" customFormat="1" ht="30.4" customHeight="1">
      <c r="A27" s="657"/>
      <c r="B27" s="657"/>
      <c r="C27" s="657"/>
      <c r="D27" s="653" t="s">
        <v>1023</v>
      </c>
      <c r="E27" s="656" t="s">
        <v>2605</v>
      </c>
      <c r="F27" s="672">
        <v>228.83168204</v>
      </c>
      <c r="G27" s="673" t="s">
        <v>2606</v>
      </c>
    </row>
    <row r="28" spans="1:7" s="524" customFormat="1" ht="24" customHeight="1">
      <c r="A28" s="645"/>
      <c r="B28" s="645"/>
      <c r="C28" s="671" t="s">
        <v>1129</v>
      </c>
      <c r="D28" s="645"/>
      <c r="E28" s="667" t="s">
        <v>1034</v>
      </c>
      <c r="F28" s="668">
        <v>4370.4348132699997</v>
      </c>
      <c r="G28" s="667" t="s">
        <v>1035</v>
      </c>
    </row>
    <row r="29" spans="1:7" s="524" customFormat="1" ht="30.4" customHeight="1">
      <c r="A29" s="657"/>
      <c r="B29" s="657"/>
      <c r="C29" s="652" t="s">
        <v>1129</v>
      </c>
      <c r="D29" s="653" t="s">
        <v>1368</v>
      </c>
      <c r="E29" s="656" t="s">
        <v>1898</v>
      </c>
      <c r="F29" s="672">
        <v>4370.4348132699997</v>
      </c>
      <c r="G29" s="673" t="s">
        <v>1899</v>
      </c>
    </row>
    <row r="30" spans="1:7" s="524" customFormat="1" ht="24" customHeight="1">
      <c r="A30" s="645"/>
      <c r="B30" s="645"/>
      <c r="C30" s="671" t="s">
        <v>1130</v>
      </c>
      <c r="D30" s="645"/>
      <c r="E30" s="667" t="s">
        <v>2855</v>
      </c>
      <c r="F30" s="668">
        <v>18060.404209109998</v>
      </c>
      <c r="G30" s="667" t="s">
        <v>1131</v>
      </c>
    </row>
    <row r="31" spans="1:7" s="524" customFormat="1" ht="30.4" customHeight="1">
      <c r="A31" s="657"/>
      <c r="B31" s="657"/>
      <c r="C31" s="652" t="s">
        <v>1130</v>
      </c>
      <c r="D31" s="653" t="s">
        <v>1368</v>
      </c>
      <c r="E31" s="656" t="s">
        <v>2925</v>
      </c>
      <c r="F31" s="672">
        <v>13580.515601429999</v>
      </c>
      <c r="G31" s="673" t="s">
        <v>2926</v>
      </c>
    </row>
    <row r="32" spans="1:7" s="524" customFormat="1" ht="30.4" customHeight="1">
      <c r="A32" s="657"/>
      <c r="B32" s="657"/>
      <c r="C32" s="657"/>
      <c r="D32" s="653" t="s">
        <v>2009</v>
      </c>
      <c r="E32" s="656" t="s">
        <v>2345</v>
      </c>
      <c r="F32" s="672">
        <v>206.07933317999999</v>
      </c>
      <c r="G32" s="673" t="s">
        <v>2346</v>
      </c>
    </row>
    <row r="33" spans="1:7" s="524" customFormat="1" ht="30.4" customHeight="1">
      <c r="A33" s="657"/>
      <c r="B33" s="657"/>
      <c r="C33" s="657"/>
      <c r="D33" s="653" t="s">
        <v>756</v>
      </c>
      <c r="E33" s="656" t="s">
        <v>3153</v>
      </c>
      <c r="F33" s="672">
        <v>4273.8092745000004</v>
      </c>
      <c r="G33" s="673" t="s">
        <v>3154</v>
      </c>
    </row>
    <row r="34" spans="1:7" s="524" customFormat="1" ht="24" customHeight="1">
      <c r="A34" s="645"/>
      <c r="B34" s="671" t="s">
        <v>183</v>
      </c>
      <c r="C34" s="645"/>
      <c r="D34" s="645"/>
      <c r="E34" s="667" t="s">
        <v>1900</v>
      </c>
      <c r="F34" s="668">
        <v>853.19133449000003</v>
      </c>
      <c r="G34" s="667" t="s">
        <v>1901</v>
      </c>
    </row>
    <row r="35" spans="1:7" s="524" customFormat="1" ht="24" customHeight="1">
      <c r="A35" s="645"/>
      <c r="B35" s="645"/>
      <c r="C35" s="671" t="s">
        <v>1117</v>
      </c>
      <c r="D35" s="645"/>
      <c r="E35" s="667" t="s">
        <v>2828</v>
      </c>
      <c r="F35" s="668">
        <v>15.33437868</v>
      </c>
      <c r="G35" s="667" t="s">
        <v>45</v>
      </c>
    </row>
    <row r="36" spans="1:7" s="524" customFormat="1" ht="30.4" customHeight="1">
      <c r="A36" s="657"/>
      <c r="B36" s="652" t="s">
        <v>183</v>
      </c>
      <c r="C36" s="652" t="s">
        <v>1117</v>
      </c>
      <c r="D36" s="653" t="s">
        <v>1879</v>
      </c>
      <c r="E36" s="656" t="s">
        <v>1902</v>
      </c>
      <c r="F36" s="672">
        <v>0</v>
      </c>
      <c r="G36" s="673" t="s">
        <v>1903</v>
      </c>
    </row>
    <row r="37" spans="1:7" s="524" customFormat="1" ht="19.7" customHeight="1">
      <c r="A37" s="657"/>
      <c r="B37" s="657"/>
      <c r="C37" s="657"/>
      <c r="D37" s="653" t="s">
        <v>1904</v>
      </c>
      <c r="E37" s="656" t="s">
        <v>1905</v>
      </c>
      <c r="F37" s="672">
        <v>15.33437868</v>
      </c>
      <c r="G37" s="673" t="s">
        <v>1906</v>
      </c>
    </row>
    <row r="38" spans="1:7" s="524" customFormat="1" ht="24" customHeight="1">
      <c r="A38" s="645"/>
      <c r="B38" s="645"/>
      <c r="C38" s="671" t="s">
        <v>1123</v>
      </c>
      <c r="D38" s="645"/>
      <c r="E38" s="667" t="s">
        <v>2530</v>
      </c>
      <c r="F38" s="668">
        <v>837.85695581000004</v>
      </c>
      <c r="G38" s="667" t="s">
        <v>2384</v>
      </c>
    </row>
    <row r="39" spans="1:7" s="524" customFormat="1" ht="30.4" customHeight="1">
      <c r="A39" s="657"/>
      <c r="B39" s="657"/>
      <c r="C39" s="652" t="s">
        <v>1123</v>
      </c>
      <c r="D39" s="653" t="s">
        <v>1368</v>
      </c>
      <c r="E39" s="656" t="s">
        <v>1910</v>
      </c>
      <c r="F39" s="672">
        <v>837.85695581000004</v>
      </c>
      <c r="G39" s="673" t="s">
        <v>1911</v>
      </c>
    </row>
    <row r="40" spans="1:7" s="524" customFormat="1" ht="24" customHeight="1">
      <c r="A40" s="645"/>
      <c r="B40" s="671" t="s">
        <v>264</v>
      </c>
      <c r="C40" s="645"/>
      <c r="D40" s="645"/>
      <c r="E40" s="667" t="s">
        <v>1912</v>
      </c>
      <c r="F40" s="668">
        <v>18798.138603359999</v>
      </c>
      <c r="G40" s="667" t="s">
        <v>1913</v>
      </c>
    </row>
    <row r="41" spans="1:7" s="524" customFormat="1" ht="24" customHeight="1">
      <c r="A41" s="645"/>
      <c r="B41" s="645"/>
      <c r="C41" s="671" t="s">
        <v>1115</v>
      </c>
      <c r="D41" s="645"/>
      <c r="E41" s="667" t="s">
        <v>2531</v>
      </c>
      <c r="F41" s="668">
        <v>18798.138603359999</v>
      </c>
      <c r="G41" s="667" t="s">
        <v>463</v>
      </c>
    </row>
    <row r="42" spans="1:7" s="524" customFormat="1" ht="19.7" customHeight="1">
      <c r="A42" s="657"/>
      <c r="B42" s="652" t="s">
        <v>264</v>
      </c>
      <c r="C42" s="652" t="s">
        <v>1115</v>
      </c>
      <c r="D42" s="653" t="s">
        <v>1368</v>
      </c>
      <c r="E42" s="656" t="s">
        <v>1914</v>
      </c>
      <c r="F42" s="672">
        <v>17656.836129359999</v>
      </c>
      <c r="G42" s="673" t="s">
        <v>1915</v>
      </c>
    </row>
    <row r="43" spans="1:7" s="524" customFormat="1" ht="19.7" customHeight="1">
      <c r="A43" s="657"/>
      <c r="B43" s="657"/>
      <c r="C43" s="657"/>
      <c r="D43" s="653" t="s">
        <v>1369</v>
      </c>
      <c r="E43" s="656" t="s">
        <v>1916</v>
      </c>
      <c r="F43" s="672">
        <v>942.59588312999995</v>
      </c>
      <c r="G43" s="673" t="s">
        <v>1917</v>
      </c>
    </row>
    <row r="44" spans="1:7" s="524" customFormat="1" ht="30.4" customHeight="1">
      <c r="A44" s="657"/>
      <c r="B44" s="657"/>
      <c r="C44" s="657"/>
      <c r="D44" s="653" t="s">
        <v>1885</v>
      </c>
      <c r="E44" s="656" t="s">
        <v>1918</v>
      </c>
      <c r="F44" s="672">
        <v>44.475699820000003</v>
      </c>
      <c r="G44" s="673" t="s">
        <v>1919</v>
      </c>
    </row>
    <row r="45" spans="1:7" s="524" customFormat="1" ht="30.4" customHeight="1">
      <c r="A45" s="657"/>
      <c r="B45" s="657"/>
      <c r="C45" s="657"/>
      <c r="D45" s="653" t="s">
        <v>1920</v>
      </c>
      <c r="E45" s="656" t="s">
        <v>2927</v>
      </c>
      <c r="F45" s="672">
        <v>57.216138379999997</v>
      </c>
      <c r="G45" s="673" t="s">
        <v>2928</v>
      </c>
    </row>
    <row r="46" spans="1:7" s="524" customFormat="1" ht="30.4" customHeight="1">
      <c r="A46" s="657"/>
      <c r="B46" s="657"/>
      <c r="C46" s="657"/>
      <c r="D46" s="653" t="s">
        <v>1887</v>
      </c>
      <c r="E46" s="656" t="s">
        <v>1921</v>
      </c>
      <c r="F46" s="672">
        <v>0</v>
      </c>
      <c r="G46" s="673" t="s">
        <v>1922</v>
      </c>
    </row>
    <row r="47" spans="1:7" s="524" customFormat="1" ht="30.4" customHeight="1">
      <c r="A47" s="657"/>
      <c r="B47" s="657"/>
      <c r="C47" s="657"/>
      <c r="D47" s="653" t="s">
        <v>1923</v>
      </c>
      <c r="E47" s="659" t="s">
        <v>2929</v>
      </c>
      <c r="F47" s="672">
        <v>29.564673670000001</v>
      </c>
      <c r="G47" s="673" t="s">
        <v>1924</v>
      </c>
    </row>
    <row r="48" spans="1:7" s="524" customFormat="1" ht="30.4" customHeight="1">
      <c r="A48" s="657"/>
      <c r="B48" s="657"/>
      <c r="C48" s="657"/>
      <c r="D48" s="653" t="s">
        <v>1008</v>
      </c>
      <c r="E48" s="656" t="s">
        <v>3155</v>
      </c>
      <c r="F48" s="672">
        <v>49.732999999999997</v>
      </c>
      <c r="G48" s="673" t="s">
        <v>3156</v>
      </c>
    </row>
    <row r="49" spans="1:7" s="524" customFormat="1" ht="19.7" customHeight="1">
      <c r="A49" s="657"/>
      <c r="B49" s="657"/>
      <c r="C49" s="657"/>
      <c r="D49" s="653" t="s">
        <v>905</v>
      </c>
      <c r="E49" s="656" t="s">
        <v>1890</v>
      </c>
      <c r="F49" s="672">
        <v>17.717078999999998</v>
      </c>
      <c r="G49" s="673" t="s">
        <v>1891</v>
      </c>
    </row>
    <row r="50" spans="1:7" s="524" customFormat="1" ht="30.4" customHeight="1">
      <c r="A50" s="657"/>
      <c r="B50" s="657"/>
      <c r="C50" s="657"/>
      <c r="D50" s="653" t="s">
        <v>1023</v>
      </c>
      <c r="E50" s="656" t="s">
        <v>2605</v>
      </c>
      <c r="F50" s="672">
        <v>0</v>
      </c>
      <c r="G50" s="673" t="s">
        <v>2606</v>
      </c>
    </row>
    <row r="51" spans="1:7" s="524" customFormat="1" ht="41.1" customHeight="1">
      <c r="A51" s="657"/>
      <c r="B51" s="657"/>
      <c r="C51" s="657"/>
      <c r="D51" s="653" t="s">
        <v>754</v>
      </c>
      <c r="E51" s="656" t="s">
        <v>3157</v>
      </c>
      <c r="F51" s="672">
        <v>0</v>
      </c>
      <c r="G51" s="673" t="s">
        <v>3158</v>
      </c>
    </row>
    <row r="52" spans="1:7" s="524" customFormat="1" ht="24" customHeight="1">
      <c r="A52" s="645"/>
      <c r="B52" s="645"/>
      <c r="C52" s="671" t="s">
        <v>1348</v>
      </c>
      <c r="D52" s="645"/>
      <c r="E52" s="667" t="s">
        <v>2534</v>
      </c>
      <c r="F52" s="668">
        <v>0</v>
      </c>
      <c r="G52" s="667" t="s">
        <v>1838</v>
      </c>
    </row>
    <row r="53" spans="1:7" s="524" customFormat="1" ht="41.1" customHeight="1">
      <c r="A53" s="657"/>
      <c r="B53" s="657"/>
      <c r="C53" s="652" t="s">
        <v>1348</v>
      </c>
      <c r="D53" s="653" t="s">
        <v>754</v>
      </c>
      <c r="E53" s="656" t="s">
        <v>3157</v>
      </c>
      <c r="F53" s="672">
        <v>0</v>
      </c>
      <c r="G53" s="673" t="s">
        <v>3158</v>
      </c>
    </row>
    <row r="54" spans="1:7" s="524" customFormat="1" ht="24" customHeight="1">
      <c r="A54" s="645"/>
      <c r="B54" s="645"/>
      <c r="C54" s="671" t="s">
        <v>1117</v>
      </c>
      <c r="D54" s="645"/>
      <c r="E54" s="667" t="s">
        <v>2828</v>
      </c>
      <c r="F54" s="668">
        <v>0</v>
      </c>
      <c r="G54" s="667" t="s">
        <v>45</v>
      </c>
    </row>
    <row r="55" spans="1:7" s="524" customFormat="1" ht="41.1" customHeight="1">
      <c r="A55" s="657"/>
      <c r="B55" s="657"/>
      <c r="C55" s="652" t="s">
        <v>1117</v>
      </c>
      <c r="D55" s="653" t="s">
        <v>754</v>
      </c>
      <c r="E55" s="656" t="s">
        <v>3157</v>
      </c>
      <c r="F55" s="672">
        <v>0</v>
      </c>
      <c r="G55" s="673" t="s">
        <v>3158</v>
      </c>
    </row>
    <row r="56" spans="1:7" s="524" customFormat="1" ht="24" customHeight="1">
      <c r="A56" s="645"/>
      <c r="B56" s="645"/>
      <c r="C56" s="671" t="s">
        <v>1373</v>
      </c>
      <c r="D56" s="645"/>
      <c r="E56" s="674" t="s">
        <v>2830</v>
      </c>
      <c r="F56" s="668">
        <v>0</v>
      </c>
      <c r="G56" s="667" t="s">
        <v>1780</v>
      </c>
    </row>
    <row r="57" spans="1:7" s="524" customFormat="1" ht="41.1" customHeight="1">
      <c r="A57" s="657"/>
      <c r="B57" s="657"/>
      <c r="C57" s="652" t="s">
        <v>1373</v>
      </c>
      <c r="D57" s="653" t="s">
        <v>754</v>
      </c>
      <c r="E57" s="656" t="s">
        <v>3157</v>
      </c>
      <c r="F57" s="672">
        <v>0</v>
      </c>
      <c r="G57" s="673" t="s">
        <v>3158</v>
      </c>
    </row>
    <row r="58" spans="1:7" s="524" customFormat="1" ht="24" customHeight="1">
      <c r="A58" s="645"/>
      <c r="B58" s="645"/>
      <c r="C58" s="671" t="s">
        <v>1371</v>
      </c>
      <c r="D58" s="645"/>
      <c r="E58" s="667" t="s">
        <v>2539</v>
      </c>
      <c r="F58" s="668">
        <v>0</v>
      </c>
      <c r="G58" s="667" t="s">
        <v>1781</v>
      </c>
    </row>
    <row r="59" spans="1:7" s="524" customFormat="1" ht="41.1" customHeight="1">
      <c r="A59" s="657"/>
      <c r="B59" s="657"/>
      <c r="C59" s="652" t="s">
        <v>1371</v>
      </c>
      <c r="D59" s="653" t="s">
        <v>754</v>
      </c>
      <c r="E59" s="656" t="s">
        <v>3157</v>
      </c>
      <c r="F59" s="672">
        <v>0</v>
      </c>
      <c r="G59" s="673" t="s">
        <v>3158</v>
      </c>
    </row>
    <row r="60" spans="1:7" s="524" customFormat="1" ht="24" customHeight="1">
      <c r="A60" s="645"/>
      <c r="B60" s="645"/>
      <c r="C60" s="671" t="s">
        <v>2140</v>
      </c>
      <c r="D60" s="645"/>
      <c r="E60" s="667" t="s">
        <v>2540</v>
      </c>
      <c r="F60" s="668">
        <v>0</v>
      </c>
      <c r="G60" s="667" t="s">
        <v>2337</v>
      </c>
    </row>
    <row r="61" spans="1:7" s="524" customFormat="1" ht="41.1" customHeight="1">
      <c r="A61" s="657"/>
      <c r="B61" s="657"/>
      <c r="C61" s="652" t="s">
        <v>2140</v>
      </c>
      <c r="D61" s="653" t="s">
        <v>754</v>
      </c>
      <c r="E61" s="656" t="s">
        <v>3157</v>
      </c>
      <c r="F61" s="672">
        <v>0</v>
      </c>
      <c r="G61" s="673" t="s">
        <v>3158</v>
      </c>
    </row>
    <row r="62" spans="1:7" s="524" customFormat="1" ht="24" customHeight="1">
      <c r="A62" s="645"/>
      <c r="B62" s="645"/>
      <c r="C62" s="671" t="s">
        <v>2143</v>
      </c>
      <c r="D62" s="645"/>
      <c r="E62" s="667" t="s">
        <v>2541</v>
      </c>
      <c r="F62" s="668">
        <v>0</v>
      </c>
      <c r="G62" s="667" t="s">
        <v>2338</v>
      </c>
    </row>
    <row r="63" spans="1:7" s="524" customFormat="1" ht="41.1" customHeight="1">
      <c r="A63" s="657"/>
      <c r="B63" s="657"/>
      <c r="C63" s="652" t="s">
        <v>2143</v>
      </c>
      <c r="D63" s="653" t="s">
        <v>754</v>
      </c>
      <c r="E63" s="656" t="s">
        <v>3157</v>
      </c>
      <c r="F63" s="672">
        <v>0</v>
      </c>
      <c r="G63" s="673" t="s">
        <v>3158</v>
      </c>
    </row>
    <row r="64" spans="1:7" s="524" customFormat="1" ht="24" customHeight="1">
      <c r="A64" s="645"/>
      <c r="B64" s="645"/>
      <c r="C64" s="671" t="s">
        <v>1120</v>
      </c>
      <c r="D64" s="645"/>
      <c r="E64" s="667" t="s">
        <v>2532</v>
      </c>
      <c r="F64" s="668">
        <v>0</v>
      </c>
      <c r="G64" s="667" t="s">
        <v>714</v>
      </c>
    </row>
    <row r="65" spans="1:7" s="524" customFormat="1" ht="41.1" customHeight="1">
      <c r="A65" s="657"/>
      <c r="B65" s="657"/>
      <c r="C65" s="652" t="s">
        <v>1120</v>
      </c>
      <c r="D65" s="653" t="s">
        <v>1925</v>
      </c>
      <c r="E65" s="656" t="s">
        <v>1926</v>
      </c>
      <c r="F65" s="672">
        <v>0</v>
      </c>
      <c r="G65" s="673" t="s">
        <v>1927</v>
      </c>
    </row>
    <row r="66" spans="1:7" s="524" customFormat="1" ht="41.1" customHeight="1">
      <c r="A66" s="657"/>
      <c r="B66" s="657"/>
      <c r="C66" s="657"/>
      <c r="D66" s="653" t="s">
        <v>1928</v>
      </c>
      <c r="E66" s="656" t="s">
        <v>2930</v>
      </c>
      <c r="F66" s="672">
        <v>0</v>
      </c>
      <c r="G66" s="673" t="s">
        <v>1929</v>
      </c>
    </row>
    <row r="67" spans="1:7" s="524" customFormat="1" ht="41.1" customHeight="1">
      <c r="A67" s="657"/>
      <c r="B67" s="657"/>
      <c r="C67" s="657"/>
      <c r="D67" s="653" t="s">
        <v>750</v>
      </c>
      <c r="E67" s="656" t="s">
        <v>3159</v>
      </c>
      <c r="F67" s="672">
        <v>0</v>
      </c>
      <c r="G67" s="673" t="s">
        <v>3160</v>
      </c>
    </row>
    <row r="68" spans="1:7" s="524" customFormat="1" ht="41.1" customHeight="1">
      <c r="A68" s="657"/>
      <c r="B68" s="657"/>
      <c r="C68" s="657"/>
      <c r="D68" s="653" t="s">
        <v>754</v>
      </c>
      <c r="E68" s="656" t="s">
        <v>3157</v>
      </c>
      <c r="F68" s="672">
        <v>0</v>
      </c>
      <c r="G68" s="673" t="s">
        <v>3158</v>
      </c>
    </row>
    <row r="69" spans="1:7" s="524" customFormat="1" ht="34.700000000000003" customHeight="1">
      <c r="A69" s="645"/>
      <c r="B69" s="645"/>
      <c r="C69" s="671" t="s">
        <v>1438</v>
      </c>
      <c r="D69" s="645"/>
      <c r="E69" s="667" t="s">
        <v>2528</v>
      </c>
      <c r="F69" s="668">
        <v>0</v>
      </c>
      <c r="G69" s="667" t="s">
        <v>1441</v>
      </c>
    </row>
    <row r="70" spans="1:7" s="524" customFormat="1" ht="41.1" customHeight="1">
      <c r="A70" s="657"/>
      <c r="B70" s="657"/>
      <c r="C70" s="652" t="s">
        <v>1438</v>
      </c>
      <c r="D70" s="653" t="s">
        <v>754</v>
      </c>
      <c r="E70" s="656" t="s">
        <v>3157</v>
      </c>
      <c r="F70" s="672">
        <v>0</v>
      </c>
      <c r="G70" s="673" t="s">
        <v>3158</v>
      </c>
    </row>
    <row r="71" spans="1:7" s="524" customFormat="1" ht="24" customHeight="1">
      <c r="A71" s="645"/>
      <c r="B71" s="645"/>
      <c r="C71" s="671" t="s">
        <v>1439</v>
      </c>
      <c r="D71" s="645"/>
      <c r="E71" s="667" t="s">
        <v>2545</v>
      </c>
      <c r="F71" s="668">
        <v>0</v>
      </c>
      <c r="G71" s="667" t="s">
        <v>1442</v>
      </c>
    </row>
    <row r="72" spans="1:7" s="524" customFormat="1" ht="41.1" customHeight="1">
      <c r="A72" s="657"/>
      <c r="B72" s="657"/>
      <c r="C72" s="652" t="s">
        <v>1439</v>
      </c>
      <c r="D72" s="653" t="s">
        <v>754</v>
      </c>
      <c r="E72" s="656" t="s">
        <v>3157</v>
      </c>
      <c r="F72" s="672">
        <v>0</v>
      </c>
      <c r="G72" s="673" t="s">
        <v>3158</v>
      </c>
    </row>
    <row r="73" spans="1:7" s="524" customFormat="1" ht="24" customHeight="1">
      <c r="A73" s="645"/>
      <c r="B73" s="671" t="s">
        <v>446</v>
      </c>
      <c r="C73" s="645"/>
      <c r="D73" s="645"/>
      <c r="E73" s="667" t="s">
        <v>1930</v>
      </c>
      <c r="F73" s="668">
        <v>14478.563719199999</v>
      </c>
      <c r="G73" s="667" t="s">
        <v>1931</v>
      </c>
    </row>
    <row r="74" spans="1:7" s="524" customFormat="1" ht="24" customHeight="1">
      <c r="A74" s="645"/>
      <c r="B74" s="645"/>
      <c r="C74" s="671" t="s">
        <v>1348</v>
      </c>
      <c r="D74" s="645"/>
      <c r="E74" s="667" t="s">
        <v>2534</v>
      </c>
      <c r="F74" s="668">
        <v>539.85289999999998</v>
      </c>
      <c r="G74" s="667" t="s">
        <v>1838</v>
      </c>
    </row>
    <row r="75" spans="1:7" s="524" customFormat="1" ht="30.4" customHeight="1">
      <c r="A75" s="657"/>
      <c r="B75" s="652" t="s">
        <v>446</v>
      </c>
      <c r="C75" s="652" t="s">
        <v>1348</v>
      </c>
      <c r="D75" s="653" t="s">
        <v>536</v>
      </c>
      <c r="E75" s="656" t="s">
        <v>3161</v>
      </c>
      <c r="F75" s="672">
        <v>539.85289999999998</v>
      </c>
      <c r="G75" s="673" t="s">
        <v>3162</v>
      </c>
    </row>
    <row r="76" spans="1:7" s="524" customFormat="1" ht="24" customHeight="1">
      <c r="A76" s="645"/>
      <c r="B76" s="645"/>
      <c r="C76" s="671" t="s">
        <v>1116</v>
      </c>
      <c r="D76" s="645"/>
      <c r="E76" s="667" t="s">
        <v>2827</v>
      </c>
      <c r="F76" s="668">
        <v>11.422000000000001</v>
      </c>
      <c r="G76" s="667" t="s">
        <v>396</v>
      </c>
    </row>
    <row r="77" spans="1:7" s="524" customFormat="1" ht="30.4" customHeight="1">
      <c r="A77" s="657"/>
      <c r="B77" s="657"/>
      <c r="C77" s="652" t="s">
        <v>1116</v>
      </c>
      <c r="D77" s="653" t="s">
        <v>536</v>
      </c>
      <c r="E77" s="656" t="s">
        <v>3161</v>
      </c>
      <c r="F77" s="672">
        <v>11.422000000000001</v>
      </c>
      <c r="G77" s="673" t="s">
        <v>3162</v>
      </c>
    </row>
    <row r="78" spans="1:7" s="524" customFormat="1" ht="24" customHeight="1">
      <c r="A78" s="645"/>
      <c r="B78" s="645"/>
      <c r="C78" s="671" t="s">
        <v>711</v>
      </c>
      <c r="D78" s="645"/>
      <c r="E78" s="667" t="s">
        <v>2535</v>
      </c>
      <c r="F78" s="668">
        <v>1317.3520000000001</v>
      </c>
      <c r="G78" s="667" t="s">
        <v>61</v>
      </c>
    </row>
    <row r="79" spans="1:7" s="524" customFormat="1" ht="30.4" customHeight="1">
      <c r="A79" s="657"/>
      <c r="B79" s="657"/>
      <c r="C79" s="652" t="s">
        <v>711</v>
      </c>
      <c r="D79" s="653" t="s">
        <v>536</v>
      </c>
      <c r="E79" s="656" t="s">
        <v>3161</v>
      </c>
      <c r="F79" s="672">
        <v>1317.3520000000001</v>
      </c>
      <c r="G79" s="673" t="s">
        <v>3162</v>
      </c>
    </row>
    <row r="80" spans="1:7" s="524" customFormat="1" ht="34.700000000000003" customHeight="1">
      <c r="A80" s="645"/>
      <c r="B80" s="645"/>
      <c r="C80" s="671" t="s">
        <v>1025</v>
      </c>
      <c r="D80" s="645"/>
      <c r="E80" s="667" t="s">
        <v>2536</v>
      </c>
      <c r="F80" s="668">
        <v>0</v>
      </c>
      <c r="G80" s="667" t="s">
        <v>2537</v>
      </c>
    </row>
    <row r="81" spans="1:7" s="524" customFormat="1" ht="30.4" customHeight="1">
      <c r="A81" s="657"/>
      <c r="B81" s="657"/>
      <c r="C81" s="652" t="s">
        <v>1025</v>
      </c>
      <c r="D81" s="653" t="s">
        <v>536</v>
      </c>
      <c r="E81" s="656" t="s">
        <v>3161</v>
      </c>
      <c r="F81" s="672">
        <v>0</v>
      </c>
      <c r="G81" s="673" t="s">
        <v>3162</v>
      </c>
    </row>
    <row r="82" spans="1:7" s="524" customFormat="1" ht="34.700000000000003" customHeight="1">
      <c r="A82" s="645"/>
      <c r="B82" s="645"/>
      <c r="C82" s="671" t="s">
        <v>1317</v>
      </c>
      <c r="D82" s="645"/>
      <c r="E82" s="667" t="s">
        <v>2734</v>
      </c>
      <c r="F82" s="668">
        <v>0</v>
      </c>
      <c r="G82" s="667" t="s">
        <v>2735</v>
      </c>
    </row>
    <row r="83" spans="1:7" s="524" customFormat="1" ht="30.4" customHeight="1">
      <c r="A83" s="657"/>
      <c r="B83" s="657"/>
      <c r="C83" s="652" t="s">
        <v>1317</v>
      </c>
      <c r="D83" s="653" t="s">
        <v>536</v>
      </c>
      <c r="E83" s="656" t="s">
        <v>3161</v>
      </c>
      <c r="F83" s="672">
        <v>0</v>
      </c>
      <c r="G83" s="673" t="s">
        <v>3162</v>
      </c>
    </row>
    <row r="84" spans="1:7" s="524" customFormat="1" ht="24" customHeight="1">
      <c r="A84" s="645"/>
      <c r="B84" s="645"/>
      <c r="C84" s="671" t="s">
        <v>1373</v>
      </c>
      <c r="D84" s="645"/>
      <c r="E84" s="674" t="s">
        <v>2830</v>
      </c>
      <c r="F84" s="668">
        <v>0</v>
      </c>
      <c r="G84" s="667" t="s">
        <v>1780</v>
      </c>
    </row>
    <row r="85" spans="1:7" s="524" customFormat="1" ht="30.4" customHeight="1">
      <c r="A85" s="657"/>
      <c r="B85" s="657"/>
      <c r="C85" s="652" t="s">
        <v>1373</v>
      </c>
      <c r="D85" s="653" t="s">
        <v>536</v>
      </c>
      <c r="E85" s="656" t="s">
        <v>3161</v>
      </c>
      <c r="F85" s="672">
        <v>0</v>
      </c>
      <c r="G85" s="673" t="s">
        <v>3162</v>
      </c>
    </row>
    <row r="86" spans="1:7" s="524" customFormat="1" ht="24" customHeight="1">
      <c r="A86" s="645"/>
      <c r="B86" s="645"/>
      <c r="C86" s="671" t="s">
        <v>1037</v>
      </c>
      <c r="D86" s="645"/>
      <c r="E86" s="667" t="s">
        <v>2538</v>
      </c>
      <c r="F86" s="668">
        <v>606.34140000000002</v>
      </c>
      <c r="G86" s="667" t="s">
        <v>1038</v>
      </c>
    </row>
    <row r="87" spans="1:7" s="524" customFormat="1" ht="30.4" customHeight="1">
      <c r="A87" s="657"/>
      <c r="B87" s="657"/>
      <c r="C87" s="652" t="s">
        <v>1037</v>
      </c>
      <c r="D87" s="653" t="s">
        <v>536</v>
      </c>
      <c r="E87" s="656" t="s">
        <v>3161</v>
      </c>
      <c r="F87" s="672">
        <v>606.34140000000002</v>
      </c>
      <c r="G87" s="673" t="s">
        <v>3162</v>
      </c>
    </row>
    <row r="88" spans="1:7" s="524" customFormat="1" ht="24" customHeight="1">
      <c r="A88" s="645"/>
      <c r="B88" s="645"/>
      <c r="C88" s="671" t="s">
        <v>1371</v>
      </c>
      <c r="D88" s="645"/>
      <c r="E88" s="667" t="s">
        <v>2539</v>
      </c>
      <c r="F88" s="668">
        <v>11731.243019199999</v>
      </c>
      <c r="G88" s="667" t="s">
        <v>1781</v>
      </c>
    </row>
    <row r="89" spans="1:7" s="524" customFormat="1" ht="30.4" customHeight="1">
      <c r="A89" s="657"/>
      <c r="B89" s="657"/>
      <c r="C89" s="652" t="s">
        <v>1371</v>
      </c>
      <c r="D89" s="653" t="s">
        <v>159</v>
      </c>
      <c r="E89" s="656" t="s">
        <v>1932</v>
      </c>
      <c r="F89" s="672">
        <v>0</v>
      </c>
      <c r="G89" s="673" t="s">
        <v>1933</v>
      </c>
    </row>
    <row r="90" spans="1:7" s="524" customFormat="1" ht="30.4" customHeight="1">
      <c r="A90" s="657"/>
      <c r="B90" s="657"/>
      <c r="C90" s="657"/>
      <c r="D90" s="653" t="s">
        <v>536</v>
      </c>
      <c r="E90" s="656" t="s">
        <v>3161</v>
      </c>
      <c r="F90" s="672">
        <v>0</v>
      </c>
      <c r="G90" s="673" t="s">
        <v>3162</v>
      </c>
    </row>
    <row r="91" spans="1:7" s="524" customFormat="1" ht="19.7" customHeight="1">
      <c r="A91" s="657"/>
      <c r="B91" s="657"/>
      <c r="C91" s="657"/>
      <c r="D91" s="653" t="s">
        <v>1117</v>
      </c>
      <c r="E91" s="656" t="s">
        <v>1934</v>
      </c>
      <c r="F91" s="672">
        <v>11731.243019199999</v>
      </c>
      <c r="G91" s="673" t="s">
        <v>1935</v>
      </c>
    </row>
    <row r="92" spans="1:7" s="524" customFormat="1" ht="24" customHeight="1">
      <c r="A92" s="645"/>
      <c r="B92" s="645"/>
      <c r="C92" s="671" t="s">
        <v>2140</v>
      </c>
      <c r="D92" s="645"/>
      <c r="E92" s="667" t="s">
        <v>2540</v>
      </c>
      <c r="F92" s="668">
        <v>6.1</v>
      </c>
      <c r="G92" s="667" t="s">
        <v>2337</v>
      </c>
    </row>
    <row r="93" spans="1:7" s="524" customFormat="1" ht="30.4" customHeight="1">
      <c r="A93" s="657"/>
      <c r="B93" s="657"/>
      <c r="C93" s="652" t="s">
        <v>2140</v>
      </c>
      <c r="D93" s="653" t="s">
        <v>536</v>
      </c>
      <c r="E93" s="656" t="s">
        <v>3161</v>
      </c>
      <c r="F93" s="672">
        <v>6.1</v>
      </c>
      <c r="G93" s="673" t="s">
        <v>3162</v>
      </c>
    </row>
    <row r="94" spans="1:7" s="524" customFormat="1" ht="24" customHeight="1">
      <c r="A94" s="645"/>
      <c r="B94" s="645"/>
      <c r="C94" s="671" t="s">
        <v>2143</v>
      </c>
      <c r="D94" s="645"/>
      <c r="E94" s="667" t="s">
        <v>2541</v>
      </c>
      <c r="F94" s="668">
        <v>244.72380000000001</v>
      </c>
      <c r="G94" s="667" t="s">
        <v>2338</v>
      </c>
    </row>
    <row r="95" spans="1:7" s="524" customFormat="1" ht="30.4" customHeight="1">
      <c r="A95" s="657"/>
      <c r="B95" s="657"/>
      <c r="C95" s="652" t="s">
        <v>2143</v>
      </c>
      <c r="D95" s="653" t="s">
        <v>536</v>
      </c>
      <c r="E95" s="656" t="s">
        <v>3161</v>
      </c>
      <c r="F95" s="672">
        <v>244.72380000000001</v>
      </c>
      <c r="G95" s="673" t="s">
        <v>3162</v>
      </c>
    </row>
    <row r="96" spans="1:7" s="524" customFormat="1" ht="24" customHeight="1">
      <c r="A96" s="645"/>
      <c r="B96" s="645"/>
      <c r="C96" s="671" t="s">
        <v>2682</v>
      </c>
      <c r="D96" s="645"/>
      <c r="E96" s="667" t="s">
        <v>2683</v>
      </c>
      <c r="F96" s="668">
        <v>21.528600000000001</v>
      </c>
      <c r="G96" s="667" t="s">
        <v>2684</v>
      </c>
    </row>
    <row r="97" spans="1:7" s="524" customFormat="1" ht="30.4" customHeight="1">
      <c r="A97" s="657"/>
      <c r="B97" s="657"/>
      <c r="C97" s="652" t="s">
        <v>2682</v>
      </c>
      <c r="D97" s="653" t="s">
        <v>536</v>
      </c>
      <c r="E97" s="656" t="s">
        <v>3161</v>
      </c>
      <c r="F97" s="672">
        <v>21.528600000000001</v>
      </c>
      <c r="G97" s="673" t="s">
        <v>3162</v>
      </c>
    </row>
    <row r="98" spans="1:7" s="524" customFormat="1" ht="24" customHeight="1">
      <c r="A98" s="645"/>
      <c r="B98" s="645"/>
      <c r="C98" s="671" t="s">
        <v>2344</v>
      </c>
      <c r="D98" s="645"/>
      <c r="E98" s="667" t="s">
        <v>2542</v>
      </c>
      <c r="F98" s="668">
        <v>0</v>
      </c>
      <c r="G98" s="667" t="s">
        <v>2854</v>
      </c>
    </row>
    <row r="99" spans="1:7" s="524" customFormat="1" ht="30.4" customHeight="1">
      <c r="A99" s="657"/>
      <c r="B99" s="657"/>
      <c r="C99" s="652" t="s">
        <v>2344</v>
      </c>
      <c r="D99" s="653" t="s">
        <v>536</v>
      </c>
      <c r="E99" s="656" t="s">
        <v>3161</v>
      </c>
      <c r="F99" s="672">
        <v>0</v>
      </c>
      <c r="G99" s="673" t="s">
        <v>3162</v>
      </c>
    </row>
    <row r="100" spans="1:7" s="524" customFormat="1" ht="24" customHeight="1">
      <c r="A100" s="645"/>
      <c r="B100" s="671" t="s">
        <v>645</v>
      </c>
      <c r="C100" s="645"/>
      <c r="D100" s="645"/>
      <c r="E100" s="667" t="s">
        <v>1936</v>
      </c>
      <c r="F100" s="668">
        <v>565.69410356000003</v>
      </c>
      <c r="G100" s="667" t="s">
        <v>1937</v>
      </c>
    </row>
    <row r="101" spans="1:7" s="524" customFormat="1" ht="24" customHeight="1">
      <c r="A101" s="645"/>
      <c r="B101" s="645"/>
      <c r="C101" s="671" t="s">
        <v>1120</v>
      </c>
      <c r="D101" s="645"/>
      <c r="E101" s="667" t="s">
        <v>2532</v>
      </c>
      <c r="F101" s="668">
        <v>0</v>
      </c>
      <c r="G101" s="667" t="s">
        <v>714</v>
      </c>
    </row>
    <row r="102" spans="1:7" s="524" customFormat="1" ht="30.4" customHeight="1">
      <c r="A102" s="657"/>
      <c r="B102" s="652" t="s">
        <v>645</v>
      </c>
      <c r="C102" s="652" t="s">
        <v>1120</v>
      </c>
      <c r="D102" s="653" t="s">
        <v>1938</v>
      </c>
      <c r="E102" s="656" t="s">
        <v>2931</v>
      </c>
      <c r="F102" s="672">
        <v>0</v>
      </c>
      <c r="G102" s="673" t="s">
        <v>1939</v>
      </c>
    </row>
    <row r="103" spans="1:7" s="524" customFormat="1" ht="34.700000000000003" customHeight="1">
      <c r="A103" s="645"/>
      <c r="B103" s="645"/>
      <c r="C103" s="671" t="s">
        <v>1438</v>
      </c>
      <c r="D103" s="645"/>
      <c r="E103" s="667" t="s">
        <v>2528</v>
      </c>
      <c r="F103" s="668">
        <v>565.69410356000003</v>
      </c>
      <c r="G103" s="667" t="s">
        <v>1441</v>
      </c>
    </row>
    <row r="104" spans="1:7" s="524" customFormat="1" ht="19.7" customHeight="1">
      <c r="A104" s="657"/>
      <c r="B104" s="657"/>
      <c r="C104" s="652" t="s">
        <v>1438</v>
      </c>
      <c r="D104" s="653" t="s">
        <v>1879</v>
      </c>
      <c r="E104" s="656" t="s">
        <v>1940</v>
      </c>
      <c r="F104" s="672">
        <v>565.69410356000003</v>
      </c>
      <c r="G104" s="673" t="s">
        <v>1941</v>
      </c>
    </row>
    <row r="105" spans="1:7" s="524" customFormat="1" ht="19.7" customHeight="1">
      <c r="A105" s="657"/>
      <c r="B105" s="657"/>
      <c r="C105" s="657"/>
      <c r="D105" s="653" t="s">
        <v>1369</v>
      </c>
      <c r="E105" s="656" t="s">
        <v>2932</v>
      </c>
      <c r="F105" s="672">
        <v>0</v>
      </c>
      <c r="G105" s="673" t="s">
        <v>2933</v>
      </c>
    </row>
    <row r="106" spans="1:7" s="524" customFormat="1" ht="24" customHeight="1">
      <c r="A106" s="645"/>
      <c r="B106" s="671" t="s">
        <v>473</v>
      </c>
      <c r="C106" s="645"/>
      <c r="D106" s="645"/>
      <c r="E106" s="667" t="s">
        <v>1942</v>
      </c>
      <c r="F106" s="668">
        <v>0</v>
      </c>
      <c r="G106" s="667" t="s">
        <v>1943</v>
      </c>
    </row>
    <row r="107" spans="1:7" s="524" customFormat="1" ht="24" customHeight="1">
      <c r="A107" s="645"/>
      <c r="B107" s="645"/>
      <c r="C107" s="671" t="s">
        <v>1354</v>
      </c>
      <c r="D107" s="645"/>
      <c r="E107" s="667" t="s">
        <v>2543</v>
      </c>
      <c r="F107" s="668">
        <v>0</v>
      </c>
      <c r="G107" s="667" t="s">
        <v>1355</v>
      </c>
    </row>
    <row r="108" spans="1:7" s="524" customFormat="1" ht="19.7" customHeight="1">
      <c r="A108" s="657"/>
      <c r="B108" s="652" t="s">
        <v>473</v>
      </c>
      <c r="C108" s="652" t="s">
        <v>1354</v>
      </c>
      <c r="D108" s="653" t="s">
        <v>1885</v>
      </c>
      <c r="E108" s="656" t="s">
        <v>1944</v>
      </c>
      <c r="F108" s="672">
        <v>0</v>
      </c>
      <c r="G108" s="673" t="s">
        <v>1945</v>
      </c>
    </row>
    <row r="109" spans="1:7" s="524" customFormat="1" ht="30.4" customHeight="1">
      <c r="A109" s="657"/>
      <c r="B109" s="657"/>
      <c r="C109" s="657"/>
      <c r="D109" s="653" t="s">
        <v>1946</v>
      </c>
      <c r="E109" s="656" t="s">
        <v>1947</v>
      </c>
      <c r="F109" s="672">
        <v>0</v>
      </c>
      <c r="G109" s="673" t="s">
        <v>1948</v>
      </c>
    </row>
    <row r="110" spans="1:7" s="524" customFormat="1" ht="24" customHeight="1">
      <c r="A110" s="645"/>
      <c r="B110" s="671" t="s">
        <v>400</v>
      </c>
      <c r="C110" s="645"/>
      <c r="D110" s="645"/>
      <c r="E110" s="667" t="s">
        <v>1949</v>
      </c>
      <c r="F110" s="668">
        <v>86252.170187020005</v>
      </c>
      <c r="G110" s="667" t="s">
        <v>1950</v>
      </c>
    </row>
    <row r="111" spans="1:7" s="524" customFormat="1" ht="24" customHeight="1">
      <c r="A111" s="645"/>
      <c r="B111" s="645"/>
      <c r="C111" s="671" t="s">
        <v>1114</v>
      </c>
      <c r="D111" s="645"/>
      <c r="E111" s="667" t="s">
        <v>2826</v>
      </c>
      <c r="F111" s="668">
        <v>26970.17199911</v>
      </c>
      <c r="G111" s="667" t="s">
        <v>129</v>
      </c>
    </row>
    <row r="112" spans="1:7" s="524" customFormat="1" ht="41.1" customHeight="1">
      <c r="A112" s="657"/>
      <c r="B112" s="652" t="s">
        <v>400</v>
      </c>
      <c r="C112" s="652" t="s">
        <v>1114</v>
      </c>
      <c r="D112" s="653" t="s">
        <v>1368</v>
      </c>
      <c r="E112" s="656" t="s">
        <v>1951</v>
      </c>
      <c r="F112" s="672">
        <v>26970.17199911</v>
      </c>
      <c r="G112" s="673" t="s">
        <v>2934</v>
      </c>
    </row>
    <row r="113" spans="1:7" s="524" customFormat="1" ht="19.7" customHeight="1">
      <c r="A113" s="657"/>
      <c r="B113" s="657"/>
      <c r="C113" s="657"/>
      <c r="D113" s="653" t="s">
        <v>905</v>
      </c>
      <c r="E113" s="656" t="s">
        <v>1890</v>
      </c>
      <c r="F113" s="672">
        <v>0</v>
      </c>
      <c r="G113" s="673" t="s">
        <v>1891</v>
      </c>
    </row>
    <row r="114" spans="1:7" s="524" customFormat="1" ht="24" customHeight="1">
      <c r="A114" s="645"/>
      <c r="B114" s="645"/>
      <c r="C114" s="671" t="s">
        <v>1115</v>
      </c>
      <c r="D114" s="645"/>
      <c r="E114" s="667" t="s">
        <v>2531</v>
      </c>
      <c r="F114" s="668">
        <v>172.5</v>
      </c>
      <c r="G114" s="667" t="s">
        <v>463</v>
      </c>
    </row>
    <row r="115" spans="1:7" s="524" customFormat="1" ht="30.4" customHeight="1">
      <c r="A115" s="657"/>
      <c r="B115" s="657"/>
      <c r="C115" s="652" t="s">
        <v>1115</v>
      </c>
      <c r="D115" s="653" t="s">
        <v>1952</v>
      </c>
      <c r="E115" s="656" t="s">
        <v>1953</v>
      </c>
      <c r="F115" s="672">
        <v>0</v>
      </c>
      <c r="G115" s="673" t="s">
        <v>1954</v>
      </c>
    </row>
    <row r="116" spans="1:7" s="524" customFormat="1" ht="30.4" customHeight="1">
      <c r="A116" s="657"/>
      <c r="B116" s="657"/>
      <c r="C116" s="657"/>
      <c r="D116" s="653" t="s">
        <v>1955</v>
      </c>
      <c r="E116" s="656" t="s">
        <v>1956</v>
      </c>
      <c r="F116" s="672">
        <v>172.5</v>
      </c>
      <c r="G116" s="673" t="s">
        <v>1957</v>
      </c>
    </row>
    <row r="117" spans="1:7" s="524" customFormat="1" ht="24" customHeight="1">
      <c r="A117" s="645"/>
      <c r="B117" s="645"/>
      <c r="C117" s="671" t="s">
        <v>1348</v>
      </c>
      <c r="D117" s="645"/>
      <c r="E117" s="667" t="s">
        <v>2534</v>
      </c>
      <c r="F117" s="668">
        <v>1579.2150047</v>
      </c>
      <c r="G117" s="667" t="s">
        <v>1838</v>
      </c>
    </row>
    <row r="118" spans="1:7" s="524" customFormat="1" ht="30.4" customHeight="1">
      <c r="A118" s="657"/>
      <c r="B118" s="657"/>
      <c r="C118" s="652" t="s">
        <v>1348</v>
      </c>
      <c r="D118" s="653" t="s">
        <v>1368</v>
      </c>
      <c r="E118" s="656" t="s">
        <v>1959</v>
      </c>
      <c r="F118" s="672">
        <v>1579.2150047</v>
      </c>
      <c r="G118" s="673" t="s">
        <v>1960</v>
      </c>
    </row>
    <row r="119" spans="1:7" s="524" customFormat="1" ht="19.7" customHeight="1">
      <c r="A119" s="657"/>
      <c r="B119" s="657"/>
      <c r="C119" s="657"/>
      <c r="D119" s="653" t="s">
        <v>905</v>
      </c>
      <c r="E119" s="656" t="s">
        <v>1890</v>
      </c>
      <c r="F119" s="672">
        <v>0</v>
      </c>
      <c r="G119" s="673" t="s">
        <v>1891</v>
      </c>
    </row>
    <row r="120" spans="1:7" s="524" customFormat="1" ht="30.4" customHeight="1">
      <c r="A120" s="657"/>
      <c r="B120" s="657"/>
      <c r="C120" s="657"/>
      <c r="D120" s="653" t="s">
        <v>1023</v>
      </c>
      <c r="E120" s="656" t="s">
        <v>2605</v>
      </c>
      <c r="F120" s="672">
        <v>0</v>
      </c>
      <c r="G120" s="673" t="s">
        <v>2606</v>
      </c>
    </row>
    <row r="121" spans="1:7" s="524" customFormat="1" ht="24" customHeight="1">
      <c r="A121" s="645"/>
      <c r="B121" s="645"/>
      <c r="C121" s="671" t="s">
        <v>758</v>
      </c>
      <c r="D121" s="645"/>
      <c r="E121" s="667" t="s">
        <v>2544</v>
      </c>
      <c r="F121" s="668">
        <v>1779.3120198900001</v>
      </c>
      <c r="G121" s="667" t="s">
        <v>1349</v>
      </c>
    </row>
    <row r="122" spans="1:7" s="524" customFormat="1" ht="52.35" customHeight="1">
      <c r="A122" s="657"/>
      <c r="B122" s="657"/>
      <c r="C122" s="652" t="s">
        <v>758</v>
      </c>
      <c r="D122" s="653" t="s">
        <v>1368</v>
      </c>
      <c r="E122" s="656" t="s">
        <v>2935</v>
      </c>
      <c r="F122" s="672">
        <v>1440.98516589</v>
      </c>
      <c r="G122" s="673" t="s">
        <v>1964</v>
      </c>
    </row>
    <row r="123" spans="1:7" s="524" customFormat="1" ht="30.4" customHeight="1">
      <c r="A123" s="657"/>
      <c r="B123" s="657"/>
      <c r="C123" s="657"/>
      <c r="D123" s="653" t="s">
        <v>1023</v>
      </c>
      <c r="E123" s="656" t="s">
        <v>2605</v>
      </c>
      <c r="F123" s="672">
        <v>338.32685400000003</v>
      </c>
      <c r="G123" s="673" t="s">
        <v>2606</v>
      </c>
    </row>
    <row r="124" spans="1:7" s="524" customFormat="1" ht="24" customHeight="1">
      <c r="A124" s="645"/>
      <c r="B124" s="645"/>
      <c r="C124" s="671" t="s">
        <v>1117</v>
      </c>
      <c r="D124" s="645"/>
      <c r="E124" s="667" t="s">
        <v>2828</v>
      </c>
      <c r="F124" s="668">
        <v>27709.15752234</v>
      </c>
      <c r="G124" s="667" t="s">
        <v>45</v>
      </c>
    </row>
    <row r="125" spans="1:7" s="524" customFormat="1" ht="30.4" customHeight="1">
      <c r="A125" s="657"/>
      <c r="B125" s="657"/>
      <c r="C125" s="652" t="s">
        <v>1117</v>
      </c>
      <c r="D125" s="653" t="s">
        <v>1368</v>
      </c>
      <c r="E125" s="656" t="s">
        <v>1965</v>
      </c>
      <c r="F125" s="672">
        <v>24858.54595014</v>
      </c>
      <c r="G125" s="673" t="s">
        <v>1966</v>
      </c>
    </row>
    <row r="126" spans="1:7" s="524" customFormat="1" ht="19.7" customHeight="1">
      <c r="A126" s="657"/>
      <c r="B126" s="657"/>
      <c r="C126" s="657"/>
      <c r="D126" s="653" t="s">
        <v>1132</v>
      </c>
      <c r="E126" s="656" t="s">
        <v>1967</v>
      </c>
      <c r="F126" s="672">
        <v>2798</v>
      </c>
      <c r="G126" s="673" t="s">
        <v>1968</v>
      </c>
    </row>
    <row r="127" spans="1:7" s="524" customFormat="1" ht="30.4" customHeight="1">
      <c r="A127" s="657"/>
      <c r="B127" s="657"/>
      <c r="C127" s="657"/>
      <c r="D127" s="653" t="s">
        <v>1023</v>
      </c>
      <c r="E127" s="656" t="s">
        <v>2605</v>
      </c>
      <c r="F127" s="672">
        <v>9.1327022000000007</v>
      </c>
      <c r="G127" s="673" t="s">
        <v>2606</v>
      </c>
    </row>
    <row r="128" spans="1:7" s="524" customFormat="1" ht="30.4" customHeight="1">
      <c r="A128" s="657"/>
      <c r="B128" s="657"/>
      <c r="C128" s="657"/>
      <c r="D128" s="653" t="s">
        <v>738</v>
      </c>
      <c r="E128" s="656" t="s">
        <v>3163</v>
      </c>
      <c r="F128" s="672">
        <v>43.478870000000001</v>
      </c>
      <c r="G128" s="673" t="s">
        <v>3164</v>
      </c>
    </row>
    <row r="129" spans="1:7" s="524" customFormat="1" ht="34.700000000000003" customHeight="1">
      <c r="A129" s="645"/>
      <c r="B129" s="645"/>
      <c r="C129" s="671" t="s">
        <v>1317</v>
      </c>
      <c r="D129" s="645"/>
      <c r="E129" s="667" t="s">
        <v>2734</v>
      </c>
      <c r="F129" s="668">
        <v>820.60931256000003</v>
      </c>
      <c r="G129" s="667" t="s">
        <v>2735</v>
      </c>
    </row>
    <row r="130" spans="1:7" s="524" customFormat="1" ht="52.35" customHeight="1">
      <c r="A130" s="657"/>
      <c r="B130" s="657"/>
      <c r="C130" s="652" t="s">
        <v>1317</v>
      </c>
      <c r="D130" s="653" t="s">
        <v>1368</v>
      </c>
      <c r="E130" s="656" t="s">
        <v>2936</v>
      </c>
      <c r="F130" s="672">
        <v>820.60931256000003</v>
      </c>
      <c r="G130" s="673" t="s">
        <v>2937</v>
      </c>
    </row>
    <row r="131" spans="1:7" s="524" customFormat="1" ht="24" customHeight="1">
      <c r="A131" s="645"/>
      <c r="B131" s="645"/>
      <c r="C131" s="671" t="s">
        <v>2140</v>
      </c>
      <c r="D131" s="645"/>
      <c r="E131" s="667" t="s">
        <v>2540</v>
      </c>
      <c r="F131" s="668">
        <v>1625.65388953</v>
      </c>
      <c r="G131" s="667" t="s">
        <v>2337</v>
      </c>
    </row>
    <row r="132" spans="1:7" s="524" customFormat="1" ht="30.4" customHeight="1">
      <c r="A132" s="657"/>
      <c r="B132" s="657"/>
      <c r="C132" s="652" t="s">
        <v>2140</v>
      </c>
      <c r="D132" s="653" t="s">
        <v>1368</v>
      </c>
      <c r="E132" s="656" t="s">
        <v>2347</v>
      </c>
      <c r="F132" s="672">
        <v>1625.65388953</v>
      </c>
      <c r="G132" s="673" t="s">
        <v>2348</v>
      </c>
    </row>
    <row r="133" spans="1:7" s="524" customFormat="1" ht="24" customHeight="1">
      <c r="A133" s="645"/>
      <c r="B133" s="645"/>
      <c r="C133" s="671" t="s">
        <v>2143</v>
      </c>
      <c r="D133" s="645"/>
      <c r="E133" s="667" t="s">
        <v>2541</v>
      </c>
      <c r="F133" s="668">
        <v>16033.731006460001</v>
      </c>
      <c r="G133" s="667" t="s">
        <v>2338</v>
      </c>
    </row>
    <row r="134" spans="1:7" s="524" customFormat="1" ht="41.1" customHeight="1">
      <c r="A134" s="657"/>
      <c r="B134" s="657"/>
      <c r="C134" s="652" t="s">
        <v>2143</v>
      </c>
      <c r="D134" s="653" t="s">
        <v>1368</v>
      </c>
      <c r="E134" s="656" t="s">
        <v>2938</v>
      </c>
      <c r="F134" s="672">
        <v>1033.7310064599999</v>
      </c>
      <c r="G134" s="673" t="s">
        <v>2939</v>
      </c>
    </row>
    <row r="135" spans="1:7" s="524" customFormat="1" ht="30.4" customHeight="1">
      <c r="A135" s="657"/>
      <c r="B135" s="657"/>
      <c r="C135" s="657"/>
      <c r="D135" s="653" t="s">
        <v>1023</v>
      </c>
      <c r="E135" s="656" t="s">
        <v>2605</v>
      </c>
      <c r="F135" s="672">
        <v>15000</v>
      </c>
      <c r="G135" s="673" t="s">
        <v>2606</v>
      </c>
    </row>
    <row r="136" spans="1:7" s="524" customFormat="1" ht="24" customHeight="1">
      <c r="A136" s="645"/>
      <c r="B136" s="645"/>
      <c r="C136" s="671" t="s">
        <v>1119</v>
      </c>
      <c r="D136" s="645"/>
      <c r="E136" s="674" t="s">
        <v>2831</v>
      </c>
      <c r="F136" s="668">
        <v>944.85815236999997</v>
      </c>
      <c r="G136" s="667" t="s">
        <v>713</v>
      </c>
    </row>
    <row r="137" spans="1:7" s="524" customFormat="1" ht="30.4" customHeight="1">
      <c r="A137" s="657"/>
      <c r="B137" s="657"/>
      <c r="C137" s="652" t="s">
        <v>1119</v>
      </c>
      <c r="D137" s="653" t="s">
        <v>1368</v>
      </c>
      <c r="E137" s="656" t="s">
        <v>2940</v>
      </c>
      <c r="F137" s="672">
        <v>944.85815236999997</v>
      </c>
      <c r="G137" s="673" t="s">
        <v>2941</v>
      </c>
    </row>
    <row r="138" spans="1:7" s="524" customFormat="1" ht="24" customHeight="1">
      <c r="A138" s="645"/>
      <c r="B138" s="645"/>
      <c r="C138" s="671" t="s">
        <v>1120</v>
      </c>
      <c r="D138" s="645"/>
      <c r="E138" s="667" t="s">
        <v>2532</v>
      </c>
      <c r="F138" s="668">
        <v>1533.5513907500001</v>
      </c>
      <c r="G138" s="667" t="s">
        <v>714</v>
      </c>
    </row>
    <row r="139" spans="1:7" s="524" customFormat="1" ht="52.35" customHeight="1">
      <c r="A139" s="657"/>
      <c r="B139" s="657"/>
      <c r="C139" s="652" t="s">
        <v>1120</v>
      </c>
      <c r="D139" s="653" t="s">
        <v>1368</v>
      </c>
      <c r="E139" s="656" t="s">
        <v>1969</v>
      </c>
      <c r="F139" s="672">
        <v>1533.5513907500001</v>
      </c>
      <c r="G139" s="673" t="s">
        <v>1970</v>
      </c>
    </row>
    <row r="140" spans="1:7" s="524" customFormat="1" ht="24" customHeight="1">
      <c r="A140" s="645"/>
      <c r="B140" s="645"/>
      <c r="C140" s="671" t="s">
        <v>1123</v>
      </c>
      <c r="D140" s="645"/>
      <c r="E140" s="667" t="s">
        <v>2530</v>
      </c>
      <c r="F140" s="668">
        <v>68.667839999999998</v>
      </c>
      <c r="G140" s="667" t="s">
        <v>2384</v>
      </c>
    </row>
    <row r="141" spans="1:7" s="524" customFormat="1" ht="19.7" customHeight="1">
      <c r="A141" s="657"/>
      <c r="B141" s="657"/>
      <c r="C141" s="652" t="s">
        <v>1123</v>
      </c>
      <c r="D141" s="653" t="s">
        <v>1881</v>
      </c>
      <c r="E141" s="656" t="s">
        <v>1971</v>
      </c>
      <c r="F141" s="672">
        <v>68.667839999999998</v>
      </c>
      <c r="G141" s="673" t="s">
        <v>1972</v>
      </c>
    </row>
    <row r="142" spans="1:7" s="524" customFormat="1" ht="24" customHeight="1">
      <c r="A142" s="645"/>
      <c r="B142" s="645"/>
      <c r="C142" s="671" t="s">
        <v>1354</v>
      </c>
      <c r="D142" s="645"/>
      <c r="E142" s="667" t="s">
        <v>2543</v>
      </c>
      <c r="F142" s="668">
        <v>978.56707396000002</v>
      </c>
      <c r="G142" s="667" t="s">
        <v>1355</v>
      </c>
    </row>
    <row r="143" spans="1:7" s="524" customFormat="1" ht="30.4" customHeight="1">
      <c r="A143" s="657"/>
      <c r="B143" s="657"/>
      <c r="C143" s="652" t="s">
        <v>1354</v>
      </c>
      <c r="D143" s="653" t="s">
        <v>1368</v>
      </c>
      <c r="E143" s="656" t="s">
        <v>1973</v>
      </c>
      <c r="F143" s="672">
        <v>978.56707396000002</v>
      </c>
      <c r="G143" s="673" t="s">
        <v>1974</v>
      </c>
    </row>
    <row r="144" spans="1:7" s="524" customFormat="1" ht="24" customHeight="1">
      <c r="A144" s="645"/>
      <c r="B144" s="645"/>
      <c r="C144" s="671" t="s">
        <v>1439</v>
      </c>
      <c r="D144" s="645"/>
      <c r="E144" s="667" t="s">
        <v>2545</v>
      </c>
      <c r="F144" s="668">
        <v>709.25054899999998</v>
      </c>
      <c r="G144" s="667" t="s">
        <v>1442</v>
      </c>
    </row>
    <row r="145" spans="1:7" s="524" customFormat="1" ht="41.1" customHeight="1">
      <c r="A145" s="657"/>
      <c r="B145" s="657"/>
      <c r="C145" s="652" t="s">
        <v>1439</v>
      </c>
      <c r="D145" s="653" t="s">
        <v>1368</v>
      </c>
      <c r="E145" s="656" t="s">
        <v>1975</v>
      </c>
      <c r="F145" s="672">
        <v>709.25054899999998</v>
      </c>
      <c r="G145" s="673" t="s">
        <v>1976</v>
      </c>
    </row>
    <row r="146" spans="1:7" s="524" customFormat="1" ht="24" customHeight="1">
      <c r="A146" s="645"/>
      <c r="B146" s="645"/>
      <c r="C146" s="671" t="s">
        <v>1642</v>
      </c>
      <c r="D146" s="645"/>
      <c r="E146" s="667" t="s">
        <v>2546</v>
      </c>
      <c r="F146" s="668">
        <v>3167.88218994</v>
      </c>
      <c r="G146" s="667" t="s">
        <v>1643</v>
      </c>
    </row>
    <row r="147" spans="1:7" s="524" customFormat="1" ht="41.1" customHeight="1">
      <c r="A147" s="657"/>
      <c r="B147" s="657"/>
      <c r="C147" s="652" t="s">
        <v>1642</v>
      </c>
      <c r="D147" s="653" t="s">
        <v>1368</v>
      </c>
      <c r="E147" s="656" t="s">
        <v>1977</v>
      </c>
      <c r="F147" s="672">
        <v>3167.88218994</v>
      </c>
      <c r="G147" s="673" t="s">
        <v>1978</v>
      </c>
    </row>
    <row r="148" spans="1:7" s="524" customFormat="1" ht="24" customHeight="1">
      <c r="A148" s="645"/>
      <c r="B148" s="645"/>
      <c r="C148" s="671" t="s">
        <v>2682</v>
      </c>
      <c r="D148" s="645"/>
      <c r="E148" s="667" t="s">
        <v>2683</v>
      </c>
      <c r="F148" s="668">
        <v>268.87016466</v>
      </c>
      <c r="G148" s="667" t="s">
        <v>2684</v>
      </c>
    </row>
    <row r="149" spans="1:7" s="524" customFormat="1" ht="19.7" customHeight="1">
      <c r="A149" s="657"/>
      <c r="B149" s="657"/>
      <c r="C149" s="652" t="s">
        <v>2682</v>
      </c>
      <c r="D149" s="653" t="s">
        <v>1368</v>
      </c>
      <c r="E149" s="656" t="s">
        <v>2685</v>
      </c>
      <c r="F149" s="672">
        <v>268.87016466</v>
      </c>
      <c r="G149" s="673" t="s">
        <v>2686</v>
      </c>
    </row>
    <row r="150" spans="1:7" s="524" customFormat="1" ht="24" customHeight="1">
      <c r="A150" s="645"/>
      <c r="B150" s="645"/>
      <c r="C150" s="671" t="s">
        <v>2342</v>
      </c>
      <c r="D150" s="645"/>
      <c r="E150" s="667" t="s">
        <v>2547</v>
      </c>
      <c r="F150" s="668">
        <v>968.49749569000005</v>
      </c>
      <c r="G150" s="667" t="s">
        <v>2343</v>
      </c>
    </row>
    <row r="151" spans="1:7" s="524" customFormat="1" ht="19.7" customHeight="1">
      <c r="A151" s="657"/>
      <c r="B151" s="657"/>
      <c r="C151" s="652" t="s">
        <v>2342</v>
      </c>
      <c r="D151" s="653" t="s">
        <v>1879</v>
      </c>
      <c r="E151" s="656" t="s">
        <v>1962</v>
      </c>
      <c r="F151" s="672">
        <v>968.49749569000005</v>
      </c>
      <c r="G151" s="673" t="s">
        <v>1963</v>
      </c>
    </row>
    <row r="152" spans="1:7" s="524" customFormat="1" ht="24" customHeight="1">
      <c r="A152" s="645"/>
      <c r="B152" s="645"/>
      <c r="C152" s="671" t="s">
        <v>2344</v>
      </c>
      <c r="D152" s="645"/>
      <c r="E152" s="667" t="s">
        <v>2542</v>
      </c>
      <c r="F152" s="668">
        <v>921.67457606000005</v>
      </c>
      <c r="G152" s="667" t="s">
        <v>2854</v>
      </c>
    </row>
    <row r="153" spans="1:7" s="524" customFormat="1" ht="30.4" customHeight="1">
      <c r="A153" s="657"/>
      <c r="B153" s="657"/>
      <c r="C153" s="652" t="s">
        <v>2344</v>
      </c>
      <c r="D153" s="653" t="s">
        <v>1368</v>
      </c>
      <c r="E153" s="656" t="s">
        <v>2349</v>
      </c>
      <c r="F153" s="672">
        <v>921.67457606000005</v>
      </c>
      <c r="G153" s="673" t="s">
        <v>2350</v>
      </c>
    </row>
    <row r="154" spans="1:7" s="524" customFormat="1" ht="19.7" customHeight="1">
      <c r="A154" s="657"/>
      <c r="B154" s="657"/>
      <c r="C154" s="657"/>
      <c r="D154" s="653" t="s">
        <v>905</v>
      </c>
      <c r="E154" s="656" t="s">
        <v>1890</v>
      </c>
      <c r="F154" s="672">
        <v>0</v>
      </c>
      <c r="G154" s="673" t="s">
        <v>1891</v>
      </c>
    </row>
    <row r="155" spans="1:7" s="524" customFormat="1" ht="24" customHeight="1">
      <c r="A155" s="671" t="s">
        <v>1155</v>
      </c>
      <c r="B155" s="645"/>
      <c r="C155" s="645"/>
      <c r="D155" s="645"/>
      <c r="E155" s="667" t="s">
        <v>1979</v>
      </c>
      <c r="F155" s="668">
        <v>113974.92949787001</v>
      </c>
      <c r="G155" s="667" t="s">
        <v>317</v>
      </c>
    </row>
    <row r="156" spans="1:7" s="524" customFormat="1" ht="24" customHeight="1">
      <c r="A156" s="645"/>
      <c r="B156" s="671" t="s">
        <v>494</v>
      </c>
      <c r="C156" s="645"/>
      <c r="D156" s="645"/>
      <c r="E156" s="667" t="s">
        <v>1980</v>
      </c>
      <c r="F156" s="668">
        <v>95469.161582989997</v>
      </c>
      <c r="G156" s="667" t="s">
        <v>1981</v>
      </c>
    </row>
    <row r="157" spans="1:7" s="524" customFormat="1" ht="24" customHeight="1">
      <c r="A157" s="645"/>
      <c r="B157" s="645"/>
      <c r="C157" s="671" t="s">
        <v>1116</v>
      </c>
      <c r="D157" s="645"/>
      <c r="E157" s="667" t="s">
        <v>2827</v>
      </c>
      <c r="F157" s="668">
        <v>95469.161582989997</v>
      </c>
      <c r="G157" s="667" t="s">
        <v>396</v>
      </c>
    </row>
    <row r="158" spans="1:7" s="524" customFormat="1" ht="30.4" customHeight="1">
      <c r="A158" s="652" t="s">
        <v>1155</v>
      </c>
      <c r="B158" s="652" t="s">
        <v>494</v>
      </c>
      <c r="C158" s="652" t="s">
        <v>1116</v>
      </c>
      <c r="D158" s="653" t="s">
        <v>1880</v>
      </c>
      <c r="E158" s="656" t="s">
        <v>1983</v>
      </c>
      <c r="F158" s="672">
        <v>95372.685714670006</v>
      </c>
      <c r="G158" s="673" t="s">
        <v>1984</v>
      </c>
    </row>
    <row r="159" spans="1:7" s="524" customFormat="1" ht="19.7" customHeight="1">
      <c r="A159" s="657"/>
      <c r="B159" s="657"/>
      <c r="C159" s="657"/>
      <c r="D159" s="653" t="s">
        <v>1370</v>
      </c>
      <c r="E159" s="656" t="s">
        <v>2942</v>
      </c>
      <c r="F159" s="672">
        <v>96.475868320000004</v>
      </c>
      <c r="G159" s="673" t="s">
        <v>2943</v>
      </c>
    </row>
    <row r="160" spans="1:7" s="524" customFormat="1" ht="24" customHeight="1">
      <c r="A160" s="645"/>
      <c r="B160" s="671" t="s">
        <v>183</v>
      </c>
      <c r="C160" s="645"/>
      <c r="D160" s="645"/>
      <c r="E160" s="667" t="s">
        <v>1985</v>
      </c>
      <c r="F160" s="668">
        <v>18505.767914880002</v>
      </c>
      <c r="G160" s="667" t="s">
        <v>1986</v>
      </c>
    </row>
    <row r="161" spans="1:7" s="524" customFormat="1" ht="24" customHeight="1">
      <c r="A161" s="645"/>
      <c r="B161" s="645"/>
      <c r="C161" s="671" t="s">
        <v>1374</v>
      </c>
      <c r="D161" s="645"/>
      <c r="E161" s="667" t="s">
        <v>2533</v>
      </c>
      <c r="F161" s="668">
        <v>18505.767914880002</v>
      </c>
      <c r="G161" s="667" t="s">
        <v>1440</v>
      </c>
    </row>
    <row r="162" spans="1:7" s="524" customFormat="1" ht="41.1" customHeight="1">
      <c r="A162" s="657"/>
      <c r="B162" s="652" t="s">
        <v>183</v>
      </c>
      <c r="C162" s="652" t="s">
        <v>1374</v>
      </c>
      <c r="D162" s="653" t="s">
        <v>1368</v>
      </c>
      <c r="E162" s="656" t="s">
        <v>2548</v>
      </c>
      <c r="F162" s="672">
        <v>16995.273288010001</v>
      </c>
      <c r="G162" s="673" t="s">
        <v>2549</v>
      </c>
    </row>
    <row r="163" spans="1:7" s="524" customFormat="1" ht="30.4" customHeight="1">
      <c r="A163" s="657"/>
      <c r="B163" s="657"/>
      <c r="C163" s="657"/>
      <c r="D163" s="653" t="s">
        <v>1938</v>
      </c>
      <c r="E163" s="656" t="s">
        <v>1987</v>
      </c>
      <c r="F163" s="672">
        <v>1500.2</v>
      </c>
      <c r="G163" s="673" t="s">
        <v>1988</v>
      </c>
    </row>
    <row r="164" spans="1:7" s="524" customFormat="1" ht="19.7" customHeight="1">
      <c r="A164" s="657"/>
      <c r="B164" s="657"/>
      <c r="C164" s="657"/>
      <c r="D164" s="653" t="s">
        <v>1881</v>
      </c>
      <c r="E164" s="656" t="s">
        <v>1989</v>
      </c>
      <c r="F164" s="672">
        <v>10.29462687</v>
      </c>
      <c r="G164" s="673" t="s">
        <v>1990</v>
      </c>
    </row>
    <row r="165" spans="1:7" s="524" customFormat="1" ht="34.700000000000003" customHeight="1">
      <c r="A165" s="671" t="s">
        <v>1156</v>
      </c>
      <c r="B165" s="645"/>
      <c r="C165" s="645"/>
      <c r="D165" s="645"/>
      <c r="E165" s="667" t="s">
        <v>1991</v>
      </c>
      <c r="F165" s="668">
        <v>183079.87354246</v>
      </c>
      <c r="G165" s="667" t="s">
        <v>76</v>
      </c>
    </row>
    <row r="166" spans="1:7" s="524" customFormat="1" ht="24" customHeight="1">
      <c r="A166" s="645"/>
      <c r="B166" s="671" t="s">
        <v>494</v>
      </c>
      <c r="C166" s="645"/>
      <c r="D166" s="645"/>
      <c r="E166" s="667" t="s">
        <v>1992</v>
      </c>
      <c r="F166" s="668">
        <v>50329.541516409998</v>
      </c>
      <c r="G166" s="667" t="s">
        <v>1993</v>
      </c>
    </row>
    <row r="167" spans="1:7" s="524" customFormat="1" ht="24" customHeight="1">
      <c r="A167" s="645"/>
      <c r="B167" s="645"/>
      <c r="C167" s="671" t="s">
        <v>1114</v>
      </c>
      <c r="D167" s="645"/>
      <c r="E167" s="667" t="s">
        <v>2826</v>
      </c>
      <c r="F167" s="668">
        <v>47292.589330050003</v>
      </c>
      <c r="G167" s="667" t="s">
        <v>129</v>
      </c>
    </row>
    <row r="168" spans="1:7" s="524" customFormat="1" ht="41.1" customHeight="1">
      <c r="A168" s="652" t="s">
        <v>1156</v>
      </c>
      <c r="B168" s="652" t="s">
        <v>494</v>
      </c>
      <c r="C168" s="652" t="s">
        <v>1114</v>
      </c>
      <c r="D168" s="653" t="s">
        <v>1994</v>
      </c>
      <c r="E168" s="656" t="s">
        <v>2944</v>
      </c>
      <c r="F168" s="672">
        <v>9895.9359999999997</v>
      </c>
      <c r="G168" s="673" t="s">
        <v>1995</v>
      </c>
    </row>
    <row r="169" spans="1:7" s="524" customFormat="1" ht="19.7" customHeight="1">
      <c r="A169" s="657"/>
      <c r="B169" s="657"/>
      <c r="C169" s="657"/>
      <c r="D169" s="653" t="s">
        <v>1996</v>
      </c>
      <c r="E169" s="656" t="s">
        <v>1997</v>
      </c>
      <c r="F169" s="672">
        <v>33862.998137549999</v>
      </c>
      <c r="G169" s="673" t="s">
        <v>1998</v>
      </c>
    </row>
    <row r="170" spans="1:7" s="524" customFormat="1" ht="19.7" customHeight="1">
      <c r="A170" s="657"/>
      <c r="B170" s="657"/>
      <c r="C170" s="657"/>
      <c r="D170" s="653" t="s">
        <v>1999</v>
      </c>
      <c r="E170" s="656" t="s">
        <v>2000</v>
      </c>
      <c r="F170" s="672">
        <v>3533.6551924999999</v>
      </c>
      <c r="G170" s="673" t="s">
        <v>2001</v>
      </c>
    </row>
    <row r="171" spans="1:7" s="524" customFormat="1" ht="24" customHeight="1">
      <c r="A171" s="645"/>
      <c r="B171" s="645"/>
      <c r="C171" s="671" t="s">
        <v>1642</v>
      </c>
      <c r="D171" s="645"/>
      <c r="E171" s="667" t="s">
        <v>2546</v>
      </c>
      <c r="F171" s="668">
        <v>3036.9521863599998</v>
      </c>
      <c r="G171" s="667" t="s">
        <v>1643</v>
      </c>
    </row>
    <row r="172" spans="1:7" s="524" customFormat="1" ht="19.7" customHeight="1">
      <c r="A172" s="657"/>
      <c r="B172" s="657"/>
      <c r="C172" s="652" t="s">
        <v>1642</v>
      </c>
      <c r="D172" s="653" t="s">
        <v>1879</v>
      </c>
      <c r="E172" s="656" t="s">
        <v>2945</v>
      </c>
      <c r="F172" s="672">
        <v>3000.44164</v>
      </c>
      <c r="G172" s="673" t="s">
        <v>2002</v>
      </c>
    </row>
    <row r="173" spans="1:7" s="524" customFormat="1" ht="19.7" customHeight="1">
      <c r="A173" s="657"/>
      <c r="B173" s="657"/>
      <c r="C173" s="657"/>
      <c r="D173" s="653" t="s">
        <v>1880</v>
      </c>
      <c r="E173" s="656" t="s">
        <v>2003</v>
      </c>
      <c r="F173" s="672">
        <v>36.510546359999999</v>
      </c>
      <c r="G173" s="673" t="s">
        <v>2004</v>
      </c>
    </row>
    <row r="174" spans="1:7" s="524" customFormat="1" ht="19.7" customHeight="1">
      <c r="A174" s="657"/>
      <c r="B174" s="657"/>
      <c r="C174" s="657"/>
      <c r="D174" s="653" t="s">
        <v>1369</v>
      </c>
      <c r="E174" s="656" t="s">
        <v>2550</v>
      </c>
      <c r="F174" s="672">
        <v>0</v>
      </c>
      <c r="G174" s="673" t="s">
        <v>2551</v>
      </c>
    </row>
    <row r="175" spans="1:7" s="524" customFormat="1" ht="24" customHeight="1">
      <c r="A175" s="645"/>
      <c r="B175" s="671" t="s">
        <v>183</v>
      </c>
      <c r="C175" s="645"/>
      <c r="D175" s="645"/>
      <c r="E175" s="667" t="s">
        <v>2005</v>
      </c>
      <c r="F175" s="668">
        <v>529.93265606</v>
      </c>
      <c r="G175" s="667" t="s">
        <v>2006</v>
      </c>
    </row>
    <row r="176" spans="1:7" s="524" customFormat="1" ht="24" customHeight="1">
      <c r="A176" s="645"/>
      <c r="B176" s="645"/>
      <c r="C176" s="671" t="s">
        <v>712</v>
      </c>
      <c r="D176" s="645"/>
      <c r="E176" s="667" t="s">
        <v>2829</v>
      </c>
      <c r="F176" s="668">
        <v>529.93265606</v>
      </c>
      <c r="G176" s="667" t="s">
        <v>201</v>
      </c>
    </row>
    <row r="177" spans="1:7" s="524" customFormat="1" ht="19.7" customHeight="1">
      <c r="A177" s="657"/>
      <c r="B177" s="652" t="s">
        <v>183</v>
      </c>
      <c r="C177" s="652" t="s">
        <v>712</v>
      </c>
      <c r="D177" s="653" t="s">
        <v>1369</v>
      </c>
      <c r="E177" s="656" t="s">
        <v>2007</v>
      </c>
      <c r="F177" s="672">
        <v>529.93265606</v>
      </c>
      <c r="G177" s="673" t="s">
        <v>2008</v>
      </c>
    </row>
    <row r="178" spans="1:7" s="524" customFormat="1" ht="19.7" customHeight="1">
      <c r="A178" s="657"/>
      <c r="B178" s="657"/>
      <c r="C178" s="657"/>
      <c r="D178" s="653" t="s">
        <v>1938</v>
      </c>
      <c r="E178" s="656" t="s">
        <v>2946</v>
      </c>
      <c r="F178" s="672">
        <v>0</v>
      </c>
      <c r="G178" s="673" t="s">
        <v>2552</v>
      </c>
    </row>
    <row r="179" spans="1:7" s="524" customFormat="1" ht="30.4" customHeight="1">
      <c r="A179" s="657"/>
      <c r="B179" s="657"/>
      <c r="C179" s="657"/>
      <c r="D179" s="653" t="s">
        <v>2009</v>
      </c>
      <c r="E179" s="656" t="s">
        <v>2010</v>
      </c>
      <c r="F179" s="672">
        <v>0</v>
      </c>
      <c r="G179" s="673" t="s">
        <v>2011</v>
      </c>
    </row>
    <row r="180" spans="1:7" s="524" customFormat="1" ht="24" customHeight="1">
      <c r="A180" s="645"/>
      <c r="B180" s="671" t="s">
        <v>264</v>
      </c>
      <c r="C180" s="645"/>
      <c r="D180" s="645"/>
      <c r="E180" s="667" t="s">
        <v>2012</v>
      </c>
      <c r="F180" s="668">
        <v>16034.586409060001</v>
      </c>
      <c r="G180" s="667" t="s">
        <v>2013</v>
      </c>
    </row>
    <row r="181" spans="1:7" s="524" customFormat="1" ht="24" customHeight="1">
      <c r="A181" s="645"/>
      <c r="B181" s="645"/>
      <c r="C181" s="671" t="s">
        <v>1124</v>
      </c>
      <c r="D181" s="645"/>
      <c r="E181" s="667" t="s">
        <v>2553</v>
      </c>
      <c r="F181" s="668">
        <v>16034.586409060001</v>
      </c>
      <c r="G181" s="667" t="s">
        <v>196</v>
      </c>
    </row>
    <row r="182" spans="1:7" s="524" customFormat="1" ht="30.4" customHeight="1">
      <c r="A182" s="657"/>
      <c r="B182" s="652" t="s">
        <v>264</v>
      </c>
      <c r="C182" s="652" t="s">
        <v>1124</v>
      </c>
      <c r="D182" s="653" t="s">
        <v>1368</v>
      </c>
      <c r="E182" s="656" t="s">
        <v>2014</v>
      </c>
      <c r="F182" s="672">
        <v>16034.586409060001</v>
      </c>
      <c r="G182" s="673" t="s">
        <v>2947</v>
      </c>
    </row>
    <row r="183" spans="1:7" s="524" customFormat="1" ht="24" customHeight="1">
      <c r="A183" s="645"/>
      <c r="B183" s="671" t="s">
        <v>446</v>
      </c>
      <c r="C183" s="645"/>
      <c r="D183" s="645"/>
      <c r="E183" s="667" t="s">
        <v>2015</v>
      </c>
      <c r="F183" s="668">
        <v>9981.2648089499999</v>
      </c>
      <c r="G183" s="667" t="s">
        <v>2016</v>
      </c>
    </row>
    <row r="184" spans="1:7" s="524" customFormat="1" ht="24" customHeight="1">
      <c r="A184" s="645"/>
      <c r="B184" s="645"/>
      <c r="C184" s="671" t="s">
        <v>1125</v>
      </c>
      <c r="D184" s="645"/>
      <c r="E184" s="667" t="s">
        <v>2554</v>
      </c>
      <c r="F184" s="668">
        <v>9981.2648089499999</v>
      </c>
      <c r="G184" s="667" t="s">
        <v>246</v>
      </c>
    </row>
    <row r="185" spans="1:7" s="524" customFormat="1" ht="30.4" customHeight="1">
      <c r="A185" s="657"/>
      <c r="B185" s="652" t="s">
        <v>446</v>
      </c>
      <c r="C185" s="652" t="s">
        <v>1125</v>
      </c>
      <c r="D185" s="653" t="s">
        <v>1368</v>
      </c>
      <c r="E185" s="656" t="s">
        <v>2017</v>
      </c>
      <c r="F185" s="672">
        <v>9981.2648089499999</v>
      </c>
      <c r="G185" s="673" t="s">
        <v>2018</v>
      </c>
    </row>
    <row r="186" spans="1:7" s="524" customFormat="1" ht="19.7" customHeight="1">
      <c r="A186" s="657"/>
      <c r="B186" s="657"/>
      <c r="C186" s="657"/>
      <c r="D186" s="653" t="s">
        <v>1994</v>
      </c>
      <c r="E186" s="656" t="s">
        <v>2019</v>
      </c>
      <c r="F186" s="672">
        <v>0</v>
      </c>
      <c r="G186" s="673" t="s">
        <v>2020</v>
      </c>
    </row>
    <row r="187" spans="1:7" s="524" customFormat="1" ht="24" customHeight="1">
      <c r="A187" s="645"/>
      <c r="B187" s="671" t="s">
        <v>645</v>
      </c>
      <c r="C187" s="645"/>
      <c r="D187" s="645"/>
      <c r="E187" s="667" t="s">
        <v>2021</v>
      </c>
      <c r="F187" s="668">
        <v>86976.071600979994</v>
      </c>
      <c r="G187" s="667" t="s">
        <v>2022</v>
      </c>
    </row>
    <row r="188" spans="1:7" s="524" customFormat="1" ht="24" customHeight="1">
      <c r="A188" s="645"/>
      <c r="B188" s="645"/>
      <c r="C188" s="671" t="s">
        <v>1023</v>
      </c>
      <c r="D188" s="645"/>
      <c r="E188" s="667" t="s">
        <v>2823</v>
      </c>
      <c r="F188" s="668">
        <v>387.98714179000001</v>
      </c>
      <c r="G188" s="667" t="s">
        <v>1821</v>
      </c>
    </row>
    <row r="189" spans="1:7" s="524" customFormat="1" ht="30.4" customHeight="1">
      <c r="A189" s="657"/>
      <c r="B189" s="652" t="s">
        <v>645</v>
      </c>
      <c r="C189" s="652" t="s">
        <v>1023</v>
      </c>
      <c r="D189" s="653" t="s">
        <v>1879</v>
      </c>
      <c r="E189" s="656" t="s">
        <v>2023</v>
      </c>
      <c r="F189" s="672">
        <v>387.98714179000001</v>
      </c>
      <c r="G189" s="673" t="s">
        <v>2024</v>
      </c>
    </row>
    <row r="190" spans="1:7" s="524" customFormat="1" ht="24" customHeight="1">
      <c r="A190" s="645"/>
      <c r="B190" s="645"/>
      <c r="C190" s="671" t="s">
        <v>258</v>
      </c>
      <c r="D190" s="645"/>
      <c r="E190" s="667" t="s">
        <v>2844</v>
      </c>
      <c r="F190" s="668">
        <v>81195.919128990005</v>
      </c>
      <c r="G190" s="667" t="s">
        <v>233</v>
      </c>
    </row>
    <row r="191" spans="1:7" s="524" customFormat="1" ht="30.4" customHeight="1">
      <c r="A191" s="657"/>
      <c r="B191" s="657"/>
      <c r="C191" s="652" t="s">
        <v>258</v>
      </c>
      <c r="D191" s="653" t="s">
        <v>1880</v>
      </c>
      <c r="E191" s="659" t="s">
        <v>2948</v>
      </c>
      <c r="F191" s="672">
        <v>81195.919128990005</v>
      </c>
      <c r="G191" s="673" t="s">
        <v>2025</v>
      </c>
    </row>
    <row r="192" spans="1:7" s="524" customFormat="1" ht="19.7" customHeight="1">
      <c r="A192" s="657"/>
      <c r="B192" s="657"/>
      <c r="C192" s="657"/>
      <c r="D192" s="653" t="s">
        <v>1370</v>
      </c>
      <c r="E192" s="656" t="s">
        <v>2555</v>
      </c>
      <c r="F192" s="672">
        <v>0</v>
      </c>
      <c r="G192" s="673" t="s">
        <v>2556</v>
      </c>
    </row>
    <row r="193" spans="1:7" s="524" customFormat="1" ht="24" customHeight="1">
      <c r="A193" s="645"/>
      <c r="B193" s="645"/>
      <c r="C193" s="671" t="s">
        <v>1127</v>
      </c>
      <c r="D193" s="645"/>
      <c r="E193" s="667" t="s">
        <v>2557</v>
      </c>
      <c r="F193" s="668">
        <v>5392.1653302000004</v>
      </c>
      <c r="G193" s="667" t="s">
        <v>716</v>
      </c>
    </row>
    <row r="194" spans="1:7" s="524" customFormat="1" ht="19.7" customHeight="1">
      <c r="A194" s="657"/>
      <c r="B194" s="657"/>
      <c r="C194" s="652" t="s">
        <v>1127</v>
      </c>
      <c r="D194" s="653" t="s">
        <v>1880</v>
      </c>
      <c r="E194" s="656" t="s">
        <v>2949</v>
      </c>
      <c r="F194" s="672">
        <v>5392.1653302000004</v>
      </c>
      <c r="G194" s="673" t="s">
        <v>2026</v>
      </c>
    </row>
    <row r="195" spans="1:7" s="524" customFormat="1" ht="24" customHeight="1">
      <c r="A195" s="645"/>
      <c r="B195" s="671" t="s">
        <v>473</v>
      </c>
      <c r="C195" s="645"/>
      <c r="D195" s="645"/>
      <c r="E195" s="667" t="s">
        <v>2027</v>
      </c>
      <c r="F195" s="668">
        <v>16216.484261580001</v>
      </c>
      <c r="G195" s="667" t="s">
        <v>2028</v>
      </c>
    </row>
    <row r="196" spans="1:7" s="524" customFormat="1" ht="24" customHeight="1">
      <c r="A196" s="645"/>
      <c r="B196" s="645"/>
      <c r="C196" s="671" t="s">
        <v>1114</v>
      </c>
      <c r="D196" s="645"/>
      <c r="E196" s="667" t="s">
        <v>2826</v>
      </c>
      <c r="F196" s="668">
        <v>16216.484261580001</v>
      </c>
      <c r="G196" s="667" t="s">
        <v>129</v>
      </c>
    </row>
    <row r="197" spans="1:7" s="524" customFormat="1" ht="19.7" customHeight="1">
      <c r="A197" s="657"/>
      <c r="B197" s="652" t="s">
        <v>473</v>
      </c>
      <c r="C197" s="652" t="s">
        <v>1114</v>
      </c>
      <c r="D197" s="653" t="s">
        <v>2029</v>
      </c>
      <c r="E197" s="656" t="s">
        <v>2030</v>
      </c>
      <c r="F197" s="672">
        <v>16216.484261580001</v>
      </c>
      <c r="G197" s="673" t="s">
        <v>2031</v>
      </c>
    </row>
    <row r="198" spans="1:7" s="524" customFormat="1" ht="24" customHeight="1">
      <c r="A198" s="645"/>
      <c r="B198" s="671" t="s">
        <v>400</v>
      </c>
      <c r="C198" s="645"/>
      <c r="D198" s="645"/>
      <c r="E198" s="667" t="s">
        <v>2032</v>
      </c>
      <c r="F198" s="668">
        <v>3011.9922894199999</v>
      </c>
      <c r="G198" s="667" t="s">
        <v>2033</v>
      </c>
    </row>
    <row r="199" spans="1:7" s="524" customFormat="1" ht="24" customHeight="1">
      <c r="A199" s="645"/>
      <c r="B199" s="645"/>
      <c r="C199" s="671" t="s">
        <v>712</v>
      </c>
      <c r="D199" s="645"/>
      <c r="E199" s="667" t="s">
        <v>2829</v>
      </c>
      <c r="F199" s="668">
        <v>3011.9922894199999</v>
      </c>
      <c r="G199" s="667" t="s">
        <v>201</v>
      </c>
    </row>
    <row r="200" spans="1:7" s="524" customFormat="1" ht="19.7" customHeight="1">
      <c r="A200" s="657"/>
      <c r="B200" s="652" t="s">
        <v>400</v>
      </c>
      <c r="C200" s="652" t="s">
        <v>712</v>
      </c>
      <c r="D200" s="653" t="s">
        <v>1368</v>
      </c>
      <c r="E200" s="656" t="s">
        <v>2399</v>
      </c>
      <c r="F200" s="672">
        <v>2510.4924304599999</v>
      </c>
      <c r="G200" s="673" t="s">
        <v>2034</v>
      </c>
    </row>
    <row r="201" spans="1:7" s="524" customFormat="1" ht="52.35" customHeight="1">
      <c r="A201" s="657"/>
      <c r="B201" s="657"/>
      <c r="C201" s="657"/>
      <c r="D201" s="653" t="s">
        <v>1982</v>
      </c>
      <c r="E201" s="656" t="s">
        <v>2035</v>
      </c>
      <c r="F201" s="672">
        <v>501.49985895999998</v>
      </c>
      <c r="G201" s="673" t="s">
        <v>2036</v>
      </c>
    </row>
    <row r="202" spans="1:7" s="524" customFormat="1" ht="19.7" customHeight="1">
      <c r="A202" s="657"/>
      <c r="B202" s="657"/>
      <c r="C202" s="657"/>
      <c r="D202" s="653" t="s">
        <v>2037</v>
      </c>
      <c r="E202" s="656" t="s">
        <v>2038</v>
      </c>
      <c r="F202" s="672">
        <v>0</v>
      </c>
      <c r="G202" s="673" t="s">
        <v>2039</v>
      </c>
    </row>
    <row r="203" spans="1:7" s="524" customFormat="1" ht="24" customHeight="1">
      <c r="A203" s="671" t="s">
        <v>648</v>
      </c>
      <c r="B203" s="645"/>
      <c r="C203" s="645"/>
      <c r="D203" s="645"/>
      <c r="E203" s="667" t="s">
        <v>92</v>
      </c>
      <c r="F203" s="668">
        <v>82306.332783210004</v>
      </c>
      <c r="G203" s="667" t="s">
        <v>225</v>
      </c>
    </row>
    <row r="204" spans="1:7" s="524" customFormat="1" ht="24" customHeight="1">
      <c r="A204" s="645"/>
      <c r="B204" s="671" t="s">
        <v>494</v>
      </c>
      <c r="C204" s="645"/>
      <c r="D204" s="645"/>
      <c r="E204" s="667" t="s">
        <v>2040</v>
      </c>
      <c r="F204" s="668">
        <v>25.1315645</v>
      </c>
      <c r="G204" s="667" t="s">
        <v>2041</v>
      </c>
    </row>
    <row r="205" spans="1:7" s="524" customFormat="1" ht="24" customHeight="1">
      <c r="A205" s="645"/>
      <c r="B205" s="645"/>
      <c r="C205" s="671" t="s">
        <v>1373</v>
      </c>
      <c r="D205" s="645"/>
      <c r="E205" s="674" t="s">
        <v>2830</v>
      </c>
      <c r="F205" s="668">
        <v>25.1315645</v>
      </c>
      <c r="G205" s="667" t="s">
        <v>1780</v>
      </c>
    </row>
    <row r="206" spans="1:7" s="524" customFormat="1" ht="19.7" customHeight="1">
      <c r="A206" s="652" t="s">
        <v>648</v>
      </c>
      <c r="B206" s="652" t="s">
        <v>494</v>
      </c>
      <c r="C206" s="652" t="s">
        <v>1373</v>
      </c>
      <c r="D206" s="653" t="s">
        <v>1880</v>
      </c>
      <c r="E206" s="656" t="s">
        <v>2042</v>
      </c>
      <c r="F206" s="672">
        <v>25.1315645</v>
      </c>
      <c r="G206" s="673" t="s">
        <v>2043</v>
      </c>
    </row>
    <row r="207" spans="1:7" s="524" customFormat="1" ht="24" customHeight="1">
      <c r="A207" s="645"/>
      <c r="B207" s="671" t="s">
        <v>183</v>
      </c>
      <c r="C207" s="645"/>
      <c r="D207" s="645"/>
      <c r="E207" s="667" t="s">
        <v>2044</v>
      </c>
      <c r="F207" s="668">
        <v>13242.55656753</v>
      </c>
      <c r="G207" s="667" t="s">
        <v>2045</v>
      </c>
    </row>
    <row r="208" spans="1:7" s="524" customFormat="1" ht="24" customHeight="1">
      <c r="A208" s="645"/>
      <c r="B208" s="645"/>
      <c r="C208" s="671" t="s">
        <v>1373</v>
      </c>
      <c r="D208" s="645"/>
      <c r="E208" s="674" t="s">
        <v>2830</v>
      </c>
      <c r="F208" s="668">
        <v>11269.053351390001</v>
      </c>
      <c r="G208" s="667" t="s">
        <v>1780</v>
      </c>
    </row>
    <row r="209" spans="1:7" s="524" customFormat="1" ht="19.7" customHeight="1">
      <c r="A209" s="657"/>
      <c r="B209" s="652" t="s">
        <v>183</v>
      </c>
      <c r="C209" s="652" t="s">
        <v>1373</v>
      </c>
      <c r="D209" s="653" t="s">
        <v>1370</v>
      </c>
      <c r="E209" s="656" t="s">
        <v>937</v>
      </c>
      <c r="F209" s="672">
        <v>11269.053351390001</v>
      </c>
      <c r="G209" s="673" t="s">
        <v>938</v>
      </c>
    </row>
    <row r="210" spans="1:7" s="524" customFormat="1" ht="24" customHeight="1">
      <c r="A210" s="645"/>
      <c r="B210" s="645"/>
      <c r="C210" s="671" t="s">
        <v>2340</v>
      </c>
      <c r="D210" s="645"/>
      <c r="E210" s="667" t="s">
        <v>2558</v>
      </c>
      <c r="F210" s="668">
        <v>1407.4473915399999</v>
      </c>
      <c r="G210" s="667" t="s">
        <v>2341</v>
      </c>
    </row>
    <row r="211" spans="1:7" s="524" customFormat="1" ht="19.7" customHeight="1">
      <c r="A211" s="657"/>
      <c r="B211" s="657"/>
      <c r="C211" s="652" t="s">
        <v>2340</v>
      </c>
      <c r="D211" s="653" t="s">
        <v>1372</v>
      </c>
      <c r="E211" s="656" t="s">
        <v>2950</v>
      </c>
      <c r="F211" s="672">
        <v>1407.4473915399999</v>
      </c>
      <c r="G211" s="673" t="s">
        <v>2351</v>
      </c>
    </row>
    <row r="212" spans="1:7" s="524" customFormat="1" ht="24" customHeight="1">
      <c r="A212" s="645"/>
      <c r="B212" s="645"/>
      <c r="C212" s="671" t="s">
        <v>2342</v>
      </c>
      <c r="D212" s="645"/>
      <c r="E212" s="667" t="s">
        <v>2547</v>
      </c>
      <c r="F212" s="668">
        <v>566.05582460000005</v>
      </c>
      <c r="G212" s="667" t="s">
        <v>2343</v>
      </c>
    </row>
    <row r="213" spans="1:7" s="524" customFormat="1" ht="19.7" customHeight="1">
      <c r="A213" s="657"/>
      <c r="B213" s="657"/>
      <c r="C213" s="652" t="s">
        <v>2342</v>
      </c>
      <c r="D213" s="653" t="s">
        <v>1369</v>
      </c>
      <c r="E213" s="656" t="s">
        <v>1827</v>
      </c>
      <c r="F213" s="672">
        <v>566.05582460000005</v>
      </c>
      <c r="G213" s="673" t="s">
        <v>2951</v>
      </c>
    </row>
    <row r="214" spans="1:7" s="524" customFormat="1" ht="24" customHeight="1">
      <c r="A214" s="645"/>
      <c r="B214" s="671" t="s">
        <v>446</v>
      </c>
      <c r="C214" s="645"/>
      <c r="D214" s="645"/>
      <c r="E214" s="667" t="s">
        <v>2047</v>
      </c>
      <c r="F214" s="668">
        <v>712.30619799999999</v>
      </c>
      <c r="G214" s="667" t="s">
        <v>2048</v>
      </c>
    </row>
    <row r="215" spans="1:7" s="524" customFormat="1" ht="24" customHeight="1">
      <c r="A215" s="645"/>
      <c r="B215" s="645"/>
      <c r="C215" s="671" t="s">
        <v>1373</v>
      </c>
      <c r="D215" s="645"/>
      <c r="E215" s="674" t="s">
        <v>2830</v>
      </c>
      <c r="F215" s="668">
        <v>96.730664000000004</v>
      </c>
      <c r="G215" s="667" t="s">
        <v>1780</v>
      </c>
    </row>
    <row r="216" spans="1:7" s="524" customFormat="1" ht="19.7" customHeight="1">
      <c r="A216" s="657"/>
      <c r="B216" s="652" t="s">
        <v>446</v>
      </c>
      <c r="C216" s="652" t="s">
        <v>1373</v>
      </c>
      <c r="D216" s="653" t="s">
        <v>1938</v>
      </c>
      <c r="E216" s="656" t="s">
        <v>2049</v>
      </c>
      <c r="F216" s="672">
        <v>96.730664000000004</v>
      </c>
      <c r="G216" s="673" t="s">
        <v>2050</v>
      </c>
    </row>
    <row r="217" spans="1:7" s="524" customFormat="1" ht="24" customHeight="1">
      <c r="A217" s="645"/>
      <c r="B217" s="645"/>
      <c r="C217" s="671" t="s">
        <v>2342</v>
      </c>
      <c r="D217" s="645"/>
      <c r="E217" s="667" t="s">
        <v>2547</v>
      </c>
      <c r="F217" s="668">
        <v>615.57553399999995</v>
      </c>
      <c r="G217" s="667" t="s">
        <v>2343</v>
      </c>
    </row>
    <row r="218" spans="1:7" s="524" customFormat="1" ht="41.1" customHeight="1">
      <c r="A218" s="657"/>
      <c r="B218" s="657"/>
      <c r="C218" s="652" t="s">
        <v>2342</v>
      </c>
      <c r="D218" s="653" t="s">
        <v>1938</v>
      </c>
      <c r="E218" s="656" t="s">
        <v>2051</v>
      </c>
      <c r="F218" s="672">
        <v>615.57553399999995</v>
      </c>
      <c r="G218" s="673" t="s">
        <v>2052</v>
      </c>
    </row>
    <row r="219" spans="1:7" s="524" customFormat="1" ht="24" customHeight="1">
      <c r="A219" s="645"/>
      <c r="B219" s="671" t="s">
        <v>645</v>
      </c>
      <c r="C219" s="645"/>
      <c r="D219" s="645"/>
      <c r="E219" s="667" t="s">
        <v>2053</v>
      </c>
      <c r="F219" s="668">
        <v>131.46343021999999</v>
      </c>
      <c r="G219" s="667" t="s">
        <v>2054</v>
      </c>
    </row>
    <row r="220" spans="1:7" s="524" customFormat="1" ht="24" customHeight="1">
      <c r="A220" s="645"/>
      <c r="B220" s="645"/>
      <c r="C220" s="671" t="s">
        <v>959</v>
      </c>
      <c r="D220" s="645"/>
      <c r="E220" s="667" t="s">
        <v>960</v>
      </c>
      <c r="F220" s="668">
        <v>109.15565221999999</v>
      </c>
      <c r="G220" s="667" t="s">
        <v>961</v>
      </c>
    </row>
    <row r="221" spans="1:7" s="524" customFormat="1" ht="30.4" customHeight="1">
      <c r="A221" s="657"/>
      <c r="B221" s="652" t="s">
        <v>645</v>
      </c>
      <c r="C221" s="652" t="s">
        <v>959</v>
      </c>
      <c r="D221" s="653" t="s">
        <v>1879</v>
      </c>
      <c r="E221" s="656" t="s">
        <v>2068</v>
      </c>
      <c r="F221" s="672">
        <v>109.15565221999999</v>
      </c>
      <c r="G221" s="673" t="s">
        <v>2069</v>
      </c>
    </row>
    <row r="222" spans="1:7" s="524" customFormat="1" ht="24" customHeight="1">
      <c r="A222" s="645"/>
      <c r="B222" s="645"/>
      <c r="C222" s="671" t="s">
        <v>712</v>
      </c>
      <c r="D222" s="645"/>
      <c r="E222" s="667" t="s">
        <v>2829</v>
      </c>
      <c r="F222" s="668">
        <v>0</v>
      </c>
      <c r="G222" s="667" t="s">
        <v>201</v>
      </c>
    </row>
    <row r="223" spans="1:7" s="524" customFormat="1" ht="19.7" customHeight="1">
      <c r="A223" s="657"/>
      <c r="B223" s="657"/>
      <c r="C223" s="652" t="s">
        <v>712</v>
      </c>
      <c r="D223" s="653" t="s">
        <v>2055</v>
      </c>
      <c r="E223" s="656" t="s">
        <v>2056</v>
      </c>
      <c r="F223" s="672">
        <v>0</v>
      </c>
      <c r="G223" s="673" t="s">
        <v>2057</v>
      </c>
    </row>
    <row r="224" spans="1:7" s="524" customFormat="1" ht="24" customHeight="1">
      <c r="A224" s="645"/>
      <c r="B224" s="645"/>
      <c r="C224" s="671" t="s">
        <v>1373</v>
      </c>
      <c r="D224" s="645"/>
      <c r="E224" s="674" t="s">
        <v>2830</v>
      </c>
      <c r="F224" s="668">
        <v>13.596678000000001</v>
      </c>
      <c r="G224" s="667" t="s">
        <v>1780</v>
      </c>
    </row>
    <row r="225" spans="1:7" s="524" customFormat="1" ht="30.4" customHeight="1">
      <c r="A225" s="657"/>
      <c r="B225" s="657"/>
      <c r="C225" s="652" t="s">
        <v>1373</v>
      </c>
      <c r="D225" s="653" t="s">
        <v>1881</v>
      </c>
      <c r="E225" s="656" t="s">
        <v>2058</v>
      </c>
      <c r="F225" s="672">
        <v>11.179677999999999</v>
      </c>
      <c r="G225" s="673" t="s">
        <v>2059</v>
      </c>
    </row>
    <row r="226" spans="1:7" s="524" customFormat="1" ht="30.4" customHeight="1">
      <c r="A226" s="657"/>
      <c r="B226" s="657"/>
      <c r="C226" s="657"/>
      <c r="D226" s="653" t="s">
        <v>1885</v>
      </c>
      <c r="E226" s="656" t="s">
        <v>2060</v>
      </c>
      <c r="F226" s="672">
        <v>2.4169999999999998</v>
      </c>
      <c r="G226" s="673" t="s">
        <v>2061</v>
      </c>
    </row>
    <row r="227" spans="1:7" s="524" customFormat="1" ht="30.4" customHeight="1">
      <c r="A227" s="657"/>
      <c r="B227" s="657"/>
      <c r="C227" s="657"/>
      <c r="D227" s="653" t="s">
        <v>2009</v>
      </c>
      <c r="E227" s="656" t="s">
        <v>2062</v>
      </c>
      <c r="F227" s="672">
        <v>0</v>
      </c>
      <c r="G227" s="673" t="s">
        <v>2063</v>
      </c>
    </row>
    <row r="228" spans="1:7" s="524" customFormat="1" ht="24" customHeight="1">
      <c r="A228" s="645"/>
      <c r="B228" s="645"/>
      <c r="C228" s="671" t="s">
        <v>1037</v>
      </c>
      <c r="D228" s="645"/>
      <c r="E228" s="667" t="s">
        <v>2538</v>
      </c>
      <c r="F228" s="668">
        <v>0</v>
      </c>
      <c r="G228" s="667" t="s">
        <v>1038</v>
      </c>
    </row>
    <row r="229" spans="1:7" s="524" customFormat="1" ht="30.4" customHeight="1">
      <c r="A229" s="657"/>
      <c r="B229" s="657"/>
      <c r="C229" s="652" t="s">
        <v>1037</v>
      </c>
      <c r="D229" s="653" t="s">
        <v>1369</v>
      </c>
      <c r="E229" s="656" t="s">
        <v>2064</v>
      </c>
      <c r="F229" s="672">
        <v>0</v>
      </c>
      <c r="G229" s="673" t="s">
        <v>2065</v>
      </c>
    </row>
    <row r="230" spans="1:7" s="524" customFormat="1" ht="24" customHeight="1">
      <c r="A230" s="645"/>
      <c r="B230" s="645"/>
      <c r="C230" s="671" t="s">
        <v>1120</v>
      </c>
      <c r="D230" s="645"/>
      <c r="E230" s="667" t="s">
        <v>2532</v>
      </c>
      <c r="F230" s="668">
        <v>8.7111000000000001</v>
      </c>
      <c r="G230" s="667" t="s">
        <v>714</v>
      </c>
    </row>
    <row r="231" spans="1:7" s="524" customFormat="1" ht="19.7" customHeight="1">
      <c r="A231" s="657"/>
      <c r="B231" s="657"/>
      <c r="C231" s="652" t="s">
        <v>1120</v>
      </c>
      <c r="D231" s="653" t="s">
        <v>1336</v>
      </c>
      <c r="E231" s="656" t="s">
        <v>2066</v>
      </c>
      <c r="F231" s="672">
        <v>8.7111000000000001</v>
      </c>
      <c r="G231" s="673" t="s">
        <v>2067</v>
      </c>
    </row>
    <row r="232" spans="1:7" s="524" customFormat="1" ht="24" customHeight="1">
      <c r="A232" s="645"/>
      <c r="B232" s="645"/>
      <c r="C232" s="671" t="s">
        <v>1354</v>
      </c>
      <c r="D232" s="645"/>
      <c r="E232" s="667" t="s">
        <v>2543</v>
      </c>
      <c r="F232" s="668">
        <v>0</v>
      </c>
      <c r="G232" s="667" t="s">
        <v>1355</v>
      </c>
    </row>
    <row r="233" spans="1:7" s="524" customFormat="1" ht="19.7" customHeight="1">
      <c r="A233" s="657"/>
      <c r="B233" s="657"/>
      <c r="C233" s="652" t="s">
        <v>1354</v>
      </c>
      <c r="D233" s="653" t="s">
        <v>1879</v>
      </c>
      <c r="E233" s="656" t="s">
        <v>2070</v>
      </c>
      <c r="F233" s="672">
        <v>0</v>
      </c>
      <c r="G233" s="673" t="s">
        <v>2071</v>
      </c>
    </row>
    <row r="234" spans="1:7" s="524" customFormat="1" ht="30.4" customHeight="1">
      <c r="A234" s="657"/>
      <c r="B234" s="657"/>
      <c r="C234" s="657"/>
      <c r="D234" s="653" t="s">
        <v>1920</v>
      </c>
      <c r="E234" s="656" t="s">
        <v>2072</v>
      </c>
      <c r="F234" s="672">
        <v>0</v>
      </c>
      <c r="G234" s="673" t="s">
        <v>2073</v>
      </c>
    </row>
    <row r="235" spans="1:7" s="524" customFormat="1" ht="24" customHeight="1">
      <c r="A235" s="645"/>
      <c r="B235" s="671" t="s">
        <v>473</v>
      </c>
      <c r="C235" s="645"/>
      <c r="D235" s="645"/>
      <c r="E235" s="667" t="s">
        <v>2074</v>
      </c>
      <c r="F235" s="668">
        <v>58605.832284490003</v>
      </c>
      <c r="G235" s="667" t="s">
        <v>2075</v>
      </c>
    </row>
    <row r="236" spans="1:7" s="524" customFormat="1" ht="24" customHeight="1">
      <c r="A236" s="645"/>
      <c r="B236" s="645"/>
      <c r="C236" s="671" t="s">
        <v>1037</v>
      </c>
      <c r="D236" s="645"/>
      <c r="E236" s="667" t="s">
        <v>2538</v>
      </c>
      <c r="F236" s="668">
        <v>4995.3284543</v>
      </c>
      <c r="G236" s="667" t="s">
        <v>1038</v>
      </c>
    </row>
    <row r="237" spans="1:7" s="524" customFormat="1" ht="30.4" customHeight="1">
      <c r="A237" s="657"/>
      <c r="B237" s="652" t="s">
        <v>473</v>
      </c>
      <c r="C237" s="652" t="s">
        <v>1037</v>
      </c>
      <c r="D237" s="653" t="s">
        <v>1938</v>
      </c>
      <c r="E237" s="656" t="s">
        <v>2077</v>
      </c>
      <c r="F237" s="672">
        <v>4995.3284543</v>
      </c>
      <c r="G237" s="673" t="s">
        <v>2078</v>
      </c>
    </row>
    <row r="238" spans="1:7" s="524" customFormat="1" ht="24" customHeight="1">
      <c r="A238" s="645"/>
      <c r="B238" s="645"/>
      <c r="C238" s="671" t="s">
        <v>1371</v>
      </c>
      <c r="D238" s="645"/>
      <c r="E238" s="667" t="s">
        <v>2539</v>
      </c>
      <c r="F238" s="668">
        <v>53010.66115331</v>
      </c>
      <c r="G238" s="667" t="s">
        <v>1781</v>
      </c>
    </row>
    <row r="239" spans="1:7" s="524" customFormat="1" ht="19.7" customHeight="1">
      <c r="A239" s="657"/>
      <c r="B239" s="657"/>
      <c r="C239" s="652" t="s">
        <v>1371</v>
      </c>
      <c r="D239" s="653" t="s">
        <v>1115</v>
      </c>
      <c r="E239" s="656" t="s">
        <v>2079</v>
      </c>
      <c r="F239" s="672">
        <v>53010.66115331</v>
      </c>
      <c r="G239" s="673" t="s">
        <v>2080</v>
      </c>
    </row>
    <row r="240" spans="1:7" s="524" customFormat="1" ht="24" customHeight="1">
      <c r="A240" s="645"/>
      <c r="B240" s="645"/>
      <c r="C240" s="671" t="s">
        <v>1125</v>
      </c>
      <c r="D240" s="645"/>
      <c r="E240" s="667" t="s">
        <v>2554</v>
      </c>
      <c r="F240" s="668">
        <v>599.84267688</v>
      </c>
      <c r="G240" s="667" t="s">
        <v>246</v>
      </c>
    </row>
    <row r="241" spans="1:7" s="524" customFormat="1" ht="30.4" customHeight="1">
      <c r="A241" s="657"/>
      <c r="B241" s="657"/>
      <c r="C241" s="652" t="s">
        <v>1125</v>
      </c>
      <c r="D241" s="653" t="s">
        <v>2081</v>
      </c>
      <c r="E241" s="656" t="s">
        <v>2952</v>
      </c>
      <c r="F241" s="672">
        <v>599.84267688</v>
      </c>
      <c r="G241" s="673" t="s">
        <v>2082</v>
      </c>
    </row>
    <row r="242" spans="1:7" s="524" customFormat="1" ht="24" customHeight="1">
      <c r="A242" s="645"/>
      <c r="B242" s="671" t="s">
        <v>400</v>
      </c>
      <c r="C242" s="645"/>
      <c r="D242" s="645"/>
      <c r="E242" s="667" t="s">
        <v>2083</v>
      </c>
      <c r="F242" s="668">
        <v>9589.0427384699997</v>
      </c>
      <c r="G242" s="667" t="s">
        <v>2084</v>
      </c>
    </row>
    <row r="243" spans="1:7" s="524" customFormat="1" ht="24" customHeight="1">
      <c r="A243" s="645"/>
      <c r="B243" s="645"/>
      <c r="C243" s="671" t="s">
        <v>1114</v>
      </c>
      <c r="D243" s="645"/>
      <c r="E243" s="667" t="s">
        <v>2826</v>
      </c>
      <c r="F243" s="668">
        <v>2994.9612121599998</v>
      </c>
      <c r="G243" s="667" t="s">
        <v>129</v>
      </c>
    </row>
    <row r="244" spans="1:7" s="524" customFormat="1" ht="30.4" customHeight="1">
      <c r="A244" s="657"/>
      <c r="B244" s="652" t="s">
        <v>400</v>
      </c>
      <c r="C244" s="652" t="s">
        <v>1114</v>
      </c>
      <c r="D244" s="653" t="s">
        <v>2085</v>
      </c>
      <c r="E244" s="656" t="s">
        <v>2086</v>
      </c>
      <c r="F244" s="672">
        <v>2994.9612121599998</v>
      </c>
      <c r="G244" s="673" t="s">
        <v>2087</v>
      </c>
    </row>
    <row r="245" spans="1:7" s="524" customFormat="1" ht="24" customHeight="1">
      <c r="A245" s="645"/>
      <c r="B245" s="645"/>
      <c r="C245" s="671" t="s">
        <v>1374</v>
      </c>
      <c r="D245" s="645"/>
      <c r="E245" s="667" t="s">
        <v>2533</v>
      </c>
      <c r="F245" s="668">
        <v>257.72736552999999</v>
      </c>
      <c r="G245" s="667" t="s">
        <v>1440</v>
      </c>
    </row>
    <row r="246" spans="1:7" s="524" customFormat="1" ht="30.4" customHeight="1">
      <c r="A246" s="657"/>
      <c r="B246" s="657"/>
      <c r="C246" s="652" t="s">
        <v>1374</v>
      </c>
      <c r="D246" s="653" t="s">
        <v>1880</v>
      </c>
      <c r="E246" s="656" t="s">
        <v>2088</v>
      </c>
      <c r="F246" s="672">
        <v>257.72736552999999</v>
      </c>
      <c r="G246" s="673" t="s">
        <v>2089</v>
      </c>
    </row>
    <row r="247" spans="1:7" s="524" customFormat="1" ht="24" customHeight="1">
      <c r="A247" s="645"/>
      <c r="B247" s="645"/>
      <c r="C247" s="671" t="s">
        <v>1373</v>
      </c>
      <c r="D247" s="645"/>
      <c r="E247" s="674" t="s">
        <v>2830</v>
      </c>
      <c r="F247" s="668">
        <v>794.67921692000004</v>
      </c>
      <c r="G247" s="667" t="s">
        <v>1780</v>
      </c>
    </row>
    <row r="248" spans="1:7" s="524" customFormat="1" ht="19.7" customHeight="1">
      <c r="A248" s="657"/>
      <c r="B248" s="657"/>
      <c r="C248" s="652" t="s">
        <v>1373</v>
      </c>
      <c r="D248" s="653" t="s">
        <v>1368</v>
      </c>
      <c r="E248" s="656" t="s">
        <v>1782</v>
      </c>
      <c r="F248" s="672">
        <v>794.67921692000004</v>
      </c>
      <c r="G248" s="673" t="s">
        <v>1783</v>
      </c>
    </row>
    <row r="249" spans="1:7" s="524" customFormat="1" ht="24" customHeight="1">
      <c r="A249" s="645"/>
      <c r="B249" s="645"/>
      <c r="C249" s="671" t="s">
        <v>1371</v>
      </c>
      <c r="D249" s="645"/>
      <c r="E249" s="667" t="s">
        <v>2539</v>
      </c>
      <c r="F249" s="668">
        <v>1754.3290397400001</v>
      </c>
      <c r="G249" s="667" t="s">
        <v>1781</v>
      </c>
    </row>
    <row r="250" spans="1:7" s="524" customFormat="1" ht="30.4" customHeight="1">
      <c r="A250" s="657"/>
      <c r="B250" s="657"/>
      <c r="C250" s="652" t="s">
        <v>1371</v>
      </c>
      <c r="D250" s="653" t="s">
        <v>1368</v>
      </c>
      <c r="E250" s="656" t="s">
        <v>1828</v>
      </c>
      <c r="F250" s="672">
        <v>1754.3290397400001</v>
      </c>
      <c r="G250" s="673" t="s">
        <v>1784</v>
      </c>
    </row>
    <row r="251" spans="1:7" s="524" customFormat="1" ht="19.7" customHeight="1">
      <c r="A251" s="657"/>
      <c r="B251" s="657"/>
      <c r="C251" s="657"/>
      <c r="D251" s="653" t="s">
        <v>2092</v>
      </c>
      <c r="E251" s="656" t="s">
        <v>2093</v>
      </c>
      <c r="F251" s="672">
        <v>0</v>
      </c>
      <c r="G251" s="673" t="s">
        <v>2094</v>
      </c>
    </row>
    <row r="252" spans="1:7" s="524" customFormat="1" ht="30.4" customHeight="1">
      <c r="A252" s="657"/>
      <c r="B252" s="657"/>
      <c r="C252" s="657"/>
      <c r="D252" s="653" t="s">
        <v>2095</v>
      </c>
      <c r="E252" s="656" t="s">
        <v>2096</v>
      </c>
      <c r="F252" s="672">
        <v>0</v>
      </c>
      <c r="G252" s="673" t="s">
        <v>2097</v>
      </c>
    </row>
    <row r="253" spans="1:7" s="524" customFormat="1" ht="24" customHeight="1">
      <c r="A253" s="645"/>
      <c r="B253" s="645"/>
      <c r="C253" s="671" t="s">
        <v>2340</v>
      </c>
      <c r="D253" s="645"/>
      <c r="E253" s="667" t="s">
        <v>2558</v>
      </c>
      <c r="F253" s="668">
        <v>337.17150062000002</v>
      </c>
      <c r="G253" s="667" t="s">
        <v>2341</v>
      </c>
    </row>
    <row r="254" spans="1:7" s="524" customFormat="1" ht="30.4" customHeight="1">
      <c r="A254" s="657"/>
      <c r="B254" s="657"/>
      <c r="C254" s="652" t="s">
        <v>2340</v>
      </c>
      <c r="D254" s="653" t="s">
        <v>2101</v>
      </c>
      <c r="E254" s="656" t="s">
        <v>2102</v>
      </c>
      <c r="F254" s="672">
        <v>337.17150062000002</v>
      </c>
      <c r="G254" s="673" t="s">
        <v>2103</v>
      </c>
    </row>
    <row r="255" spans="1:7" s="524" customFormat="1" ht="24" customHeight="1">
      <c r="A255" s="645"/>
      <c r="B255" s="645"/>
      <c r="C255" s="671" t="s">
        <v>2342</v>
      </c>
      <c r="D255" s="645"/>
      <c r="E255" s="667" t="s">
        <v>2547</v>
      </c>
      <c r="F255" s="668">
        <v>3450.1744035000002</v>
      </c>
      <c r="G255" s="667" t="s">
        <v>2343</v>
      </c>
    </row>
    <row r="256" spans="1:7" s="524" customFormat="1" ht="19.7" customHeight="1">
      <c r="A256" s="657"/>
      <c r="B256" s="657"/>
      <c r="C256" s="652" t="s">
        <v>2342</v>
      </c>
      <c r="D256" s="653" t="s">
        <v>2098</v>
      </c>
      <c r="E256" s="656" t="s">
        <v>2099</v>
      </c>
      <c r="F256" s="672">
        <v>3450.1744035000002</v>
      </c>
      <c r="G256" s="673" t="s">
        <v>2100</v>
      </c>
    </row>
    <row r="257" spans="1:7" s="524" customFormat="1" ht="24" customHeight="1">
      <c r="A257" s="671" t="s">
        <v>652</v>
      </c>
      <c r="B257" s="645"/>
      <c r="C257" s="645"/>
      <c r="D257" s="645"/>
      <c r="E257" s="667" t="s">
        <v>368</v>
      </c>
      <c r="F257" s="668">
        <v>368596.00538013998</v>
      </c>
      <c r="G257" s="667" t="s">
        <v>445</v>
      </c>
    </row>
    <row r="258" spans="1:7" s="524" customFormat="1" ht="24" customHeight="1">
      <c r="A258" s="645"/>
      <c r="B258" s="671" t="s">
        <v>183</v>
      </c>
      <c r="C258" s="645"/>
      <c r="D258" s="645"/>
      <c r="E258" s="667" t="s">
        <v>2104</v>
      </c>
      <c r="F258" s="668">
        <v>358272.26542855997</v>
      </c>
      <c r="G258" s="667" t="s">
        <v>2105</v>
      </c>
    </row>
    <row r="259" spans="1:7" s="524" customFormat="1" ht="24" customHeight="1">
      <c r="A259" s="645"/>
      <c r="B259" s="645"/>
      <c r="C259" s="671" t="s">
        <v>1373</v>
      </c>
      <c r="D259" s="645"/>
      <c r="E259" s="674" t="s">
        <v>2830</v>
      </c>
      <c r="F259" s="668">
        <v>132.1618622</v>
      </c>
      <c r="G259" s="667" t="s">
        <v>1780</v>
      </c>
    </row>
    <row r="260" spans="1:7" s="524" customFormat="1" ht="19.7" customHeight="1">
      <c r="A260" s="652" t="s">
        <v>652</v>
      </c>
      <c r="B260" s="652" t="s">
        <v>183</v>
      </c>
      <c r="C260" s="652" t="s">
        <v>1373</v>
      </c>
      <c r="D260" s="653" t="s">
        <v>1946</v>
      </c>
      <c r="E260" s="656" t="s">
        <v>2106</v>
      </c>
      <c r="F260" s="672">
        <v>132.1618622</v>
      </c>
      <c r="G260" s="673" t="s">
        <v>2107</v>
      </c>
    </row>
    <row r="261" spans="1:7" s="524" customFormat="1" ht="24" customHeight="1">
      <c r="A261" s="645"/>
      <c r="B261" s="645"/>
      <c r="C261" s="671" t="s">
        <v>1037</v>
      </c>
      <c r="D261" s="645"/>
      <c r="E261" s="667" t="s">
        <v>2538</v>
      </c>
      <c r="F261" s="668">
        <v>351080.46020259999</v>
      </c>
      <c r="G261" s="667" t="s">
        <v>1038</v>
      </c>
    </row>
    <row r="262" spans="1:7" s="524" customFormat="1" ht="19.7" customHeight="1">
      <c r="A262" s="657"/>
      <c r="B262" s="657"/>
      <c r="C262" s="652" t="s">
        <v>1037</v>
      </c>
      <c r="D262" s="653" t="s">
        <v>1879</v>
      </c>
      <c r="E262" s="656" t="s">
        <v>2953</v>
      </c>
      <c r="F262" s="672">
        <v>338000</v>
      </c>
      <c r="G262" s="673" t="s">
        <v>2954</v>
      </c>
    </row>
    <row r="263" spans="1:7" s="524" customFormat="1" ht="30.4" customHeight="1">
      <c r="A263" s="657"/>
      <c r="B263" s="657"/>
      <c r="C263" s="657"/>
      <c r="D263" s="653" t="s">
        <v>2108</v>
      </c>
      <c r="E263" s="656" t="s">
        <v>2559</v>
      </c>
      <c r="F263" s="672">
        <v>4918.3234189100003</v>
      </c>
      <c r="G263" s="673" t="s">
        <v>2109</v>
      </c>
    </row>
    <row r="264" spans="1:7" s="524" customFormat="1" ht="19.7" customHeight="1">
      <c r="A264" s="657"/>
      <c r="B264" s="657"/>
      <c r="C264" s="657"/>
      <c r="D264" s="653" t="s">
        <v>1132</v>
      </c>
      <c r="E264" s="656" t="s">
        <v>2955</v>
      </c>
      <c r="F264" s="672">
        <v>5061.6448552100001</v>
      </c>
      <c r="G264" s="673" t="s">
        <v>1069</v>
      </c>
    </row>
    <row r="265" spans="1:7" s="524" customFormat="1" ht="19.7" customHeight="1">
      <c r="A265" s="657"/>
      <c r="B265" s="657"/>
      <c r="C265" s="657"/>
      <c r="D265" s="653" t="s">
        <v>1024</v>
      </c>
      <c r="E265" s="656" t="s">
        <v>1070</v>
      </c>
      <c r="F265" s="672">
        <v>3100.4919284799998</v>
      </c>
      <c r="G265" s="673" t="s">
        <v>1071</v>
      </c>
    </row>
    <row r="266" spans="1:7" s="524" customFormat="1" ht="24" customHeight="1">
      <c r="A266" s="645"/>
      <c r="B266" s="645"/>
      <c r="C266" s="671" t="s">
        <v>1130</v>
      </c>
      <c r="D266" s="645"/>
      <c r="E266" s="667" t="s">
        <v>2855</v>
      </c>
      <c r="F266" s="668">
        <v>7059.6433637600003</v>
      </c>
      <c r="G266" s="667" t="s">
        <v>1131</v>
      </c>
    </row>
    <row r="267" spans="1:7" s="524" customFormat="1" ht="30.4" customHeight="1">
      <c r="A267" s="657"/>
      <c r="B267" s="657"/>
      <c r="C267" s="652" t="s">
        <v>1130</v>
      </c>
      <c r="D267" s="653" t="s">
        <v>1958</v>
      </c>
      <c r="E267" s="656" t="s">
        <v>2956</v>
      </c>
      <c r="F267" s="672">
        <v>7059.6433637600003</v>
      </c>
      <c r="G267" s="673" t="s">
        <v>2957</v>
      </c>
    </row>
    <row r="268" spans="1:7" s="524" customFormat="1" ht="24" customHeight="1">
      <c r="A268" s="645"/>
      <c r="B268" s="671" t="s">
        <v>400</v>
      </c>
      <c r="C268" s="645"/>
      <c r="D268" s="645"/>
      <c r="E268" s="667" t="s">
        <v>2110</v>
      </c>
      <c r="F268" s="668">
        <v>10323.739951580001</v>
      </c>
      <c r="G268" s="667" t="s">
        <v>2111</v>
      </c>
    </row>
    <row r="269" spans="1:7" s="524" customFormat="1" ht="24" customHeight="1">
      <c r="A269" s="645"/>
      <c r="B269" s="645"/>
      <c r="C269" s="671" t="s">
        <v>1114</v>
      </c>
      <c r="D269" s="645"/>
      <c r="E269" s="667" t="s">
        <v>2826</v>
      </c>
      <c r="F269" s="668">
        <v>1087.9814396500001</v>
      </c>
      <c r="G269" s="667" t="s">
        <v>129</v>
      </c>
    </row>
    <row r="270" spans="1:7" s="524" customFormat="1" ht="30.4" customHeight="1">
      <c r="A270" s="657"/>
      <c r="B270" s="652" t="s">
        <v>400</v>
      </c>
      <c r="C270" s="652" t="s">
        <v>1114</v>
      </c>
      <c r="D270" s="653" t="s">
        <v>2112</v>
      </c>
      <c r="E270" s="656" t="s">
        <v>2113</v>
      </c>
      <c r="F270" s="672">
        <v>1087.9814396500001</v>
      </c>
      <c r="G270" s="675" t="s">
        <v>2958</v>
      </c>
    </row>
    <row r="271" spans="1:7" s="524" customFormat="1" ht="24" customHeight="1">
      <c r="A271" s="645"/>
      <c r="B271" s="645"/>
      <c r="C271" s="671" t="s">
        <v>1374</v>
      </c>
      <c r="D271" s="645"/>
      <c r="E271" s="667" t="s">
        <v>2533</v>
      </c>
      <c r="F271" s="668">
        <v>321.66047717999999</v>
      </c>
      <c r="G271" s="667" t="s">
        <v>1440</v>
      </c>
    </row>
    <row r="272" spans="1:7" s="524" customFormat="1" ht="41.1" customHeight="1">
      <c r="A272" s="657"/>
      <c r="B272" s="657"/>
      <c r="C272" s="652" t="s">
        <v>1374</v>
      </c>
      <c r="D272" s="653" t="s">
        <v>1370</v>
      </c>
      <c r="E272" s="656" t="s">
        <v>2959</v>
      </c>
      <c r="F272" s="672">
        <v>321.66047717999999</v>
      </c>
      <c r="G272" s="673" t="s">
        <v>2960</v>
      </c>
    </row>
    <row r="273" spans="1:7" s="524" customFormat="1" ht="24" customHeight="1">
      <c r="A273" s="645"/>
      <c r="B273" s="645"/>
      <c r="C273" s="671" t="s">
        <v>1037</v>
      </c>
      <c r="D273" s="645"/>
      <c r="E273" s="667" t="s">
        <v>2538</v>
      </c>
      <c r="F273" s="668">
        <v>8914.0980347500008</v>
      </c>
      <c r="G273" s="667" t="s">
        <v>1038</v>
      </c>
    </row>
    <row r="274" spans="1:7" s="524" customFormat="1" ht="19.7" customHeight="1">
      <c r="A274" s="657"/>
      <c r="B274" s="657"/>
      <c r="C274" s="652" t="s">
        <v>1037</v>
      </c>
      <c r="D274" s="653" t="s">
        <v>1368</v>
      </c>
      <c r="E274" s="656" t="s">
        <v>2114</v>
      </c>
      <c r="F274" s="672">
        <v>7920.3192314199996</v>
      </c>
      <c r="G274" s="673" t="s">
        <v>2115</v>
      </c>
    </row>
    <row r="275" spans="1:7" s="524" customFormat="1" ht="30.4" customHeight="1">
      <c r="A275" s="657"/>
      <c r="B275" s="657"/>
      <c r="C275" s="657"/>
      <c r="D275" s="653" t="s">
        <v>1920</v>
      </c>
      <c r="E275" s="656" t="s">
        <v>2116</v>
      </c>
      <c r="F275" s="672">
        <v>993.77880332999996</v>
      </c>
      <c r="G275" s="673" t="s">
        <v>2117</v>
      </c>
    </row>
    <row r="276" spans="1:7" s="524" customFormat="1" ht="19.7" customHeight="1">
      <c r="A276" s="657"/>
      <c r="B276" s="657"/>
      <c r="C276" s="657"/>
      <c r="D276" s="653" t="s">
        <v>2118</v>
      </c>
      <c r="E276" s="656" t="s">
        <v>2961</v>
      </c>
      <c r="F276" s="672">
        <v>0</v>
      </c>
      <c r="G276" s="673" t="s">
        <v>2962</v>
      </c>
    </row>
    <row r="277" spans="1:7" s="524" customFormat="1" ht="24" customHeight="1">
      <c r="A277" s="671" t="s">
        <v>659</v>
      </c>
      <c r="B277" s="645"/>
      <c r="C277" s="645"/>
      <c r="D277" s="645"/>
      <c r="E277" s="667" t="s">
        <v>640</v>
      </c>
      <c r="F277" s="668">
        <v>1148432.2924533701</v>
      </c>
      <c r="G277" s="667" t="s">
        <v>297</v>
      </c>
    </row>
    <row r="278" spans="1:7" s="524" customFormat="1" ht="24" customHeight="1">
      <c r="A278" s="645"/>
      <c r="B278" s="671" t="s">
        <v>494</v>
      </c>
      <c r="C278" s="645"/>
      <c r="D278" s="645"/>
      <c r="E278" s="667" t="s">
        <v>2120</v>
      </c>
      <c r="F278" s="668">
        <v>1143147.8983368101</v>
      </c>
      <c r="G278" s="667" t="s">
        <v>2121</v>
      </c>
    </row>
    <row r="279" spans="1:7" s="524" customFormat="1" ht="34.700000000000003" customHeight="1">
      <c r="A279" s="645"/>
      <c r="B279" s="645"/>
      <c r="C279" s="671" t="s">
        <v>1025</v>
      </c>
      <c r="D279" s="645"/>
      <c r="E279" s="667" t="s">
        <v>2536</v>
      </c>
      <c r="F279" s="668">
        <v>1143147.8983368101</v>
      </c>
      <c r="G279" s="667" t="s">
        <v>2537</v>
      </c>
    </row>
    <row r="280" spans="1:7" s="524" customFormat="1" ht="30.4" customHeight="1">
      <c r="A280" s="652" t="s">
        <v>659</v>
      </c>
      <c r="B280" s="652" t="s">
        <v>494</v>
      </c>
      <c r="C280" s="652" t="s">
        <v>1025</v>
      </c>
      <c r="D280" s="653" t="s">
        <v>734</v>
      </c>
      <c r="E280" s="656" t="s">
        <v>939</v>
      </c>
      <c r="F280" s="672">
        <v>1143147.8983368101</v>
      </c>
      <c r="G280" s="673" t="s">
        <v>940</v>
      </c>
    </row>
    <row r="281" spans="1:7" s="524" customFormat="1" ht="34.700000000000003" customHeight="1">
      <c r="A281" s="645"/>
      <c r="B281" s="671" t="s">
        <v>400</v>
      </c>
      <c r="C281" s="645"/>
      <c r="D281" s="645"/>
      <c r="E281" s="667" t="s">
        <v>2123</v>
      </c>
      <c r="F281" s="668">
        <v>5284.3941165599999</v>
      </c>
      <c r="G281" s="667" t="s">
        <v>2124</v>
      </c>
    </row>
    <row r="282" spans="1:7" s="524" customFormat="1" ht="34.700000000000003" customHeight="1">
      <c r="A282" s="645"/>
      <c r="B282" s="645"/>
      <c r="C282" s="671" t="s">
        <v>1025</v>
      </c>
      <c r="D282" s="645"/>
      <c r="E282" s="667" t="s">
        <v>2536</v>
      </c>
      <c r="F282" s="668">
        <v>5284.3941165599999</v>
      </c>
      <c r="G282" s="667" t="s">
        <v>2537</v>
      </c>
    </row>
    <row r="283" spans="1:7" s="524" customFormat="1" ht="30.4" customHeight="1">
      <c r="A283" s="657"/>
      <c r="B283" s="652" t="s">
        <v>400</v>
      </c>
      <c r="C283" s="652" t="s">
        <v>1025</v>
      </c>
      <c r="D283" s="653" t="s">
        <v>1368</v>
      </c>
      <c r="E283" s="656" t="s">
        <v>2125</v>
      </c>
      <c r="F283" s="672">
        <v>2094.9572165599998</v>
      </c>
      <c r="G283" s="673" t="s">
        <v>2126</v>
      </c>
    </row>
    <row r="284" spans="1:7" s="524" customFormat="1" ht="19.7" customHeight="1">
      <c r="A284" s="657"/>
      <c r="B284" s="657"/>
      <c r="C284" s="657"/>
      <c r="D284" s="653" t="s">
        <v>2127</v>
      </c>
      <c r="E284" s="656" t="s">
        <v>2128</v>
      </c>
      <c r="F284" s="672">
        <v>83.5</v>
      </c>
      <c r="G284" s="673" t="s">
        <v>2129</v>
      </c>
    </row>
    <row r="285" spans="1:7" s="524" customFormat="1" ht="30.4" customHeight="1">
      <c r="A285" s="657"/>
      <c r="B285" s="657"/>
      <c r="C285" s="657"/>
      <c r="D285" s="653" t="s">
        <v>2130</v>
      </c>
      <c r="E285" s="656" t="s">
        <v>2963</v>
      </c>
      <c r="F285" s="672">
        <v>3105.9369000000002</v>
      </c>
      <c r="G285" s="673" t="s">
        <v>2131</v>
      </c>
    </row>
    <row r="286" spans="1:7" s="524" customFormat="1" ht="19.7" customHeight="1">
      <c r="A286" s="657"/>
      <c r="B286" s="657"/>
      <c r="C286" s="657"/>
      <c r="D286" s="653" t="s">
        <v>2132</v>
      </c>
      <c r="E286" s="656" t="s">
        <v>2133</v>
      </c>
      <c r="F286" s="672">
        <v>0</v>
      </c>
      <c r="G286" s="673" t="s">
        <v>2134</v>
      </c>
    </row>
    <row r="287" spans="1:7" s="524" customFormat="1" ht="19.7" customHeight="1">
      <c r="A287" s="657"/>
      <c r="B287" s="657"/>
      <c r="C287" s="657"/>
      <c r="D287" s="653" t="s">
        <v>1996</v>
      </c>
      <c r="E287" s="656" t="s">
        <v>2135</v>
      </c>
      <c r="F287" s="672">
        <v>0</v>
      </c>
      <c r="G287" s="673" t="s">
        <v>2136</v>
      </c>
    </row>
    <row r="288" spans="1:7" s="524" customFormat="1" ht="24" customHeight="1">
      <c r="A288" s="671" t="s">
        <v>1170</v>
      </c>
      <c r="B288" s="645"/>
      <c r="C288" s="645"/>
      <c r="D288" s="645"/>
      <c r="E288" s="667" t="s">
        <v>2137</v>
      </c>
      <c r="F288" s="668">
        <v>14367.407999999999</v>
      </c>
      <c r="G288" s="667" t="s">
        <v>514</v>
      </c>
    </row>
    <row r="289" spans="1:7" s="524" customFormat="1" ht="24" customHeight="1">
      <c r="A289" s="645"/>
      <c r="B289" s="671" t="s">
        <v>494</v>
      </c>
      <c r="C289" s="645"/>
      <c r="D289" s="645"/>
      <c r="E289" s="667" t="s">
        <v>2138</v>
      </c>
      <c r="F289" s="668">
        <v>4863.9009999999998</v>
      </c>
      <c r="G289" s="667" t="s">
        <v>2139</v>
      </c>
    </row>
    <row r="290" spans="1:7" s="524" customFormat="1" ht="24" customHeight="1">
      <c r="A290" s="645"/>
      <c r="B290" s="645"/>
      <c r="C290" s="671" t="s">
        <v>2143</v>
      </c>
      <c r="D290" s="645"/>
      <c r="E290" s="667" t="s">
        <v>2541</v>
      </c>
      <c r="F290" s="668">
        <v>4863.9009999999998</v>
      </c>
      <c r="G290" s="667" t="s">
        <v>2338</v>
      </c>
    </row>
    <row r="291" spans="1:7" s="524" customFormat="1" ht="19.7" customHeight="1">
      <c r="A291" s="652" t="s">
        <v>1170</v>
      </c>
      <c r="B291" s="652" t="s">
        <v>494</v>
      </c>
      <c r="C291" s="652" t="s">
        <v>2143</v>
      </c>
      <c r="D291" s="653" t="s">
        <v>2140</v>
      </c>
      <c r="E291" s="656" t="s">
        <v>2400</v>
      </c>
      <c r="F291" s="672">
        <v>4863.9009999999998</v>
      </c>
      <c r="G291" s="673" t="s">
        <v>2401</v>
      </c>
    </row>
    <row r="292" spans="1:7" s="524" customFormat="1" ht="24" customHeight="1">
      <c r="A292" s="645"/>
      <c r="B292" s="671" t="s">
        <v>183</v>
      </c>
      <c r="C292" s="645"/>
      <c r="D292" s="645"/>
      <c r="E292" s="667" t="s">
        <v>2141</v>
      </c>
      <c r="F292" s="668">
        <v>9503.5069999999996</v>
      </c>
      <c r="G292" s="667" t="s">
        <v>2142</v>
      </c>
    </row>
    <row r="293" spans="1:7" s="524" customFormat="1" ht="24" customHeight="1">
      <c r="A293" s="645"/>
      <c r="B293" s="645"/>
      <c r="C293" s="671" t="s">
        <v>2143</v>
      </c>
      <c r="D293" s="645"/>
      <c r="E293" s="667" t="s">
        <v>2541</v>
      </c>
      <c r="F293" s="668">
        <v>94.203999999999994</v>
      </c>
      <c r="G293" s="667" t="s">
        <v>2338</v>
      </c>
    </row>
    <row r="294" spans="1:7" s="524" customFormat="1" ht="19.7" customHeight="1">
      <c r="A294" s="657"/>
      <c r="B294" s="652" t="s">
        <v>183</v>
      </c>
      <c r="C294" s="652" t="s">
        <v>2143</v>
      </c>
      <c r="D294" s="653" t="s">
        <v>2143</v>
      </c>
      <c r="E294" s="656" t="s">
        <v>2144</v>
      </c>
      <c r="F294" s="672">
        <v>94.203999999999994</v>
      </c>
      <c r="G294" s="673" t="s">
        <v>2145</v>
      </c>
    </row>
    <row r="295" spans="1:7" s="524" customFormat="1" ht="24" customHeight="1">
      <c r="A295" s="645"/>
      <c r="B295" s="645"/>
      <c r="C295" s="671" t="s">
        <v>1119</v>
      </c>
      <c r="D295" s="645"/>
      <c r="E295" s="674" t="s">
        <v>2831</v>
      </c>
      <c r="F295" s="668">
        <v>9409.3029999999999</v>
      </c>
      <c r="G295" s="667" t="s">
        <v>713</v>
      </c>
    </row>
    <row r="296" spans="1:7" s="524" customFormat="1" ht="19.7" customHeight="1">
      <c r="A296" s="657"/>
      <c r="B296" s="657"/>
      <c r="C296" s="652" t="s">
        <v>1119</v>
      </c>
      <c r="D296" s="653" t="s">
        <v>1879</v>
      </c>
      <c r="E296" s="656" t="s">
        <v>2560</v>
      </c>
      <c r="F296" s="672">
        <v>9409.3029999999999</v>
      </c>
      <c r="G296" s="673" t="s">
        <v>2561</v>
      </c>
    </row>
    <row r="297" spans="1:7" s="524" customFormat="1" ht="24" customHeight="1">
      <c r="A297" s="671" t="s">
        <v>1183</v>
      </c>
      <c r="B297" s="645"/>
      <c r="C297" s="645"/>
      <c r="D297" s="645"/>
      <c r="E297" s="667" t="s">
        <v>2146</v>
      </c>
      <c r="F297" s="668">
        <v>35433.353417129998</v>
      </c>
      <c r="G297" s="667" t="s">
        <v>422</v>
      </c>
    </row>
    <row r="298" spans="1:7" s="524" customFormat="1" ht="24" customHeight="1">
      <c r="A298" s="645"/>
      <c r="B298" s="671" t="s">
        <v>494</v>
      </c>
      <c r="C298" s="645"/>
      <c r="D298" s="645"/>
      <c r="E298" s="667" t="s">
        <v>2147</v>
      </c>
      <c r="F298" s="668">
        <v>9753.7819767700003</v>
      </c>
      <c r="G298" s="667" t="s">
        <v>2148</v>
      </c>
    </row>
    <row r="299" spans="1:7" s="524" customFormat="1" ht="24" customHeight="1">
      <c r="A299" s="645"/>
      <c r="B299" s="645"/>
      <c r="C299" s="671" t="s">
        <v>2342</v>
      </c>
      <c r="D299" s="645"/>
      <c r="E299" s="667" t="s">
        <v>2547</v>
      </c>
      <c r="F299" s="668">
        <v>9753.7819767700003</v>
      </c>
      <c r="G299" s="667" t="s">
        <v>2343</v>
      </c>
    </row>
    <row r="300" spans="1:7" s="524" customFormat="1" ht="41.1" customHeight="1">
      <c r="A300" s="652" t="s">
        <v>1183</v>
      </c>
      <c r="B300" s="652" t="s">
        <v>494</v>
      </c>
      <c r="C300" s="652" t="s">
        <v>2342</v>
      </c>
      <c r="D300" s="653" t="s">
        <v>2149</v>
      </c>
      <c r="E300" s="656" t="s">
        <v>2964</v>
      </c>
      <c r="F300" s="672">
        <v>9743.4694153599994</v>
      </c>
      <c r="G300" s="675" t="s">
        <v>2965</v>
      </c>
    </row>
    <row r="301" spans="1:7" s="524" customFormat="1" ht="19.7" customHeight="1">
      <c r="A301" s="657"/>
      <c r="B301" s="657"/>
      <c r="C301" s="657"/>
      <c r="D301" s="653" t="s">
        <v>2150</v>
      </c>
      <c r="E301" s="656" t="s">
        <v>2151</v>
      </c>
      <c r="F301" s="672">
        <v>10.312561410000001</v>
      </c>
      <c r="G301" s="673" t="s">
        <v>2152</v>
      </c>
    </row>
    <row r="302" spans="1:7" s="524" customFormat="1" ht="24" customHeight="1">
      <c r="A302" s="645"/>
      <c r="B302" s="671" t="s">
        <v>183</v>
      </c>
      <c r="C302" s="645"/>
      <c r="D302" s="645"/>
      <c r="E302" s="667" t="s">
        <v>2153</v>
      </c>
      <c r="F302" s="668">
        <v>11977.5515</v>
      </c>
      <c r="G302" s="667" t="s">
        <v>2153</v>
      </c>
    </row>
    <row r="303" spans="1:7" s="524" customFormat="1" ht="24" customHeight="1">
      <c r="A303" s="645"/>
      <c r="B303" s="645"/>
      <c r="C303" s="671" t="s">
        <v>2340</v>
      </c>
      <c r="D303" s="645"/>
      <c r="E303" s="667" t="s">
        <v>2558</v>
      </c>
      <c r="F303" s="668">
        <v>11977.5515</v>
      </c>
      <c r="G303" s="667" t="s">
        <v>2341</v>
      </c>
    </row>
    <row r="304" spans="1:7" s="524" customFormat="1" ht="19.7" customHeight="1">
      <c r="A304" s="657"/>
      <c r="B304" s="652" t="s">
        <v>183</v>
      </c>
      <c r="C304" s="652" t="s">
        <v>2340</v>
      </c>
      <c r="D304" s="653" t="s">
        <v>2154</v>
      </c>
      <c r="E304" s="656" t="s">
        <v>2402</v>
      </c>
      <c r="F304" s="672">
        <v>233.88200000000001</v>
      </c>
      <c r="G304" s="673" t="s">
        <v>2155</v>
      </c>
    </row>
    <row r="305" spans="1:7" s="524" customFormat="1" ht="19.7" customHeight="1">
      <c r="A305" s="657"/>
      <c r="B305" s="657"/>
      <c r="C305" s="657"/>
      <c r="D305" s="653" t="s">
        <v>2156</v>
      </c>
      <c r="E305" s="656" t="s">
        <v>2157</v>
      </c>
      <c r="F305" s="672">
        <v>11743.6695</v>
      </c>
      <c r="G305" s="673" t="s">
        <v>2158</v>
      </c>
    </row>
    <row r="306" spans="1:7" s="524" customFormat="1" ht="24" customHeight="1">
      <c r="A306" s="645"/>
      <c r="B306" s="671" t="s">
        <v>264</v>
      </c>
      <c r="C306" s="645"/>
      <c r="D306" s="645"/>
      <c r="E306" s="667" t="s">
        <v>2159</v>
      </c>
      <c r="F306" s="668">
        <v>12036.543373209999</v>
      </c>
      <c r="G306" s="667" t="s">
        <v>2160</v>
      </c>
    </row>
    <row r="307" spans="1:7" s="524" customFormat="1" ht="24" customHeight="1">
      <c r="A307" s="645"/>
      <c r="B307" s="645"/>
      <c r="C307" s="671" t="s">
        <v>1373</v>
      </c>
      <c r="D307" s="645"/>
      <c r="E307" s="674" t="s">
        <v>2830</v>
      </c>
      <c r="F307" s="668">
        <v>27.612964940000001</v>
      </c>
      <c r="G307" s="667" t="s">
        <v>1780</v>
      </c>
    </row>
    <row r="308" spans="1:7" s="524" customFormat="1" ht="30.4" customHeight="1">
      <c r="A308" s="657"/>
      <c r="B308" s="652" t="s">
        <v>264</v>
      </c>
      <c r="C308" s="652" t="s">
        <v>1373</v>
      </c>
      <c r="D308" s="653" t="s">
        <v>1920</v>
      </c>
      <c r="E308" s="656" t="s">
        <v>2164</v>
      </c>
      <c r="F308" s="672">
        <v>27.612964940000001</v>
      </c>
      <c r="G308" s="673" t="s">
        <v>2165</v>
      </c>
    </row>
    <row r="309" spans="1:7" s="524" customFormat="1" ht="24" customHeight="1">
      <c r="A309" s="645"/>
      <c r="B309" s="645"/>
      <c r="C309" s="671" t="s">
        <v>1371</v>
      </c>
      <c r="D309" s="645"/>
      <c r="E309" s="667" t="s">
        <v>2539</v>
      </c>
      <c r="F309" s="668">
        <v>247.59707</v>
      </c>
      <c r="G309" s="667" t="s">
        <v>1781</v>
      </c>
    </row>
    <row r="310" spans="1:7" s="524" customFormat="1" ht="30.4" customHeight="1">
      <c r="A310" s="657"/>
      <c r="B310" s="657"/>
      <c r="C310" s="652" t="s">
        <v>1371</v>
      </c>
      <c r="D310" s="653" t="s">
        <v>2166</v>
      </c>
      <c r="E310" s="656" t="s">
        <v>2167</v>
      </c>
      <c r="F310" s="672">
        <v>247.59707</v>
      </c>
      <c r="G310" s="673" t="s">
        <v>2168</v>
      </c>
    </row>
    <row r="311" spans="1:7" s="524" customFormat="1" ht="24" customHeight="1">
      <c r="A311" s="645"/>
      <c r="B311" s="645"/>
      <c r="C311" s="671" t="s">
        <v>2342</v>
      </c>
      <c r="D311" s="645"/>
      <c r="E311" s="667" t="s">
        <v>2547</v>
      </c>
      <c r="F311" s="668">
        <v>7092.5810000000001</v>
      </c>
      <c r="G311" s="667" t="s">
        <v>2343</v>
      </c>
    </row>
    <row r="312" spans="1:7" s="524" customFormat="1" ht="19.7" customHeight="1">
      <c r="A312" s="657"/>
      <c r="B312" s="657"/>
      <c r="C312" s="652" t="s">
        <v>2342</v>
      </c>
      <c r="D312" s="653" t="s">
        <v>1880</v>
      </c>
      <c r="E312" s="656" t="s">
        <v>2161</v>
      </c>
      <c r="F312" s="672">
        <v>6666.5</v>
      </c>
      <c r="G312" s="673" t="s">
        <v>2162</v>
      </c>
    </row>
    <row r="313" spans="1:7" s="524" customFormat="1" ht="30.4" customHeight="1">
      <c r="A313" s="657"/>
      <c r="B313" s="657"/>
      <c r="C313" s="657"/>
      <c r="D313" s="653" t="s">
        <v>1370</v>
      </c>
      <c r="E313" s="656" t="s">
        <v>2352</v>
      </c>
      <c r="F313" s="672">
        <v>426.08100000000002</v>
      </c>
      <c r="G313" s="673" t="s">
        <v>2163</v>
      </c>
    </row>
    <row r="314" spans="1:7" s="524" customFormat="1" ht="30.4" customHeight="1">
      <c r="A314" s="657"/>
      <c r="B314" s="657"/>
      <c r="C314" s="657"/>
      <c r="D314" s="653" t="s">
        <v>1887</v>
      </c>
      <c r="E314" s="656" t="s">
        <v>2169</v>
      </c>
      <c r="F314" s="672">
        <v>0</v>
      </c>
      <c r="G314" s="673" t="s">
        <v>2170</v>
      </c>
    </row>
    <row r="315" spans="1:7" s="524" customFormat="1" ht="24" customHeight="1">
      <c r="A315" s="645"/>
      <c r="B315" s="645"/>
      <c r="C315" s="671" t="s">
        <v>1130</v>
      </c>
      <c r="D315" s="645"/>
      <c r="E315" s="667" t="s">
        <v>2855</v>
      </c>
      <c r="F315" s="668">
        <v>4668.7523382700001</v>
      </c>
      <c r="G315" s="667" t="s">
        <v>1131</v>
      </c>
    </row>
    <row r="316" spans="1:7" s="524" customFormat="1" ht="19.7" customHeight="1">
      <c r="A316" s="657"/>
      <c r="B316" s="657"/>
      <c r="C316" s="652" t="s">
        <v>1130</v>
      </c>
      <c r="D316" s="653" t="s">
        <v>1938</v>
      </c>
      <c r="E316" s="656" t="s">
        <v>2161</v>
      </c>
      <c r="F316" s="672">
        <v>4668.7523382700001</v>
      </c>
      <c r="G316" s="673" t="s">
        <v>2162</v>
      </c>
    </row>
    <row r="317" spans="1:7" s="524" customFormat="1" ht="24" customHeight="1">
      <c r="A317" s="645"/>
      <c r="B317" s="671" t="s">
        <v>446</v>
      </c>
      <c r="C317" s="645"/>
      <c r="D317" s="645"/>
      <c r="E317" s="667" t="s">
        <v>2171</v>
      </c>
      <c r="F317" s="668">
        <v>383.87299999999999</v>
      </c>
      <c r="G317" s="667" t="s">
        <v>2171</v>
      </c>
    </row>
    <row r="318" spans="1:7" s="524" customFormat="1" ht="24" customHeight="1">
      <c r="A318" s="645"/>
      <c r="B318" s="645"/>
      <c r="C318" s="671" t="s">
        <v>2340</v>
      </c>
      <c r="D318" s="645"/>
      <c r="E318" s="667" t="s">
        <v>2558</v>
      </c>
      <c r="F318" s="668">
        <v>297.92200000000003</v>
      </c>
      <c r="G318" s="667" t="s">
        <v>2341</v>
      </c>
    </row>
    <row r="319" spans="1:7" s="524" customFormat="1" ht="30.4" customHeight="1">
      <c r="A319" s="657"/>
      <c r="B319" s="652" t="s">
        <v>446</v>
      </c>
      <c r="C319" s="652" t="s">
        <v>2340</v>
      </c>
      <c r="D319" s="653" t="s">
        <v>2172</v>
      </c>
      <c r="E319" s="656" t="s">
        <v>2173</v>
      </c>
      <c r="F319" s="672">
        <v>297.92200000000003</v>
      </c>
      <c r="G319" s="673" t="s">
        <v>2174</v>
      </c>
    </row>
    <row r="320" spans="1:7" s="524" customFormat="1" ht="19.7" customHeight="1">
      <c r="A320" s="657"/>
      <c r="B320" s="657"/>
      <c r="C320" s="657"/>
      <c r="D320" s="653" t="s">
        <v>2175</v>
      </c>
      <c r="E320" s="656" t="s">
        <v>2176</v>
      </c>
      <c r="F320" s="672">
        <v>0</v>
      </c>
      <c r="G320" s="673" t="s">
        <v>2966</v>
      </c>
    </row>
    <row r="321" spans="1:7" s="524" customFormat="1" ht="24" customHeight="1">
      <c r="A321" s="645"/>
      <c r="B321" s="645"/>
      <c r="C321" s="671" t="s">
        <v>1130</v>
      </c>
      <c r="D321" s="645"/>
      <c r="E321" s="667" t="s">
        <v>2855</v>
      </c>
      <c r="F321" s="668">
        <v>85.950999999999993</v>
      </c>
      <c r="G321" s="667" t="s">
        <v>1131</v>
      </c>
    </row>
    <row r="322" spans="1:7" s="524" customFormat="1" ht="19.7" customHeight="1">
      <c r="A322" s="657"/>
      <c r="B322" s="657"/>
      <c r="C322" s="652" t="s">
        <v>1130</v>
      </c>
      <c r="D322" s="653" t="s">
        <v>2177</v>
      </c>
      <c r="E322" s="656" t="s">
        <v>2967</v>
      </c>
      <c r="F322" s="672">
        <v>85.950999999999993</v>
      </c>
      <c r="G322" s="673" t="s">
        <v>2178</v>
      </c>
    </row>
    <row r="323" spans="1:7" s="524" customFormat="1" ht="34.700000000000003" customHeight="1">
      <c r="A323" s="645"/>
      <c r="B323" s="671" t="s">
        <v>400</v>
      </c>
      <c r="C323" s="645"/>
      <c r="D323" s="645"/>
      <c r="E323" s="667" t="s">
        <v>2179</v>
      </c>
      <c r="F323" s="668">
        <v>1281.6035671499999</v>
      </c>
      <c r="G323" s="667" t="s">
        <v>2180</v>
      </c>
    </row>
    <row r="324" spans="1:7" s="524" customFormat="1" ht="24" customHeight="1">
      <c r="A324" s="645"/>
      <c r="B324" s="645"/>
      <c r="C324" s="671" t="s">
        <v>2340</v>
      </c>
      <c r="D324" s="645"/>
      <c r="E324" s="667" t="s">
        <v>2558</v>
      </c>
      <c r="F324" s="668">
        <v>343.33214773999998</v>
      </c>
      <c r="G324" s="667" t="s">
        <v>2341</v>
      </c>
    </row>
    <row r="325" spans="1:7" s="524" customFormat="1" ht="19.7" customHeight="1">
      <c r="A325" s="657"/>
      <c r="B325" s="652" t="s">
        <v>400</v>
      </c>
      <c r="C325" s="652" t="s">
        <v>2340</v>
      </c>
      <c r="D325" s="653" t="s">
        <v>1368</v>
      </c>
      <c r="E325" s="656" t="s">
        <v>2353</v>
      </c>
      <c r="F325" s="672">
        <v>343.33214773999998</v>
      </c>
      <c r="G325" s="673" t="s">
        <v>2354</v>
      </c>
    </row>
    <row r="326" spans="1:7" s="524" customFormat="1" ht="24" customHeight="1">
      <c r="A326" s="645"/>
      <c r="B326" s="645"/>
      <c r="C326" s="671" t="s">
        <v>2342</v>
      </c>
      <c r="D326" s="645"/>
      <c r="E326" s="667" t="s">
        <v>2547</v>
      </c>
      <c r="F326" s="668">
        <v>938.27141941000002</v>
      </c>
      <c r="G326" s="667" t="s">
        <v>2343</v>
      </c>
    </row>
    <row r="327" spans="1:7" s="524" customFormat="1" ht="19.7" customHeight="1">
      <c r="A327" s="657"/>
      <c r="B327" s="657"/>
      <c r="C327" s="652" t="s">
        <v>2342</v>
      </c>
      <c r="D327" s="653" t="s">
        <v>1368</v>
      </c>
      <c r="E327" s="656" t="s">
        <v>2355</v>
      </c>
      <c r="F327" s="672">
        <v>923.15726844000005</v>
      </c>
      <c r="G327" s="673" t="s">
        <v>2356</v>
      </c>
    </row>
    <row r="328" spans="1:7" s="524" customFormat="1" ht="19.7" customHeight="1">
      <c r="A328" s="657"/>
      <c r="B328" s="657"/>
      <c r="C328" s="657"/>
      <c r="D328" s="653" t="s">
        <v>1885</v>
      </c>
      <c r="E328" s="656" t="s">
        <v>2181</v>
      </c>
      <c r="F328" s="672">
        <v>15.114150970000001</v>
      </c>
      <c r="G328" s="673" t="s">
        <v>2182</v>
      </c>
    </row>
    <row r="329" spans="1:7" s="524" customFormat="1" ht="30.4" customHeight="1">
      <c r="A329" s="657"/>
      <c r="B329" s="657"/>
      <c r="C329" s="657"/>
      <c r="D329" s="653" t="s">
        <v>2009</v>
      </c>
      <c r="E329" s="656" t="s">
        <v>2183</v>
      </c>
      <c r="F329" s="672">
        <v>0</v>
      </c>
      <c r="G329" s="673" t="s">
        <v>2122</v>
      </c>
    </row>
    <row r="330" spans="1:7" s="524" customFormat="1" ht="19.7" customHeight="1">
      <c r="A330" s="657"/>
      <c r="B330" s="657"/>
      <c r="C330" s="657"/>
      <c r="D330" s="653" t="s">
        <v>2184</v>
      </c>
      <c r="E330" s="656" t="s">
        <v>2185</v>
      </c>
      <c r="F330" s="672">
        <v>0</v>
      </c>
      <c r="G330" s="673" t="s">
        <v>2186</v>
      </c>
    </row>
    <row r="331" spans="1:7" s="524" customFormat="1" ht="24" customHeight="1">
      <c r="A331" s="671" t="s">
        <v>1171</v>
      </c>
      <c r="B331" s="645"/>
      <c r="C331" s="645"/>
      <c r="D331" s="645"/>
      <c r="E331" s="667" t="s">
        <v>2187</v>
      </c>
      <c r="F331" s="668">
        <v>14716.762618000001</v>
      </c>
      <c r="G331" s="667" t="s">
        <v>327</v>
      </c>
    </row>
    <row r="332" spans="1:7" s="524" customFormat="1" ht="24" customHeight="1">
      <c r="A332" s="645"/>
      <c r="B332" s="671" t="s">
        <v>494</v>
      </c>
      <c r="C332" s="645"/>
      <c r="D332" s="645"/>
      <c r="E332" s="667" t="s">
        <v>2188</v>
      </c>
      <c r="F332" s="668">
        <v>11344.785318</v>
      </c>
      <c r="G332" s="667" t="s">
        <v>2189</v>
      </c>
    </row>
    <row r="333" spans="1:7" s="524" customFormat="1" ht="24" customHeight="1">
      <c r="A333" s="645"/>
      <c r="B333" s="645"/>
      <c r="C333" s="671" t="s">
        <v>2143</v>
      </c>
      <c r="D333" s="645"/>
      <c r="E333" s="667" t="s">
        <v>2541</v>
      </c>
      <c r="F333" s="668">
        <v>0</v>
      </c>
      <c r="G333" s="667" t="s">
        <v>2338</v>
      </c>
    </row>
    <row r="334" spans="1:7" s="524" customFormat="1" ht="30.4" customHeight="1">
      <c r="A334" s="652" t="s">
        <v>1171</v>
      </c>
      <c r="B334" s="652" t="s">
        <v>494</v>
      </c>
      <c r="C334" s="652" t="s">
        <v>2143</v>
      </c>
      <c r="D334" s="653" t="s">
        <v>2190</v>
      </c>
      <c r="E334" s="656" t="s">
        <v>2968</v>
      </c>
      <c r="F334" s="672">
        <v>0</v>
      </c>
      <c r="G334" s="673" t="s">
        <v>2191</v>
      </c>
    </row>
    <row r="335" spans="1:7" s="524" customFormat="1" ht="24" customHeight="1">
      <c r="A335" s="645"/>
      <c r="B335" s="645"/>
      <c r="C335" s="671" t="s">
        <v>1119</v>
      </c>
      <c r="D335" s="645"/>
      <c r="E335" s="674" t="s">
        <v>2831</v>
      </c>
      <c r="F335" s="668">
        <v>10036.891</v>
      </c>
      <c r="G335" s="667" t="s">
        <v>713</v>
      </c>
    </row>
    <row r="336" spans="1:7" s="524" customFormat="1" ht="41.1" customHeight="1">
      <c r="A336" s="657"/>
      <c r="B336" s="657"/>
      <c r="C336" s="652" t="s">
        <v>1119</v>
      </c>
      <c r="D336" s="653" t="s">
        <v>1369</v>
      </c>
      <c r="E336" s="656" t="s">
        <v>2969</v>
      </c>
      <c r="F336" s="672">
        <v>36.890999999999998</v>
      </c>
      <c r="G336" s="673" t="s">
        <v>2970</v>
      </c>
    </row>
    <row r="337" spans="1:7" s="524" customFormat="1" ht="19.7" customHeight="1">
      <c r="A337" s="657"/>
      <c r="B337" s="657"/>
      <c r="C337" s="657"/>
      <c r="D337" s="653" t="s">
        <v>2098</v>
      </c>
      <c r="E337" s="656" t="s">
        <v>2194</v>
      </c>
      <c r="F337" s="672">
        <v>10000</v>
      </c>
      <c r="G337" s="673" t="s">
        <v>2971</v>
      </c>
    </row>
    <row r="338" spans="1:7" s="524" customFormat="1" ht="24" customHeight="1">
      <c r="A338" s="645"/>
      <c r="B338" s="645"/>
      <c r="C338" s="671" t="s">
        <v>2682</v>
      </c>
      <c r="D338" s="645"/>
      <c r="E338" s="667" t="s">
        <v>2683</v>
      </c>
      <c r="F338" s="668">
        <v>1307.8943180000001</v>
      </c>
      <c r="G338" s="667" t="s">
        <v>2684</v>
      </c>
    </row>
    <row r="339" spans="1:7" s="524" customFormat="1" ht="19.7" customHeight="1">
      <c r="A339" s="657"/>
      <c r="B339" s="657"/>
      <c r="C339" s="652" t="s">
        <v>2682</v>
      </c>
      <c r="D339" s="653" t="s">
        <v>1879</v>
      </c>
      <c r="E339" s="656" t="s">
        <v>2192</v>
      </c>
      <c r="F339" s="672">
        <v>1307.8943180000001</v>
      </c>
      <c r="G339" s="673" t="s">
        <v>2193</v>
      </c>
    </row>
    <row r="340" spans="1:7" s="524" customFormat="1" ht="34.700000000000003" customHeight="1">
      <c r="A340" s="645"/>
      <c r="B340" s="671" t="s">
        <v>400</v>
      </c>
      <c r="C340" s="645"/>
      <c r="D340" s="645"/>
      <c r="E340" s="667" t="s">
        <v>2195</v>
      </c>
      <c r="F340" s="668">
        <v>3371.9773</v>
      </c>
      <c r="G340" s="667" t="s">
        <v>2196</v>
      </c>
    </row>
    <row r="341" spans="1:7" s="524" customFormat="1" ht="24" customHeight="1">
      <c r="A341" s="645"/>
      <c r="B341" s="645"/>
      <c r="C341" s="671" t="s">
        <v>1374</v>
      </c>
      <c r="D341" s="645"/>
      <c r="E341" s="667" t="s">
        <v>2533</v>
      </c>
      <c r="F341" s="668">
        <v>334.45949999999999</v>
      </c>
      <c r="G341" s="667" t="s">
        <v>1440</v>
      </c>
    </row>
    <row r="342" spans="1:7" s="524" customFormat="1" ht="19.7" customHeight="1">
      <c r="A342" s="657"/>
      <c r="B342" s="652" t="s">
        <v>400</v>
      </c>
      <c r="C342" s="652" t="s">
        <v>1374</v>
      </c>
      <c r="D342" s="653" t="s">
        <v>2197</v>
      </c>
      <c r="E342" s="656" t="s">
        <v>2972</v>
      </c>
      <c r="F342" s="672">
        <v>334.45949999999999</v>
      </c>
      <c r="G342" s="673" t="s">
        <v>2198</v>
      </c>
    </row>
    <row r="343" spans="1:7" s="524" customFormat="1" ht="24" customHeight="1">
      <c r="A343" s="645"/>
      <c r="B343" s="645"/>
      <c r="C343" s="671" t="s">
        <v>2143</v>
      </c>
      <c r="D343" s="645"/>
      <c r="E343" s="667" t="s">
        <v>2541</v>
      </c>
      <c r="F343" s="668">
        <v>283.40879999999999</v>
      </c>
      <c r="G343" s="667" t="s">
        <v>2338</v>
      </c>
    </row>
    <row r="344" spans="1:7" s="524" customFormat="1" ht="19.7" customHeight="1">
      <c r="A344" s="657"/>
      <c r="B344" s="657"/>
      <c r="C344" s="652" t="s">
        <v>2143</v>
      </c>
      <c r="D344" s="653" t="s">
        <v>2201</v>
      </c>
      <c r="E344" s="656" t="s">
        <v>2202</v>
      </c>
      <c r="F344" s="672">
        <v>223.40880000000001</v>
      </c>
      <c r="G344" s="673" t="s">
        <v>2203</v>
      </c>
    </row>
    <row r="345" spans="1:7" s="524" customFormat="1" ht="30.4" customHeight="1">
      <c r="A345" s="657"/>
      <c r="B345" s="657"/>
      <c r="C345" s="657"/>
      <c r="D345" s="653" t="s">
        <v>2204</v>
      </c>
      <c r="E345" s="656" t="s">
        <v>2205</v>
      </c>
      <c r="F345" s="672">
        <v>60</v>
      </c>
      <c r="G345" s="673" t="s">
        <v>2206</v>
      </c>
    </row>
    <row r="346" spans="1:7" s="524" customFormat="1" ht="24" customHeight="1">
      <c r="A346" s="645"/>
      <c r="B346" s="645"/>
      <c r="C346" s="671" t="s">
        <v>1119</v>
      </c>
      <c r="D346" s="645"/>
      <c r="E346" s="674" t="s">
        <v>2831</v>
      </c>
      <c r="F346" s="668">
        <v>2754.1089999999999</v>
      </c>
      <c r="G346" s="667" t="s">
        <v>713</v>
      </c>
    </row>
    <row r="347" spans="1:7" s="524" customFormat="1" ht="41.1" customHeight="1">
      <c r="A347" s="657"/>
      <c r="B347" s="657"/>
      <c r="C347" s="652" t="s">
        <v>1119</v>
      </c>
      <c r="D347" s="653" t="s">
        <v>1880</v>
      </c>
      <c r="E347" s="656" t="s">
        <v>2199</v>
      </c>
      <c r="F347" s="672">
        <v>2754.1089999999999</v>
      </c>
      <c r="G347" s="673" t="s">
        <v>2200</v>
      </c>
    </row>
    <row r="348" spans="1:7" s="524" customFormat="1" ht="45.4" customHeight="1">
      <c r="A348" s="671" t="s">
        <v>1015</v>
      </c>
      <c r="B348" s="645"/>
      <c r="C348" s="645"/>
      <c r="D348" s="645"/>
      <c r="E348" s="667" t="s">
        <v>2207</v>
      </c>
      <c r="F348" s="668">
        <v>39086.262123649998</v>
      </c>
      <c r="G348" s="667" t="s">
        <v>188</v>
      </c>
    </row>
    <row r="349" spans="1:7" s="524" customFormat="1" ht="24" customHeight="1">
      <c r="A349" s="645"/>
      <c r="B349" s="671" t="s">
        <v>494</v>
      </c>
      <c r="C349" s="645"/>
      <c r="D349" s="645"/>
      <c r="E349" s="667" t="s">
        <v>2208</v>
      </c>
      <c r="F349" s="668">
        <v>8926.5948967200002</v>
      </c>
      <c r="G349" s="667" t="s">
        <v>2209</v>
      </c>
    </row>
    <row r="350" spans="1:7" s="524" customFormat="1" ht="24" customHeight="1">
      <c r="A350" s="645"/>
      <c r="B350" s="645"/>
      <c r="C350" s="671" t="s">
        <v>1348</v>
      </c>
      <c r="D350" s="645"/>
      <c r="E350" s="667" t="s">
        <v>2534</v>
      </c>
      <c r="F350" s="668">
        <v>256.29999964000001</v>
      </c>
      <c r="G350" s="667" t="s">
        <v>1838</v>
      </c>
    </row>
    <row r="351" spans="1:7" s="524" customFormat="1" ht="19.7" customHeight="1">
      <c r="A351" s="652" t="s">
        <v>1015</v>
      </c>
      <c r="B351" s="652" t="s">
        <v>494</v>
      </c>
      <c r="C351" s="652" t="s">
        <v>1348</v>
      </c>
      <c r="D351" s="653" t="s">
        <v>2210</v>
      </c>
      <c r="E351" s="656" t="s">
        <v>2211</v>
      </c>
      <c r="F351" s="672">
        <v>256.29999964000001</v>
      </c>
      <c r="G351" s="673" t="s">
        <v>2212</v>
      </c>
    </row>
    <row r="352" spans="1:7" s="524" customFormat="1" ht="24" customHeight="1">
      <c r="A352" s="645"/>
      <c r="B352" s="645"/>
      <c r="C352" s="671" t="s">
        <v>711</v>
      </c>
      <c r="D352" s="645"/>
      <c r="E352" s="667" t="s">
        <v>2535</v>
      </c>
      <c r="F352" s="668">
        <v>8670.2948970800007</v>
      </c>
      <c r="G352" s="667" t="s">
        <v>61</v>
      </c>
    </row>
    <row r="353" spans="1:7" s="524" customFormat="1" ht="30.4" customHeight="1">
      <c r="A353" s="657"/>
      <c r="B353" s="657"/>
      <c r="C353" s="652" t="s">
        <v>711</v>
      </c>
      <c r="D353" s="653" t="s">
        <v>2403</v>
      </c>
      <c r="E353" s="656" t="s">
        <v>2973</v>
      </c>
      <c r="F353" s="672">
        <v>0</v>
      </c>
      <c r="G353" s="673" t="s">
        <v>2404</v>
      </c>
    </row>
    <row r="354" spans="1:7" s="524" customFormat="1" ht="30.4" customHeight="1">
      <c r="A354" s="657"/>
      <c r="B354" s="657"/>
      <c r="C354" s="657"/>
      <c r="D354" s="653" t="s">
        <v>1318</v>
      </c>
      <c r="E354" s="656" t="s">
        <v>2974</v>
      </c>
      <c r="F354" s="672">
        <v>511.09744518000002</v>
      </c>
      <c r="G354" s="673" t="s">
        <v>2213</v>
      </c>
    </row>
    <row r="355" spans="1:7" s="524" customFormat="1" ht="19.7" customHeight="1">
      <c r="A355" s="657"/>
      <c r="B355" s="657"/>
      <c r="C355" s="657"/>
      <c r="D355" s="653" t="s">
        <v>2562</v>
      </c>
      <c r="E355" s="656" t="s">
        <v>2563</v>
      </c>
      <c r="F355" s="672">
        <v>2000</v>
      </c>
      <c r="G355" s="673" t="s">
        <v>2564</v>
      </c>
    </row>
    <row r="356" spans="1:7" s="524" customFormat="1" ht="19.7" customHeight="1">
      <c r="A356" s="657"/>
      <c r="B356" s="657"/>
      <c r="C356" s="657"/>
      <c r="D356" s="653" t="s">
        <v>1222</v>
      </c>
      <c r="E356" s="659" t="s">
        <v>2975</v>
      </c>
      <c r="F356" s="672">
        <v>1173.9864785</v>
      </c>
      <c r="G356" s="673" t="s">
        <v>2214</v>
      </c>
    </row>
    <row r="357" spans="1:7" s="524" customFormat="1" ht="19.7" customHeight="1">
      <c r="A357" s="657"/>
      <c r="B357" s="657"/>
      <c r="C357" s="657"/>
      <c r="D357" s="653" t="s">
        <v>2210</v>
      </c>
      <c r="E357" s="656" t="s">
        <v>2211</v>
      </c>
      <c r="F357" s="672">
        <v>4985.2109733999996</v>
      </c>
      <c r="G357" s="673" t="s">
        <v>2212</v>
      </c>
    </row>
    <row r="358" spans="1:7" s="524" customFormat="1" ht="24" customHeight="1">
      <c r="A358" s="645"/>
      <c r="B358" s="671" t="s">
        <v>183</v>
      </c>
      <c r="C358" s="645"/>
      <c r="D358" s="645"/>
      <c r="E358" s="667" t="s">
        <v>2215</v>
      </c>
      <c r="F358" s="668">
        <v>2389.19526606</v>
      </c>
      <c r="G358" s="667" t="s">
        <v>2216</v>
      </c>
    </row>
    <row r="359" spans="1:7" s="524" customFormat="1" ht="24" customHeight="1">
      <c r="A359" s="645"/>
      <c r="B359" s="645"/>
      <c r="C359" s="671" t="s">
        <v>2344</v>
      </c>
      <c r="D359" s="645"/>
      <c r="E359" s="667" t="s">
        <v>2542</v>
      </c>
      <c r="F359" s="668">
        <v>2389.19526606</v>
      </c>
      <c r="G359" s="667" t="s">
        <v>2854</v>
      </c>
    </row>
    <row r="360" spans="1:7" s="524" customFormat="1" ht="19.7" customHeight="1">
      <c r="A360" s="657"/>
      <c r="B360" s="652" t="s">
        <v>183</v>
      </c>
      <c r="C360" s="652" t="s">
        <v>2344</v>
      </c>
      <c r="D360" s="653" t="s">
        <v>1221</v>
      </c>
      <c r="E360" s="656" t="s">
        <v>2217</v>
      </c>
      <c r="F360" s="672">
        <v>2366.62273306</v>
      </c>
      <c r="G360" s="673" t="s">
        <v>2218</v>
      </c>
    </row>
    <row r="361" spans="1:7" s="524" customFormat="1" ht="19.7" customHeight="1">
      <c r="A361" s="657"/>
      <c r="B361" s="657"/>
      <c r="C361" s="657"/>
      <c r="D361" s="653" t="s">
        <v>1231</v>
      </c>
      <c r="E361" s="656" t="s">
        <v>2565</v>
      </c>
      <c r="F361" s="672">
        <v>22.572533</v>
      </c>
      <c r="G361" s="673" t="s">
        <v>2566</v>
      </c>
    </row>
    <row r="362" spans="1:7" s="524" customFormat="1" ht="24" customHeight="1">
      <c r="A362" s="645"/>
      <c r="B362" s="671" t="s">
        <v>264</v>
      </c>
      <c r="C362" s="645"/>
      <c r="D362" s="645"/>
      <c r="E362" s="667" t="s">
        <v>2219</v>
      </c>
      <c r="F362" s="668">
        <v>7343.2066417599999</v>
      </c>
      <c r="G362" s="667" t="s">
        <v>2220</v>
      </c>
    </row>
    <row r="363" spans="1:7" s="524" customFormat="1" ht="24" customHeight="1">
      <c r="A363" s="645"/>
      <c r="B363" s="645"/>
      <c r="C363" s="671" t="s">
        <v>1348</v>
      </c>
      <c r="D363" s="645"/>
      <c r="E363" s="667" t="s">
        <v>2534</v>
      </c>
      <c r="F363" s="668">
        <v>7343.2066417599999</v>
      </c>
      <c r="G363" s="667" t="s">
        <v>1838</v>
      </c>
    </row>
    <row r="364" spans="1:7" s="524" customFormat="1" ht="30.4" customHeight="1">
      <c r="A364" s="657"/>
      <c r="B364" s="652" t="s">
        <v>264</v>
      </c>
      <c r="C364" s="652" t="s">
        <v>1348</v>
      </c>
      <c r="D364" s="653" t="s">
        <v>2156</v>
      </c>
      <c r="E364" s="656" t="s">
        <v>2405</v>
      </c>
      <c r="F364" s="672">
        <v>129.58099999999999</v>
      </c>
      <c r="G364" s="673" t="s">
        <v>2406</v>
      </c>
    </row>
    <row r="365" spans="1:7" s="524" customFormat="1" ht="30.4" customHeight="1">
      <c r="A365" s="657"/>
      <c r="B365" s="657"/>
      <c r="C365" s="657"/>
      <c r="D365" s="653" t="s">
        <v>1223</v>
      </c>
      <c r="E365" s="656" t="s">
        <v>2976</v>
      </c>
      <c r="F365" s="672">
        <v>7213.6256417599998</v>
      </c>
      <c r="G365" s="673" t="s">
        <v>2221</v>
      </c>
    </row>
    <row r="366" spans="1:7" s="524" customFormat="1" ht="24" customHeight="1">
      <c r="A366" s="645"/>
      <c r="B366" s="671" t="s">
        <v>446</v>
      </c>
      <c r="C366" s="645"/>
      <c r="D366" s="645"/>
      <c r="E366" s="667" t="s">
        <v>2407</v>
      </c>
      <c r="F366" s="668">
        <v>12.8</v>
      </c>
      <c r="G366" s="667" t="s">
        <v>2408</v>
      </c>
    </row>
    <row r="367" spans="1:7" s="524" customFormat="1" ht="24" customHeight="1">
      <c r="A367" s="645"/>
      <c r="B367" s="645"/>
      <c r="C367" s="671" t="s">
        <v>711</v>
      </c>
      <c r="D367" s="645"/>
      <c r="E367" s="667" t="s">
        <v>2535</v>
      </c>
      <c r="F367" s="668">
        <v>12.8</v>
      </c>
      <c r="G367" s="667" t="s">
        <v>61</v>
      </c>
    </row>
    <row r="368" spans="1:7" s="524" customFormat="1" ht="19.7" customHeight="1">
      <c r="A368" s="657"/>
      <c r="B368" s="652" t="s">
        <v>446</v>
      </c>
      <c r="C368" s="652" t="s">
        <v>711</v>
      </c>
      <c r="D368" s="653" t="s">
        <v>1952</v>
      </c>
      <c r="E368" s="656" t="s">
        <v>2977</v>
      </c>
      <c r="F368" s="672">
        <v>12.8</v>
      </c>
      <c r="G368" s="673" t="s">
        <v>2409</v>
      </c>
    </row>
    <row r="369" spans="1:7" s="524" customFormat="1" ht="24" customHeight="1">
      <c r="A369" s="645"/>
      <c r="B369" s="671" t="s">
        <v>645</v>
      </c>
      <c r="C369" s="645"/>
      <c r="D369" s="645"/>
      <c r="E369" s="667" t="s">
        <v>2222</v>
      </c>
      <c r="F369" s="668">
        <v>7677.9156712100003</v>
      </c>
      <c r="G369" s="667" t="s">
        <v>2223</v>
      </c>
    </row>
    <row r="370" spans="1:7" s="524" customFormat="1" ht="24" customHeight="1">
      <c r="A370" s="645"/>
      <c r="B370" s="645"/>
      <c r="C370" s="671" t="s">
        <v>1348</v>
      </c>
      <c r="D370" s="645"/>
      <c r="E370" s="667" t="s">
        <v>2534</v>
      </c>
      <c r="F370" s="668">
        <v>7288.4389995000001</v>
      </c>
      <c r="G370" s="667" t="s">
        <v>1838</v>
      </c>
    </row>
    <row r="371" spans="1:7" s="524" customFormat="1" ht="19.7" customHeight="1">
      <c r="A371" s="657"/>
      <c r="B371" s="652" t="s">
        <v>645</v>
      </c>
      <c r="C371" s="652" t="s">
        <v>1348</v>
      </c>
      <c r="D371" s="653" t="s">
        <v>2224</v>
      </c>
      <c r="E371" s="656" t="s">
        <v>2978</v>
      </c>
      <c r="F371" s="672">
        <v>0</v>
      </c>
      <c r="G371" s="673" t="s">
        <v>2225</v>
      </c>
    </row>
    <row r="372" spans="1:7" s="524" customFormat="1" ht="19.7" customHeight="1">
      <c r="A372" s="657"/>
      <c r="B372" s="657"/>
      <c r="C372" s="657"/>
      <c r="D372" s="653" t="s">
        <v>2226</v>
      </c>
      <c r="E372" s="656" t="s">
        <v>2227</v>
      </c>
      <c r="F372" s="672">
        <v>7084.3149995000003</v>
      </c>
      <c r="G372" s="673" t="s">
        <v>2228</v>
      </c>
    </row>
    <row r="373" spans="1:7" s="524" customFormat="1" ht="30.4" customHeight="1">
      <c r="A373" s="657"/>
      <c r="B373" s="657"/>
      <c r="C373" s="657"/>
      <c r="D373" s="653" t="s">
        <v>2229</v>
      </c>
      <c r="E373" s="659" t="s">
        <v>2979</v>
      </c>
      <c r="F373" s="672">
        <v>204.124</v>
      </c>
      <c r="G373" s="673" t="s">
        <v>2230</v>
      </c>
    </row>
    <row r="374" spans="1:7" s="524" customFormat="1" ht="24" customHeight="1">
      <c r="A374" s="645"/>
      <c r="B374" s="645"/>
      <c r="C374" s="671" t="s">
        <v>1130</v>
      </c>
      <c r="D374" s="645"/>
      <c r="E374" s="667" t="s">
        <v>2855</v>
      </c>
      <c r="F374" s="668">
        <v>389.47667171000001</v>
      </c>
      <c r="G374" s="667" t="s">
        <v>1131</v>
      </c>
    </row>
    <row r="375" spans="1:7" s="524" customFormat="1" ht="19.7" customHeight="1">
      <c r="A375" s="657"/>
      <c r="B375" s="657"/>
      <c r="C375" s="652" t="s">
        <v>1130</v>
      </c>
      <c r="D375" s="653" t="s">
        <v>1881</v>
      </c>
      <c r="E375" s="656" t="s">
        <v>2231</v>
      </c>
      <c r="F375" s="672">
        <v>389.47667171000001</v>
      </c>
      <c r="G375" s="673" t="s">
        <v>2232</v>
      </c>
    </row>
    <row r="376" spans="1:7" s="524" customFormat="1" ht="24" customHeight="1">
      <c r="A376" s="645"/>
      <c r="B376" s="671" t="s">
        <v>473</v>
      </c>
      <c r="C376" s="645"/>
      <c r="D376" s="645"/>
      <c r="E376" s="667" t="s">
        <v>2233</v>
      </c>
      <c r="F376" s="668">
        <v>5514.3257874999999</v>
      </c>
      <c r="G376" s="667" t="s">
        <v>2234</v>
      </c>
    </row>
    <row r="377" spans="1:7" s="524" customFormat="1" ht="24" customHeight="1">
      <c r="A377" s="645"/>
      <c r="B377" s="645"/>
      <c r="C377" s="671" t="s">
        <v>711</v>
      </c>
      <c r="D377" s="645"/>
      <c r="E377" s="667" t="s">
        <v>2535</v>
      </c>
      <c r="F377" s="668">
        <v>4005.4261875000002</v>
      </c>
      <c r="G377" s="667" t="s">
        <v>61</v>
      </c>
    </row>
    <row r="378" spans="1:7" s="524" customFormat="1" ht="19.7" customHeight="1">
      <c r="A378" s="657"/>
      <c r="B378" s="652" t="s">
        <v>473</v>
      </c>
      <c r="C378" s="652" t="s">
        <v>711</v>
      </c>
      <c r="D378" s="653" t="s">
        <v>2235</v>
      </c>
      <c r="E378" s="656" t="s">
        <v>2236</v>
      </c>
      <c r="F378" s="672">
        <v>4005.4261875000002</v>
      </c>
      <c r="G378" s="673" t="s">
        <v>2237</v>
      </c>
    </row>
    <row r="379" spans="1:7" s="524" customFormat="1" ht="34.700000000000003" customHeight="1">
      <c r="A379" s="645"/>
      <c r="B379" s="645"/>
      <c r="C379" s="671" t="s">
        <v>1317</v>
      </c>
      <c r="D379" s="645"/>
      <c r="E379" s="667" t="s">
        <v>2734</v>
      </c>
      <c r="F379" s="668">
        <v>1508.8996</v>
      </c>
      <c r="G379" s="667" t="s">
        <v>2735</v>
      </c>
    </row>
    <row r="380" spans="1:7" s="524" customFormat="1" ht="30.4" customHeight="1">
      <c r="A380" s="657"/>
      <c r="B380" s="657"/>
      <c r="C380" s="652" t="s">
        <v>1317</v>
      </c>
      <c r="D380" s="653" t="s">
        <v>1881</v>
      </c>
      <c r="E380" s="656" t="s">
        <v>2567</v>
      </c>
      <c r="F380" s="672">
        <v>1508.8996</v>
      </c>
      <c r="G380" s="673" t="s">
        <v>2238</v>
      </c>
    </row>
    <row r="381" spans="1:7" s="524" customFormat="1" ht="34.700000000000003" customHeight="1">
      <c r="A381" s="645"/>
      <c r="B381" s="671" t="s">
        <v>400</v>
      </c>
      <c r="C381" s="645"/>
      <c r="D381" s="645"/>
      <c r="E381" s="667" t="s">
        <v>2239</v>
      </c>
      <c r="F381" s="668">
        <v>7222.2238604000004</v>
      </c>
      <c r="G381" s="667" t="s">
        <v>2240</v>
      </c>
    </row>
    <row r="382" spans="1:7" s="524" customFormat="1" ht="24" customHeight="1">
      <c r="A382" s="645"/>
      <c r="B382" s="645"/>
      <c r="C382" s="671" t="s">
        <v>1348</v>
      </c>
      <c r="D382" s="645"/>
      <c r="E382" s="667" t="s">
        <v>2534</v>
      </c>
      <c r="F382" s="668">
        <v>0</v>
      </c>
      <c r="G382" s="667" t="s">
        <v>1838</v>
      </c>
    </row>
    <row r="383" spans="1:7" s="524" customFormat="1" ht="19.7" customHeight="1">
      <c r="A383" s="657"/>
      <c r="B383" s="652" t="s">
        <v>400</v>
      </c>
      <c r="C383" s="652" t="s">
        <v>1348</v>
      </c>
      <c r="D383" s="653" t="s">
        <v>1372</v>
      </c>
      <c r="E383" s="656" t="s">
        <v>2241</v>
      </c>
      <c r="F383" s="672">
        <v>0</v>
      </c>
      <c r="G383" s="673" t="s">
        <v>2242</v>
      </c>
    </row>
    <row r="384" spans="1:7" s="524" customFormat="1" ht="24" customHeight="1">
      <c r="A384" s="645"/>
      <c r="B384" s="645"/>
      <c r="C384" s="671" t="s">
        <v>711</v>
      </c>
      <c r="D384" s="645"/>
      <c r="E384" s="667" t="s">
        <v>2535</v>
      </c>
      <c r="F384" s="668">
        <v>7222.2238604000004</v>
      </c>
      <c r="G384" s="667" t="s">
        <v>61</v>
      </c>
    </row>
    <row r="385" spans="1:7" s="524" customFormat="1" ht="30.4" customHeight="1">
      <c r="A385" s="657"/>
      <c r="B385" s="657"/>
      <c r="C385" s="652" t="s">
        <v>711</v>
      </c>
      <c r="D385" s="653" t="s">
        <v>1368</v>
      </c>
      <c r="E385" s="656" t="s">
        <v>2243</v>
      </c>
      <c r="F385" s="672">
        <v>7222.2238604000004</v>
      </c>
      <c r="G385" s="673" t="s">
        <v>2244</v>
      </c>
    </row>
    <row r="386" spans="1:7" s="524" customFormat="1" ht="34.700000000000003" customHeight="1">
      <c r="A386" s="671" t="s">
        <v>1018</v>
      </c>
      <c r="B386" s="645"/>
      <c r="C386" s="645"/>
      <c r="D386" s="645"/>
      <c r="E386" s="667" t="s">
        <v>2245</v>
      </c>
      <c r="F386" s="668">
        <v>531.06884000000002</v>
      </c>
      <c r="G386" s="667" t="s">
        <v>583</v>
      </c>
    </row>
    <row r="387" spans="1:7" s="524" customFormat="1" ht="24" customHeight="1">
      <c r="A387" s="645"/>
      <c r="B387" s="671" t="s">
        <v>494</v>
      </c>
      <c r="C387" s="645"/>
      <c r="D387" s="645"/>
      <c r="E387" s="667" t="s">
        <v>2246</v>
      </c>
      <c r="F387" s="668">
        <v>531.06884000000002</v>
      </c>
      <c r="G387" s="667" t="s">
        <v>2247</v>
      </c>
    </row>
    <row r="388" spans="1:7" s="524" customFormat="1" ht="24" customHeight="1">
      <c r="A388" s="645"/>
      <c r="B388" s="645"/>
      <c r="C388" s="671" t="s">
        <v>758</v>
      </c>
      <c r="D388" s="645"/>
      <c r="E388" s="667" t="s">
        <v>2544</v>
      </c>
      <c r="F388" s="668">
        <v>0</v>
      </c>
      <c r="G388" s="667" t="s">
        <v>1349</v>
      </c>
    </row>
    <row r="389" spans="1:7" s="524" customFormat="1" ht="19.7" customHeight="1">
      <c r="A389" s="652" t="s">
        <v>1018</v>
      </c>
      <c r="B389" s="652" t="s">
        <v>494</v>
      </c>
      <c r="C389" s="652" t="s">
        <v>758</v>
      </c>
      <c r="D389" s="653" t="s">
        <v>2248</v>
      </c>
      <c r="E389" s="656" t="s">
        <v>2249</v>
      </c>
      <c r="F389" s="672">
        <v>0</v>
      </c>
      <c r="G389" s="673" t="s">
        <v>2250</v>
      </c>
    </row>
    <row r="390" spans="1:7" s="524" customFormat="1" ht="24" customHeight="1">
      <c r="A390" s="645"/>
      <c r="B390" s="645"/>
      <c r="C390" s="671" t="s">
        <v>2143</v>
      </c>
      <c r="D390" s="645"/>
      <c r="E390" s="667" t="s">
        <v>2541</v>
      </c>
      <c r="F390" s="668">
        <v>515.55589999999995</v>
      </c>
      <c r="G390" s="667" t="s">
        <v>2338</v>
      </c>
    </row>
    <row r="391" spans="1:7" s="524" customFormat="1" ht="30.4" customHeight="1">
      <c r="A391" s="657"/>
      <c r="B391" s="657"/>
      <c r="C391" s="652" t="s">
        <v>2143</v>
      </c>
      <c r="D391" s="653" t="s">
        <v>1925</v>
      </c>
      <c r="E391" s="656" t="s">
        <v>2253</v>
      </c>
      <c r="F391" s="672">
        <v>128.89449999999999</v>
      </c>
      <c r="G391" s="673" t="s">
        <v>2254</v>
      </c>
    </row>
    <row r="392" spans="1:7" s="524" customFormat="1" ht="19.7" customHeight="1">
      <c r="A392" s="657"/>
      <c r="B392" s="657"/>
      <c r="C392" s="657"/>
      <c r="D392" s="653" t="s">
        <v>2248</v>
      </c>
      <c r="E392" s="656" t="s">
        <v>2255</v>
      </c>
      <c r="F392" s="672">
        <v>386.66140000000001</v>
      </c>
      <c r="G392" s="673" t="s">
        <v>2256</v>
      </c>
    </row>
    <row r="393" spans="1:7" s="524" customFormat="1" ht="24" customHeight="1">
      <c r="A393" s="645"/>
      <c r="B393" s="645"/>
      <c r="C393" s="671" t="s">
        <v>1119</v>
      </c>
      <c r="D393" s="645"/>
      <c r="E393" s="674" t="s">
        <v>2831</v>
      </c>
      <c r="F393" s="668">
        <v>15.51294</v>
      </c>
      <c r="G393" s="667" t="s">
        <v>713</v>
      </c>
    </row>
    <row r="394" spans="1:7" s="524" customFormat="1" ht="30.4" customHeight="1">
      <c r="A394" s="657"/>
      <c r="B394" s="657"/>
      <c r="C394" s="652" t="s">
        <v>1119</v>
      </c>
      <c r="D394" s="653" t="s">
        <v>2251</v>
      </c>
      <c r="E394" s="656" t="s">
        <v>2980</v>
      </c>
      <c r="F394" s="672">
        <v>15.51294</v>
      </c>
      <c r="G394" s="673" t="s">
        <v>2252</v>
      </c>
    </row>
    <row r="395" spans="1:7" s="524" customFormat="1" ht="24" customHeight="1">
      <c r="A395" s="645"/>
      <c r="B395" s="671" t="s">
        <v>183</v>
      </c>
      <c r="C395" s="645"/>
      <c r="D395" s="645"/>
      <c r="E395" s="667" t="s">
        <v>2257</v>
      </c>
      <c r="F395" s="668">
        <v>0</v>
      </c>
      <c r="G395" s="667" t="s">
        <v>2258</v>
      </c>
    </row>
    <row r="396" spans="1:7" s="524" customFormat="1" ht="24" customHeight="1">
      <c r="A396" s="645"/>
      <c r="B396" s="645"/>
      <c r="C396" s="671" t="s">
        <v>2143</v>
      </c>
      <c r="D396" s="645"/>
      <c r="E396" s="667" t="s">
        <v>2541</v>
      </c>
      <c r="F396" s="668">
        <v>0</v>
      </c>
      <c r="G396" s="667" t="s">
        <v>2338</v>
      </c>
    </row>
    <row r="397" spans="1:7" s="524" customFormat="1" ht="30.4" customHeight="1">
      <c r="A397" s="657"/>
      <c r="B397" s="652" t="s">
        <v>183</v>
      </c>
      <c r="C397" s="652" t="s">
        <v>2143</v>
      </c>
      <c r="D397" s="653" t="s">
        <v>2259</v>
      </c>
      <c r="E397" s="656" t="s">
        <v>2981</v>
      </c>
      <c r="F397" s="672">
        <v>0</v>
      </c>
      <c r="G397" s="673" t="s">
        <v>2982</v>
      </c>
    </row>
    <row r="398" spans="1:7" s="524" customFormat="1" ht="24" customHeight="1">
      <c r="A398" s="671" t="s">
        <v>1019</v>
      </c>
      <c r="B398" s="645"/>
      <c r="C398" s="645"/>
      <c r="D398" s="645"/>
      <c r="E398" s="667" t="s">
        <v>2260</v>
      </c>
      <c r="F398" s="668">
        <v>102093.55516388</v>
      </c>
      <c r="G398" s="667" t="s">
        <v>486</v>
      </c>
    </row>
    <row r="399" spans="1:7" s="524" customFormat="1" ht="24" customHeight="1">
      <c r="A399" s="645"/>
      <c r="B399" s="671" t="s">
        <v>494</v>
      </c>
      <c r="C399" s="645"/>
      <c r="D399" s="645"/>
      <c r="E399" s="667" t="s">
        <v>2261</v>
      </c>
      <c r="F399" s="668">
        <v>52713.318500000001</v>
      </c>
      <c r="G399" s="667" t="s">
        <v>2262</v>
      </c>
    </row>
    <row r="400" spans="1:7" s="524" customFormat="1" ht="24" customHeight="1">
      <c r="A400" s="645"/>
      <c r="B400" s="645"/>
      <c r="C400" s="671" t="s">
        <v>2140</v>
      </c>
      <c r="D400" s="645"/>
      <c r="E400" s="667" t="s">
        <v>2540</v>
      </c>
      <c r="F400" s="668">
        <v>52713.318500000001</v>
      </c>
      <c r="G400" s="667" t="s">
        <v>2337</v>
      </c>
    </row>
    <row r="401" spans="1:7" s="524" customFormat="1" ht="19.7" customHeight="1">
      <c r="A401" s="652" t="s">
        <v>1019</v>
      </c>
      <c r="B401" s="652" t="s">
        <v>494</v>
      </c>
      <c r="C401" s="652" t="s">
        <v>2140</v>
      </c>
      <c r="D401" s="653" t="s">
        <v>1880</v>
      </c>
      <c r="E401" s="659" t="s">
        <v>2983</v>
      </c>
      <c r="F401" s="672">
        <v>0</v>
      </c>
      <c r="G401" s="673" t="s">
        <v>2263</v>
      </c>
    </row>
    <row r="402" spans="1:7" s="524" customFormat="1" ht="30.4" customHeight="1">
      <c r="A402" s="657"/>
      <c r="B402" s="657"/>
      <c r="C402" s="657"/>
      <c r="D402" s="653" t="s">
        <v>2264</v>
      </c>
      <c r="E402" s="659" t="s">
        <v>2984</v>
      </c>
      <c r="F402" s="672">
        <v>9934.1195000000007</v>
      </c>
      <c r="G402" s="673" t="s">
        <v>2568</v>
      </c>
    </row>
    <row r="403" spans="1:7" s="524" customFormat="1" ht="30.4" customHeight="1">
      <c r="A403" s="657"/>
      <c r="B403" s="657"/>
      <c r="C403" s="657"/>
      <c r="D403" s="653" t="s">
        <v>2265</v>
      </c>
      <c r="E403" s="656" t="s">
        <v>2266</v>
      </c>
      <c r="F403" s="672">
        <v>42779.199000000001</v>
      </c>
      <c r="G403" s="673" t="s">
        <v>2267</v>
      </c>
    </row>
    <row r="404" spans="1:7" s="524" customFormat="1" ht="24" customHeight="1">
      <c r="A404" s="645"/>
      <c r="B404" s="671" t="s">
        <v>264</v>
      </c>
      <c r="C404" s="645"/>
      <c r="D404" s="645"/>
      <c r="E404" s="667" t="s">
        <v>2268</v>
      </c>
      <c r="F404" s="668">
        <v>9351.2919999999995</v>
      </c>
      <c r="G404" s="667" t="s">
        <v>2269</v>
      </c>
    </row>
    <row r="405" spans="1:7" s="524" customFormat="1" ht="24" customHeight="1">
      <c r="A405" s="645"/>
      <c r="B405" s="645"/>
      <c r="C405" s="671" t="s">
        <v>2140</v>
      </c>
      <c r="D405" s="645"/>
      <c r="E405" s="667" t="s">
        <v>2540</v>
      </c>
      <c r="F405" s="668">
        <v>9351.2919999999995</v>
      </c>
      <c r="G405" s="667" t="s">
        <v>2337</v>
      </c>
    </row>
    <row r="406" spans="1:7" s="524" customFormat="1" ht="19.7" customHeight="1">
      <c r="A406" s="657"/>
      <c r="B406" s="652" t="s">
        <v>264</v>
      </c>
      <c r="C406" s="652" t="s">
        <v>2140</v>
      </c>
      <c r="D406" s="653" t="s">
        <v>2091</v>
      </c>
      <c r="E406" s="656" t="s">
        <v>2270</v>
      </c>
      <c r="F406" s="672">
        <v>9351.2919999999995</v>
      </c>
      <c r="G406" s="673" t="s">
        <v>2271</v>
      </c>
    </row>
    <row r="407" spans="1:7" s="524" customFormat="1" ht="24" customHeight="1">
      <c r="A407" s="645"/>
      <c r="B407" s="671" t="s">
        <v>446</v>
      </c>
      <c r="C407" s="645"/>
      <c r="D407" s="645"/>
      <c r="E407" s="667" t="s">
        <v>2272</v>
      </c>
      <c r="F407" s="668">
        <v>4966.9409999999998</v>
      </c>
      <c r="G407" s="667" t="s">
        <v>2273</v>
      </c>
    </row>
    <row r="408" spans="1:7" s="524" customFormat="1" ht="24" customHeight="1">
      <c r="A408" s="645"/>
      <c r="B408" s="645"/>
      <c r="C408" s="671" t="s">
        <v>2140</v>
      </c>
      <c r="D408" s="645"/>
      <c r="E408" s="667" t="s">
        <v>2540</v>
      </c>
      <c r="F408" s="668">
        <v>4966.9409999999998</v>
      </c>
      <c r="G408" s="667" t="s">
        <v>2337</v>
      </c>
    </row>
    <row r="409" spans="1:7" s="524" customFormat="1" ht="19.7" customHeight="1">
      <c r="A409" s="657"/>
      <c r="B409" s="652" t="s">
        <v>446</v>
      </c>
      <c r="C409" s="652" t="s">
        <v>2140</v>
      </c>
      <c r="D409" s="653" t="s">
        <v>1920</v>
      </c>
      <c r="E409" s="656" t="s">
        <v>2274</v>
      </c>
      <c r="F409" s="672">
        <v>0</v>
      </c>
      <c r="G409" s="673" t="s">
        <v>2275</v>
      </c>
    </row>
    <row r="410" spans="1:7" s="524" customFormat="1" ht="19.7" customHeight="1">
      <c r="A410" s="657"/>
      <c r="B410" s="657"/>
      <c r="C410" s="657"/>
      <c r="D410" s="653" t="s">
        <v>2046</v>
      </c>
      <c r="E410" s="656" t="s">
        <v>2410</v>
      </c>
      <c r="F410" s="672">
        <v>4966.9409999999998</v>
      </c>
      <c r="G410" s="673" t="s">
        <v>2411</v>
      </c>
    </row>
    <row r="411" spans="1:7" s="524" customFormat="1" ht="24" customHeight="1">
      <c r="A411" s="645"/>
      <c r="B411" s="671" t="s">
        <v>645</v>
      </c>
      <c r="C411" s="645"/>
      <c r="D411" s="645"/>
      <c r="E411" s="667" t="s">
        <v>2276</v>
      </c>
      <c r="F411" s="668">
        <v>28655.05</v>
      </c>
      <c r="G411" s="667" t="s">
        <v>2277</v>
      </c>
    </row>
    <row r="412" spans="1:7" s="524" customFormat="1" ht="24" customHeight="1">
      <c r="A412" s="645"/>
      <c r="B412" s="645"/>
      <c r="C412" s="671" t="s">
        <v>2140</v>
      </c>
      <c r="D412" s="645"/>
      <c r="E412" s="667" t="s">
        <v>2540</v>
      </c>
      <c r="F412" s="668">
        <v>28655.05</v>
      </c>
      <c r="G412" s="667" t="s">
        <v>2337</v>
      </c>
    </row>
    <row r="413" spans="1:7" s="524" customFormat="1" ht="30.4" customHeight="1">
      <c r="A413" s="657"/>
      <c r="B413" s="652" t="s">
        <v>645</v>
      </c>
      <c r="C413" s="652" t="s">
        <v>2140</v>
      </c>
      <c r="D413" s="653" t="s">
        <v>1994</v>
      </c>
      <c r="E413" s="656" t="s">
        <v>2278</v>
      </c>
      <c r="F413" s="672">
        <v>17646.955000000002</v>
      </c>
      <c r="G413" s="673" t="s">
        <v>2279</v>
      </c>
    </row>
    <row r="414" spans="1:7" s="524" customFormat="1" ht="30.4" customHeight="1">
      <c r="A414" s="657"/>
      <c r="B414" s="657"/>
      <c r="C414" s="657"/>
      <c r="D414" s="653" t="s">
        <v>2127</v>
      </c>
      <c r="E414" s="656" t="s">
        <v>2280</v>
      </c>
      <c r="F414" s="672">
        <v>382.62799999999999</v>
      </c>
      <c r="G414" s="673" t="s">
        <v>2985</v>
      </c>
    </row>
    <row r="415" spans="1:7" s="524" customFormat="1" ht="19.7" customHeight="1">
      <c r="A415" s="657"/>
      <c r="B415" s="657"/>
      <c r="C415" s="657"/>
      <c r="D415" s="653" t="s">
        <v>1348</v>
      </c>
      <c r="E415" s="656" t="s">
        <v>2281</v>
      </c>
      <c r="F415" s="672">
        <v>0</v>
      </c>
      <c r="G415" s="673" t="s">
        <v>2282</v>
      </c>
    </row>
    <row r="416" spans="1:7" s="524" customFormat="1" ht="41.1" customHeight="1">
      <c r="A416" s="657"/>
      <c r="B416" s="657"/>
      <c r="C416" s="657"/>
      <c r="D416" s="653" t="s">
        <v>711</v>
      </c>
      <c r="E416" s="656" t="s">
        <v>2986</v>
      </c>
      <c r="F416" s="672">
        <v>3193.8020000000001</v>
      </c>
      <c r="G416" s="673" t="s">
        <v>2283</v>
      </c>
    </row>
    <row r="417" spans="1:7" s="524" customFormat="1" ht="19.7" customHeight="1">
      <c r="A417" s="657"/>
      <c r="B417" s="657"/>
      <c r="C417" s="657"/>
      <c r="D417" s="653" t="s">
        <v>1025</v>
      </c>
      <c r="E417" s="656" t="s">
        <v>2569</v>
      </c>
      <c r="F417" s="672">
        <v>7431.665</v>
      </c>
      <c r="G417" s="673" t="s">
        <v>2570</v>
      </c>
    </row>
    <row r="418" spans="1:7" s="524" customFormat="1" ht="24" customHeight="1">
      <c r="A418" s="645"/>
      <c r="B418" s="671" t="s">
        <v>400</v>
      </c>
      <c r="C418" s="645"/>
      <c r="D418" s="645"/>
      <c r="E418" s="667" t="s">
        <v>2284</v>
      </c>
      <c r="F418" s="668">
        <v>6406.95366388</v>
      </c>
      <c r="G418" s="667" t="s">
        <v>2285</v>
      </c>
    </row>
    <row r="419" spans="1:7" s="524" customFormat="1" ht="34.700000000000003" customHeight="1">
      <c r="A419" s="645"/>
      <c r="B419" s="645"/>
      <c r="C419" s="671" t="s">
        <v>1317</v>
      </c>
      <c r="D419" s="645"/>
      <c r="E419" s="667" t="s">
        <v>2734</v>
      </c>
      <c r="F419" s="668">
        <v>6406.95366388</v>
      </c>
      <c r="G419" s="667" t="s">
        <v>2735</v>
      </c>
    </row>
    <row r="420" spans="1:7" s="524" customFormat="1" ht="30.4" customHeight="1">
      <c r="A420" s="657"/>
      <c r="B420" s="652" t="s">
        <v>400</v>
      </c>
      <c r="C420" s="652" t="s">
        <v>1317</v>
      </c>
      <c r="D420" s="653" t="s">
        <v>1880</v>
      </c>
      <c r="E420" s="656" t="s">
        <v>2286</v>
      </c>
      <c r="F420" s="672">
        <v>4552.2512025200003</v>
      </c>
      <c r="G420" s="673" t="s">
        <v>2287</v>
      </c>
    </row>
    <row r="421" spans="1:7" s="524" customFormat="1" ht="30.4" customHeight="1">
      <c r="A421" s="657"/>
      <c r="B421" s="657"/>
      <c r="C421" s="657"/>
      <c r="D421" s="653" t="s">
        <v>1885</v>
      </c>
      <c r="E421" s="656" t="s">
        <v>2288</v>
      </c>
      <c r="F421" s="672">
        <v>0</v>
      </c>
      <c r="G421" s="673" t="s">
        <v>2289</v>
      </c>
    </row>
    <row r="422" spans="1:7" s="524" customFormat="1" ht="30.4" customHeight="1">
      <c r="A422" s="657"/>
      <c r="B422" s="657"/>
      <c r="C422" s="657"/>
      <c r="D422" s="653" t="s">
        <v>2090</v>
      </c>
      <c r="E422" s="656" t="s">
        <v>2412</v>
      </c>
      <c r="F422" s="672">
        <v>1467.0809613599999</v>
      </c>
      <c r="G422" s="673" t="s">
        <v>2290</v>
      </c>
    </row>
    <row r="423" spans="1:7" s="524" customFormat="1" ht="41.1" customHeight="1">
      <c r="A423" s="657"/>
      <c r="B423" s="657"/>
      <c r="C423" s="657"/>
      <c r="D423" s="653" t="s">
        <v>2076</v>
      </c>
      <c r="E423" s="656" t="s">
        <v>2987</v>
      </c>
      <c r="F423" s="672">
        <v>0</v>
      </c>
      <c r="G423" s="673" t="s">
        <v>2291</v>
      </c>
    </row>
    <row r="424" spans="1:7" s="524" customFormat="1" ht="30.4" customHeight="1">
      <c r="A424" s="657"/>
      <c r="B424" s="657"/>
      <c r="C424" s="657"/>
      <c r="D424" s="653" t="s">
        <v>1920</v>
      </c>
      <c r="E424" s="656" t="s">
        <v>2988</v>
      </c>
      <c r="F424" s="672">
        <v>387.62150000000003</v>
      </c>
      <c r="G424" s="673" t="s">
        <v>2292</v>
      </c>
    </row>
    <row r="425" spans="1:7" s="524" customFormat="1" ht="19.7" customHeight="1">
      <c r="A425" s="657"/>
      <c r="B425" s="657"/>
      <c r="C425" s="657"/>
      <c r="D425" s="653" t="s">
        <v>1994</v>
      </c>
      <c r="E425" s="656" t="s">
        <v>2989</v>
      </c>
      <c r="F425" s="672">
        <v>0</v>
      </c>
      <c r="G425" s="673" t="s">
        <v>2990</v>
      </c>
    </row>
    <row r="426" spans="1:7" s="524" customFormat="1" ht="24" customHeight="1">
      <c r="A426" s="645"/>
      <c r="B426" s="645"/>
      <c r="C426" s="671" t="s">
        <v>2140</v>
      </c>
      <c r="D426" s="645"/>
      <c r="E426" s="667" t="s">
        <v>2540</v>
      </c>
      <c r="F426" s="668">
        <v>0</v>
      </c>
      <c r="G426" s="667" t="s">
        <v>2337</v>
      </c>
    </row>
    <row r="427" spans="1:7" s="524" customFormat="1" ht="30.4" customHeight="1">
      <c r="A427" s="657"/>
      <c r="B427" s="657"/>
      <c r="C427" s="652" t="s">
        <v>2140</v>
      </c>
      <c r="D427" s="653" t="s">
        <v>1118</v>
      </c>
      <c r="E427" s="656" t="s">
        <v>2293</v>
      </c>
      <c r="F427" s="672">
        <v>0</v>
      </c>
      <c r="G427" s="673" t="s">
        <v>2294</v>
      </c>
    </row>
    <row r="428" spans="1:7" s="524" customFormat="1" ht="24" customHeight="1">
      <c r="A428" s="671" t="s">
        <v>1016</v>
      </c>
      <c r="B428" s="645"/>
      <c r="C428" s="645"/>
      <c r="D428" s="645"/>
      <c r="E428" s="667" t="s">
        <v>2295</v>
      </c>
      <c r="F428" s="668">
        <v>39427.258405059998</v>
      </c>
      <c r="G428" s="667" t="s">
        <v>47</v>
      </c>
    </row>
    <row r="429" spans="1:7" s="524" customFormat="1" ht="24" customHeight="1">
      <c r="A429" s="645"/>
      <c r="B429" s="671" t="s">
        <v>494</v>
      </c>
      <c r="C429" s="645"/>
      <c r="D429" s="645"/>
      <c r="E429" s="667" t="s">
        <v>2296</v>
      </c>
      <c r="F429" s="668">
        <v>0.33</v>
      </c>
      <c r="G429" s="667" t="s">
        <v>2297</v>
      </c>
    </row>
    <row r="430" spans="1:7" s="524" customFormat="1" ht="24" customHeight="1">
      <c r="A430" s="645"/>
      <c r="B430" s="645"/>
      <c r="C430" s="671" t="s">
        <v>1115</v>
      </c>
      <c r="D430" s="645"/>
      <c r="E430" s="667" t="s">
        <v>2531</v>
      </c>
      <c r="F430" s="668">
        <v>0</v>
      </c>
      <c r="G430" s="667" t="s">
        <v>463</v>
      </c>
    </row>
    <row r="431" spans="1:7" s="524" customFormat="1" ht="19.7" customHeight="1">
      <c r="A431" s="652" t="s">
        <v>1016</v>
      </c>
      <c r="B431" s="652" t="s">
        <v>494</v>
      </c>
      <c r="C431" s="652" t="s">
        <v>1115</v>
      </c>
      <c r="D431" s="653" t="s">
        <v>2298</v>
      </c>
      <c r="E431" s="656" t="s">
        <v>2299</v>
      </c>
      <c r="F431" s="672">
        <v>0</v>
      </c>
      <c r="G431" s="673" t="s">
        <v>2300</v>
      </c>
    </row>
    <row r="432" spans="1:7" s="524" customFormat="1" ht="24" customHeight="1">
      <c r="A432" s="645"/>
      <c r="B432" s="645"/>
      <c r="C432" s="671" t="s">
        <v>758</v>
      </c>
      <c r="D432" s="645"/>
      <c r="E432" s="667" t="s">
        <v>2544</v>
      </c>
      <c r="F432" s="668">
        <v>0.33</v>
      </c>
      <c r="G432" s="667" t="s">
        <v>1349</v>
      </c>
    </row>
    <row r="433" spans="1:7" s="524" customFormat="1" ht="19.7" customHeight="1">
      <c r="A433" s="657"/>
      <c r="B433" s="657"/>
      <c r="C433" s="652" t="s">
        <v>758</v>
      </c>
      <c r="D433" s="653" t="s">
        <v>2119</v>
      </c>
      <c r="E433" s="656" t="s">
        <v>2301</v>
      </c>
      <c r="F433" s="672">
        <v>0.33</v>
      </c>
      <c r="G433" s="673" t="s">
        <v>2302</v>
      </c>
    </row>
    <row r="434" spans="1:7" s="524" customFormat="1" ht="24" customHeight="1">
      <c r="A434" s="645"/>
      <c r="B434" s="671" t="s">
        <v>264</v>
      </c>
      <c r="C434" s="645"/>
      <c r="D434" s="645"/>
      <c r="E434" s="667" t="s">
        <v>2303</v>
      </c>
      <c r="F434" s="668">
        <v>0</v>
      </c>
      <c r="G434" s="667" t="s">
        <v>2304</v>
      </c>
    </row>
    <row r="435" spans="1:7" s="524" customFormat="1" ht="24" customHeight="1">
      <c r="A435" s="645"/>
      <c r="B435" s="645"/>
      <c r="C435" s="671" t="s">
        <v>758</v>
      </c>
      <c r="D435" s="645"/>
      <c r="E435" s="667" t="s">
        <v>2544</v>
      </c>
      <c r="F435" s="668">
        <v>0</v>
      </c>
      <c r="G435" s="667" t="s">
        <v>1349</v>
      </c>
    </row>
    <row r="436" spans="1:7" s="524" customFormat="1" ht="30.4" customHeight="1">
      <c r="A436" s="657"/>
      <c r="B436" s="652" t="s">
        <v>264</v>
      </c>
      <c r="C436" s="652" t="s">
        <v>758</v>
      </c>
      <c r="D436" s="653" t="s">
        <v>1880</v>
      </c>
      <c r="E436" s="656" t="s">
        <v>2571</v>
      </c>
      <c r="F436" s="672">
        <v>0</v>
      </c>
      <c r="G436" s="673" t="s">
        <v>2572</v>
      </c>
    </row>
    <row r="437" spans="1:7" s="524" customFormat="1" ht="24" customHeight="1">
      <c r="A437" s="645"/>
      <c r="B437" s="645"/>
      <c r="C437" s="671" t="s">
        <v>1120</v>
      </c>
      <c r="D437" s="645"/>
      <c r="E437" s="667" t="s">
        <v>2532</v>
      </c>
      <c r="F437" s="668">
        <v>0</v>
      </c>
      <c r="G437" s="667" t="s">
        <v>714</v>
      </c>
    </row>
    <row r="438" spans="1:7" s="524" customFormat="1" ht="19.7" customHeight="1">
      <c r="A438" s="657"/>
      <c r="B438" s="657"/>
      <c r="C438" s="652" t="s">
        <v>1120</v>
      </c>
      <c r="D438" s="653" t="s">
        <v>2305</v>
      </c>
      <c r="E438" s="656" t="s">
        <v>2413</v>
      </c>
      <c r="F438" s="672">
        <v>0</v>
      </c>
      <c r="G438" s="673" t="s">
        <v>2414</v>
      </c>
    </row>
    <row r="439" spans="1:7" s="524" customFormat="1" ht="24" customHeight="1">
      <c r="A439" s="645"/>
      <c r="B439" s="671" t="s">
        <v>400</v>
      </c>
      <c r="C439" s="645"/>
      <c r="D439" s="645"/>
      <c r="E439" s="667" t="s">
        <v>2295</v>
      </c>
      <c r="F439" s="668">
        <v>39426.928405060004</v>
      </c>
      <c r="G439" s="667" t="s">
        <v>47</v>
      </c>
    </row>
    <row r="440" spans="1:7" s="524" customFormat="1" ht="24" customHeight="1">
      <c r="A440" s="645"/>
      <c r="B440" s="645"/>
      <c r="C440" s="671" t="s">
        <v>1374</v>
      </c>
      <c r="D440" s="645"/>
      <c r="E440" s="667" t="s">
        <v>2533</v>
      </c>
      <c r="F440" s="668">
        <v>1006.98</v>
      </c>
      <c r="G440" s="667" t="s">
        <v>1440</v>
      </c>
    </row>
    <row r="441" spans="1:7" s="524" customFormat="1" ht="30.4" customHeight="1">
      <c r="A441" s="657"/>
      <c r="B441" s="652" t="s">
        <v>400</v>
      </c>
      <c r="C441" s="652" t="s">
        <v>1374</v>
      </c>
      <c r="D441" s="653" t="s">
        <v>1369</v>
      </c>
      <c r="E441" s="656" t="s">
        <v>2306</v>
      </c>
      <c r="F441" s="672">
        <v>1006.98</v>
      </c>
      <c r="G441" s="673" t="s">
        <v>2307</v>
      </c>
    </row>
    <row r="442" spans="1:7" s="524" customFormat="1" ht="24" customHeight="1">
      <c r="A442" s="645"/>
      <c r="B442" s="645"/>
      <c r="C442" s="671" t="s">
        <v>1115</v>
      </c>
      <c r="D442" s="645"/>
      <c r="E442" s="667" t="s">
        <v>2531</v>
      </c>
      <c r="F442" s="668">
        <v>0</v>
      </c>
      <c r="G442" s="667" t="s">
        <v>463</v>
      </c>
    </row>
    <row r="443" spans="1:7" s="524" customFormat="1" ht="19.7" customHeight="1">
      <c r="A443" s="657"/>
      <c r="B443" s="657"/>
      <c r="C443" s="652" t="s">
        <v>1115</v>
      </c>
      <c r="D443" s="653" t="s">
        <v>1938</v>
      </c>
      <c r="E443" s="656" t="s">
        <v>2308</v>
      </c>
      <c r="F443" s="672">
        <v>0</v>
      </c>
      <c r="G443" s="673" t="s">
        <v>2309</v>
      </c>
    </row>
    <row r="444" spans="1:7" s="524" customFormat="1" ht="24" customHeight="1">
      <c r="A444" s="645"/>
      <c r="B444" s="645"/>
      <c r="C444" s="671" t="s">
        <v>1117</v>
      </c>
      <c r="D444" s="645"/>
      <c r="E444" s="667" t="s">
        <v>2828</v>
      </c>
      <c r="F444" s="668">
        <v>7200</v>
      </c>
      <c r="G444" s="667" t="s">
        <v>45</v>
      </c>
    </row>
    <row r="445" spans="1:7" s="524" customFormat="1" ht="19.7" customHeight="1">
      <c r="A445" s="657"/>
      <c r="B445" s="657"/>
      <c r="C445" s="652" t="s">
        <v>1117</v>
      </c>
      <c r="D445" s="653" t="s">
        <v>2090</v>
      </c>
      <c r="E445" s="656" t="s">
        <v>2310</v>
      </c>
      <c r="F445" s="672">
        <v>0</v>
      </c>
      <c r="G445" s="673" t="s">
        <v>2311</v>
      </c>
    </row>
    <row r="446" spans="1:7" s="524" customFormat="1" ht="19.7" customHeight="1">
      <c r="A446" s="657"/>
      <c r="B446" s="657"/>
      <c r="C446" s="657"/>
      <c r="D446" s="653" t="s">
        <v>2229</v>
      </c>
      <c r="E446" s="656" t="s">
        <v>2312</v>
      </c>
      <c r="F446" s="672">
        <v>0</v>
      </c>
      <c r="G446" s="673" t="s">
        <v>2313</v>
      </c>
    </row>
    <row r="447" spans="1:7" s="524" customFormat="1" ht="30.4" customHeight="1">
      <c r="A447" s="657"/>
      <c r="B447" s="657"/>
      <c r="C447" s="657"/>
      <c r="D447" s="653" t="s">
        <v>2314</v>
      </c>
      <c r="E447" s="656" t="s">
        <v>2991</v>
      </c>
      <c r="F447" s="672">
        <v>7200</v>
      </c>
      <c r="G447" s="673" t="s">
        <v>2992</v>
      </c>
    </row>
    <row r="448" spans="1:7" s="524" customFormat="1" ht="30.4" customHeight="1">
      <c r="A448" s="657"/>
      <c r="B448" s="657"/>
      <c r="C448" s="657"/>
      <c r="D448" s="653" t="s">
        <v>414</v>
      </c>
      <c r="E448" s="656" t="s">
        <v>2315</v>
      </c>
      <c r="F448" s="672">
        <v>0</v>
      </c>
      <c r="G448" s="673" t="s">
        <v>1003</v>
      </c>
    </row>
    <row r="449" spans="1:7" s="524" customFormat="1" ht="19.7" customHeight="1">
      <c r="A449" s="657"/>
      <c r="B449" s="657"/>
      <c r="C449" s="657"/>
      <c r="D449" s="653" t="s">
        <v>1907</v>
      </c>
      <c r="E449" s="656" t="s">
        <v>1908</v>
      </c>
      <c r="F449" s="672">
        <v>0</v>
      </c>
      <c r="G449" s="673" t="s">
        <v>1909</v>
      </c>
    </row>
    <row r="450" spans="1:7" s="524" customFormat="1" ht="19.7" customHeight="1">
      <c r="A450" s="657"/>
      <c r="B450" s="657"/>
      <c r="C450" s="657"/>
      <c r="D450" s="653" t="s">
        <v>2993</v>
      </c>
      <c r="E450" s="656" t="s">
        <v>2994</v>
      </c>
      <c r="F450" s="672">
        <v>0</v>
      </c>
      <c r="G450" s="673" t="s">
        <v>2995</v>
      </c>
    </row>
    <row r="451" spans="1:7" s="524" customFormat="1" ht="34.700000000000003" customHeight="1">
      <c r="A451" s="645"/>
      <c r="B451" s="645"/>
      <c r="C451" s="671" t="s">
        <v>1317</v>
      </c>
      <c r="D451" s="645"/>
      <c r="E451" s="667" t="s">
        <v>2734</v>
      </c>
      <c r="F451" s="668">
        <v>0</v>
      </c>
      <c r="G451" s="667" t="s">
        <v>2735</v>
      </c>
    </row>
    <row r="452" spans="1:7" s="524" customFormat="1" ht="41.1" customHeight="1">
      <c r="A452" s="657"/>
      <c r="B452" s="657"/>
      <c r="C452" s="652" t="s">
        <v>1317</v>
      </c>
      <c r="D452" s="653" t="s">
        <v>2112</v>
      </c>
      <c r="E452" s="656" t="s">
        <v>2996</v>
      </c>
      <c r="F452" s="672">
        <v>0</v>
      </c>
      <c r="G452" s="673" t="s">
        <v>2997</v>
      </c>
    </row>
    <row r="453" spans="1:7" s="524" customFormat="1" ht="30.4" customHeight="1">
      <c r="A453" s="657"/>
      <c r="B453" s="657"/>
      <c r="C453" s="657"/>
      <c r="D453" s="653" t="s">
        <v>414</v>
      </c>
      <c r="E453" s="656" t="s">
        <v>2315</v>
      </c>
      <c r="F453" s="672">
        <v>0</v>
      </c>
      <c r="G453" s="673" t="s">
        <v>1003</v>
      </c>
    </row>
    <row r="454" spans="1:7" s="524" customFormat="1" ht="19.7" customHeight="1">
      <c r="A454" s="657"/>
      <c r="B454" s="657"/>
      <c r="C454" s="657"/>
      <c r="D454" s="653" t="s">
        <v>1907</v>
      </c>
      <c r="E454" s="656" t="s">
        <v>2998</v>
      </c>
      <c r="F454" s="672">
        <v>0</v>
      </c>
      <c r="G454" s="673" t="s">
        <v>2999</v>
      </c>
    </row>
    <row r="455" spans="1:7" s="524" customFormat="1" ht="24" customHeight="1">
      <c r="A455" s="645"/>
      <c r="B455" s="645"/>
      <c r="C455" s="671" t="s">
        <v>1371</v>
      </c>
      <c r="D455" s="645"/>
      <c r="E455" s="667" t="s">
        <v>2539</v>
      </c>
      <c r="F455" s="668">
        <v>18.974</v>
      </c>
      <c r="G455" s="667" t="s">
        <v>1781</v>
      </c>
    </row>
    <row r="456" spans="1:7" s="524" customFormat="1" ht="19.7" customHeight="1">
      <c r="A456" s="657"/>
      <c r="B456" s="657"/>
      <c r="C456" s="652" t="s">
        <v>1371</v>
      </c>
      <c r="D456" s="653" t="s">
        <v>1879</v>
      </c>
      <c r="E456" s="656" t="s">
        <v>2316</v>
      </c>
      <c r="F456" s="672">
        <v>18.974</v>
      </c>
      <c r="G456" s="673" t="s">
        <v>2317</v>
      </c>
    </row>
    <row r="457" spans="1:7" s="524" customFormat="1" ht="24" customHeight="1">
      <c r="A457" s="645"/>
      <c r="B457" s="645"/>
      <c r="C457" s="671" t="s">
        <v>2140</v>
      </c>
      <c r="D457" s="645"/>
      <c r="E457" s="667" t="s">
        <v>2540</v>
      </c>
      <c r="F457" s="668">
        <v>19026.7</v>
      </c>
      <c r="G457" s="667" t="s">
        <v>2337</v>
      </c>
    </row>
    <row r="458" spans="1:7" s="524" customFormat="1" ht="30.4" customHeight="1">
      <c r="A458" s="657"/>
      <c r="B458" s="657"/>
      <c r="C458" s="652" t="s">
        <v>2140</v>
      </c>
      <c r="D458" s="653" t="s">
        <v>414</v>
      </c>
      <c r="E458" s="656" t="s">
        <v>2315</v>
      </c>
      <c r="F458" s="672">
        <v>19026.7</v>
      </c>
      <c r="G458" s="673" t="s">
        <v>1003</v>
      </c>
    </row>
    <row r="459" spans="1:7" s="524" customFormat="1" ht="24" customHeight="1">
      <c r="A459" s="645"/>
      <c r="B459" s="645"/>
      <c r="C459" s="671" t="s">
        <v>1120</v>
      </c>
      <c r="D459" s="645"/>
      <c r="E459" s="667" t="s">
        <v>2532</v>
      </c>
      <c r="F459" s="668">
        <v>94.664439959999996</v>
      </c>
      <c r="G459" s="667" t="s">
        <v>714</v>
      </c>
    </row>
    <row r="460" spans="1:7" s="524" customFormat="1" ht="30.4" customHeight="1">
      <c r="A460" s="657"/>
      <c r="B460" s="657"/>
      <c r="C460" s="652" t="s">
        <v>1120</v>
      </c>
      <c r="D460" s="653" t="s">
        <v>1374</v>
      </c>
      <c r="E460" s="656" t="s">
        <v>2318</v>
      </c>
      <c r="F460" s="672">
        <v>94.664439959999996</v>
      </c>
      <c r="G460" s="673" t="s">
        <v>2319</v>
      </c>
    </row>
    <row r="461" spans="1:7" s="524" customFormat="1" ht="24" customHeight="1">
      <c r="A461" s="645"/>
      <c r="B461" s="645"/>
      <c r="C461" s="671" t="s">
        <v>1130</v>
      </c>
      <c r="D461" s="645"/>
      <c r="E461" s="667" t="s">
        <v>2855</v>
      </c>
      <c r="F461" s="668">
        <v>12079.6099651</v>
      </c>
      <c r="G461" s="667" t="s">
        <v>1131</v>
      </c>
    </row>
    <row r="462" spans="1:7" s="524" customFormat="1" ht="30.4" customHeight="1">
      <c r="A462" s="657"/>
      <c r="B462" s="657"/>
      <c r="C462" s="652" t="s">
        <v>1130</v>
      </c>
      <c r="D462" s="653" t="s">
        <v>1885</v>
      </c>
      <c r="E462" s="656" t="s">
        <v>2320</v>
      </c>
      <c r="F462" s="672">
        <v>12079.6099651</v>
      </c>
      <c r="G462" s="673" t="s">
        <v>2321</v>
      </c>
    </row>
    <row r="463" spans="1:7" s="524" customFormat="1" ht="30.4" customHeight="1">
      <c r="A463" s="657"/>
      <c r="B463" s="657"/>
      <c r="C463" s="657"/>
      <c r="D463" s="653" t="s">
        <v>414</v>
      </c>
      <c r="E463" s="656" t="s">
        <v>2315</v>
      </c>
      <c r="F463" s="672">
        <v>0</v>
      </c>
      <c r="G463" s="673" t="s">
        <v>1003</v>
      </c>
    </row>
    <row r="464" spans="1:7" s="524" customFormat="1" ht="24" customHeight="1">
      <c r="A464" s="671" t="s">
        <v>1017</v>
      </c>
      <c r="B464" s="645"/>
      <c r="C464" s="645"/>
      <c r="D464" s="645"/>
      <c r="E464" s="667" t="s">
        <v>2322</v>
      </c>
      <c r="F464" s="668">
        <v>615160.39254468004</v>
      </c>
      <c r="G464" s="667" t="s">
        <v>322</v>
      </c>
    </row>
    <row r="465" spans="1:7" s="524" customFormat="1" ht="24" customHeight="1">
      <c r="A465" s="645"/>
      <c r="B465" s="671" t="s">
        <v>494</v>
      </c>
      <c r="C465" s="645"/>
      <c r="D465" s="645"/>
      <c r="E465" s="667" t="s">
        <v>2323</v>
      </c>
      <c r="F465" s="668">
        <v>615160.39254468004</v>
      </c>
      <c r="G465" s="667" t="s">
        <v>322</v>
      </c>
    </row>
    <row r="466" spans="1:7" s="524" customFormat="1" ht="24" customHeight="1">
      <c r="A466" s="645"/>
      <c r="B466" s="645"/>
      <c r="C466" s="671" t="s">
        <v>1117</v>
      </c>
      <c r="D466" s="645"/>
      <c r="E466" s="667" t="s">
        <v>2828</v>
      </c>
      <c r="F466" s="668">
        <v>615160.39254468004</v>
      </c>
      <c r="G466" s="667" t="s">
        <v>45</v>
      </c>
    </row>
    <row r="467" spans="1:7" s="524" customFormat="1" ht="19.7" customHeight="1">
      <c r="A467" s="652" t="s">
        <v>1017</v>
      </c>
      <c r="B467" s="652" t="s">
        <v>494</v>
      </c>
      <c r="C467" s="652" t="s">
        <v>1117</v>
      </c>
      <c r="D467" s="653" t="s">
        <v>1920</v>
      </c>
      <c r="E467" s="656" t="s">
        <v>2324</v>
      </c>
      <c r="F467" s="672">
        <v>615160.39254468004</v>
      </c>
      <c r="G467" s="673" t="s">
        <v>2325</v>
      </c>
    </row>
    <row r="468" spans="1:7" s="524" customFormat="1" ht="24" customHeight="1">
      <c r="A468" s="671" t="s">
        <v>1158</v>
      </c>
      <c r="B468" s="645"/>
      <c r="C468" s="645"/>
      <c r="D468" s="645"/>
      <c r="E468" s="667" t="s">
        <v>2326</v>
      </c>
      <c r="F468" s="668">
        <v>840915.97479999997</v>
      </c>
      <c r="G468" s="667" t="s">
        <v>40</v>
      </c>
    </row>
    <row r="469" spans="1:7" s="524" customFormat="1" ht="24" customHeight="1">
      <c r="A469" s="645"/>
      <c r="B469" s="671" t="s">
        <v>494</v>
      </c>
      <c r="C469" s="645"/>
      <c r="D469" s="645"/>
      <c r="E469" s="667" t="s">
        <v>2326</v>
      </c>
      <c r="F469" s="668">
        <v>840915.97479999997</v>
      </c>
      <c r="G469" s="667" t="s">
        <v>40</v>
      </c>
    </row>
    <row r="470" spans="1:7" s="524" customFormat="1" ht="24" customHeight="1">
      <c r="A470" s="645"/>
      <c r="B470" s="645"/>
      <c r="C470" s="671" t="s">
        <v>1117</v>
      </c>
      <c r="D470" s="645"/>
      <c r="E470" s="667" t="s">
        <v>2828</v>
      </c>
      <c r="F470" s="668">
        <v>840915.97479999997</v>
      </c>
      <c r="G470" s="667" t="s">
        <v>45</v>
      </c>
    </row>
    <row r="471" spans="1:7" s="524" customFormat="1" ht="19.7" customHeight="1">
      <c r="A471" s="652" t="s">
        <v>1158</v>
      </c>
      <c r="B471" s="652" t="s">
        <v>494</v>
      </c>
      <c r="C471" s="652" t="s">
        <v>1117</v>
      </c>
      <c r="D471" s="653" t="s">
        <v>2327</v>
      </c>
      <c r="E471" s="656" t="s">
        <v>350</v>
      </c>
      <c r="F471" s="672">
        <v>840915.97479999997</v>
      </c>
      <c r="G471" s="673" t="s">
        <v>114</v>
      </c>
    </row>
    <row r="472" spans="1:7" s="524" customFormat="1" ht="11.1" customHeight="1">
      <c r="A472" s="676"/>
      <c r="B472" s="676"/>
      <c r="C472" s="676"/>
      <c r="D472" s="677"/>
      <c r="E472" s="678"/>
      <c r="F472" s="677"/>
      <c r="G472" s="679"/>
    </row>
    <row r="473" spans="1:7" s="524" customFormat="1" ht="11.1" customHeight="1">
      <c r="A473" s="676"/>
      <c r="B473" s="676"/>
      <c r="C473" s="676"/>
      <c r="D473" s="677"/>
      <c r="E473" s="679"/>
      <c r="F473" s="677"/>
      <c r="G473" s="679"/>
    </row>
    <row r="474" spans="1:7" s="524" customFormat="1" ht="24" customHeight="1">
      <c r="A474" s="645"/>
      <c r="B474" s="645"/>
      <c r="C474" s="645"/>
      <c r="D474" s="645"/>
      <c r="E474" s="667" t="s">
        <v>2328</v>
      </c>
      <c r="F474" s="668">
        <v>11000</v>
      </c>
      <c r="G474" s="667" t="s">
        <v>603</v>
      </c>
    </row>
    <row r="475" spans="1:7" s="524" customFormat="1" ht="24" customHeight="1">
      <c r="A475" s="671" t="s">
        <v>1170</v>
      </c>
      <c r="B475" s="645"/>
      <c r="C475" s="645"/>
      <c r="D475" s="645"/>
      <c r="E475" s="667" t="s">
        <v>2137</v>
      </c>
      <c r="F475" s="668">
        <v>0</v>
      </c>
      <c r="G475" s="667" t="s">
        <v>514</v>
      </c>
    </row>
    <row r="476" spans="1:7" s="524" customFormat="1" ht="24" customHeight="1">
      <c r="A476" s="645"/>
      <c r="B476" s="671" t="s">
        <v>183</v>
      </c>
      <c r="C476" s="645"/>
      <c r="D476" s="645"/>
      <c r="E476" s="667" t="s">
        <v>2141</v>
      </c>
      <c r="F476" s="668">
        <v>0</v>
      </c>
      <c r="G476" s="667" t="s">
        <v>2142</v>
      </c>
    </row>
    <row r="477" spans="1:7" s="524" customFormat="1" ht="24" customHeight="1">
      <c r="A477" s="645"/>
      <c r="B477" s="645"/>
      <c r="C477" s="671" t="s">
        <v>2143</v>
      </c>
      <c r="D477" s="645"/>
      <c r="E477" s="667" t="s">
        <v>2541</v>
      </c>
      <c r="F477" s="668">
        <v>0</v>
      </c>
      <c r="G477" s="667" t="s">
        <v>2338</v>
      </c>
    </row>
    <row r="478" spans="1:7" s="524" customFormat="1" ht="52.35" customHeight="1">
      <c r="A478" s="652" t="s">
        <v>1170</v>
      </c>
      <c r="B478" s="652" t="s">
        <v>183</v>
      </c>
      <c r="C478" s="652" t="s">
        <v>2143</v>
      </c>
      <c r="D478" s="653" t="s">
        <v>2251</v>
      </c>
      <c r="E478" s="656" t="s">
        <v>3000</v>
      </c>
      <c r="F478" s="672">
        <v>0</v>
      </c>
      <c r="G478" s="673" t="s">
        <v>3001</v>
      </c>
    </row>
    <row r="479" spans="1:7" s="524" customFormat="1" ht="24" customHeight="1">
      <c r="A479" s="671" t="s">
        <v>1183</v>
      </c>
      <c r="B479" s="645"/>
      <c r="C479" s="645"/>
      <c r="D479" s="645"/>
      <c r="E479" s="667" t="s">
        <v>2146</v>
      </c>
      <c r="F479" s="668">
        <v>0</v>
      </c>
      <c r="G479" s="667" t="s">
        <v>422</v>
      </c>
    </row>
    <row r="480" spans="1:7" s="524" customFormat="1" ht="24" customHeight="1">
      <c r="A480" s="645"/>
      <c r="B480" s="671" t="s">
        <v>446</v>
      </c>
      <c r="C480" s="645"/>
      <c r="D480" s="645"/>
      <c r="E480" s="667" t="s">
        <v>2171</v>
      </c>
      <c r="F480" s="668">
        <v>0</v>
      </c>
      <c r="G480" s="667" t="s">
        <v>2171</v>
      </c>
    </row>
    <row r="481" spans="1:7" s="524" customFormat="1" ht="24" customHeight="1">
      <c r="A481" s="645"/>
      <c r="B481" s="645"/>
      <c r="C481" s="671" t="s">
        <v>2340</v>
      </c>
      <c r="D481" s="645"/>
      <c r="E481" s="667" t="s">
        <v>2558</v>
      </c>
      <c r="F481" s="668">
        <v>0</v>
      </c>
      <c r="G481" s="667" t="s">
        <v>2341</v>
      </c>
    </row>
    <row r="482" spans="1:7" s="524" customFormat="1" ht="41.1" customHeight="1">
      <c r="A482" s="652" t="s">
        <v>1183</v>
      </c>
      <c r="B482" s="652" t="s">
        <v>446</v>
      </c>
      <c r="C482" s="652" t="s">
        <v>2340</v>
      </c>
      <c r="D482" s="653" t="s">
        <v>3002</v>
      </c>
      <c r="E482" s="656" t="s">
        <v>3003</v>
      </c>
      <c r="F482" s="672">
        <v>0</v>
      </c>
      <c r="G482" s="673" t="s">
        <v>3004</v>
      </c>
    </row>
    <row r="483" spans="1:7" s="524" customFormat="1" ht="24" customHeight="1">
      <c r="A483" s="671" t="s">
        <v>1171</v>
      </c>
      <c r="B483" s="645"/>
      <c r="C483" s="645"/>
      <c r="D483" s="645"/>
      <c r="E483" s="667" t="s">
        <v>2187</v>
      </c>
      <c r="F483" s="668">
        <v>0</v>
      </c>
      <c r="G483" s="667" t="s">
        <v>327</v>
      </c>
    </row>
    <row r="484" spans="1:7" s="524" customFormat="1" ht="24" customHeight="1">
      <c r="A484" s="645"/>
      <c r="B484" s="671" t="s">
        <v>494</v>
      </c>
      <c r="C484" s="645"/>
      <c r="D484" s="645"/>
      <c r="E484" s="667" t="s">
        <v>2188</v>
      </c>
      <c r="F484" s="668">
        <v>0</v>
      </c>
      <c r="G484" s="667" t="s">
        <v>2189</v>
      </c>
    </row>
    <row r="485" spans="1:7" s="524" customFormat="1" ht="24" customHeight="1">
      <c r="A485" s="645"/>
      <c r="B485" s="645"/>
      <c r="C485" s="671" t="s">
        <v>1119</v>
      </c>
      <c r="D485" s="645"/>
      <c r="E485" s="674" t="s">
        <v>2831</v>
      </c>
      <c r="F485" s="668">
        <v>0</v>
      </c>
      <c r="G485" s="667" t="s">
        <v>713</v>
      </c>
    </row>
    <row r="486" spans="1:7" s="524" customFormat="1" ht="52.35" customHeight="1">
      <c r="A486" s="652" t="s">
        <v>1171</v>
      </c>
      <c r="B486" s="652" t="s">
        <v>494</v>
      </c>
      <c r="C486" s="652" t="s">
        <v>1119</v>
      </c>
      <c r="D486" s="653" t="s">
        <v>1881</v>
      </c>
      <c r="E486" s="656" t="s">
        <v>3005</v>
      </c>
      <c r="F486" s="672">
        <v>0</v>
      </c>
      <c r="G486" s="673" t="s">
        <v>3001</v>
      </c>
    </row>
    <row r="487" spans="1:7" s="524" customFormat="1" ht="45.4" customHeight="1">
      <c r="A487" s="671" t="s">
        <v>1015</v>
      </c>
      <c r="B487" s="645"/>
      <c r="C487" s="645"/>
      <c r="D487" s="645"/>
      <c r="E487" s="667" t="s">
        <v>2207</v>
      </c>
      <c r="F487" s="668">
        <v>11000</v>
      </c>
      <c r="G487" s="667" t="s">
        <v>188</v>
      </c>
    </row>
    <row r="488" spans="1:7" s="524" customFormat="1" ht="24" customHeight="1">
      <c r="A488" s="645"/>
      <c r="B488" s="671" t="s">
        <v>494</v>
      </c>
      <c r="C488" s="645"/>
      <c r="D488" s="645"/>
      <c r="E488" s="667" t="s">
        <v>2208</v>
      </c>
      <c r="F488" s="668">
        <v>11000</v>
      </c>
      <c r="G488" s="667" t="s">
        <v>2209</v>
      </c>
    </row>
    <row r="489" spans="1:7" s="524" customFormat="1" ht="24" customHeight="1">
      <c r="A489" s="645"/>
      <c r="B489" s="645"/>
      <c r="C489" s="671" t="s">
        <v>711</v>
      </c>
      <c r="D489" s="645"/>
      <c r="E489" s="667" t="s">
        <v>2535</v>
      </c>
      <c r="F489" s="668">
        <v>11000</v>
      </c>
      <c r="G489" s="667" t="s">
        <v>61</v>
      </c>
    </row>
    <row r="490" spans="1:7" s="524" customFormat="1" ht="41.1" customHeight="1">
      <c r="A490" s="652" t="s">
        <v>1015</v>
      </c>
      <c r="B490" s="652" t="s">
        <v>494</v>
      </c>
      <c r="C490" s="652" t="s">
        <v>711</v>
      </c>
      <c r="D490" s="653" t="s">
        <v>2009</v>
      </c>
      <c r="E490" s="656" t="s">
        <v>3006</v>
      </c>
      <c r="F490" s="672">
        <v>0</v>
      </c>
      <c r="G490" s="673" t="s">
        <v>3007</v>
      </c>
    </row>
    <row r="491" spans="1:7" s="524" customFormat="1" ht="41.1" customHeight="1">
      <c r="A491" s="657"/>
      <c r="B491" s="657"/>
      <c r="C491" s="657"/>
      <c r="D491" s="653" t="s">
        <v>2090</v>
      </c>
      <c r="E491" s="656" t="s">
        <v>3008</v>
      </c>
      <c r="F491" s="672">
        <v>0</v>
      </c>
      <c r="G491" s="673" t="s">
        <v>3009</v>
      </c>
    </row>
    <row r="492" spans="1:7" s="524" customFormat="1" ht="52.35" customHeight="1">
      <c r="A492" s="657"/>
      <c r="B492" s="657"/>
      <c r="C492" s="657"/>
      <c r="D492" s="653" t="s">
        <v>2076</v>
      </c>
      <c r="E492" s="656" t="s">
        <v>3010</v>
      </c>
      <c r="F492" s="672">
        <v>0</v>
      </c>
      <c r="G492" s="673" t="s">
        <v>3011</v>
      </c>
    </row>
    <row r="493" spans="1:7" s="524" customFormat="1" ht="30.4" customHeight="1">
      <c r="A493" s="657"/>
      <c r="B493" s="657"/>
      <c r="C493" s="657"/>
      <c r="D493" s="653" t="s">
        <v>1374</v>
      </c>
      <c r="E493" s="656" t="s">
        <v>2330</v>
      </c>
      <c r="F493" s="672">
        <v>11000</v>
      </c>
      <c r="G493" s="673" t="s">
        <v>2331</v>
      </c>
    </row>
    <row r="494" spans="1:7" s="524" customFormat="1" ht="30.4" customHeight="1">
      <c r="A494" s="657"/>
      <c r="B494" s="657"/>
      <c r="C494" s="657"/>
      <c r="D494" s="653" t="s">
        <v>1227</v>
      </c>
      <c r="E494" s="656" t="s">
        <v>3012</v>
      </c>
      <c r="F494" s="672">
        <v>0</v>
      </c>
      <c r="G494" s="673" t="s">
        <v>3013</v>
      </c>
    </row>
    <row r="495" spans="1:7" s="524" customFormat="1" ht="34.700000000000003" customHeight="1">
      <c r="A495" s="645"/>
      <c r="B495" s="671" t="s">
        <v>400</v>
      </c>
      <c r="C495" s="645"/>
      <c r="D495" s="645"/>
      <c r="E495" s="667" t="s">
        <v>2239</v>
      </c>
      <c r="F495" s="668">
        <v>0</v>
      </c>
      <c r="G495" s="667" t="s">
        <v>2240</v>
      </c>
    </row>
    <row r="496" spans="1:7" s="524" customFormat="1" ht="24" customHeight="1">
      <c r="A496" s="645"/>
      <c r="B496" s="645"/>
      <c r="C496" s="671" t="s">
        <v>1120</v>
      </c>
      <c r="D496" s="645"/>
      <c r="E496" s="667" t="s">
        <v>2532</v>
      </c>
      <c r="F496" s="668">
        <v>0</v>
      </c>
      <c r="G496" s="667" t="s">
        <v>714</v>
      </c>
    </row>
    <row r="497" spans="1:7" s="524" customFormat="1" ht="30.4" customHeight="1">
      <c r="A497" s="657"/>
      <c r="B497" s="652" t="s">
        <v>400</v>
      </c>
      <c r="C497" s="652" t="s">
        <v>1120</v>
      </c>
      <c r="D497" s="653" t="s">
        <v>2127</v>
      </c>
      <c r="E497" s="656" t="s">
        <v>2332</v>
      </c>
      <c r="F497" s="672">
        <v>0</v>
      </c>
      <c r="G497" s="673" t="s">
        <v>2333</v>
      </c>
    </row>
    <row r="498" spans="1:7" s="524" customFormat="1" ht="41.1" customHeight="1">
      <c r="A498" s="657"/>
      <c r="B498" s="657"/>
      <c r="C498" s="657"/>
      <c r="D498" s="653" t="s">
        <v>2672</v>
      </c>
      <c r="E498" s="656" t="s">
        <v>2573</v>
      </c>
      <c r="F498" s="672">
        <v>0</v>
      </c>
      <c r="G498" s="673" t="s">
        <v>2329</v>
      </c>
    </row>
    <row r="499" spans="1:7" s="524" customFormat="1" ht="34.700000000000003" customHeight="1">
      <c r="A499" s="671" t="s">
        <v>1018</v>
      </c>
      <c r="B499" s="645"/>
      <c r="C499" s="645"/>
      <c r="D499" s="645"/>
      <c r="E499" s="667" t="s">
        <v>2245</v>
      </c>
      <c r="F499" s="668">
        <v>0</v>
      </c>
      <c r="G499" s="667" t="s">
        <v>583</v>
      </c>
    </row>
    <row r="500" spans="1:7" s="524" customFormat="1" ht="24" customHeight="1">
      <c r="A500" s="645"/>
      <c r="B500" s="671" t="s">
        <v>494</v>
      </c>
      <c r="C500" s="645"/>
      <c r="D500" s="645"/>
      <c r="E500" s="667" t="s">
        <v>2246</v>
      </c>
      <c r="F500" s="668">
        <v>0</v>
      </c>
      <c r="G500" s="667" t="s">
        <v>2247</v>
      </c>
    </row>
    <row r="501" spans="1:7" s="524" customFormat="1" ht="24" customHeight="1">
      <c r="A501" s="645"/>
      <c r="B501" s="645"/>
      <c r="C501" s="671" t="s">
        <v>2143</v>
      </c>
      <c r="D501" s="645"/>
      <c r="E501" s="667" t="s">
        <v>2541</v>
      </c>
      <c r="F501" s="668">
        <v>0</v>
      </c>
      <c r="G501" s="667" t="s">
        <v>2338</v>
      </c>
    </row>
    <row r="502" spans="1:7" s="524" customFormat="1" ht="52.35" customHeight="1">
      <c r="A502" s="652" t="s">
        <v>1018</v>
      </c>
      <c r="B502" s="652" t="s">
        <v>494</v>
      </c>
      <c r="C502" s="652" t="s">
        <v>2143</v>
      </c>
      <c r="D502" s="653" t="s">
        <v>2156</v>
      </c>
      <c r="E502" s="656" t="s">
        <v>3014</v>
      </c>
      <c r="F502" s="672">
        <v>0</v>
      </c>
      <c r="G502" s="673" t="s">
        <v>3015</v>
      </c>
    </row>
    <row r="503" spans="1:7" s="524" customFormat="1" ht="24" customHeight="1">
      <c r="A503" s="671" t="s">
        <v>1019</v>
      </c>
      <c r="B503" s="645"/>
      <c r="C503" s="645"/>
      <c r="D503" s="645"/>
      <c r="E503" s="667" t="s">
        <v>2260</v>
      </c>
      <c r="F503" s="668">
        <v>0</v>
      </c>
      <c r="G503" s="667" t="s">
        <v>486</v>
      </c>
    </row>
    <row r="504" spans="1:7" s="524" customFormat="1" ht="24" customHeight="1">
      <c r="A504" s="645"/>
      <c r="B504" s="671" t="s">
        <v>494</v>
      </c>
      <c r="C504" s="645"/>
      <c r="D504" s="645"/>
      <c r="E504" s="667" t="s">
        <v>2261</v>
      </c>
      <c r="F504" s="668">
        <v>0</v>
      </c>
      <c r="G504" s="667" t="s">
        <v>2262</v>
      </c>
    </row>
    <row r="505" spans="1:7" s="524" customFormat="1" ht="24" customHeight="1">
      <c r="A505" s="645"/>
      <c r="B505" s="645"/>
      <c r="C505" s="671" t="s">
        <v>2140</v>
      </c>
      <c r="D505" s="645"/>
      <c r="E505" s="667" t="s">
        <v>2540</v>
      </c>
      <c r="F505" s="668">
        <v>0</v>
      </c>
      <c r="G505" s="667" t="s">
        <v>2337</v>
      </c>
    </row>
    <row r="506" spans="1:7" s="524" customFormat="1" ht="52.35" customHeight="1">
      <c r="A506" s="652" t="s">
        <v>1019</v>
      </c>
      <c r="B506" s="652" t="s">
        <v>494</v>
      </c>
      <c r="C506" s="652" t="s">
        <v>2140</v>
      </c>
      <c r="D506" s="653" t="s">
        <v>1370</v>
      </c>
      <c r="E506" s="656" t="s">
        <v>3016</v>
      </c>
      <c r="F506" s="672">
        <v>0</v>
      </c>
      <c r="G506" s="673" t="s">
        <v>3017</v>
      </c>
    </row>
    <row r="507" spans="1:7" s="524" customFormat="1" ht="24" customHeight="1">
      <c r="A507" s="671" t="s">
        <v>1016</v>
      </c>
      <c r="B507" s="645"/>
      <c r="C507" s="645"/>
      <c r="D507" s="645"/>
      <c r="E507" s="667" t="s">
        <v>2295</v>
      </c>
      <c r="F507" s="668">
        <v>0</v>
      </c>
      <c r="G507" s="667" t="s">
        <v>47</v>
      </c>
    </row>
    <row r="508" spans="1:7" s="524" customFormat="1" ht="24" customHeight="1">
      <c r="A508" s="645"/>
      <c r="B508" s="671" t="s">
        <v>264</v>
      </c>
      <c r="C508" s="645"/>
      <c r="D508" s="645"/>
      <c r="E508" s="667" t="s">
        <v>2303</v>
      </c>
      <c r="F508" s="668">
        <v>0</v>
      </c>
      <c r="G508" s="667" t="s">
        <v>2304</v>
      </c>
    </row>
    <row r="509" spans="1:7" s="524" customFormat="1" ht="24" customHeight="1">
      <c r="A509" s="645"/>
      <c r="B509" s="645"/>
      <c r="C509" s="671" t="s">
        <v>1120</v>
      </c>
      <c r="D509" s="645"/>
      <c r="E509" s="667" t="s">
        <v>2532</v>
      </c>
      <c r="F509" s="668">
        <v>0</v>
      </c>
      <c r="G509" s="667" t="s">
        <v>714</v>
      </c>
    </row>
    <row r="510" spans="1:7" s="524" customFormat="1" ht="52.35" customHeight="1">
      <c r="A510" s="652" t="s">
        <v>1016</v>
      </c>
      <c r="B510" s="652" t="s">
        <v>264</v>
      </c>
      <c r="C510" s="652" t="s">
        <v>1120</v>
      </c>
      <c r="D510" s="653" t="s">
        <v>3018</v>
      </c>
      <c r="E510" s="656" t="s">
        <v>3019</v>
      </c>
      <c r="F510" s="672">
        <v>0</v>
      </c>
      <c r="G510" s="673" t="s">
        <v>3020</v>
      </c>
    </row>
    <row r="511" spans="1:7" s="524" customFormat="1" ht="24" customHeight="1">
      <c r="A511" s="645"/>
      <c r="B511" s="671" t="s">
        <v>400</v>
      </c>
      <c r="C511" s="645"/>
      <c r="D511" s="645"/>
      <c r="E511" s="667" t="s">
        <v>2295</v>
      </c>
      <c r="F511" s="668">
        <v>0</v>
      </c>
      <c r="G511" s="667" t="s">
        <v>47</v>
      </c>
    </row>
    <row r="512" spans="1:7" s="524" customFormat="1" ht="24" customHeight="1">
      <c r="A512" s="645"/>
      <c r="B512" s="645"/>
      <c r="C512" s="671" t="s">
        <v>2143</v>
      </c>
      <c r="D512" s="645"/>
      <c r="E512" s="667" t="s">
        <v>2541</v>
      </c>
      <c r="F512" s="668">
        <v>0</v>
      </c>
      <c r="G512" s="667" t="s">
        <v>2338</v>
      </c>
    </row>
    <row r="513" spans="1:7" s="524" customFormat="1" ht="41.1" customHeight="1">
      <c r="A513" s="657"/>
      <c r="B513" s="652" t="s">
        <v>400</v>
      </c>
      <c r="C513" s="652" t="s">
        <v>2143</v>
      </c>
      <c r="D513" s="653" t="s">
        <v>2095</v>
      </c>
      <c r="E513" s="656" t="s">
        <v>3021</v>
      </c>
      <c r="F513" s="672">
        <v>0</v>
      </c>
      <c r="G513" s="673" t="s">
        <v>3022</v>
      </c>
    </row>
    <row r="514" spans="1:7" s="524" customFormat="1" ht="11.1" customHeight="1">
      <c r="A514" s="676"/>
      <c r="B514" s="676"/>
      <c r="C514" s="676"/>
      <c r="D514" s="677"/>
      <c r="E514" s="678"/>
      <c r="F514" s="677"/>
      <c r="G514" s="679"/>
    </row>
    <row r="515" spans="1:7" s="524" customFormat="1" ht="11.1" customHeight="1">
      <c r="A515" s="676"/>
      <c r="B515" s="676"/>
      <c r="C515" s="676"/>
      <c r="D515" s="677"/>
      <c r="E515" s="679"/>
      <c r="F515" s="677"/>
      <c r="G515" s="679"/>
    </row>
    <row r="516" spans="1:7" s="524" customFormat="1" ht="24" customHeight="1">
      <c r="A516" s="645"/>
      <c r="B516" s="645"/>
      <c r="C516" s="645"/>
      <c r="D516" s="645"/>
      <c r="E516" s="667" t="s">
        <v>2334</v>
      </c>
      <c r="F516" s="668">
        <v>5124.5272151400004</v>
      </c>
      <c r="G516" s="667" t="s">
        <v>608</v>
      </c>
    </row>
    <row r="517" spans="1:7" s="524" customFormat="1" ht="24" customHeight="1">
      <c r="A517" s="671" t="s">
        <v>1014</v>
      </c>
      <c r="B517" s="645"/>
      <c r="C517" s="645"/>
      <c r="D517" s="645"/>
      <c r="E517" s="667" t="s">
        <v>1876</v>
      </c>
      <c r="F517" s="668">
        <v>95.39721514</v>
      </c>
      <c r="G517" s="667" t="s">
        <v>154</v>
      </c>
    </row>
    <row r="518" spans="1:7" s="524" customFormat="1" ht="24" customHeight="1">
      <c r="A518" s="645"/>
      <c r="B518" s="671" t="s">
        <v>183</v>
      </c>
      <c r="C518" s="645"/>
      <c r="D518" s="645"/>
      <c r="E518" s="667" t="s">
        <v>1900</v>
      </c>
      <c r="F518" s="668">
        <v>95.39721514</v>
      </c>
      <c r="G518" s="667" t="s">
        <v>1901</v>
      </c>
    </row>
    <row r="519" spans="1:7" s="524" customFormat="1" ht="24" customHeight="1">
      <c r="A519" s="645"/>
      <c r="B519" s="645"/>
      <c r="C519" s="671" t="s">
        <v>1117</v>
      </c>
      <c r="D519" s="645"/>
      <c r="E519" s="667" t="s">
        <v>2828</v>
      </c>
      <c r="F519" s="668">
        <v>95.39721514</v>
      </c>
      <c r="G519" s="667" t="s">
        <v>45</v>
      </c>
    </row>
    <row r="520" spans="1:7" s="524" customFormat="1" ht="19.7" customHeight="1">
      <c r="A520" s="652" t="s">
        <v>1014</v>
      </c>
      <c r="B520" s="652" t="s">
        <v>183</v>
      </c>
      <c r="C520" s="652" t="s">
        <v>1117</v>
      </c>
      <c r="D520" s="653" t="s">
        <v>1938</v>
      </c>
      <c r="E520" s="656" t="s">
        <v>2335</v>
      </c>
      <c r="F520" s="672">
        <v>95.39721514</v>
      </c>
      <c r="G520" s="673" t="s">
        <v>2336</v>
      </c>
    </row>
    <row r="521" spans="1:7" s="524" customFormat="1" ht="19.7" customHeight="1">
      <c r="A521" s="657"/>
      <c r="B521" s="657"/>
      <c r="C521" s="657"/>
      <c r="D521" s="653" t="s">
        <v>1116</v>
      </c>
      <c r="E521" s="656" t="s">
        <v>2415</v>
      </c>
      <c r="F521" s="672">
        <v>0</v>
      </c>
      <c r="G521" s="673" t="s">
        <v>2416</v>
      </c>
    </row>
    <row r="522" spans="1:7" s="524" customFormat="1" ht="24" customHeight="1">
      <c r="A522" s="645"/>
      <c r="B522" s="645"/>
      <c r="C522" s="671" t="s">
        <v>1120</v>
      </c>
      <c r="D522" s="645"/>
      <c r="E522" s="667" t="s">
        <v>2532</v>
      </c>
      <c r="F522" s="668">
        <v>0</v>
      </c>
      <c r="G522" s="667" t="s">
        <v>714</v>
      </c>
    </row>
    <row r="523" spans="1:7" s="524" customFormat="1" ht="30.4" customHeight="1">
      <c r="A523" s="657"/>
      <c r="B523" s="657"/>
      <c r="C523" s="652" t="s">
        <v>1120</v>
      </c>
      <c r="D523" s="653" t="s">
        <v>758</v>
      </c>
      <c r="E523" s="656" t="s">
        <v>2417</v>
      </c>
      <c r="F523" s="672">
        <v>0</v>
      </c>
      <c r="G523" s="673" t="s">
        <v>2418</v>
      </c>
    </row>
    <row r="524" spans="1:7" s="524" customFormat="1" ht="45.4" customHeight="1">
      <c r="A524" s="671" t="s">
        <v>1015</v>
      </c>
      <c r="B524" s="645"/>
      <c r="C524" s="645"/>
      <c r="D524" s="645"/>
      <c r="E524" s="667" t="s">
        <v>2207</v>
      </c>
      <c r="F524" s="668">
        <v>5029.13</v>
      </c>
      <c r="G524" s="667" t="s">
        <v>188</v>
      </c>
    </row>
    <row r="525" spans="1:7" s="524" customFormat="1" ht="24" customHeight="1">
      <c r="A525" s="645"/>
      <c r="B525" s="671" t="s">
        <v>494</v>
      </c>
      <c r="C525" s="645"/>
      <c r="D525" s="645"/>
      <c r="E525" s="667" t="s">
        <v>2208</v>
      </c>
      <c r="F525" s="668">
        <v>5029.13</v>
      </c>
      <c r="G525" s="667" t="s">
        <v>2209</v>
      </c>
    </row>
    <row r="526" spans="1:7" s="524" customFormat="1" ht="24" customHeight="1">
      <c r="A526" s="645"/>
      <c r="B526" s="645"/>
      <c r="C526" s="671" t="s">
        <v>711</v>
      </c>
      <c r="D526" s="645"/>
      <c r="E526" s="667" t="s">
        <v>2535</v>
      </c>
      <c r="F526" s="668">
        <v>5029.13</v>
      </c>
      <c r="G526" s="667" t="s">
        <v>61</v>
      </c>
    </row>
    <row r="527" spans="1:7" s="524" customFormat="1" ht="41.1" customHeight="1">
      <c r="A527" s="652" t="s">
        <v>1015</v>
      </c>
      <c r="B527" s="652" t="s">
        <v>494</v>
      </c>
      <c r="C527" s="652" t="s">
        <v>711</v>
      </c>
      <c r="D527" s="653" t="s">
        <v>1881</v>
      </c>
      <c r="E527" s="656" t="s">
        <v>3023</v>
      </c>
      <c r="F527" s="672">
        <v>5029.13</v>
      </c>
      <c r="G527" s="673" t="s">
        <v>3024</v>
      </c>
    </row>
    <row r="528" spans="1:7" s="524" customFormat="1" ht="24" customHeight="1">
      <c r="A528" s="645"/>
      <c r="B528" s="671" t="s">
        <v>183</v>
      </c>
      <c r="C528" s="645"/>
      <c r="D528" s="645"/>
      <c r="E528" s="667" t="s">
        <v>2215</v>
      </c>
      <c r="F528" s="668">
        <v>0</v>
      </c>
      <c r="G528" s="667" t="s">
        <v>2216</v>
      </c>
    </row>
    <row r="529" spans="1:7" s="524" customFormat="1" ht="24" customHeight="1">
      <c r="A529" s="645"/>
      <c r="B529" s="645"/>
      <c r="C529" s="671" t="s">
        <v>2344</v>
      </c>
      <c r="D529" s="645"/>
      <c r="E529" s="667" t="s">
        <v>2542</v>
      </c>
      <c r="F529" s="668">
        <v>0</v>
      </c>
      <c r="G529" s="667" t="s">
        <v>2854</v>
      </c>
    </row>
    <row r="530" spans="1:7" s="524" customFormat="1" ht="30.4" customHeight="1">
      <c r="A530" s="657"/>
      <c r="B530" s="652" t="s">
        <v>183</v>
      </c>
      <c r="C530" s="652" t="s">
        <v>2344</v>
      </c>
      <c r="D530" s="653" t="s">
        <v>1119</v>
      </c>
      <c r="E530" s="656" t="s">
        <v>3025</v>
      </c>
      <c r="F530" s="672">
        <v>0</v>
      </c>
      <c r="G530" s="673" t="s">
        <v>3026</v>
      </c>
    </row>
    <row r="531" spans="1:7" s="524" customFormat="1" ht="34.700000000000003" customHeight="1">
      <c r="A531" s="671" t="s">
        <v>1018</v>
      </c>
      <c r="B531" s="645"/>
      <c r="C531" s="645"/>
      <c r="D531" s="645"/>
      <c r="E531" s="667" t="s">
        <v>2245</v>
      </c>
      <c r="F531" s="668">
        <v>0</v>
      </c>
      <c r="G531" s="667" t="s">
        <v>583</v>
      </c>
    </row>
    <row r="532" spans="1:7" s="524" customFormat="1" ht="24" customHeight="1">
      <c r="A532" s="645"/>
      <c r="B532" s="671" t="s">
        <v>494</v>
      </c>
      <c r="C532" s="645"/>
      <c r="D532" s="645"/>
      <c r="E532" s="667" t="s">
        <v>2246</v>
      </c>
      <c r="F532" s="668">
        <v>0</v>
      </c>
      <c r="G532" s="667" t="s">
        <v>2247</v>
      </c>
    </row>
    <row r="533" spans="1:7" s="524" customFormat="1" ht="24" customHeight="1">
      <c r="A533" s="645"/>
      <c r="B533" s="645"/>
      <c r="C533" s="671" t="s">
        <v>2143</v>
      </c>
      <c r="D533" s="645"/>
      <c r="E533" s="667" t="s">
        <v>2541</v>
      </c>
      <c r="F533" s="668">
        <v>0</v>
      </c>
      <c r="G533" s="667" t="s">
        <v>2338</v>
      </c>
    </row>
    <row r="534" spans="1:7" s="524" customFormat="1" ht="52.35" customHeight="1">
      <c r="A534" s="652" t="s">
        <v>1018</v>
      </c>
      <c r="B534" s="652" t="s">
        <v>494</v>
      </c>
      <c r="C534" s="652" t="s">
        <v>2143</v>
      </c>
      <c r="D534" s="653" t="s">
        <v>1369</v>
      </c>
      <c r="E534" s="656" t="s">
        <v>3027</v>
      </c>
      <c r="F534" s="672">
        <v>0</v>
      </c>
      <c r="G534" s="673" t="s">
        <v>2574</v>
      </c>
    </row>
    <row r="535" spans="1:7" s="524" customFormat="1" ht="52.35" customHeight="1">
      <c r="A535" s="657"/>
      <c r="B535" s="657"/>
      <c r="C535" s="657"/>
      <c r="D535" s="653" t="s">
        <v>1881</v>
      </c>
      <c r="E535" s="656" t="s">
        <v>3028</v>
      </c>
      <c r="F535" s="672">
        <v>0</v>
      </c>
      <c r="G535" s="673" t="s">
        <v>3029</v>
      </c>
    </row>
    <row r="536" spans="1:7" s="524" customFormat="1" ht="52.35" customHeight="1">
      <c r="A536" s="657"/>
      <c r="B536" s="657"/>
      <c r="C536" s="657"/>
      <c r="D536" s="653" t="s">
        <v>1946</v>
      </c>
      <c r="E536" s="656" t="s">
        <v>3030</v>
      </c>
      <c r="F536" s="672">
        <v>0</v>
      </c>
      <c r="G536" s="673" t="s">
        <v>3031</v>
      </c>
    </row>
    <row r="537" spans="1:7" s="524" customFormat="1" ht="24" customHeight="1">
      <c r="A537" s="671" t="s">
        <v>1016</v>
      </c>
      <c r="B537" s="645"/>
      <c r="C537" s="645"/>
      <c r="D537" s="645"/>
      <c r="E537" s="667" t="s">
        <v>2295</v>
      </c>
      <c r="F537" s="668">
        <v>0</v>
      </c>
      <c r="G537" s="667" t="s">
        <v>47</v>
      </c>
    </row>
    <row r="538" spans="1:7" s="524" customFormat="1" ht="24" customHeight="1">
      <c r="A538" s="645"/>
      <c r="B538" s="671" t="s">
        <v>400</v>
      </c>
      <c r="C538" s="645"/>
      <c r="D538" s="645"/>
      <c r="E538" s="667" t="s">
        <v>2295</v>
      </c>
      <c r="F538" s="668">
        <v>0</v>
      </c>
      <c r="G538" s="667" t="s">
        <v>47</v>
      </c>
    </row>
    <row r="539" spans="1:7" s="524" customFormat="1" ht="24" customHeight="1">
      <c r="A539" s="645"/>
      <c r="B539" s="645"/>
      <c r="C539" s="671" t="s">
        <v>758</v>
      </c>
      <c r="D539" s="645"/>
      <c r="E539" s="667" t="s">
        <v>2544</v>
      </c>
      <c r="F539" s="668">
        <v>0</v>
      </c>
      <c r="G539" s="667" t="s">
        <v>1349</v>
      </c>
    </row>
    <row r="540" spans="1:7" s="524" customFormat="1" ht="52.35" customHeight="1">
      <c r="A540" s="652" t="s">
        <v>1016</v>
      </c>
      <c r="B540" s="652" t="s">
        <v>400</v>
      </c>
      <c r="C540" s="652" t="s">
        <v>758</v>
      </c>
      <c r="D540" s="653" t="s">
        <v>1369</v>
      </c>
      <c r="E540" s="656" t="s">
        <v>3032</v>
      </c>
      <c r="F540" s="672">
        <v>0</v>
      </c>
      <c r="G540" s="673" t="s">
        <v>3033</v>
      </c>
    </row>
    <row r="541" spans="1:7" s="524" customFormat="1" ht="11.1" customHeight="1">
      <c r="A541" s="676"/>
      <c r="B541" s="676"/>
      <c r="C541" s="676"/>
      <c r="D541" s="677"/>
      <c r="E541" s="678"/>
      <c r="F541" s="677"/>
      <c r="G541" s="679"/>
    </row>
    <row r="542" spans="1:7" s="524" customFormat="1" ht="11.1" customHeight="1">
      <c r="A542" s="680"/>
      <c r="B542" s="680"/>
      <c r="C542" s="680"/>
      <c r="D542" s="681"/>
      <c r="E542" s="682"/>
      <c r="F542" s="681"/>
      <c r="G542" s="682"/>
    </row>
    <row r="543" spans="1:7" s="524" customFormat="1" ht="28.7" customHeight="1"/>
    <row r="657" s="421" customFormat="1"/>
    <row r="658" s="421" customFormat="1"/>
    <row r="659" s="421" customFormat="1"/>
    <row r="660" s="421" customFormat="1"/>
    <row r="661" s="421" customFormat="1"/>
    <row r="662" s="421" customFormat="1"/>
    <row r="663" s="421" customFormat="1"/>
    <row r="664" s="421" customFormat="1"/>
    <row r="665" s="421" customFormat="1"/>
    <row r="666" s="421" customFormat="1"/>
    <row r="667" s="421" customFormat="1"/>
    <row r="668" s="421" customFormat="1"/>
    <row r="669" s="421" customFormat="1"/>
    <row r="670" s="421" customFormat="1"/>
    <row r="671" s="421" customFormat="1"/>
    <row r="672" s="421" customFormat="1"/>
    <row r="673" s="421" customFormat="1"/>
    <row r="674" s="421" customFormat="1"/>
    <row r="675" s="421" customFormat="1"/>
    <row r="676" s="421" customFormat="1"/>
    <row r="677" s="421" customFormat="1"/>
    <row r="678" s="421" customFormat="1"/>
    <row r="679" s="421" customFormat="1"/>
    <row r="680" s="421" customFormat="1"/>
    <row r="681" s="421" customFormat="1"/>
    <row r="682" s="421" customFormat="1"/>
    <row r="683" s="421" customFormat="1"/>
    <row r="684" s="421" customFormat="1"/>
    <row r="685" s="421" customFormat="1"/>
    <row r="686" s="421" customFormat="1"/>
    <row r="687" s="421" customFormat="1"/>
    <row r="688" s="421" customFormat="1"/>
    <row r="689" s="421" customFormat="1"/>
    <row r="690" s="421" customFormat="1"/>
    <row r="691" s="421" customFormat="1"/>
    <row r="692" s="421" customFormat="1"/>
    <row r="693" s="421" customFormat="1"/>
    <row r="694" s="421" customFormat="1"/>
    <row r="695" s="421" customFormat="1"/>
    <row r="696" s="421" customFormat="1"/>
    <row r="697" s="421" customFormat="1"/>
    <row r="698" s="421" customFormat="1"/>
    <row r="699" s="421" customFormat="1"/>
    <row r="700" s="421" customFormat="1"/>
    <row r="701" s="421" customFormat="1"/>
    <row r="702" s="421" customFormat="1"/>
    <row r="703" s="421" customFormat="1"/>
    <row r="704" s="421" customFormat="1"/>
    <row r="705" s="421" customFormat="1"/>
    <row r="706" s="421" customFormat="1"/>
    <row r="707" s="421" customFormat="1"/>
    <row r="708" s="421" customFormat="1"/>
    <row r="709" s="421" customFormat="1"/>
    <row r="710" s="421" customFormat="1"/>
    <row r="711" s="421" customForma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2:G3"/>
  </mergeCells>
  <phoneticPr fontId="38" type="noConversion"/>
  <printOptions horizontalCentered="1"/>
  <pageMargins left="0.15748031496062992" right="0.19685039370078741" top="0.51181102362204722" bottom="0.31496062992125984" header="0.51181102362204722" footer="0.31496062992125984"/>
  <pageSetup paperSize="9" scale="83"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rgb="FFFFFF00"/>
  </sheetPr>
  <dimension ref="B1:E50"/>
  <sheetViews>
    <sheetView view="pageBreakPreview" zoomScale="80" zoomScaleNormal="100" zoomScaleSheetLayoutView="80" workbookViewId="0">
      <selection activeCell="P19" sqref="P19"/>
    </sheetView>
  </sheetViews>
  <sheetFormatPr defaultRowHeight="12.75"/>
  <cols>
    <col min="1" max="1" width="1.85546875" style="421" customWidth="1"/>
    <col min="2" max="2" width="16" style="421" customWidth="1"/>
    <col min="3" max="3" width="52.28515625" style="421" customWidth="1"/>
    <col min="4" max="4" width="25.140625" style="421" customWidth="1"/>
    <col min="5" max="5" width="45.5703125" style="421" customWidth="1"/>
    <col min="6" max="6" width="4.7109375" style="421" customWidth="1"/>
    <col min="7" max="16384" width="9.140625" style="421"/>
  </cols>
  <sheetData>
    <row r="1" spans="2:5" s="524" customFormat="1" ht="10.7" customHeight="1"/>
    <row r="2" spans="2:5" s="524" customFormat="1" ht="19.7" customHeight="1">
      <c r="B2" s="870" t="s">
        <v>908</v>
      </c>
      <c r="C2" s="870"/>
      <c r="D2" s="868" t="s">
        <v>543</v>
      </c>
      <c r="E2" s="868"/>
    </row>
    <row r="3" spans="2:5" s="524" customFormat="1" ht="19.7" customHeight="1">
      <c r="B3" s="871" t="s">
        <v>902</v>
      </c>
      <c r="C3" s="871"/>
      <c r="D3" s="869" t="s">
        <v>593</v>
      </c>
      <c r="E3" s="869"/>
    </row>
    <row r="4" spans="2:5" s="524" customFormat="1" ht="19.7" customHeight="1">
      <c r="B4" s="871" t="s">
        <v>903</v>
      </c>
      <c r="C4" s="871"/>
      <c r="D4" s="869" t="s">
        <v>904</v>
      </c>
      <c r="E4" s="869"/>
    </row>
    <row r="5" spans="2:5" s="524" customFormat="1" ht="19.7" customHeight="1">
      <c r="B5" s="871" t="s">
        <v>1639</v>
      </c>
      <c r="C5" s="871"/>
      <c r="D5" s="869" t="s">
        <v>1640</v>
      </c>
      <c r="E5" s="869"/>
    </row>
    <row r="6" spans="2:5" s="524" customFormat="1" ht="19.7" customHeight="1">
      <c r="B6" s="872" t="s">
        <v>73</v>
      </c>
      <c r="C6" s="872"/>
      <c r="D6" s="868" t="s">
        <v>500</v>
      </c>
      <c r="E6" s="868"/>
    </row>
    <row r="7" spans="2:5" s="524" customFormat="1" ht="5.25" customHeight="1"/>
    <row r="8" spans="2:5" s="524" customFormat="1" ht="86.45" customHeight="1">
      <c r="B8" s="737" t="s">
        <v>1490</v>
      </c>
      <c r="C8" s="738" t="s">
        <v>371</v>
      </c>
      <c r="D8" s="737" t="s">
        <v>3179</v>
      </c>
      <c r="E8" s="738" t="s">
        <v>37</v>
      </c>
    </row>
    <row r="9" spans="2:5" s="524" customFormat="1" ht="27.75" customHeight="1">
      <c r="B9" s="738" t="s">
        <v>494</v>
      </c>
      <c r="C9" s="738" t="s">
        <v>183</v>
      </c>
      <c r="D9" s="738" t="s">
        <v>264</v>
      </c>
      <c r="E9" s="738" t="s">
        <v>446</v>
      </c>
    </row>
    <row r="10" spans="2:5" s="524" customFormat="1" ht="27.75" customHeight="1">
      <c r="B10" s="739"/>
      <c r="C10" s="740" t="s">
        <v>245</v>
      </c>
      <c r="D10" s="741">
        <v>3767230.9630913502</v>
      </c>
      <c r="E10" s="740" t="s">
        <v>192</v>
      </c>
    </row>
    <row r="11" spans="2:5" s="524" customFormat="1" ht="38.450000000000003" customHeight="1">
      <c r="B11" s="742" t="s">
        <v>905</v>
      </c>
      <c r="C11" s="743" t="s">
        <v>704</v>
      </c>
      <c r="D11" s="744">
        <v>2572.83591252</v>
      </c>
      <c r="E11" s="743" t="s">
        <v>54</v>
      </c>
    </row>
    <row r="12" spans="2:5" s="524" customFormat="1" ht="23.45" customHeight="1">
      <c r="B12" s="742" t="s">
        <v>906</v>
      </c>
      <c r="C12" s="743" t="s">
        <v>705</v>
      </c>
      <c r="D12" s="744">
        <v>275.72606246999999</v>
      </c>
      <c r="E12" s="743" t="s">
        <v>328</v>
      </c>
    </row>
    <row r="13" spans="2:5" s="524" customFormat="1" ht="38.450000000000003" customHeight="1">
      <c r="B13" s="742" t="s">
        <v>959</v>
      </c>
      <c r="C13" s="743" t="s">
        <v>960</v>
      </c>
      <c r="D13" s="744">
        <v>333.99790075999999</v>
      </c>
      <c r="E13" s="743" t="s">
        <v>961</v>
      </c>
    </row>
    <row r="14" spans="2:5" s="524" customFormat="1" ht="38.450000000000003" customHeight="1">
      <c r="B14" s="742" t="s">
        <v>1023</v>
      </c>
      <c r="C14" s="743" t="s">
        <v>2823</v>
      </c>
      <c r="D14" s="744">
        <v>1270.0248308299999</v>
      </c>
      <c r="E14" s="743" t="s">
        <v>1821</v>
      </c>
    </row>
    <row r="15" spans="2:5" s="524" customFormat="1" ht="38.450000000000003" customHeight="1">
      <c r="B15" s="742" t="s">
        <v>1114</v>
      </c>
      <c r="C15" s="743" t="s">
        <v>2826</v>
      </c>
      <c r="D15" s="744">
        <v>94562.188242549993</v>
      </c>
      <c r="E15" s="743" t="s">
        <v>129</v>
      </c>
    </row>
    <row r="16" spans="2:5" s="524" customFormat="1" ht="38.450000000000003" customHeight="1">
      <c r="B16" s="742" t="s">
        <v>1374</v>
      </c>
      <c r="C16" s="743" t="s">
        <v>2533</v>
      </c>
      <c r="D16" s="744">
        <v>20426.595257590001</v>
      </c>
      <c r="E16" s="743" t="s">
        <v>1440</v>
      </c>
    </row>
    <row r="17" spans="2:5" s="524" customFormat="1" ht="38.450000000000003" customHeight="1">
      <c r="B17" s="742" t="s">
        <v>1115</v>
      </c>
      <c r="C17" s="743" t="s">
        <v>2531</v>
      </c>
      <c r="D17" s="744">
        <v>18970.638603359999</v>
      </c>
      <c r="E17" s="743" t="s">
        <v>463</v>
      </c>
    </row>
    <row r="18" spans="2:5" s="524" customFormat="1" ht="38.450000000000003" customHeight="1">
      <c r="B18" s="742" t="s">
        <v>1348</v>
      </c>
      <c r="C18" s="743" t="s">
        <v>2534</v>
      </c>
      <c r="D18" s="744">
        <v>17007.013545599999</v>
      </c>
      <c r="E18" s="743" t="s">
        <v>1838</v>
      </c>
    </row>
    <row r="19" spans="2:5" s="524" customFormat="1" ht="38.450000000000003" customHeight="1">
      <c r="B19" s="742" t="s">
        <v>1116</v>
      </c>
      <c r="C19" s="743" t="s">
        <v>2827</v>
      </c>
      <c r="D19" s="744">
        <v>95480.583582990002</v>
      </c>
      <c r="E19" s="743" t="s">
        <v>396</v>
      </c>
    </row>
    <row r="20" spans="2:5" s="524" customFormat="1" ht="38.450000000000003" customHeight="1">
      <c r="B20" s="742" t="s">
        <v>758</v>
      </c>
      <c r="C20" s="743" t="s">
        <v>2544</v>
      </c>
      <c r="D20" s="744">
        <v>1779.64201989</v>
      </c>
      <c r="E20" s="743" t="s">
        <v>1349</v>
      </c>
    </row>
    <row r="21" spans="2:5" s="524" customFormat="1" ht="38.450000000000003" customHeight="1">
      <c r="B21" s="742" t="s">
        <v>711</v>
      </c>
      <c r="C21" s="743" t="s">
        <v>2535</v>
      </c>
      <c r="D21" s="744">
        <v>37257.226944980001</v>
      </c>
      <c r="E21" s="743" t="s">
        <v>61</v>
      </c>
    </row>
    <row r="22" spans="2:5" s="524" customFormat="1" ht="38.450000000000003" customHeight="1">
      <c r="B22" s="742" t="s">
        <v>1025</v>
      </c>
      <c r="C22" s="743" t="s">
        <v>2536</v>
      </c>
      <c r="D22" s="744">
        <v>1148432.2924533701</v>
      </c>
      <c r="E22" s="743" t="s">
        <v>2537</v>
      </c>
    </row>
    <row r="23" spans="2:5" s="524" customFormat="1" ht="38.450000000000003" customHeight="1">
      <c r="B23" s="742" t="s">
        <v>1117</v>
      </c>
      <c r="C23" s="743" t="s">
        <v>2828</v>
      </c>
      <c r="D23" s="744">
        <v>1491096.2564608401</v>
      </c>
      <c r="E23" s="743" t="s">
        <v>45</v>
      </c>
    </row>
    <row r="24" spans="2:5" s="524" customFormat="1" ht="38.450000000000003" customHeight="1">
      <c r="B24" s="742" t="s">
        <v>712</v>
      </c>
      <c r="C24" s="743" t="s">
        <v>2829</v>
      </c>
      <c r="D24" s="744">
        <v>3541.9249454800001</v>
      </c>
      <c r="E24" s="743" t="s">
        <v>201</v>
      </c>
    </row>
    <row r="25" spans="2:5" s="524" customFormat="1" ht="52.7" customHeight="1">
      <c r="B25" s="742" t="s">
        <v>1317</v>
      </c>
      <c r="C25" s="743" t="s">
        <v>2734</v>
      </c>
      <c r="D25" s="744">
        <v>8736.4625764400007</v>
      </c>
      <c r="E25" s="743" t="s">
        <v>2735</v>
      </c>
    </row>
    <row r="26" spans="2:5" s="524" customFormat="1" ht="38.450000000000003" customHeight="1">
      <c r="B26" s="742" t="s">
        <v>1373</v>
      </c>
      <c r="C26" s="745" t="s">
        <v>2830</v>
      </c>
      <c r="D26" s="744">
        <v>12358.96630195</v>
      </c>
      <c r="E26" s="743" t="s">
        <v>1780</v>
      </c>
    </row>
    <row r="27" spans="2:5" s="524" customFormat="1" ht="38.450000000000003" customHeight="1">
      <c r="B27" s="742" t="s">
        <v>1037</v>
      </c>
      <c r="C27" s="743" t="s">
        <v>2538</v>
      </c>
      <c r="D27" s="744">
        <v>365596.22809165</v>
      </c>
      <c r="E27" s="743" t="s">
        <v>1038</v>
      </c>
    </row>
    <row r="28" spans="2:5" s="524" customFormat="1" ht="38.450000000000003" customHeight="1">
      <c r="B28" s="742" t="s">
        <v>1371</v>
      </c>
      <c r="C28" s="743" t="s">
        <v>2539</v>
      </c>
      <c r="D28" s="744">
        <v>66762.804282249999</v>
      </c>
      <c r="E28" s="743" t="s">
        <v>1781</v>
      </c>
    </row>
    <row r="29" spans="2:5" s="524" customFormat="1" ht="38.450000000000003" customHeight="1">
      <c r="B29" s="742" t="s">
        <v>2140</v>
      </c>
      <c r="C29" s="743" t="s">
        <v>2540</v>
      </c>
      <c r="D29" s="744">
        <v>116345.05538953</v>
      </c>
      <c r="E29" s="743" t="s">
        <v>2337</v>
      </c>
    </row>
    <row r="30" spans="2:5" s="524" customFormat="1" ht="38.450000000000003" customHeight="1">
      <c r="B30" s="742" t="s">
        <v>2143</v>
      </c>
      <c r="C30" s="743" t="s">
        <v>2541</v>
      </c>
      <c r="D30" s="744">
        <v>22035.524506459999</v>
      </c>
      <c r="E30" s="743" t="s">
        <v>2338</v>
      </c>
    </row>
    <row r="31" spans="2:5" s="524" customFormat="1" ht="38.450000000000003" customHeight="1">
      <c r="B31" s="742" t="s">
        <v>1119</v>
      </c>
      <c r="C31" s="745" t="s">
        <v>2831</v>
      </c>
      <c r="D31" s="744">
        <v>23160.674092370002</v>
      </c>
      <c r="E31" s="743" t="s">
        <v>713</v>
      </c>
    </row>
    <row r="32" spans="2:5" s="524" customFormat="1" ht="38.450000000000003" customHeight="1">
      <c r="B32" s="742" t="s">
        <v>1120</v>
      </c>
      <c r="C32" s="743" t="s">
        <v>2532</v>
      </c>
      <c r="D32" s="744">
        <v>1636.9269307100001</v>
      </c>
      <c r="E32" s="743" t="s">
        <v>714</v>
      </c>
    </row>
    <row r="33" spans="2:5" s="524" customFormat="1" ht="38.450000000000003" customHeight="1">
      <c r="B33" s="742" t="s">
        <v>1123</v>
      </c>
      <c r="C33" s="743" t="s">
        <v>2530</v>
      </c>
      <c r="D33" s="744">
        <v>906.52479581</v>
      </c>
      <c r="E33" s="743" t="s">
        <v>2384</v>
      </c>
    </row>
    <row r="34" spans="2:5" s="524" customFormat="1" ht="38.450000000000003" customHeight="1">
      <c r="B34" s="742" t="s">
        <v>258</v>
      </c>
      <c r="C34" s="743" t="s">
        <v>2844</v>
      </c>
      <c r="D34" s="744">
        <v>81195.919128990005</v>
      </c>
      <c r="E34" s="743" t="s">
        <v>233</v>
      </c>
    </row>
    <row r="35" spans="2:5" s="524" customFormat="1" ht="23.45" customHeight="1">
      <c r="B35" s="742" t="s">
        <v>1124</v>
      </c>
      <c r="C35" s="743" t="s">
        <v>2553</v>
      </c>
      <c r="D35" s="744">
        <v>16034.586409060001</v>
      </c>
      <c r="E35" s="743" t="s">
        <v>196</v>
      </c>
    </row>
    <row r="36" spans="2:5" s="524" customFormat="1" ht="38.450000000000003" customHeight="1">
      <c r="B36" s="742" t="s">
        <v>1125</v>
      </c>
      <c r="C36" s="743" t="s">
        <v>2554</v>
      </c>
      <c r="D36" s="744">
        <v>10581.10748583</v>
      </c>
      <c r="E36" s="743" t="s">
        <v>246</v>
      </c>
    </row>
    <row r="37" spans="2:5" s="524" customFormat="1" ht="38.450000000000003" customHeight="1">
      <c r="B37" s="742" t="s">
        <v>1354</v>
      </c>
      <c r="C37" s="743" t="s">
        <v>2543</v>
      </c>
      <c r="D37" s="744">
        <v>978.56707396000002</v>
      </c>
      <c r="E37" s="743" t="s">
        <v>1355</v>
      </c>
    </row>
    <row r="38" spans="2:5" s="524" customFormat="1" ht="52.7" customHeight="1">
      <c r="B38" s="742" t="s">
        <v>1438</v>
      </c>
      <c r="C38" s="743" t="s">
        <v>2528</v>
      </c>
      <c r="D38" s="744">
        <v>4978.9484797599998</v>
      </c>
      <c r="E38" s="743" t="s">
        <v>1441</v>
      </c>
    </row>
    <row r="39" spans="2:5" s="524" customFormat="1" ht="38.450000000000003" customHeight="1">
      <c r="B39" s="742" t="s">
        <v>1439</v>
      </c>
      <c r="C39" s="743" t="s">
        <v>2545</v>
      </c>
      <c r="D39" s="744">
        <v>709.25054899999998</v>
      </c>
      <c r="E39" s="743" t="s">
        <v>1442</v>
      </c>
    </row>
    <row r="40" spans="2:5" s="524" customFormat="1" ht="38.450000000000003" customHeight="1">
      <c r="B40" s="742" t="s">
        <v>1642</v>
      </c>
      <c r="C40" s="743" t="s">
        <v>2546</v>
      </c>
      <c r="D40" s="744">
        <v>6204.8343763000003</v>
      </c>
      <c r="E40" s="743" t="s">
        <v>1643</v>
      </c>
    </row>
    <row r="41" spans="2:5" s="524" customFormat="1" ht="38.450000000000003" customHeight="1">
      <c r="B41" s="742" t="s">
        <v>2682</v>
      </c>
      <c r="C41" s="743" t="s">
        <v>2683</v>
      </c>
      <c r="D41" s="744">
        <v>1598.29308266</v>
      </c>
      <c r="E41" s="743" t="s">
        <v>2684</v>
      </c>
    </row>
    <row r="42" spans="2:5" s="524" customFormat="1" ht="38.450000000000003" customHeight="1">
      <c r="B42" s="742" t="s">
        <v>1126</v>
      </c>
      <c r="C42" s="743" t="s">
        <v>2392</v>
      </c>
      <c r="D42" s="744">
        <v>329.71950112000002</v>
      </c>
      <c r="E42" s="743" t="s">
        <v>2393</v>
      </c>
    </row>
    <row r="43" spans="2:5" s="524" customFormat="1" ht="38.450000000000003" customHeight="1">
      <c r="B43" s="742" t="s">
        <v>2340</v>
      </c>
      <c r="C43" s="743" t="s">
        <v>2558</v>
      </c>
      <c r="D43" s="744">
        <v>14363.424539899999</v>
      </c>
      <c r="E43" s="743" t="s">
        <v>2341</v>
      </c>
    </row>
    <row r="44" spans="2:5" s="524" customFormat="1" ht="38.450000000000003" customHeight="1">
      <c r="B44" s="742" t="s">
        <v>2342</v>
      </c>
      <c r="C44" s="743" t="s">
        <v>2547</v>
      </c>
      <c r="D44" s="744">
        <v>23384.937653969999</v>
      </c>
      <c r="E44" s="743" t="s">
        <v>2343</v>
      </c>
    </row>
    <row r="45" spans="2:5" s="524" customFormat="1" ht="38.450000000000003" customHeight="1">
      <c r="B45" s="742" t="s">
        <v>2344</v>
      </c>
      <c r="C45" s="743" t="s">
        <v>2542</v>
      </c>
      <c r="D45" s="744">
        <v>3310.8698421200002</v>
      </c>
      <c r="E45" s="743" t="s">
        <v>2854</v>
      </c>
    </row>
    <row r="46" spans="2:5" s="524" customFormat="1" ht="38.450000000000003" customHeight="1">
      <c r="B46" s="742" t="s">
        <v>1127</v>
      </c>
      <c r="C46" s="743" t="s">
        <v>2557</v>
      </c>
      <c r="D46" s="744">
        <v>5392.1653302000004</v>
      </c>
      <c r="E46" s="743" t="s">
        <v>716</v>
      </c>
    </row>
    <row r="47" spans="2:5" s="524" customFormat="1" ht="38.450000000000003" customHeight="1">
      <c r="B47" s="742" t="s">
        <v>1128</v>
      </c>
      <c r="C47" s="743" t="s">
        <v>2529</v>
      </c>
      <c r="D47" s="744">
        <v>907.95354685999996</v>
      </c>
      <c r="E47" s="743" t="s">
        <v>14</v>
      </c>
    </row>
    <row r="48" spans="2:5" s="524" customFormat="1" ht="38.450000000000003" customHeight="1">
      <c r="B48" s="742" t="s">
        <v>1129</v>
      </c>
      <c r="C48" s="743" t="s">
        <v>1034</v>
      </c>
      <c r="D48" s="744">
        <v>4370.4348132699997</v>
      </c>
      <c r="E48" s="743" t="s">
        <v>1035</v>
      </c>
    </row>
    <row r="49" spans="2:5" s="524" customFormat="1" ht="38.450000000000003" customHeight="1">
      <c r="B49" s="746" t="s">
        <v>1130</v>
      </c>
      <c r="C49" s="747" t="s">
        <v>2855</v>
      </c>
      <c r="D49" s="748">
        <v>42343.837547950003</v>
      </c>
      <c r="E49" s="747" t="s">
        <v>1131</v>
      </c>
    </row>
    <row r="50" spans="2:5" s="524" customFormat="1" ht="28.7" customHeight="1"/>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rgb="FFFFFF00"/>
    <pageSetUpPr fitToPage="1"/>
  </sheetPr>
  <dimension ref="A1:G92"/>
  <sheetViews>
    <sheetView view="pageBreakPreview" zoomScale="115" zoomScaleNormal="130" zoomScaleSheetLayoutView="115" workbookViewId="0">
      <selection activeCell="M10" sqref="M10"/>
    </sheetView>
  </sheetViews>
  <sheetFormatPr defaultRowHeight="12.75"/>
  <cols>
    <col min="1" max="1" width="7.42578125" style="421" customWidth="1"/>
    <col min="2" max="3" width="8.7109375" style="421" customWidth="1"/>
    <col min="4" max="4" width="18.7109375" style="421" customWidth="1"/>
    <col min="5" max="5" width="5.140625" style="421" customWidth="1"/>
    <col min="6" max="6" width="11.85546875" style="421" customWidth="1"/>
    <col min="7" max="7" width="25.42578125" style="421" customWidth="1"/>
    <col min="8" max="8" width="4.7109375" style="421" customWidth="1"/>
    <col min="9" max="16384" width="9.140625" style="421"/>
  </cols>
  <sheetData>
    <row r="1" spans="1:7" s="524" customFormat="1" ht="78.95" customHeight="1">
      <c r="A1" s="885" t="s">
        <v>1637</v>
      </c>
      <c r="B1" s="885"/>
      <c r="C1" s="885"/>
      <c r="D1" s="885"/>
      <c r="E1" s="884" t="s">
        <v>1638</v>
      </c>
      <c r="F1" s="884"/>
      <c r="G1" s="884"/>
    </row>
    <row r="2" spans="1:7" s="524" customFormat="1" ht="15.95" customHeight="1"/>
    <row r="3" spans="1:7" s="524" customFormat="1" ht="55.5" customHeight="1">
      <c r="A3" s="749" t="s">
        <v>723</v>
      </c>
      <c r="B3" s="749" t="s">
        <v>724</v>
      </c>
      <c r="C3" s="749" t="s">
        <v>735</v>
      </c>
      <c r="D3" s="886" t="s">
        <v>371</v>
      </c>
      <c r="E3" s="886"/>
      <c r="F3" s="749" t="s">
        <v>3180</v>
      </c>
      <c r="G3" s="750" t="s">
        <v>37</v>
      </c>
    </row>
    <row r="4" spans="1:7" s="524" customFormat="1" ht="14.45" customHeight="1">
      <c r="A4" s="750" t="s">
        <v>494</v>
      </c>
      <c r="B4" s="750" t="s">
        <v>183</v>
      </c>
      <c r="C4" s="750" t="s">
        <v>264</v>
      </c>
      <c r="D4" s="886" t="s">
        <v>446</v>
      </c>
      <c r="E4" s="886"/>
      <c r="F4" s="750" t="s">
        <v>645</v>
      </c>
      <c r="G4" s="750" t="s">
        <v>473</v>
      </c>
    </row>
    <row r="5" spans="1:7" s="524" customFormat="1" ht="11.1" customHeight="1">
      <c r="A5" s="751"/>
      <c r="B5" s="751"/>
      <c r="C5" s="751"/>
      <c r="D5" s="888" t="s">
        <v>245</v>
      </c>
      <c r="E5" s="888"/>
      <c r="F5" s="752">
        <v>3767230.9630913502</v>
      </c>
      <c r="G5" s="753" t="s">
        <v>192</v>
      </c>
    </row>
    <row r="6" spans="1:7" s="524" customFormat="1" ht="11.1" customHeight="1">
      <c r="A6" s="754" t="s">
        <v>494</v>
      </c>
      <c r="B6" s="755"/>
      <c r="C6" s="755"/>
      <c r="D6" s="887" t="s">
        <v>435</v>
      </c>
      <c r="E6" s="887"/>
      <c r="F6" s="752">
        <v>3667713.7211507899</v>
      </c>
      <c r="G6" s="756" t="s">
        <v>265</v>
      </c>
    </row>
    <row r="7" spans="1:7" s="524" customFormat="1" ht="11.65" customHeight="1">
      <c r="A7" s="757" t="s">
        <v>736</v>
      </c>
      <c r="B7" s="758" t="s">
        <v>413</v>
      </c>
      <c r="C7" s="755"/>
      <c r="D7" s="883" t="s">
        <v>436</v>
      </c>
      <c r="E7" s="883"/>
      <c r="F7" s="759">
        <v>154771.97288396</v>
      </c>
      <c r="G7" s="760" t="s">
        <v>277</v>
      </c>
    </row>
    <row r="8" spans="1:7" s="524" customFormat="1" ht="11.1" customHeight="1">
      <c r="A8" s="761" t="s">
        <v>494</v>
      </c>
      <c r="B8" s="761" t="s">
        <v>413</v>
      </c>
      <c r="C8" s="762" t="s">
        <v>706</v>
      </c>
      <c r="D8" s="882" t="s">
        <v>787</v>
      </c>
      <c r="E8" s="882"/>
      <c r="F8" s="763">
        <v>109597.70654956</v>
      </c>
      <c r="G8" s="764" t="s">
        <v>600</v>
      </c>
    </row>
    <row r="9" spans="1:7" s="524" customFormat="1" ht="11.1" customHeight="1">
      <c r="A9" s="761" t="s">
        <v>494</v>
      </c>
      <c r="B9" s="765"/>
      <c r="C9" s="762" t="s">
        <v>707</v>
      </c>
      <c r="D9" s="882" t="s">
        <v>597</v>
      </c>
      <c r="E9" s="882"/>
      <c r="F9" s="763">
        <v>26200.740436970002</v>
      </c>
      <c r="G9" s="764" t="s">
        <v>459</v>
      </c>
    </row>
    <row r="10" spans="1:7" s="524" customFormat="1" ht="11.1" customHeight="1">
      <c r="A10" s="761" t="s">
        <v>494</v>
      </c>
      <c r="B10" s="765"/>
      <c r="C10" s="762" t="s">
        <v>737</v>
      </c>
      <c r="D10" s="882" t="s">
        <v>598</v>
      </c>
      <c r="E10" s="882"/>
      <c r="F10" s="763">
        <v>17024.73177912</v>
      </c>
      <c r="G10" s="764" t="s">
        <v>108</v>
      </c>
    </row>
    <row r="11" spans="1:7" s="524" customFormat="1" ht="19.7" customHeight="1">
      <c r="A11" s="761" t="s">
        <v>494</v>
      </c>
      <c r="B11" s="765"/>
      <c r="C11" s="762" t="s">
        <v>738</v>
      </c>
      <c r="D11" s="882" t="s">
        <v>941</v>
      </c>
      <c r="E11" s="882"/>
      <c r="F11" s="763">
        <v>33.903377859999999</v>
      </c>
      <c r="G11" s="764" t="s">
        <v>942</v>
      </c>
    </row>
    <row r="12" spans="1:7" s="524" customFormat="1" ht="19.7" customHeight="1">
      <c r="A12" s="761" t="s">
        <v>494</v>
      </c>
      <c r="B12" s="765"/>
      <c r="C12" s="762" t="s">
        <v>1961</v>
      </c>
      <c r="D12" s="882" t="s">
        <v>2373</v>
      </c>
      <c r="E12" s="882"/>
      <c r="F12" s="763">
        <v>1914.8907404500001</v>
      </c>
      <c r="G12" s="764" t="s">
        <v>2374</v>
      </c>
    </row>
    <row r="13" spans="1:7" s="524" customFormat="1" ht="11.65" customHeight="1">
      <c r="A13" s="757" t="s">
        <v>736</v>
      </c>
      <c r="B13" s="758" t="s">
        <v>414</v>
      </c>
      <c r="C13" s="755"/>
      <c r="D13" s="883" t="s">
        <v>725</v>
      </c>
      <c r="E13" s="883"/>
      <c r="F13" s="759">
        <v>10472.84841909</v>
      </c>
      <c r="G13" s="760" t="s">
        <v>410</v>
      </c>
    </row>
    <row r="14" spans="1:7" s="524" customFormat="1" ht="11.1" customHeight="1">
      <c r="A14" s="761" t="s">
        <v>494</v>
      </c>
      <c r="B14" s="761" t="s">
        <v>414</v>
      </c>
      <c r="C14" s="762" t="s">
        <v>708</v>
      </c>
      <c r="D14" s="882" t="s">
        <v>385</v>
      </c>
      <c r="E14" s="882"/>
      <c r="F14" s="763">
        <v>3915.3025969300002</v>
      </c>
      <c r="G14" s="764" t="s">
        <v>36</v>
      </c>
    </row>
    <row r="15" spans="1:7" s="524" customFormat="1" ht="28.35" customHeight="1">
      <c r="A15" s="761" t="s">
        <v>494</v>
      </c>
      <c r="B15" s="765"/>
      <c r="C15" s="762" t="s">
        <v>709</v>
      </c>
      <c r="D15" s="882" t="s">
        <v>1036</v>
      </c>
      <c r="E15" s="882"/>
      <c r="F15" s="763">
        <v>4561.2189633099997</v>
      </c>
      <c r="G15" s="764" t="s">
        <v>444</v>
      </c>
    </row>
    <row r="16" spans="1:7" s="524" customFormat="1" ht="11.1" customHeight="1">
      <c r="A16" s="761" t="s">
        <v>494</v>
      </c>
      <c r="B16" s="765"/>
      <c r="C16" s="762" t="s">
        <v>710</v>
      </c>
      <c r="D16" s="882" t="s">
        <v>788</v>
      </c>
      <c r="E16" s="882"/>
      <c r="F16" s="763">
        <v>55.086353180000003</v>
      </c>
      <c r="G16" s="764" t="s">
        <v>789</v>
      </c>
    </row>
    <row r="17" spans="1:7" s="524" customFormat="1" ht="19.7" customHeight="1">
      <c r="A17" s="761" t="s">
        <v>494</v>
      </c>
      <c r="B17" s="765"/>
      <c r="C17" s="762" t="s">
        <v>1064</v>
      </c>
      <c r="D17" s="882" t="s">
        <v>1072</v>
      </c>
      <c r="E17" s="882"/>
      <c r="F17" s="763">
        <v>1941.2405056699999</v>
      </c>
      <c r="G17" s="764" t="s">
        <v>1073</v>
      </c>
    </row>
    <row r="18" spans="1:7" s="524" customFormat="1" ht="44.85" customHeight="1">
      <c r="A18" s="757" t="s">
        <v>736</v>
      </c>
      <c r="B18" s="758" t="s">
        <v>159</v>
      </c>
      <c r="C18" s="755"/>
      <c r="D18" s="883" t="s">
        <v>777</v>
      </c>
      <c r="E18" s="883"/>
      <c r="F18" s="759">
        <v>7724.2275569800004</v>
      </c>
      <c r="G18" s="760" t="s">
        <v>778</v>
      </c>
    </row>
    <row r="19" spans="1:7" s="524" customFormat="1" ht="28.35" customHeight="1">
      <c r="A19" s="761" t="s">
        <v>494</v>
      </c>
      <c r="B19" s="761" t="s">
        <v>159</v>
      </c>
      <c r="C19" s="762" t="s">
        <v>536</v>
      </c>
      <c r="D19" s="882" t="s">
        <v>2794</v>
      </c>
      <c r="E19" s="882"/>
      <c r="F19" s="763">
        <v>6790.5272215900004</v>
      </c>
      <c r="G19" s="764" t="s">
        <v>2795</v>
      </c>
    </row>
    <row r="20" spans="1:7" s="524" customFormat="1" ht="19.7" customHeight="1">
      <c r="A20" s="761" t="s">
        <v>494</v>
      </c>
      <c r="B20" s="765"/>
      <c r="C20" s="762" t="s">
        <v>879</v>
      </c>
      <c r="D20" s="882" t="s">
        <v>880</v>
      </c>
      <c r="E20" s="882"/>
      <c r="F20" s="763">
        <v>43.169566639999999</v>
      </c>
      <c r="G20" s="764" t="s">
        <v>881</v>
      </c>
    </row>
    <row r="21" spans="1:7" s="524" customFormat="1" ht="36.200000000000003" customHeight="1">
      <c r="A21" s="761" t="s">
        <v>494</v>
      </c>
      <c r="B21" s="765"/>
      <c r="C21" s="762" t="s">
        <v>537</v>
      </c>
      <c r="D21" s="882" t="s">
        <v>2796</v>
      </c>
      <c r="E21" s="882"/>
      <c r="F21" s="763">
        <v>829.81323774999998</v>
      </c>
      <c r="G21" s="764" t="s">
        <v>2797</v>
      </c>
    </row>
    <row r="22" spans="1:7" s="524" customFormat="1" ht="36.200000000000003" customHeight="1">
      <c r="A22" s="761" t="s">
        <v>494</v>
      </c>
      <c r="B22" s="765"/>
      <c r="C22" s="762" t="s">
        <v>538</v>
      </c>
      <c r="D22" s="882" t="s">
        <v>2798</v>
      </c>
      <c r="E22" s="882"/>
      <c r="F22" s="763">
        <v>55.272922000000001</v>
      </c>
      <c r="G22" s="764" t="s">
        <v>2799</v>
      </c>
    </row>
    <row r="23" spans="1:7" s="524" customFormat="1" ht="19.7" customHeight="1">
      <c r="A23" s="761" t="s">
        <v>494</v>
      </c>
      <c r="B23" s="765"/>
      <c r="C23" s="762" t="s">
        <v>1403</v>
      </c>
      <c r="D23" s="882" t="s">
        <v>2800</v>
      </c>
      <c r="E23" s="882"/>
      <c r="F23" s="763">
        <v>5.4446089999999998</v>
      </c>
      <c r="G23" s="764" t="s">
        <v>1404</v>
      </c>
    </row>
    <row r="24" spans="1:7" s="524" customFormat="1" ht="11.65" customHeight="1">
      <c r="A24" s="757" t="s">
        <v>736</v>
      </c>
      <c r="B24" s="758" t="s">
        <v>136</v>
      </c>
      <c r="C24" s="755"/>
      <c r="D24" s="883" t="s">
        <v>779</v>
      </c>
      <c r="E24" s="883"/>
      <c r="F24" s="759">
        <v>13563.167272979999</v>
      </c>
      <c r="G24" s="760" t="s">
        <v>780</v>
      </c>
    </row>
    <row r="25" spans="1:7" s="524" customFormat="1" ht="11.1" customHeight="1">
      <c r="A25" s="761" t="s">
        <v>494</v>
      </c>
      <c r="B25" s="761" t="s">
        <v>136</v>
      </c>
      <c r="C25" s="762" t="s">
        <v>739</v>
      </c>
      <c r="D25" s="882" t="s">
        <v>740</v>
      </c>
      <c r="E25" s="882"/>
      <c r="F25" s="763">
        <v>10550.788716810001</v>
      </c>
      <c r="G25" s="764" t="s">
        <v>164</v>
      </c>
    </row>
    <row r="26" spans="1:7" s="524" customFormat="1" ht="28.35" customHeight="1">
      <c r="A26" s="761" t="s">
        <v>494</v>
      </c>
      <c r="B26" s="765"/>
      <c r="C26" s="762" t="s">
        <v>741</v>
      </c>
      <c r="D26" s="882" t="s">
        <v>1732</v>
      </c>
      <c r="E26" s="882"/>
      <c r="F26" s="763">
        <v>97.114511359999995</v>
      </c>
      <c r="G26" s="764" t="s">
        <v>1733</v>
      </c>
    </row>
    <row r="27" spans="1:7" s="524" customFormat="1" ht="36.200000000000003" customHeight="1">
      <c r="A27" s="761" t="s">
        <v>494</v>
      </c>
      <c r="B27" s="765"/>
      <c r="C27" s="762" t="s">
        <v>2575</v>
      </c>
      <c r="D27" s="882" t="s">
        <v>2576</v>
      </c>
      <c r="E27" s="882"/>
      <c r="F27" s="763">
        <v>258.65231037000001</v>
      </c>
      <c r="G27" s="764" t="s">
        <v>2577</v>
      </c>
    </row>
    <row r="28" spans="1:7" s="524" customFormat="1" ht="19.7" customHeight="1">
      <c r="A28" s="761" t="s">
        <v>494</v>
      </c>
      <c r="B28" s="765"/>
      <c r="C28" s="762" t="s">
        <v>742</v>
      </c>
      <c r="D28" s="882" t="s">
        <v>541</v>
      </c>
      <c r="E28" s="882"/>
      <c r="F28" s="763">
        <v>1470.64623041</v>
      </c>
      <c r="G28" s="764" t="s">
        <v>50</v>
      </c>
    </row>
    <row r="29" spans="1:7" s="524" customFormat="1" ht="11.1" customHeight="1">
      <c r="A29" s="761" t="s">
        <v>494</v>
      </c>
      <c r="B29" s="765"/>
      <c r="C29" s="762" t="s">
        <v>743</v>
      </c>
      <c r="D29" s="882" t="s">
        <v>744</v>
      </c>
      <c r="E29" s="882"/>
      <c r="F29" s="763">
        <v>1185.9655040299999</v>
      </c>
      <c r="G29" s="764" t="s">
        <v>51</v>
      </c>
    </row>
    <row r="30" spans="1:7" s="524" customFormat="1" ht="19.7" customHeight="1">
      <c r="A30" s="757" t="s">
        <v>736</v>
      </c>
      <c r="B30" s="758" t="s">
        <v>8</v>
      </c>
      <c r="C30" s="755"/>
      <c r="D30" s="883" t="s">
        <v>2481</v>
      </c>
      <c r="E30" s="883"/>
      <c r="F30" s="759">
        <v>167436.72511278</v>
      </c>
      <c r="G30" s="760" t="s">
        <v>2482</v>
      </c>
    </row>
    <row r="31" spans="1:7" s="524" customFormat="1" ht="11.1" customHeight="1">
      <c r="A31" s="761" t="s">
        <v>494</v>
      </c>
      <c r="B31" s="761" t="s">
        <v>8</v>
      </c>
      <c r="C31" s="762" t="s">
        <v>745</v>
      </c>
      <c r="D31" s="882" t="s">
        <v>229</v>
      </c>
      <c r="E31" s="882"/>
      <c r="F31" s="763">
        <v>6857.57670014</v>
      </c>
      <c r="G31" s="764" t="s">
        <v>389</v>
      </c>
    </row>
    <row r="32" spans="1:7" s="524" customFormat="1" ht="11.1" customHeight="1">
      <c r="A32" s="761" t="s">
        <v>494</v>
      </c>
      <c r="B32" s="765"/>
      <c r="C32" s="762" t="s">
        <v>746</v>
      </c>
      <c r="D32" s="882" t="s">
        <v>747</v>
      </c>
      <c r="E32" s="882"/>
      <c r="F32" s="763">
        <v>406.05575668</v>
      </c>
      <c r="G32" s="764" t="s">
        <v>505</v>
      </c>
    </row>
    <row r="33" spans="1:7" s="524" customFormat="1" ht="19.7" customHeight="1">
      <c r="A33" s="761" t="s">
        <v>494</v>
      </c>
      <c r="B33" s="765"/>
      <c r="C33" s="762" t="s">
        <v>748</v>
      </c>
      <c r="D33" s="882" t="s">
        <v>749</v>
      </c>
      <c r="E33" s="882"/>
      <c r="F33" s="763">
        <v>1251.13920347</v>
      </c>
      <c r="G33" s="764" t="s">
        <v>161</v>
      </c>
    </row>
    <row r="34" spans="1:7" s="524" customFormat="1" ht="19.7" customHeight="1">
      <c r="A34" s="761" t="s">
        <v>494</v>
      </c>
      <c r="B34" s="765"/>
      <c r="C34" s="762" t="s">
        <v>2578</v>
      </c>
      <c r="D34" s="882" t="s">
        <v>2579</v>
      </c>
      <c r="E34" s="882"/>
      <c r="F34" s="763">
        <v>18815.169380989999</v>
      </c>
      <c r="G34" s="764" t="s">
        <v>2580</v>
      </c>
    </row>
    <row r="35" spans="1:7" s="524" customFormat="1" ht="28.35" customHeight="1">
      <c r="A35" s="761" t="s">
        <v>494</v>
      </c>
      <c r="B35" s="765"/>
      <c r="C35" s="762" t="s">
        <v>773</v>
      </c>
      <c r="D35" s="882" t="s">
        <v>774</v>
      </c>
      <c r="E35" s="882"/>
      <c r="F35" s="763">
        <v>105</v>
      </c>
      <c r="G35" s="764" t="s">
        <v>432</v>
      </c>
    </row>
    <row r="36" spans="1:7" s="524" customFormat="1" ht="11.1" customHeight="1">
      <c r="A36" s="761" t="s">
        <v>494</v>
      </c>
      <c r="B36" s="765"/>
      <c r="C36" s="762" t="s">
        <v>3181</v>
      </c>
      <c r="D36" s="882" t="s">
        <v>3182</v>
      </c>
      <c r="E36" s="882"/>
      <c r="F36" s="763">
        <v>13.266</v>
      </c>
      <c r="G36" s="764" t="s">
        <v>3183</v>
      </c>
    </row>
    <row r="37" spans="1:7" s="524" customFormat="1" ht="36.200000000000003" customHeight="1">
      <c r="A37" s="761" t="s">
        <v>494</v>
      </c>
      <c r="B37" s="765"/>
      <c r="C37" s="762" t="s">
        <v>1726</v>
      </c>
      <c r="D37" s="882" t="s">
        <v>2483</v>
      </c>
      <c r="E37" s="882"/>
      <c r="F37" s="763">
        <v>0.10333340000000001</v>
      </c>
      <c r="G37" s="764" t="s">
        <v>2484</v>
      </c>
    </row>
    <row r="38" spans="1:7" s="524" customFormat="1" ht="19.7" customHeight="1">
      <c r="A38" s="761" t="s">
        <v>494</v>
      </c>
      <c r="B38" s="765"/>
      <c r="C38" s="762" t="s">
        <v>1837</v>
      </c>
      <c r="D38" s="882" t="s">
        <v>2485</v>
      </c>
      <c r="E38" s="882"/>
      <c r="F38" s="763">
        <v>1751.2108012000001</v>
      </c>
      <c r="G38" s="764" t="s">
        <v>2486</v>
      </c>
    </row>
    <row r="39" spans="1:7" s="524" customFormat="1" ht="19.7" customHeight="1">
      <c r="A39" s="761" t="s">
        <v>494</v>
      </c>
      <c r="B39" s="765"/>
      <c r="C39" s="762" t="s">
        <v>750</v>
      </c>
      <c r="D39" s="882" t="s">
        <v>751</v>
      </c>
      <c r="E39" s="882"/>
      <c r="F39" s="763">
        <v>138237.20393690001</v>
      </c>
      <c r="G39" s="764" t="s">
        <v>539</v>
      </c>
    </row>
    <row r="40" spans="1:7" s="524" customFormat="1" ht="11.65" customHeight="1">
      <c r="A40" s="757" t="s">
        <v>736</v>
      </c>
      <c r="B40" s="758" t="s">
        <v>726</v>
      </c>
      <c r="C40" s="755"/>
      <c r="D40" s="883" t="s">
        <v>33</v>
      </c>
      <c r="E40" s="883"/>
      <c r="F40" s="759">
        <v>276888.80084871</v>
      </c>
      <c r="G40" s="760" t="s">
        <v>480</v>
      </c>
    </row>
    <row r="41" spans="1:7" s="524" customFormat="1" ht="19.7" customHeight="1">
      <c r="A41" s="761" t="s">
        <v>494</v>
      </c>
      <c r="B41" s="761" t="s">
        <v>726</v>
      </c>
      <c r="C41" s="762" t="s">
        <v>752</v>
      </c>
      <c r="D41" s="882" t="s">
        <v>790</v>
      </c>
      <c r="E41" s="882"/>
      <c r="F41" s="763">
        <v>2454.4848719000001</v>
      </c>
      <c r="G41" s="764" t="s">
        <v>791</v>
      </c>
    </row>
    <row r="42" spans="1:7" s="524" customFormat="1" ht="19.7" customHeight="1">
      <c r="A42" s="761" t="s">
        <v>494</v>
      </c>
      <c r="B42" s="765"/>
      <c r="C42" s="762" t="s">
        <v>753</v>
      </c>
      <c r="D42" s="882" t="s">
        <v>792</v>
      </c>
      <c r="E42" s="882"/>
      <c r="F42" s="763">
        <v>1381.37385685</v>
      </c>
      <c r="G42" s="764" t="s">
        <v>793</v>
      </c>
    </row>
    <row r="43" spans="1:7" s="524" customFormat="1" ht="19.7" customHeight="1">
      <c r="A43" s="761" t="s">
        <v>494</v>
      </c>
      <c r="B43" s="765"/>
      <c r="C43" s="762" t="s">
        <v>754</v>
      </c>
      <c r="D43" s="882" t="s">
        <v>794</v>
      </c>
      <c r="E43" s="882"/>
      <c r="F43" s="763">
        <v>11100</v>
      </c>
      <c r="G43" s="764" t="s">
        <v>795</v>
      </c>
    </row>
    <row r="44" spans="1:7" s="524" customFormat="1" ht="19.7" customHeight="1">
      <c r="A44" s="761" t="s">
        <v>494</v>
      </c>
      <c r="B44" s="765"/>
      <c r="C44" s="762" t="s">
        <v>755</v>
      </c>
      <c r="D44" s="882" t="s">
        <v>796</v>
      </c>
      <c r="E44" s="882"/>
      <c r="F44" s="763">
        <v>299.36823828000001</v>
      </c>
      <c r="G44" s="764" t="s">
        <v>797</v>
      </c>
    </row>
    <row r="45" spans="1:7" s="524" customFormat="1" ht="19.7" customHeight="1">
      <c r="A45" s="761" t="s">
        <v>494</v>
      </c>
      <c r="B45" s="765"/>
      <c r="C45" s="762" t="s">
        <v>2630</v>
      </c>
      <c r="D45" s="882" t="s">
        <v>2801</v>
      </c>
      <c r="E45" s="882"/>
      <c r="F45" s="763">
        <v>2798</v>
      </c>
      <c r="G45" s="764" t="s">
        <v>2802</v>
      </c>
    </row>
    <row r="46" spans="1:7" s="524" customFormat="1" ht="11.1" customHeight="1">
      <c r="A46" s="761" t="s">
        <v>494</v>
      </c>
      <c r="B46" s="765"/>
      <c r="C46" s="762" t="s">
        <v>756</v>
      </c>
      <c r="D46" s="882" t="s">
        <v>798</v>
      </c>
      <c r="E46" s="882"/>
      <c r="F46" s="763">
        <v>188614.34018517999</v>
      </c>
      <c r="G46" s="764" t="s">
        <v>799</v>
      </c>
    </row>
    <row r="47" spans="1:7" s="524" customFormat="1" ht="19.7" customHeight="1">
      <c r="A47" s="761" t="s">
        <v>494</v>
      </c>
      <c r="B47" s="765"/>
      <c r="C47" s="762" t="s">
        <v>2803</v>
      </c>
      <c r="D47" s="882" t="s">
        <v>2804</v>
      </c>
      <c r="E47" s="882"/>
      <c r="F47" s="763">
        <v>90.12062392</v>
      </c>
      <c r="G47" s="764" t="s">
        <v>2805</v>
      </c>
    </row>
    <row r="48" spans="1:7" s="524" customFormat="1" ht="11.1" customHeight="1">
      <c r="A48" s="761" t="s">
        <v>494</v>
      </c>
      <c r="B48" s="765"/>
      <c r="C48" s="762" t="s">
        <v>757</v>
      </c>
      <c r="D48" s="882" t="s">
        <v>800</v>
      </c>
      <c r="E48" s="882"/>
      <c r="F48" s="763">
        <v>70151.113072580003</v>
      </c>
      <c r="G48" s="764" t="s">
        <v>801</v>
      </c>
    </row>
    <row r="49" spans="1:7" s="524" customFormat="1" ht="19.7" customHeight="1">
      <c r="A49" s="757" t="s">
        <v>736</v>
      </c>
      <c r="B49" s="758" t="s">
        <v>180</v>
      </c>
      <c r="C49" s="755"/>
      <c r="D49" s="883" t="s">
        <v>727</v>
      </c>
      <c r="E49" s="883"/>
      <c r="F49" s="759">
        <v>578309.05010287999</v>
      </c>
      <c r="G49" s="760" t="s">
        <v>578</v>
      </c>
    </row>
    <row r="50" spans="1:7" s="524" customFormat="1" ht="28.35" customHeight="1">
      <c r="A50" s="761" t="s">
        <v>494</v>
      </c>
      <c r="B50" s="761" t="s">
        <v>180</v>
      </c>
      <c r="C50" s="762" t="s">
        <v>758</v>
      </c>
      <c r="D50" s="882" t="s">
        <v>759</v>
      </c>
      <c r="E50" s="882"/>
      <c r="F50" s="763">
        <v>578309.05010287999</v>
      </c>
      <c r="G50" s="764" t="s">
        <v>577</v>
      </c>
    </row>
    <row r="51" spans="1:7" s="524" customFormat="1" ht="19.7" customHeight="1">
      <c r="A51" s="757" t="s">
        <v>736</v>
      </c>
      <c r="B51" s="758" t="s">
        <v>181</v>
      </c>
      <c r="C51" s="755"/>
      <c r="D51" s="883" t="s">
        <v>728</v>
      </c>
      <c r="E51" s="883"/>
      <c r="F51" s="759">
        <v>36851.3424418</v>
      </c>
      <c r="G51" s="760" t="s">
        <v>550</v>
      </c>
    </row>
    <row r="52" spans="1:7" s="524" customFormat="1" ht="28.35" customHeight="1">
      <c r="A52" s="761" t="s">
        <v>494</v>
      </c>
      <c r="B52" s="761" t="s">
        <v>181</v>
      </c>
      <c r="C52" s="762" t="s">
        <v>712</v>
      </c>
      <c r="D52" s="882" t="s">
        <v>760</v>
      </c>
      <c r="E52" s="882"/>
      <c r="F52" s="763">
        <v>36851.3424418</v>
      </c>
      <c r="G52" s="764" t="s">
        <v>576</v>
      </c>
    </row>
    <row r="53" spans="1:7" s="524" customFormat="1" ht="11.65" customHeight="1">
      <c r="A53" s="757" t="s">
        <v>736</v>
      </c>
      <c r="B53" s="758" t="s">
        <v>182</v>
      </c>
      <c r="C53" s="755"/>
      <c r="D53" s="883" t="s">
        <v>2487</v>
      </c>
      <c r="E53" s="883"/>
      <c r="F53" s="759">
        <v>34496.21587</v>
      </c>
      <c r="G53" s="760" t="s">
        <v>2488</v>
      </c>
    </row>
    <row r="54" spans="1:7" s="524" customFormat="1" ht="19.7" customHeight="1">
      <c r="A54" s="761" t="s">
        <v>494</v>
      </c>
      <c r="B54" s="761" t="s">
        <v>182</v>
      </c>
      <c r="C54" s="762" t="s">
        <v>761</v>
      </c>
      <c r="D54" s="882" t="s">
        <v>2806</v>
      </c>
      <c r="E54" s="882"/>
      <c r="F54" s="763">
        <v>5586.7860700000001</v>
      </c>
      <c r="G54" s="764" t="s">
        <v>2807</v>
      </c>
    </row>
    <row r="55" spans="1:7" s="524" customFormat="1" ht="28.35" customHeight="1">
      <c r="A55" s="761" t="s">
        <v>494</v>
      </c>
      <c r="B55" s="765"/>
      <c r="C55" s="762" t="s">
        <v>1337</v>
      </c>
      <c r="D55" s="882" t="s">
        <v>2808</v>
      </c>
      <c r="E55" s="882"/>
      <c r="F55" s="763">
        <v>28909.429800000002</v>
      </c>
      <c r="G55" s="764" t="s">
        <v>2809</v>
      </c>
    </row>
    <row r="56" spans="1:7" s="524" customFormat="1" ht="19.7" customHeight="1">
      <c r="A56" s="757" t="s">
        <v>736</v>
      </c>
      <c r="B56" s="758" t="s">
        <v>729</v>
      </c>
      <c r="C56" s="755"/>
      <c r="D56" s="883" t="s">
        <v>492</v>
      </c>
      <c r="E56" s="883"/>
      <c r="F56" s="759">
        <v>1200682.7630986001</v>
      </c>
      <c r="G56" s="760" t="s">
        <v>228</v>
      </c>
    </row>
    <row r="57" spans="1:7" s="524" customFormat="1" ht="44.85" customHeight="1">
      <c r="A57" s="761" t="s">
        <v>494</v>
      </c>
      <c r="B57" s="761" t="s">
        <v>729</v>
      </c>
      <c r="C57" s="762" t="s">
        <v>1323</v>
      </c>
      <c r="D57" s="882" t="s">
        <v>2810</v>
      </c>
      <c r="E57" s="882"/>
      <c r="F57" s="763">
        <v>15141.481021449999</v>
      </c>
      <c r="G57" s="764" t="s">
        <v>2811</v>
      </c>
    </row>
    <row r="58" spans="1:7" s="524" customFormat="1" ht="19.7" customHeight="1">
      <c r="A58" s="761" t="s">
        <v>494</v>
      </c>
      <c r="B58" s="765"/>
      <c r="C58" s="762" t="s">
        <v>762</v>
      </c>
      <c r="D58" s="882" t="s">
        <v>802</v>
      </c>
      <c r="E58" s="882"/>
      <c r="F58" s="763">
        <v>308287.07909090997</v>
      </c>
      <c r="G58" s="764" t="s">
        <v>228</v>
      </c>
    </row>
    <row r="59" spans="1:7" s="524" customFormat="1" ht="11.1" customHeight="1">
      <c r="A59" s="761" t="s">
        <v>494</v>
      </c>
      <c r="B59" s="765"/>
      <c r="C59" s="762" t="s">
        <v>763</v>
      </c>
      <c r="D59" s="882" t="s">
        <v>803</v>
      </c>
      <c r="E59" s="882"/>
      <c r="F59" s="763">
        <v>837970.38699999999</v>
      </c>
      <c r="G59" s="764" t="s">
        <v>804</v>
      </c>
    </row>
    <row r="60" spans="1:7" s="524" customFormat="1" ht="11.1" customHeight="1">
      <c r="A60" s="761" t="s">
        <v>494</v>
      </c>
      <c r="B60" s="765"/>
      <c r="C60" s="762" t="s">
        <v>764</v>
      </c>
      <c r="D60" s="882" t="s">
        <v>805</v>
      </c>
      <c r="E60" s="882"/>
      <c r="F60" s="763">
        <v>39283.815986239999</v>
      </c>
      <c r="G60" s="764" t="s">
        <v>806</v>
      </c>
    </row>
    <row r="61" spans="1:7" s="524" customFormat="1" ht="28.35" customHeight="1">
      <c r="A61" s="757" t="s">
        <v>736</v>
      </c>
      <c r="B61" s="758" t="s">
        <v>730</v>
      </c>
      <c r="C61" s="755"/>
      <c r="D61" s="883" t="s">
        <v>943</v>
      </c>
      <c r="E61" s="883"/>
      <c r="F61" s="759">
        <v>841298.60279999999</v>
      </c>
      <c r="G61" s="760" t="s">
        <v>415</v>
      </c>
    </row>
    <row r="62" spans="1:7" s="524" customFormat="1" ht="11.1" customHeight="1">
      <c r="A62" s="761" t="s">
        <v>494</v>
      </c>
      <c r="B62" s="761" t="s">
        <v>730</v>
      </c>
      <c r="C62" s="762" t="s">
        <v>765</v>
      </c>
      <c r="D62" s="882" t="s">
        <v>350</v>
      </c>
      <c r="E62" s="882"/>
      <c r="F62" s="763">
        <v>840915.97479999997</v>
      </c>
      <c r="G62" s="764" t="s">
        <v>114</v>
      </c>
    </row>
    <row r="63" spans="1:7" s="524" customFormat="1" ht="28.35" customHeight="1">
      <c r="A63" s="761" t="s">
        <v>494</v>
      </c>
      <c r="B63" s="765"/>
      <c r="C63" s="762" t="s">
        <v>766</v>
      </c>
      <c r="D63" s="882" t="s">
        <v>3184</v>
      </c>
      <c r="E63" s="882"/>
      <c r="F63" s="763">
        <v>382.62799999999999</v>
      </c>
      <c r="G63" s="764" t="s">
        <v>415</v>
      </c>
    </row>
    <row r="64" spans="1:7" s="524" customFormat="1" ht="19.7" customHeight="1">
      <c r="A64" s="757" t="s">
        <v>736</v>
      </c>
      <c r="B64" s="758" t="s">
        <v>1480</v>
      </c>
      <c r="C64" s="755"/>
      <c r="D64" s="883" t="s">
        <v>1627</v>
      </c>
      <c r="E64" s="883"/>
      <c r="F64" s="759">
        <v>18.004743009999999</v>
      </c>
      <c r="G64" s="760" t="s">
        <v>1481</v>
      </c>
    </row>
    <row r="65" spans="1:7" s="524" customFormat="1" ht="19.7" customHeight="1">
      <c r="A65" s="761" t="s">
        <v>494</v>
      </c>
      <c r="B65" s="761" t="s">
        <v>1480</v>
      </c>
      <c r="C65" s="762" t="s">
        <v>1485</v>
      </c>
      <c r="D65" s="882" t="s">
        <v>1635</v>
      </c>
      <c r="E65" s="882"/>
      <c r="F65" s="763">
        <v>18.004743009999999</v>
      </c>
      <c r="G65" s="764" t="s">
        <v>1486</v>
      </c>
    </row>
    <row r="66" spans="1:7" s="524" customFormat="1" ht="11.65" customHeight="1">
      <c r="A66" s="757" t="s">
        <v>736</v>
      </c>
      <c r="B66" s="758" t="s">
        <v>1256</v>
      </c>
      <c r="C66" s="755"/>
      <c r="D66" s="883" t="s">
        <v>2375</v>
      </c>
      <c r="E66" s="883"/>
      <c r="F66" s="759">
        <v>345200</v>
      </c>
      <c r="G66" s="760" t="s">
        <v>2376</v>
      </c>
    </row>
    <row r="67" spans="1:7" s="524" customFormat="1" ht="19.7" customHeight="1">
      <c r="A67" s="761" t="s">
        <v>494</v>
      </c>
      <c r="B67" s="761" t="s">
        <v>1256</v>
      </c>
      <c r="C67" s="762" t="s">
        <v>1328</v>
      </c>
      <c r="D67" s="882" t="s">
        <v>2818</v>
      </c>
      <c r="E67" s="882"/>
      <c r="F67" s="763">
        <v>345200</v>
      </c>
      <c r="G67" s="764" t="s">
        <v>2819</v>
      </c>
    </row>
    <row r="68" spans="1:7" s="524" customFormat="1" ht="11.1" customHeight="1">
      <c r="A68" s="754" t="s">
        <v>183</v>
      </c>
      <c r="B68" s="755"/>
      <c r="C68" s="755"/>
      <c r="D68" s="887" t="s">
        <v>731</v>
      </c>
      <c r="E68" s="887"/>
      <c r="F68" s="752">
        <v>64366.014725419998</v>
      </c>
      <c r="G68" s="756" t="s">
        <v>158</v>
      </c>
    </row>
    <row r="69" spans="1:7" s="524" customFormat="1" ht="28.35" customHeight="1">
      <c r="A69" s="757" t="s">
        <v>736</v>
      </c>
      <c r="B69" s="758" t="s">
        <v>258</v>
      </c>
      <c r="C69" s="755"/>
      <c r="D69" s="883" t="s">
        <v>781</v>
      </c>
      <c r="E69" s="883"/>
      <c r="F69" s="759">
        <v>709.01109220000001</v>
      </c>
      <c r="G69" s="760" t="s">
        <v>782</v>
      </c>
    </row>
    <row r="70" spans="1:7" s="524" customFormat="1" ht="28.35" customHeight="1">
      <c r="A70" s="761" t="s">
        <v>183</v>
      </c>
      <c r="B70" s="761" t="s">
        <v>258</v>
      </c>
      <c r="C70" s="762" t="s">
        <v>767</v>
      </c>
      <c r="D70" s="882" t="s">
        <v>99</v>
      </c>
      <c r="E70" s="882"/>
      <c r="F70" s="763">
        <v>27.7369922</v>
      </c>
      <c r="G70" s="764" t="s">
        <v>574</v>
      </c>
    </row>
    <row r="71" spans="1:7" s="524" customFormat="1" ht="28.35" customHeight="1">
      <c r="A71" s="761" t="s">
        <v>183</v>
      </c>
      <c r="B71" s="765"/>
      <c r="C71" s="762" t="s">
        <v>768</v>
      </c>
      <c r="D71" s="882" t="s">
        <v>568</v>
      </c>
      <c r="E71" s="882"/>
      <c r="F71" s="763">
        <v>681.27409999999998</v>
      </c>
      <c r="G71" s="764" t="s">
        <v>545</v>
      </c>
    </row>
    <row r="72" spans="1:7" s="524" customFormat="1" ht="19.7" customHeight="1">
      <c r="A72" s="757" t="s">
        <v>736</v>
      </c>
      <c r="B72" s="758" t="s">
        <v>140</v>
      </c>
      <c r="C72" s="755"/>
      <c r="D72" s="883" t="s">
        <v>783</v>
      </c>
      <c r="E72" s="883"/>
      <c r="F72" s="759">
        <v>714.03701360000002</v>
      </c>
      <c r="G72" s="760" t="s">
        <v>784</v>
      </c>
    </row>
    <row r="73" spans="1:7" s="524" customFormat="1" ht="28.35" customHeight="1">
      <c r="A73" s="761" t="s">
        <v>183</v>
      </c>
      <c r="B73" s="761" t="s">
        <v>140</v>
      </c>
      <c r="C73" s="762" t="s">
        <v>769</v>
      </c>
      <c r="D73" s="882" t="s">
        <v>2812</v>
      </c>
      <c r="E73" s="882"/>
      <c r="F73" s="763">
        <v>714.03701360000002</v>
      </c>
      <c r="G73" s="764" t="s">
        <v>575</v>
      </c>
    </row>
    <row r="74" spans="1:7" s="524" customFormat="1" ht="19.7" customHeight="1">
      <c r="A74" s="757" t="s">
        <v>736</v>
      </c>
      <c r="B74" s="758" t="s">
        <v>141</v>
      </c>
      <c r="C74" s="755"/>
      <c r="D74" s="883" t="s">
        <v>785</v>
      </c>
      <c r="E74" s="883"/>
      <c r="F74" s="759">
        <v>19942.970619619999</v>
      </c>
      <c r="G74" s="760" t="s">
        <v>786</v>
      </c>
    </row>
    <row r="75" spans="1:7" s="524" customFormat="1" ht="19.7" customHeight="1">
      <c r="A75" s="761" t="s">
        <v>183</v>
      </c>
      <c r="B75" s="761" t="s">
        <v>141</v>
      </c>
      <c r="C75" s="762" t="s">
        <v>770</v>
      </c>
      <c r="D75" s="882" t="s">
        <v>542</v>
      </c>
      <c r="E75" s="882"/>
      <c r="F75" s="763">
        <v>19688.545619619999</v>
      </c>
      <c r="G75" s="764" t="s">
        <v>540</v>
      </c>
    </row>
    <row r="76" spans="1:7" s="524" customFormat="1" ht="28.35" customHeight="1">
      <c r="A76" s="761" t="s">
        <v>183</v>
      </c>
      <c r="B76" s="765"/>
      <c r="C76" s="762" t="s">
        <v>3185</v>
      </c>
      <c r="D76" s="882" t="s">
        <v>3186</v>
      </c>
      <c r="E76" s="882"/>
      <c r="F76" s="763">
        <v>254.42500000000001</v>
      </c>
      <c r="G76" s="764" t="s">
        <v>3187</v>
      </c>
    </row>
    <row r="77" spans="1:7" s="524" customFormat="1" ht="19.7" customHeight="1">
      <c r="A77" s="757" t="s">
        <v>736</v>
      </c>
      <c r="B77" s="758" t="s">
        <v>3188</v>
      </c>
      <c r="C77" s="755"/>
      <c r="D77" s="883" t="s">
        <v>3189</v>
      </c>
      <c r="E77" s="883"/>
      <c r="F77" s="759">
        <v>42999.995999999999</v>
      </c>
      <c r="G77" s="760" t="s">
        <v>3190</v>
      </c>
    </row>
    <row r="78" spans="1:7" s="524" customFormat="1" ht="28.35" customHeight="1">
      <c r="A78" s="761" t="s">
        <v>183</v>
      </c>
      <c r="B78" s="761" t="s">
        <v>3188</v>
      </c>
      <c r="C78" s="762" t="s">
        <v>3191</v>
      </c>
      <c r="D78" s="882" t="s">
        <v>3192</v>
      </c>
      <c r="E78" s="882"/>
      <c r="F78" s="763">
        <v>42999.995999999999</v>
      </c>
      <c r="G78" s="764" t="s">
        <v>3193</v>
      </c>
    </row>
    <row r="79" spans="1:7" s="524" customFormat="1" ht="11.1" customHeight="1">
      <c r="A79" s="754" t="s">
        <v>264</v>
      </c>
      <c r="B79" s="755"/>
      <c r="C79" s="755"/>
      <c r="D79" s="887" t="s">
        <v>3166</v>
      </c>
      <c r="E79" s="887"/>
      <c r="F79" s="752">
        <v>11000</v>
      </c>
      <c r="G79" s="756" t="s">
        <v>3167</v>
      </c>
    </row>
    <row r="80" spans="1:7" s="524" customFormat="1" ht="11.65" customHeight="1">
      <c r="A80" s="757" t="s">
        <v>736</v>
      </c>
      <c r="B80" s="758" t="s">
        <v>3168</v>
      </c>
      <c r="C80" s="755"/>
      <c r="D80" s="883" t="s">
        <v>3169</v>
      </c>
      <c r="E80" s="883"/>
      <c r="F80" s="759">
        <v>11000</v>
      </c>
      <c r="G80" s="760" t="s">
        <v>3170</v>
      </c>
    </row>
    <row r="81" spans="1:7" s="524" customFormat="1" ht="44.85" customHeight="1">
      <c r="A81" s="761" t="s">
        <v>264</v>
      </c>
      <c r="B81" s="761" t="s">
        <v>3168</v>
      </c>
      <c r="C81" s="762" t="s">
        <v>1744</v>
      </c>
      <c r="D81" s="882" t="s">
        <v>3194</v>
      </c>
      <c r="E81" s="882"/>
      <c r="F81" s="763">
        <v>11000</v>
      </c>
      <c r="G81" s="764" t="s">
        <v>3195</v>
      </c>
    </row>
    <row r="82" spans="1:7" s="524" customFormat="1" ht="11.1" customHeight="1">
      <c r="A82" s="754" t="s">
        <v>446</v>
      </c>
      <c r="B82" s="755"/>
      <c r="C82" s="755"/>
      <c r="D82" s="887" t="s">
        <v>59</v>
      </c>
      <c r="E82" s="887"/>
      <c r="F82" s="752">
        <v>5124.5272151400004</v>
      </c>
      <c r="G82" s="756" t="s">
        <v>457</v>
      </c>
    </row>
    <row r="83" spans="1:7" s="524" customFormat="1" ht="11.65" customHeight="1">
      <c r="A83" s="757" t="s">
        <v>736</v>
      </c>
      <c r="B83" s="758" t="s">
        <v>732</v>
      </c>
      <c r="C83" s="755"/>
      <c r="D83" s="883" t="s">
        <v>59</v>
      </c>
      <c r="E83" s="883"/>
      <c r="F83" s="759">
        <v>5029.13</v>
      </c>
      <c r="G83" s="760" t="s">
        <v>457</v>
      </c>
    </row>
    <row r="84" spans="1:7" s="524" customFormat="1" ht="28.35" customHeight="1">
      <c r="A84" s="761" t="s">
        <v>446</v>
      </c>
      <c r="B84" s="761" t="s">
        <v>732</v>
      </c>
      <c r="C84" s="762" t="s">
        <v>772</v>
      </c>
      <c r="D84" s="882" t="s">
        <v>807</v>
      </c>
      <c r="E84" s="882"/>
      <c r="F84" s="763">
        <v>5029.13</v>
      </c>
      <c r="G84" s="764" t="s">
        <v>808</v>
      </c>
    </row>
    <row r="85" spans="1:7" s="524" customFormat="1" ht="19.7" customHeight="1">
      <c r="A85" s="757" t="s">
        <v>736</v>
      </c>
      <c r="B85" s="758" t="s">
        <v>733</v>
      </c>
      <c r="C85" s="755"/>
      <c r="D85" s="883" t="s">
        <v>94</v>
      </c>
      <c r="E85" s="883"/>
      <c r="F85" s="759">
        <v>95.39721514</v>
      </c>
      <c r="G85" s="760" t="s">
        <v>62</v>
      </c>
    </row>
    <row r="86" spans="1:7" s="524" customFormat="1" ht="19.7" customHeight="1">
      <c r="A86" s="761" t="s">
        <v>446</v>
      </c>
      <c r="B86" s="761" t="s">
        <v>733</v>
      </c>
      <c r="C86" s="762" t="s">
        <v>894</v>
      </c>
      <c r="D86" s="882" t="s">
        <v>895</v>
      </c>
      <c r="E86" s="882"/>
      <c r="F86" s="763">
        <v>95.39721514</v>
      </c>
      <c r="G86" s="764" t="s">
        <v>896</v>
      </c>
    </row>
    <row r="87" spans="1:7" s="524" customFormat="1" ht="36.200000000000003" customHeight="1">
      <c r="A87" s="754" t="s">
        <v>473</v>
      </c>
      <c r="B87" s="755"/>
      <c r="C87" s="755"/>
      <c r="D87" s="887" t="s">
        <v>1002</v>
      </c>
      <c r="E87" s="887"/>
      <c r="F87" s="752">
        <v>19026.7</v>
      </c>
      <c r="G87" s="756" t="s">
        <v>1003</v>
      </c>
    </row>
    <row r="88" spans="1:7" s="524" customFormat="1" ht="19.7" customHeight="1">
      <c r="A88" s="757" t="s">
        <v>736</v>
      </c>
      <c r="B88" s="758" t="s">
        <v>1004</v>
      </c>
      <c r="C88" s="755"/>
      <c r="D88" s="883" t="s">
        <v>1005</v>
      </c>
      <c r="E88" s="883"/>
      <c r="F88" s="759">
        <v>19026.7</v>
      </c>
      <c r="G88" s="760" t="s">
        <v>1006</v>
      </c>
    </row>
    <row r="89" spans="1:7" s="524" customFormat="1" ht="36.200000000000003" customHeight="1">
      <c r="A89" s="761" t="s">
        <v>473</v>
      </c>
      <c r="B89" s="761" t="s">
        <v>1004</v>
      </c>
      <c r="C89" s="762" t="s">
        <v>1388</v>
      </c>
      <c r="D89" s="882" t="s">
        <v>1395</v>
      </c>
      <c r="E89" s="882"/>
      <c r="F89" s="763">
        <v>7796.6605</v>
      </c>
      <c r="G89" s="764" t="s">
        <v>1396</v>
      </c>
    </row>
    <row r="90" spans="1:7" s="524" customFormat="1" ht="44.85" customHeight="1">
      <c r="A90" s="761" t="s">
        <v>473</v>
      </c>
      <c r="B90" s="765"/>
      <c r="C90" s="762" t="s">
        <v>1389</v>
      </c>
      <c r="D90" s="882" t="s">
        <v>1397</v>
      </c>
      <c r="E90" s="882"/>
      <c r="F90" s="763">
        <v>414.23050000000001</v>
      </c>
      <c r="G90" s="764" t="s">
        <v>2821</v>
      </c>
    </row>
    <row r="91" spans="1:7" s="524" customFormat="1" ht="44.85" customHeight="1">
      <c r="A91" s="766" t="s">
        <v>473</v>
      </c>
      <c r="B91" s="767"/>
      <c r="C91" s="768" t="s">
        <v>1391</v>
      </c>
      <c r="D91" s="889" t="s">
        <v>1398</v>
      </c>
      <c r="E91" s="889"/>
      <c r="F91" s="769">
        <v>10815.808999999999</v>
      </c>
      <c r="G91" s="770" t="s">
        <v>2822</v>
      </c>
    </row>
    <row r="92" spans="1:7" s="524" customFormat="1" ht="28.7" customHeight="1"/>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91">
    <mergeCell ref="D89:E89"/>
    <mergeCell ref="D90:E90"/>
    <mergeCell ref="D91:E91"/>
    <mergeCell ref="D84:E84"/>
    <mergeCell ref="D85:E85"/>
    <mergeCell ref="D86:E86"/>
    <mergeCell ref="D87:E87"/>
    <mergeCell ref="D88:E88"/>
    <mergeCell ref="D79:E79"/>
    <mergeCell ref="D80:E80"/>
    <mergeCell ref="D81:E81"/>
    <mergeCell ref="D82:E82"/>
    <mergeCell ref="D83:E83"/>
    <mergeCell ref="D74:E74"/>
    <mergeCell ref="D75:E75"/>
    <mergeCell ref="D76:E76"/>
    <mergeCell ref="D77:E77"/>
    <mergeCell ref="D78:E78"/>
    <mergeCell ref="D61:E61"/>
    <mergeCell ref="D62:E62"/>
    <mergeCell ref="D63:E63"/>
    <mergeCell ref="D9:E9"/>
    <mergeCell ref="D51:E51"/>
    <mergeCell ref="D52:E52"/>
    <mergeCell ref="D53:E53"/>
    <mergeCell ref="D54:E54"/>
    <mergeCell ref="D47:E47"/>
    <mergeCell ref="D48:E48"/>
    <mergeCell ref="D49:E49"/>
    <mergeCell ref="D24:E24"/>
    <mergeCell ref="D18:E18"/>
    <mergeCell ref="D19:E19"/>
    <mergeCell ref="D20:E20"/>
    <mergeCell ref="D46:E46"/>
    <mergeCell ref="D26:E26"/>
    <mergeCell ref="D27:E27"/>
    <mergeCell ref="D28:E28"/>
    <mergeCell ref="D5:E5"/>
    <mergeCell ref="D60:E60"/>
    <mergeCell ref="D32:E32"/>
    <mergeCell ref="D45:E45"/>
    <mergeCell ref="D56:E56"/>
    <mergeCell ref="D59:E59"/>
    <mergeCell ref="D4:E4"/>
    <mergeCell ref="D29:E29"/>
    <mergeCell ref="D10:E10"/>
    <mergeCell ref="D21:E21"/>
    <mergeCell ref="D22:E22"/>
    <mergeCell ref="D23:E23"/>
    <mergeCell ref="D11:E11"/>
    <mergeCell ref="D12:E12"/>
    <mergeCell ref="D13:E13"/>
    <mergeCell ref="D14:E14"/>
    <mergeCell ref="D15:E15"/>
    <mergeCell ref="D16:E16"/>
    <mergeCell ref="D6:E6"/>
    <mergeCell ref="D7:E7"/>
    <mergeCell ref="D8:E8"/>
    <mergeCell ref="D25:E25"/>
    <mergeCell ref="D72:E72"/>
    <mergeCell ref="D36:E36"/>
    <mergeCell ref="D37:E37"/>
    <mergeCell ref="D31:E31"/>
    <mergeCell ref="D41:E41"/>
    <mergeCell ref="D50:E50"/>
    <mergeCell ref="D42:E42"/>
    <mergeCell ref="D43:E43"/>
    <mergeCell ref="D44:E44"/>
    <mergeCell ref="D66:E66"/>
    <mergeCell ref="D67:E67"/>
    <mergeCell ref="D68:E68"/>
    <mergeCell ref="D55:E55"/>
    <mergeCell ref="D65:E65"/>
    <mergeCell ref="D57:E57"/>
    <mergeCell ref="D58:E58"/>
    <mergeCell ref="D73:E73"/>
    <mergeCell ref="D69:E69"/>
    <mergeCell ref="E1:G1"/>
    <mergeCell ref="D64:E64"/>
    <mergeCell ref="A1:D1"/>
    <mergeCell ref="D70:E70"/>
    <mergeCell ref="D71:E71"/>
    <mergeCell ref="D3:E3"/>
    <mergeCell ref="D30:E30"/>
    <mergeCell ref="D38:E38"/>
    <mergeCell ref="D39:E39"/>
    <mergeCell ref="D40:E40"/>
    <mergeCell ref="D33:E33"/>
    <mergeCell ref="D34:E34"/>
    <mergeCell ref="D35:E35"/>
    <mergeCell ref="D17:E17"/>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G94"/>
  <sheetViews>
    <sheetView view="pageBreakPreview" zoomScale="120" zoomScaleNormal="120" zoomScaleSheetLayoutView="120" workbookViewId="0">
      <pane ySplit="2" topLeftCell="A3" activePane="bottomLeft" state="frozen"/>
      <selection pane="bottomLeft" activeCell="O15" sqref="O15"/>
    </sheetView>
  </sheetViews>
  <sheetFormatPr defaultRowHeight="12.75"/>
  <cols>
    <col min="1" max="1" width="7.42578125" style="421" customWidth="1"/>
    <col min="2" max="3" width="8.7109375" style="421" customWidth="1"/>
    <col min="4" max="4" width="18.7109375" style="421" customWidth="1"/>
    <col min="5" max="5" width="5.140625" style="421" customWidth="1"/>
    <col min="6" max="6" width="11.85546875" style="421" customWidth="1"/>
    <col min="7" max="7" width="25.42578125" style="421" customWidth="1"/>
    <col min="8" max="8" width="4.7109375" style="421" customWidth="1"/>
    <col min="9" max="16384" width="9.140625" style="421"/>
  </cols>
  <sheetData>
    <row r="1" spans="1:7" s="524" customFormat="1" ht="78.95" customHeight="1">
      <c r="A1" s="885" t="s">
        <v>1633</v>
      </c>
      <c r="B1" s="885"/>
      <c r="C1" s="885"/>
      <c r="D1" s="885"/>
      <c r="E1" s="884" t="s">
        <v>1634</v>
      </c>
      <c r="F1" s="884"/>
      <c r="G1" s="884"/>
    </row>
    <row r="2" spans="1:7" s="524" customFormat="1" ht="15.95" customHeight="1"/>
    <row r="3" spans="1:7" s="524" customFormat="1" ht="55.5" customHeight="1">
      <c r="A3" s="749" t="s">
        <v>723</v>
      </c>
      <c r="B3" s="749" t="s">
        <v>724</v>
      </c>
      <c r="C3" s="749" t="s">
        <v>735</v>
      </c>
      <c r="D3" s="886" t="s">
        <v>371</v>
      </c>
      <c r="E3" s="886"/>
      <c r="F3" s="749" t="s">
        <v>3180</v>
      </c>
      <c r="G3" s="750" t="s">
        <v>37</v>
      </c>
    </row>
    <row r="4" spans="1:7" s="524" customFormat="1" ht="14.45" customHeight="1">
      <c r="A4" s="750" t="s">
        <v>494</v>
      </c>
      <c r="B4" s="750" t="s">
        <v>183</v>
      </c>
      <c r="C4" s="750" t="s">
        <v>264</v>
      </c>
      <c r="D4" s="886" t="s">
        <v>446</v>
      </c>
      <c r="E4" s="886"/>
      <c r="F4" s="750" t="s">
        <v>645</v>
      </c>
      <c r="G4" s="750" t="s">
        <v>473</v>
      </c>
    </row>
    <row r="5" spans="1:7" s="524" customFormat="1" ht="11.1" customHeight="1">
      <c r="A5" s="751"/>
      <c r="B5" s="751"/>
      <c r="C5" s="751"/>
      <c r="D5" s="888" t="s">
        <v>245</v>
      </c>
      <c r="E5" s="888"/>
      <c r="F5" s="752">
        <v>1993421.2485890901</v>
      </c>
      <c r="G5" s="753" t="s">
        <v>192</v>
      </c>
    </row>
    <row r="6" spans="1:7" s="524" customFormat="1" ht="11.1" customHeight="1">
      <c r="A6" s="754" t="s">
        <v>494</v>
      </c>
      <c r="B6" s="755"/>
      <c r="C6" s="755"/>
      <c r="D6" s="887" t="s">
        <v>435</v>
      </c>
      <c r="E6" s="887"/>
      <c r="F6" s="752">
        <v>1682044.6242863201</v>
      </c>
      <c r="G6" s="756" t="s">
        <v>265</v>
      </c>
    </row>
    <row r="7" spans="1:7" s="524" customFormat="1" ht="11.65" customHeight="1">
      <c r="A7" s="757" t="s">
        <v>736</v>
      </c>
      <c r="B7" s="758" t="s">
        <v>413</v>
      </c>
      <c r="C7" s="755"/>
      <c r="D7" s="883" t="s">
        <v>436</v>
      </c>
      <c r="E7" s="883"/>
      <c r="F7" s="759">
        <v>541282.98972523003</v>
      </c>
      <c r="G7" s="760" t="s">
        <v>277</v>
      </c>
    </row>
    <row r="8" spans="1:7" s="524" customFormat="1" ht="11.1" customHeight="1">
      <c r="A8" s="761" t="s">
        <v>494</v>
      </c>
      <c r="B8" s="761" t="s">
        <v>413</v>
      </c>
      <c r="C8" s="762" t="s">
        <v>706</v>
      </c>
      <c r="D8" s="882" t="s">
        <v>787</v>
      </c>
      <c r="E8" s="882"/>
      <c r="F8" s="763">
        <v>495961.95676007</v>
      </c>
      <c r="G8" s="764" t="s">
        <v>600</v>
      </c>
    </row>
    <row r="9" spans="1:7" s="524" customFormat="1" ht="11.1" customHeight="1">
      <c r="A9" s="761" t="s">
        <v>494</v>
      </c>
      <c r="B9" s="765"/>
      <c r="C9" s="762" t="s">
        <v>707</v>
      </c>
      <c r="D9" s="882" t="s">
        <v>597</v>
      </c>
      <c r="E9" s="882"/>
      <c r="F9" s="763">
        <v>21339.88817898</v>
      </c>
      <c r="G9" s="764" t="s">
        <v>459</v>
      </c>
    </row>
    <row r="10" spans="1:7" s="524" customFormat="1" ht="11.1" customHeight="1">
      <c r="A10" s="761" t="s">
        <v>494</v>
      </c>
      <c r="B10" s="765"/>
      <c r="C10" s="762" t="s">
        <v>737</v>
      </c>
      <c r="D10" s="882" t="s">
        <v>598</v>
      </c>
      <c r="E10" s="882"/>
      <c r="F10" s="763">
        <v>12647.89052818</v>
      </c>
      <c r="G10" s="764" t="s">
        <v>108</v>
      </c>
    </row>
    <row r="11" spans="1:7" s="524" customFormat="1" ht="19.7" customHeight="1">
      <c r="A11" s="761" t="s">
        <v>494</v>
      </c>
      <c r="B11" s="765"/>
      <c r="C11" s="762" t="s">
        <v>738</v>
      </c>
      <c r="D11" s="882" t="s">
        <v>941</v>
      </c>
      <c r="E11" s="882"/>
      <c r="F11" s="763">
        <v>1.4337</v>
      </c>
      <c r="G11" s="764" t="s">
        <v>942</v>
      </c>
    </row>
    <row r="12" spans="1:7" s="524" customFormat="1" ht="19.7" customHeight="1">
      <c r="A12" s="761" t="s">
        <v>494</v>
      </c>
      <c r="B12" s="765"/>
      <c r="C12" s="762" t="s">
        <v>1961</v>
      </c>
      <c r="D12" s="882" t="s">
        <v>2373</v>
      </c>
      <c r="E12" s="882"/>
      <c r="F12" s="763">
        <v>11331.820557999999</v>
      </c>
      <c r="G12" s="764" t="s">
        <v>2374</v>
      </c>
    </row>
    <row r="13" spans="1:7" s="524" customFormat="1" ht="11.65" customHeight="1">
      <c r="A13" s="757" t="s">
        <v>736</v>
      </c>
      <c r="B13" s="758" t="s">
        <v>414</v>
      </c>
      <c r="C13" s="755"/>
      <c r="D13" s="883" t="s">
        <v>725</v>
      </c>
      <c r="E13" s="883"/>
      <c r="F13" s="759">
        <v>60696.011030039997</v>
      </c>
      <c r="G13" s="760" t="s">
        <v>410</v>
      </c>
    </row>
    <row r="14" spans="1:7" s="524" customFormat="1" ht="11.1" customHeight="1">
      <c r="A14" s="761" t="s">
        <v>494</v>
      </c>
      <c r="B14" s="761" t="s">
        <v>414</v>
      </c>
      <c r="C14" s="762" t="s">
        <v>708</v>
      </c>
      <c r="D14" s="882" t="s">
        <v>385</v>
      </c>
      <c r="E14" s="882"/>
      <c r="F14" s="763">
        <v>25711.61517352</v>
      </c>
      <c r="G14" s="764" t="s">
        <v>36</v>
      </c>
    </row>
    <row r="15" spans="1:7" s="524" customFormat="1" ht="28.35" customHeight="1">
      <c r="A15" s="761" t="s">
        <v>494</v>
      </c>
      <c r="B15" s="765"/>
      <c r="C15" s="762" t="s">
        <v>709</v>
      </c>
      <c r="D15" s="882" t="s">
        <v>1036</v>
      </c>
      <c r="E15" s="882"/>
      <c r="F15" s="763">
        <v>21766.71711628</v>
      </c>
      <c r="G15" s="764" t="s">
        <v>444</v>
      </c>
    </row>
    <row r="16" spans="1:7" s="524" customFormat="1" ht="11.1" customHeight="1">
      <c r="A16" s="761" t="s">
        <v>494</v>
      </c>
      <c r="B16" s="765"/>
      <c r="C16" s="762" t="s">
        <v>710</v>
      </c>
      <c r="D16" s="882" t="s">
        <v>788</v>
      </c>
      <c r="E16" s="882"/>
      <c r="F16" s="763">
        <v>103.24115499</v>
      </c>
      <c r="G16" s="764" t="s">
        <v>789</v>
      </c>
    </row>
    <row r="17" spans="1:7" s="524" customFormat="1" ht="19.7" customHeight="1">
      <c r="A17" s="761" t="s">
        <v>494</v>
      </c>
      <c r="B17" s="765"/>
      <c r="C17" s="762" t="s">
        <v>1064</v>
      </c>
      <c r="D17" s="882" t="s">
        <v>1072</v>
      </c>
      <c r="E17" s="882"/>
      <c r="F17" s="763">
        <v>13114.43758525</v>
      </c>
      <c r="G17" s="764" t="s">
        <v>1073</v>
      </c>
    </row>
    <row r="18" spans="1:7" s="524" customFormat="1" ht="44.85" customHeight="1">
      <c r="A18" s="757" t="s">
        <v>736</v>
      </c>
      <c r="B18" s="758" t="s">
        <v>159</v>
      </c>
      <c r="C18" s="755"/>
      <c r="D18" s="883" t="s">
        <v>777</v>
      </c>
      <c r="E18" s="883"/>
      <c r="F18" s="759">
        <v>16149.354993389999</v>
      </c>
      <c r="G18" s="760" t="s">
        <v>778</v>
      </c>
    </row>
    <row r="19" spans="1:7" s="524" customFormat="1" ht="28.35" customHeight="1">
      <c r="A19" s="761" t="s">
        <v>494</v>
      </c>
      <c r="B19" s="761" t="s">
        <v>159</v>
      </c>
      <c r="C19" s="762" t="s">
        <v>536</v>
      </c>
      <c r="D19" s="882" t="s">
        <v>2794</v>
      </c>
      <c r="E19" s="882"/>
      <c r="F19" s="763">
        <v>13947.918286329999</v>
      </c>
      <c r="G19" s="764" t="s">
        <v>2795</v>
      </c>
    </row>
    <row r="20" spans="1:7" s="524" customFormat="1" ht="28.35" customHeight="1">
      <c r="A20" s="761" t="s">
        <v>494</v>
      </c>
      <c r="B20" s="765"/>
      <c r="C20" s="762" t="s">
        <v>3196</v>
      </c>
      <c r="D20" s="882" t="s">
        <v>3197</v>
      </c>
      <c r="E20" s="882"/>
      <c r="F20" s="763">
        <v>0.02</v>
      </c>
      <c r="G20" s="764" t="s">
        <v>3198</v>
      </c>
    </row>
    <row r="21" spans="1:7" s="524" customFormat="1" ht="36.200000000000003" customHeight="1">
      <c r="A21" s="761" t="s">
        <v>494</v>
      </c>
      <c r="B21" s="765"/>
      <c r="C21" s="762" t="s">
        <v>537</v>
      </c>
      <c r="D21" s="882" t="s">
        <v>2796</v>
      </c>
      <c r="E21" s="882"/>
      <c r="F21" s="763">
        <v>1895.87225066</v>
      </c>
      <c r="G21" s="764" t="s">
        <v>2797</v>
      </c>
    </row>
    <row r="22" spans="1:7" s="524" customFormat="1" ht="36.200000000000003" customHeight="1">
      <c r="A22" s="761" t="s">
        <v>494</v>
      </c>
      <c r="B22" s="765"/>
      <c r="C22" s="762" t="s">
        <v>538</v>
      </c>
      <c r="D22" s="882" t="s">
        <v>2798</v>
      </c>
      <c r="E22" s="882"/>
      <c r="F22" s="763">
        <v>305.5444564</v>
      </c>
      <c r="G22" s="764" t="s">
        <v>2799</v>
      </c>
    </row>
    <row r="23" spans="1:7" s="524" customFormat="1" ht="11.65" customHeight="1">
      <c r="A23" s="757" t="s">
        <v>736</v>
      </c>
      <c r="B23" s="758" t="s">
        <v>136</v>
      </c>
      <c r="C23" s="755"/>
      <c r="D23" s="883" t="s">
        <v>779</v>
      </c>
      <c r="E23" s="883"/>
      <c r="F23" s="759">
        <v>20193.826874369999</v>
      </c>
      <c r="G23" s="760" t="s">
        <v>780</v>
      </c>
    </row>
    <row r="24" spans="1:7" s="524" customFormat="1" ht="11.1" customHeight="1">
      <c r="A24" s="761" t="s">
        <v>494</v>
      </c>
      <c r="B24" s="761" t="s">
        <v>136</v>
      </c>
      <c r="C24" s="762" t="s">
        <v>739</v>
      </c>
      <c r="D24" s="882" t="s">
        <v>740</v>
      </c>
      <c r="E24" s="882"/>
      <c r="F24" s="763">
        <v>4154.8152333999997</v>
      </c>
      <c r="G24" s="764" t="s">
        <v>164</v>
      </c>
    </row>
    <row r="25" spans="1:7" s="524" customFormat="1" ht="28.35" customHeight="1">
      <c r="A25" s="761" t="s">
        <v>494</v>
      </c>
      <c r="B25" s="765"/>
      <c r="C25" s="762" t="s">
        <v>741</v>
      </c>
      <c r="D25" s="882" t="s">
        <v>1732</v>
      </c>
      <c r="E25" s="882"/>
      <c r="F25" s="763">
        <v>5163.0366451899999</v>
      </c>
      <c r="G25" s="764" t="s">
        <v>1733</v>
      </c>
    </row>
    <row r="26" spans="1:7" s="524" customFormat="1" ht="36.200000000000003" customHeight="1">
      <c r="A26" s="761" t="s">
        <v>494</v>
      </c>
      <c r="B26" s="765"/>
      <c r="C26" s="762" t="s">
        <v>2575</v>
      </c>
      <c r="D26" s="882" t="s">
        <v>2576</v>
      </c>
      <c r="E26" s="882"/>
      <c r="F26" s="763">
        <v>75.756587400000001</v>
      </c>
      <c r="G26" s="764" t="s">
        <v>2577</v>
      </c>
    </row>
    <row r="27" spans="1:7" s="524" customFormat="1" ht="19.7" customHeight="1">
      <c r="A27" s="761" t="s">
        <v>494</v>
      </c>
      <c r="B27" s="765"/>
      <c r="C27" s="762" t="s">
        <v>742</v>
      </c>
      <c r="D27" s="882" t="s">
        <v>541</v>
      </c>
      <c r="E27" s="882"/>
      <c r="F27" s="763">
        <v>6847.3515858999999</v>
      </c>
      <c r="G27" s="764" t="s">
        <v>50</v>
      </c>
    </row>
    <row r="28" spans="1:7" s="524" customFormat="1" ht="11.1" customHeight="1">
      <c r="A28" s="761" t="s">
        <v>494</v>
      </c>
      <c r="B28" s="765"/>
      <c r="C28" s="762" t="s">
        <v>743</v>
      </c>
      <c r="D28" s="882" t="s">
        <v>744</v>
      </c>
      <c r="E28" s="882"/>
      <c r="F28" s="763">
        <v>3952.8668224799999</v>
      </c>
      <c r="G28" s="764" t="s">
        <v>51</v>
      </c>
    </row>
    <row r="29" spans="1:7" s="524" customFormat="1" ht="19.7" customHeight="1">
      <c r="A29" s="757" t="s">
        <v>736</v>
      </c>
      <c r="B29" s="758" t="s">
        <v>8</v>
      </c>
      <c r="C29" s="755"/>
      <c r="D29" s="883" t="s">
        <v>2481</v>
      </c>
      <c r="E29" s="883"/>
      <c r="F29" s="759">
        <v>391291.29862924002</v>
      </c>
      <c r="G29" s="760" t="s">
        <v>2482</v>
      </c>
    </row>
    <row r="30" spans="1:7" s="524" customFormat="1" ht="11.1" customHeight="1">
      <c r="A30" s="761" t="s">
        <v>494</v>
      </c>
      <c r="B30" s="761" t="s">
        <v>8</v>
      </c>
      <c r="C30" s="762" t="s">
        <v>745</v>
      </c>
      <c r="D30" s="882" t="s">
        <v>229</v>
      </c>
      <c r="E30" s="882"/>
      <c r="F30" s="763">
        <v>40942.864546800003</v>
      </c>
      <c r="G30" s="764" t="s">
        <v>389</v>
      </c>
    </row>
    <row r="31" spans="1:7" s="524" customFormat="1" ht="11.1" customHeight="1">
      <c r="A31" s="761" t="s">
        <v>494</v>
      </c>
      <c r="B31" s="765"/>
      <c r="C31" s="762" t="s">
        <v>746</v>
      </c>
      <c r="D31" s="882" t="s">
        <v>747</v>
      </c>
      <c r="E31" s="882"/>
      <c r="F31" s="763">
        <v>1971.10177262</v>
      </c>
      <c r="G31" s="764" t="s">
        <v>505</v>
      </c>
    </row>
    <row r="32" spans="1:7" s="524" customFormat="1" ht="19.7" customHeight="1">
      <c r="A32" s="761" t="s">
        <v>494</v>
      </c>
      <c r="B32" s="765"/>
      <c r="C32" s="762" t="s">
        <v>748</v>
      </c>
      <c r="D32" s="882" t="s">
        <v>749</v>
      </c>
      <c r="E32" s="882"/>
      <c r="F32" s="763">
        <v>1699.1846554399999</v>
      </c>
      <c r="G32" s="764" t="s">
        <v>161</v>
      </c>
    </row>
    <row r="33" spans="1:7" s="524" customFormat="1" ht="19.7" customHeight="1">
      <c r="A33" s="761" t="s">
        <v>494</v>
      </c>
      <c r="B33" s="765"/>
      <c r="C33" s="762" t="s">
        <v>2578</v>
      </c>
      <c r="D33" s="882" t="s">
        <v>2579</v>
      </c>
      <c r="E33" s="882"/>
      <c r="F33" s="763">
        <v>19.852018000000001</v>
      </c>
      <c r="G33" s="764" t="s">
        <v>2580</v>
      </c>
    </row>
    <row r="34" spans="1:7" s="524" customFormat="1" ht="28.35" customHeight="1">
      <c r="A34" s="761" t="s">
        <v>494</v>
      </c>
      <c r="B34" s="765"/>
      <c r="C34" s="762" t="s">
        <v>773</v>
      </c>
      <c r="D34" s="882" t="s">
        <v>774</v>
      </c>
      <c r="E34" s="882"/>
      <c r="F34" s="763">
        <v>4522.3291475599999</v>
      </c>
      <c r="G34" s="764" t="s">
        <v>432</v>
      </c>
    </row>
    <row r="35" spans="1:7" s="524" customFormat="1" ht="36.200000000000003" customHeight="1">
      <c r="A35" s="761" t="s">
        <v>494</v>
      </c>
      <c r="B35" s="765"/>
      <c r="C35" s="762" t="s">
        <v>1726</v>
      </c>
      <c r="D35" s="882" t="s">
        <v>2483</v>
      </c>
      <c r="E35" s="882"/>
      <c r="F35" s="763">
        <v>71.118464759999995</v>
      </c>
      <c r="G35" s="764" t="s">
        <v>2484</v>
      </c>
    </row>
    <row r="36" spans="1:7" s="524" customFormat="1" ht="19.7" customHeight="1">
      <c r="A36" s="761" t="s">
        <v>494</v>
      </c>
      <c r="B36" s="765"/>
      <c r="C36" s="762" t="s">
        <v>1837</v>
      </c>
      <c r="D36" s="882" t="s">
        <v>2485</v>
      </c>
      <c r="E36" s="882"/>
      <c r="F36" s="763">
        <v>2856.0241344199999</v>
      </c>
      <c r="G36" s="764" t="s">
        <v>2486</v>
      </c>
    </row>
    <row r="37" spans="1:7" s="524" customFormat="1" ht="19.7" customHeight="1">
      <c r="A37" s="761" t="s">
        <v>494</v>
      </c>
      <c r="B37" s="765"/>
      <c r="C37" s="762" t="s">
        <v>750</v>
      </c>
      <c r="D37" s="882" t="s">
        <v>751</v>
      </c>
      <c r="E37" s="882"/>
      <c r="F37" s="763">
        <v>339208.82388963999</v>
      </c>
      <c r="G37" s="764" t="s">
        <v>539</v>
      </c>
    </row>
    <row r="38" spans="1:7" s="524" customFormat="1" ht="11.65" customHeight="1">
      <c r="A38" s="757" t="s">
        <v>736</v>
      </c>
      <c r="B38" s="758" t="s">
        <v>726</v>
      </c>
      <c r="C38" s="755"/>
      <c r="D38" s="883" t="s">
        <v>33</v>
      </c>
      <c r="E38" s="883"/>
      <c r="F38" s="759">
        <v>129112.00327</v>
      </c>
      <c r="G38" s="760" t="s">
        <v>480</v>
      </c>
    </row>
    <row r="39" spans="1:7" s="524" customFormat="1" ht="19.7" customHeight="1">
      <c r="A39" s="761" t="s">
        <v>494</v>
      </c>
      <c r="B39" s="761" t="s">
        <v>726</v>
      </c>
      <c r="C39" s="762" t="s">
        <v>752</v>
      </c>
      <c r="D39" s="882" t="s">
        <v>790</v>
      </c>
      <c r="E39" s="882"/>
      <c r="F39" s="763">
        <v>4764.7416684999998</v>
      </c>
      <c r="G39" s="764" t="s">
        <v>791</v>
      </c>
    </row>
    <row r="40" spans="1:7" s="524" customFormat="1" ht="19.7" customHeight="1">
      <c r="A40" s="761" t="s">
        <v>494</v>
      </c>
      <c r="B40" s="765"/>
      <c r="C40" s="762" t="s">
        <v>753</v>
      </c>
      <c r="D40" s="882" t="s">
        <v>792</v>
      </c>
      <c r="E40" s="882"/>
      <c r="F40" s="763">
        <v>912.25926475999995</v>
      </c>
      <c r="G40" s="764" t="s">
        <v>793</v>
      </c>
    </row>
    <row r="41" spans="1:7" s="524" customFormat="1" ht="19.7" customHeight="1">
      <c r="A41" s="761" t="s">
        <v>494</v>
      </c>
      <c r="B41" s="765"/>
      <c r="C41" s="762" t="s">
        <v>775</v>
      </c>
      <c r="D41" s="882" t="s">
        <v>809</v>
      </c>
      <c r="E41" s="882"/>
      <c r="F41" s="763">
        <v>12695.273433910001</v>
      </c>
      <c r="G41" s="764" t="s">
        <v>810</v>
      </c>
    </row>
    <row r="42" spans="1:7" s="524" customFormat="1" ht="19.7" customHeight="1">
      <c r="A42" s="761" t="s">
        <v>494</v>
      </c>
      <c r="B42" s="765"/>
      <c r="C42" s="762" t="s">
        <v>755</v>
      </c>
      <c r="D42" s="882" t="s">
        <v>796</v>
      </c>
      <c r="E42" s="882"/>
      <c r="F42" s="763">
        <v>5086.1498942999997</v>
      </c>
      <c r="G42" s="764" t="s">
        <v>797</v>
      </c>
    </row>
    <row r="43" spans="1:7" s="524" customFormat="1" ht="19.7" customHeight="1">
      <c r="A43" s="761" t="s">
        <v>494</v>
      </c>
      <c r="B43" s="765"/>
      <c r="C43" s="762" t="s">
        <v>2630</v>
      </c>
      <c r="D43" s="882" t="s">
        <v>2801</v>
      </c>
      <c r="E43" s="882"/>
      <c r="F43" s="763">
        <v>35.9947655</v>
      </c>
      <c r="G43" s="764" t="s">
        <v>2802</v>
      </c>
    </row>
    <row r="44" spans="1:7" s="524" customFormat="1" ht="19.7" customHeight="1">
      <c r="A44" s="761" t="s">
        <v>494</v>
      </c>
      <c r="B44" s="765"/>
      <c r="C44" s="762" t="s">
        <v>2803</v>
      </c>
      <c r="D44" s="882" t="s">
        <v>2804</v>
      </c>
      <c r="E44" s="882"/>
      <c r="F44" s="763">
        <v>527.89464104000001</v>
      </c>
      <c r="G44" s="764" t="s">
        <v>2805</v>
      </c>
    </row>
    <row r="45" spans="1:7" s="524" customFormat="1" ht="11.1" customHeight="1">
      <c r="A45" s="761" t="s">
        <v>494</v>
      </c>
      <c r="B45" s="765"/>
      <c r="C45" s="762" t="s">
        <v>757</v>
      </c>
      <c r="D45" s="882" t="s">
        <v>800</v>
      </c>
      <c r="E45" s="882"/>
      <c r="F45" s="763">
        <v>105089.68960199</v>
      </c>
      <c r="G45" s="764" t="s">
        <v>801</v>
      </c>
    </row>
    <row r="46" spans="1:7" s="524" customFormat="1" ht="19.7" customHeight="1">
      <c r="A46" s="757" t="s">
        <v>736</v>
      </c>
      <c r="B46" s="758" t="s">
        <v>180</v>
      </c>
      <c r="C46" s="755"/>
      <c r="D46" s="883" t="s">
        <v>727</v>
      </c>
      <c r="E46" s="883"/>
      <c r="F46" s="759">
        <v>2764.4826828800001</v>
      </c>
      <c r="G46" s="760" t="s">
        <v>578</v>
      </c>
    </row>
    <row r="47" spans="1:7" s="524" customFormat="1" ht="36.200000000000003" customHeight="1">
      <c r="A47" s="761" t="s">
        <v>494</v>
      </c>
      <c r="B47" s="761" t="s">
        <v>180</v>
      </c>
      <c r="C47" s="762" t="s">
        <v>711</v>
      </c>
      <c r="D47" s="882" t="s">
        <v>2581</v>
      </c>
      <c r="E47" s="882"/>
      <c r="F47" s="763">
        <v>80.647195379999999</v>
      </c>
      <c r="G47" s="764" t="s">
        <v>2582</v>
      </c>
    </row>
    <row r="48" spans="1:7" s="524" customFormat="1" ht="28.35" customHeight="1">
      <c r="A48" s="761" t="s">
        <v>494</v>
      </c>
      <c r="B48" s="765"/>
      <c r="C48" s="762" t="s">
        <v>1025</v>
      </c>
      <c r="D48" s="882" t="s">
        <v>2815</v>
      </c>
      <c r="E48" s="882"/>
      <c r="F48" s="763">
        <v>2683.8354875</v>
      </c>
      <c r="G48" s="764" t="s">
        <v>1078</v>
      </c>
    </row>
    <row r="49" spans="1:7" s="524" customFormat="1" ht="11.65" customHeight="1">
      <c r="A49" s="757" t="s">
        <v>736</v>
      </c>
      <c r="B49" s="758" t="s">
        <v>182</v>
      </c>
      <c r="C49" s="755"/>
      <c r="D49" s="883" t="s">
        <v>2487</v>
      </c>
      <c r="E49" s="883"/>
      <c r="F49" s="759">
        <v>298102.86517290003</v>
      </c>
      <c r="G49" s="760" t="s">
        <v>2488</v>
      </c>
    </row>
    <row r="50" spans="1:7" s="524" customFormat="1" ht="19.7" customHeight="1">
      <c r="A50" s="761" t="s">
        <v>494</v>
      </c>
      <c r="B50" s="761" t="s">
        <v>182</v>
      </c>
      <c r="C50" s="762" t="s">
        <v>761</v>
      </c>
      <c r="D50" s="882" t="s">
        <v>2806</v>
      </c>
      <c r="E50" s="882"/>
      <c r="F50" s="763">
        <v>50067.336941889997</v>
      </c>
      <c r="G50" s="764" t="s">
        <v>2807</v>
      </c>
    </row>
    <row r="51" spans="1:7" s="524" customFormat="1" ht="28.35" customHeight="1">
      <c r="A51" s="761" t="s">
        <v>494</v>
      </c>
      <c r="B51" s="765"/>
      <c r="C51" s="762" t="s">
        <v>1337</v>
      </c>
      <c r="D51" s="882" t="s">
        <v>2808</v>
      </c>
      <c r="E51" s="882"/>
      <c r="F51" s="763">
        <v>221288.85722303999</v>
      </c>
      <c r="G51" s="764" t="s">
        <v>2809</v>
      </c>
    </row>
    <row r="52" spans="1:7" s="524" customFormat="1" ht="11.1" customHeight="1">
      <c r="A52" s="761" t="s">
        <v>494</v>
      </c>
      <c r="B52" s="765"/>
      <c r="C52" s="762" t="s">
        <v>1339</v>
      </c>
      <c r="D52" s="882" t="s">
        <v>2816</v>
      </c>
      <c r="E52" s="882"/>
      <c r="F52" s="763">
        <v>26746.671007969999</v>
      </c>
      <c r="G52" s="764" t="s">
        <v>2817</v>
      </c>
    </row>
    <row r="53" spans="1:7" s="524" customFormat="1" ht="19.7" customHeight="1">
      <c r="A53" s="757" t="s">
        <v>736</v>
      </c>
      <c r="B53" s="758" t="s">
        <v>729</v>
      </c>
      <c r="C53" s="755"/>
      <c r="D53" s="883" t="s">
        <v>492</v>
      </c>
      <c r="E53" s="883"/>
      <c r="F53" s="759">
        <v>52232.619231869998</v>
      </c>
      <c r="G53" s="760" t="s">
        <v>228</v>
      </c>
    </row>
    <row r="54" spans="1:7" s="524" customFormat="1" ht="44.85" customHeight="1">
      <c r="A54" s="761" t="s">
        <v>494</v>
      </c>
      <c r="B54" s="761" t="s">
        <v>729</v>
      </c>
      <c r="C54" s="762" t="s">
        <v>1323</v>
      </c>
      <c r="D54" s="882" t="s">
        <v>2810</v>
      </c>
      <c r="E54" s="882"/>
      <c r="F54" s="763">
        <v>5654.5488098799997</v>
      </c>
      <c r="G54" s="764" t="s">
        <v>2811</v>
      </c>
    </row>
    <row r="55" spans="1:7" s="524" customFormat="1" ht="19.7" customHeight="1">
      <c r="A55" s="761" t="s">
        <v>494</v>
      </c>
      <c r="B55" s="765"/>
      <c r="C55" s="762" t="s">
        <v>762</v>
      </c>
      <c r="D55" s="882" t="s">
        <v>802</v>
      </c>
      <c r="E55" s="882"/>
      <c r="F55" s="763">
        <v>32268.16053239</v>
      </c>
      <c r="G55" s="764" t="s">
        <v>228</v>
      </c>
    </row>
    <row r="56" spans="1:7" s="524" customFormat="1" ht="11.1" customHeight="1">
      <c r="A56" s="761" t="s">
        <v>494</v>
      </c>
      <c r="B56" s="765"/>
      <c r="C56" s="762" t="s">
        <v>764</v>
      </c>
      <c r="D56" s="882" t="s">
        <v>805</v>
      </c>
      <c r="E56" s="882"/>
      <c r="F56" s="763">
        <v>14309.9098896</v>
      </c>
      <c r="G56" s="764" t="s">
        <v>806</v>
      </c>
    </row>
    <row r="57" spans="1:7" s="524" customFormat="1" ht="28.35" customHeight="1">
      <c r="A57" s="757" t="s">
        <v>736</v>
      </c>
      <c r="B57" s="758" t="s">
        <v>730</v>
      </c>
      <c r="C57" s="755"/>
      <c r="D57" s="883" t="s">
        <v>943</v>
      </c>
      <c r="E57" s="883"/>
      <c r="F57" s="759">
        <v>151641.42418055001</v>
      </c>
      <c r="G57" s="760" t="s">
        <v>415</v>
      </c>
    </row>
    <row r="58" spans="1:7" s="524" customFormat="1" ht="11.1" customHeight="1">
      <c r="A58" s="761" t="s">
        <v>494</v>
      </c>
      <c r="B58" s="761" t="s">
        <v>730</v>
      </c>
      <c r="C58" s="762" t="s">
        <v>776</v>
      </c>
      <c r="D58" s="882" t="s">
        <v>811</v>
      </c>
      <c r="E58" s="882"/>
      <c r="F58" s="763">
        <v>146955.55600000001</v>
      </c>
      <c r="G58" s="764" t="s">
        <v>812</v>
      </c>
    </row>
    <row r="59" spans="1:7" s="524" customFormat="1" ht="28.35" customHeight="1">
      <c r="A59" s="761" t="s">
        <v>494</v>
      </c>
      <c r="B59" s="765"/>
      <c r="C59" s="762" t="s">
        <v>1079</v>
      </c>
      <c r="D59" s="882" t="s">
        <v>3146</v>
      </c>
      <c r="E59" s="882"/>
      <c r="F59" s="763">
        <v>214.43899999999999</v>
      </c>
      <c r="G59" s="764" t="s">
        <v>3147</v>
      </c>
    </row>
    <row r="60" spans="1:7" s="524" customFormat="1" ht="11.1" customHeight="1">
      <c r="A60" s="761" t="s">
        <v>494</v>
      </c>
      <c r="B60" s="765"/>
      <c r="C60" s="762" t="s">
        <v>2583</v>
      </c>
      <c r="D60" s="882" t="s">
        <v>2584</v>
      </c>
      <c r="E60" s="882"/>
      <c r="F60" s="763">
        <v>4471.4291805499997</v>
      </c>
      <c r="G60" s="764" t="s">
        <v>2585</v>
      </c>
    </row>
    <row r="61" spans="1:7" s="524" customFormat="1" ht="11.65" customHeight="1">
      <c r="A61" s="757" t="s">
        <v>736</v>
      </c>
      <c r="B61" s="758" t="s">
        <v>2586</v>
      </c>
      <c r="C61" s="755"/>
      <c r="D61" s="883" t="s">
        <v>2587</v>
      </c>
      <c r="E61" s="883"/>
      <c r="F61" s="759">
        <v>18102.93529139</v>
      </c>
      <c r="G61" s="760" t="s">
        <v>2588</v>
      </c>
    </row>
    <row r="62" spans="1:7" s="524" customFormat="1" ht="28.35" customHeight="1">
      <c r="A62" s="761" t="s">
        <v>494</v>
      </c>
      <c r="B62" s="761" t="s">
        <v>2586</v>
      </c>
      <c r="C62" s="762" t="s">
        <v>907</v>
      </c>
      <c r="D62" s="882" t="s">
        <v>2589</v>
      </c>
      <c r="E62" s="882"/>
      <c r="F62" s="763">
        <v>18102.93529139</v>
      </c>
      <c r="G62" s="764" t="s">
        <v>2590</v>
      </c>
    </row>
    <row r="63" spans="1:7" s="524" customFormat="1" ht="11.65" customHeight="1">
      <c r="A63" s="757" t="s">
        <v>736</v>
      </c>
      <c r="B63" s="758" t="s">
        <v>1256</v>
      </c>
      <c r="C63" s="755"/>
      <c r="D63" s="883" t="s">
        <v>2375</v>
      </c>
      <c r="E63" s="883"/>
      <c r="F63" s="759">
        <v>474.81320446000001</v>
      </c>
      <c r="G63" s="760" t="s">
        <v>2376</v>
      </c>
    </row>
    <row r="64" spans="1:7" s="524" customFormat="1" ht="19.7" customHeight="1">
      <c r="A64" s="761" t="s">
        <v>494</v>
      </c>
      <c r="B64" s="761" t="s">
        <v>1256</v>
      </c>
      <c r="C64" s="762" t="s">
        <v>1328</v>
      </c>
      <c r="D64" s="882" t="s">
        <v>2818</v>
      </c>
      <c r="E64" s="882"/>
      <c r="F64" s="763">
        <v>474.81320446000001</v>
      </c>
      <c r="G64" s="764" t="s">
        <v>2819</v>
      </c>
    </row>
    <row r="65" spans="1:7" s="524" customFormat="1" ht="11.1" customHeight="1">
      <c r="A65" s="754" t="s">
        <v>183</v>
      </c>
      <c r="B65" s="755"/>
      <c r="C65" s="755"/>
      <c r="D65" s="887" t="s">
        <v>731</v>
      </c>
      <c r="E65" s="887"/>
      <c r="F65" s="752">
        <v>248315.06581527999</v>
      </c>
      <c r="G65" s="756" t="s">
        <v>158</v>
      </c>
    </row>
    <row r="66" spans="1:7" s="524" customFormat="1" ht="28.35" customHeight="1">
      <c r="A66" s="757" t="s">
        <v>736</v>
      </c>
      <c r="B66" s="758" t="s">
        <v>258</v>
      </c>
      <c r="C66" s="755"/>
      <c r="D66" s="883" t="s">
        <v>781</v>
      </c>
      <c r="E66" s="883"/>
      <c r="F66" s="759">
        <v>70109.302214659998</v>
      </c>
      <c r="G66" s="760" t="s">
        <v>782</v>
      </c>
    </row>
    <row r="67" spans="1:7" s="524" customFormat="1" ht="11.1" customHeight="1">
      <c r="A67" s="761" t="s">
        <v>183</v>
      </c>
      <c r="B67" s="761" t="s">
        <v>258</v>
      </c>
      <c r="C67" s="762" t="s">
        <v>351</v>
      </c>
      <c r="D67" s="882" t="s">
        <v>882</v>
      </c>
      <c r="E67" s="882"/>
      <c r="F67" s="763">
        <v>21299.843575999999</v>
      </c>
      <c r="G67" s="764" t="s">
        <v>883</v>
      </c>
    </row>
    <row r="68" spans="1:7" s="524" customFormat="1" ht="28.35" customHeight="1">
      <c r="A68" s="761" t="s">
        <v>183</v>
      </c>
      <c r="B68" s="765"/>
      <c r="C68" s="762" t="s">
        <v>962</v>
      </c>
      <c r="D68" s="882" t="s">
        <v>963</v>
      </c>
      <c r="E68" s="882"/>
      <c r="F68" s="763">
        <v>37200.693539170003</v>
      </c>
      <c r="G68" s="764" t="s">
        <v>964</v>
      </c>
    </row>
    <row r="69" spans="1:7" s="524" customFormat="1" ht="11.1" customHeight="1">
      <c r="A69" s="761" t="s">
        <v>183</v>
      </c>
      <c r="B69" s="765"/>
      <c r="C69" s="762" t="s">
        <v>3199</v>
      </c>
      <c r="D69" s="882" t="s">
        <v>3200</v>
      </c>
      <c r="E69" s="882"/>
      <c r="F69" s="763">
        <v>1248.8686287600001</v>
      </c>
      <c r="G69" s="764" t="s">
        <v>3201</v>
      </c>
    </row>
    <row r="70" spans="1:7" s="524" customFormat="1" ht="28.35" customHeight="1">
      <c r="A70" s="761" t="s">
        <v>183</v>
      </c>
      <c r="B70" s="765"/>
      <c r="C70" s="762" t="s">
        <v>767</v>
      </c>
      <c r="D70" s="882" t="s">
        <v>99</v>
      </c>
      <c r="E70" s="882"/>
      <c r="F70" s="763">
        <v>7076.7934548200001</v>
      </c>
      <c r="G70" s="764" t="s">
        <v>574</v>
      </c>
    </row>
    <row r="71" spans="1:7" s="524" customFormat="1" ht="19.7" customHeight="1">
      <c r="A71" s="761" t="s">
        <v>183</v>
      </c>
      <c r="B71" s="765"/>
      <c r="C71" s="762" t="s">
        <v>2591</v>
      </c>
      <c r="D71" s="882" t="s">
        <v>2670</v>
      </c>
      <c r="E71" s="882"/>
      <c r="F71" s="763">
        <v>76.047767010000001</v>
      </c>
      <c r="G71" s="764" t="s">
        <v>2592</v>
      </c>
    </row>
    <row r="72" spans="1:7" s="524" customFormat="1" ht="11.1" customHeight="1">
      <c r="A72" s="761" t="s">
        <v>183</v>
      </c>
      <c r="B72" s="765"/>
      <c r="C72" s="762" t="s">
        <v>3202</v>
      </c>
      <c r="D72" s="882" t="s">
        <v>3203</v>
      </c>
      <c r="E72" s="882"/>
      <c r="F72" s="763">
        <v>5.9</v>
      </c>
      <c r="G72" s="764" t="s">
        <v>3204</v>
      </c>
    </row>
    <row r="73" spans="1:7" s="524" customFormat="1" ht="28.35" customHeight="1">
      <c r="A73" s="761" t="s">
        <v>183</v>
      </c>
      <c r="B73" s="765"/>
      <c r="C73" s="762" t="s">
        <v>768</v>
      </c>
      <c r="D73" s="882" t="s">
        <v>568</v>
      </c>
      <c r="E73" s="882"/>
      <c r="F73" s="763">
        <v>3188.4085415599998</v>
      </c>
      <c r="G73" s="764" t="s">
        <v>545</v>
      </c>
    </row>
    <row r="74" spans="1:7" s="524" customFormat="1" ht="19.7" customHeight="1">
      <c r="A74" s="761" t="s">
        <v>183</v>
      </c>
      <c r="B74" s="765"/>
      <c r="C74" s="762" t="s">
        <v>3205</v>
      </c>
      <c r="D74" s="882" t="s">
        <v>3206</v>
      </c>
      <c r="E74" s="882"/>
      <c r="F74" s="763">
        <v>12.74670734</v>
      </c>
      <c r="G74" s="764" t="s">
        <v>3207</v>
      </c>
    </row>
    <row r="75" spans="1:7" s="524" customFormat="1" ht="19.7" customHeight="1">
      <c r="A75" s="757" t="s">
        <v>736</v>
      </c>
      <c r="B75" s="758" t="s">
        <v>140</v>
      </c>
      <c r="C75" s="755"/>
      <c r="D75" s="883" t="s">
        <v>783</v>
      </c>
      <c r="E75" s="883"/>
      <c r="F75" s="759">
        <v>21602.235976370001</v>
      </c>
      <c r="G75" s="760" t="s">
        <v>784</v>
      </c>
    </row>
    <row r="76" spans="1:7" s="524" customFormat="1" ht="28.35" customHeight="1">
      <c r="A76" s="761" t="s">
        <v>183</v>
      </c>
      <c r="B76" s="761" t="s">
        <v>140</v>
      </c>
      <c r="C76" s="762" t="s">
        <v>769</v>
      </c>
      <c r="D76" s="882" t="s">
        <v>2812</v>
      </c>
      <c r="E76" s="882"/>
      <c r="F76" s="763">
        <v>9111.7751047999991</v>
      </c>
      <c r="G76" s="764" t="s">
        <v>575</v>
      </c>
    </row>
    <row r="77" spans="1:7" s="524" customFormat="1" ht="11.1" customHeight="1">
      <c r="A77" s="761" t="s">
        <v>183</v>
      </c>
      <c r="B77" s="765"/>
      <c r="C77" s="762" t="s">
        <v>3208</v>
      </c>
      <c r="D77" s="882" t="s">
        <v>3209</v>
      </c>
      <c r="E77" s="882"/>
      <c r="F77" s="763">
        <v>5805.9968098999998</v>
      </c>
      <c r="G77" s="764" t="s">
        <v>3210</v>
      </c>
    </row>
    <row r="78" spans="1:7" s="524" customFormat="1" ht="28.35" customHeight="1">
      <c r="A78" s="761" t="s">
        <v>183</v>
      </c>
      <c r="B78" s="765"/>
      <c r="C78" s="762" t="s">
        <v>1484</v>
      </c>
      <c r="D78" s="882" t="s">
        <v>1636</v>
      </c>
      <c r="E78" s="882"/>
      <c r="F78" s="763">
        <v>6684.4640616699999</v>
      </c>
      <c r="G78" s="771" t="s">
        <v>2820</v>
      </c>
    </row>
    <row r="79" spans="1:7" s="524" customFormat="1" ht="19.7" customHeight="1">
      <c r="A79" s="757" t="s">
        <v>736</v>
      </c>
      <c r="B79" s="758" t="s">
        <v>141</v>
      </c>
      <c r="C79" s="755"/>
      <c r="D79" s="883" t="s">
        <v>785</v>
      </c>
      <c r="E79" s="883"/>
      <c r="F79" s="759">
        <v>156603.52762425001</v>
      </c>
      <c r="G79" s="760" t="s">
        <v>786</v>
      </c>
    </row>
    <row r="80" spans="1:7" s="524" customFormat="1" ht="19.7" customHeight="1">
      <c r="A80" s="761" t="s">
        <v>183</v>
      </c>
      <c r="B80" s="761" t="s">
        <v>141</v>
      </c>
      <c r="C80" s="762" t="s">
        <v>770</v>
      </c>
      <c r="D80" s="882" t="s">
        <v>542</v>
      </c>
      <c r="E80" s="882"/>
      <c r="F80" s="763">
        <v>135098.41656102001</v>
      </c>
      <c r="G80" s="764" t="s">
        <v>540</v>
      </c>
    </row>
    <row r="81" spans="1:7" s="524" customFormat="1" ht="11.1" customHeight="1">
      <c r="A81" s="761" t="s">
        <v>183</v>
      </c>
      <c r="B81" s="765"/>
      <c r="C81" s="762" t="s">
        <v>771</v>
      </c>
      <c r="D81" s="882" t="s">
        <v>352</v>
      </c>
      <c r="E81" s="882"/>
      <c r="F81" s="763">
        <v>21505.111063230001</v>
      </c>
      <c r="G81" s="764" t="s">
        <v>460</v>
      </c>
    </row>
    <row r="82" spans="1:7" s="524" customFormat="1" ht="11.1" customHeight="1">
      <c r="A82" s="754" t="s">
        <v>264</v>
      </c>
      <c r="B82" s="755"/>
      <c r="C82" s="755"/>
      <c r="D82" s="887" t="s">
        <v>3166</v>
      </c>
      <c r="E82" s="887"/>
      <c r="F82" s="752">
        <v>3400</v>
      </c>
      <c r="G82" s="756" t="s">
        <v>3167</v>
      </c>
    </row>
    <row r="83" spans="1:7" s="524" customFormat="1" ht="11.65" customHeight="1">
      <c r="A83" s="757" t="s">
        <v>736</v>
      </c>
      <c r="B83" s="758" t="s">
        <v>3168</v>
      </c>
      <c r="C83" s="755"/>
      <c r="D83" s="883" t="s">
        <v>3169</v>
      </c>
      <c r="E83" s="883"/>
      <c r="F83" s="759">
        <v>3400</v>
      </c>
      <c r="G83" s="760" t="s">
        <v>3170</v>
      </c>
    </row>
    <row r="84" spans="1:7" s="524" customFormat="1" ht="19.7" customHeight="1">
      <c r="A84" s="761" t="s">
        <v>264</v>
      </c>
      <c r="B84" s="761" t="s">
        <v>3168</v>
      </c>
      <c r="C84" s="762" t="s">
        <v>1727</v>
      </c>
      <c r="D84" s="882" t="s">
        <v>3211</v>
      </c>
      <c r="E84" s="882"/>
      <c r="F84" s="763">
        <v>3400</v>
      </c>
      <c r="G84" s="764" t="s">
        <v>3212</v>
      </c>
    </row>
    <row r="85" spans="1:7" s="524" customFormat="1" ht="11.1" customHeight="1">
      <c r="A85" s="754" t="s">
        <v>446</v>
      </c>
      <c r="B85" s="755"/>
      <c r="C85" s="755"/>
      <c r="D85" s="887" t="s">
        <v>59</v>
      </c>
      <c r="E85" s="887"/>
      <c r="F85" s="752">
        <v>44807.507484640002</v>
      </c>
      <c r="G85" s="756" t="s">
        <v>457</v>
      </c>
    </row>
    <row r="86" spans="1:7" s="524" customFormat="1" ht="11.65" customHeight="1">
      <c r="A86" s="757" t="s">
        <v>736</v>
      </c>
      <c r="B86" s="758" t="s">
        <v>732</v>
      </c>
      <c r="C86" s="755"/>
      <c r="D86" s="883" t="s">
        <v>59</v>
      </c>
      <c r="E86" s="883"/>
      <c r="F86" s="759">
        <v>44807.507484640002</v>
      </c>
      <c r="G86" s="760" t="s">
        <v>457</v>
      </c>
    </row>
    <row r="87" spans="1:7" s="524" customFormat="1" ht="28.35" customHeight="1">
      <c r="A87" s="761" t="s">
        <v>446</v>
      </c>
      <c r="B87" s="761" t="s">
        <v>732</v>
      </c>
      <c r="C87" s="762" t="s">
        <v>772</v>
      </c>
      <c r="D87" s="882" t="s">
        <v>807</v>
      </c>
      <c r="E87" s="882"/>
      <c r="F87" s="763">
        <v>44807.507484640002</v>
      </c>
      <c r="G87" s="764" t="s">
        <v>808</v>
      </c>
    </row>
    <row r="88" spans="1:7" s="524" customFormat="1" ht="36.200000000000003" customHeight="1">
      <c r="A88" s="754" t="s">
        <v>473</v>
      </c>
      <c r="B88" s="755"/>
      <c r="C88" s="755"/>
      <c r="D88" s="887" t="s">
        <v>1002</v>
      </c>
      <c r="E88" s="887"/>
      <c r="F88" s="752">
        <v>14854.051002849999</v>
      </c>
      <c r="G88" s="756" t="s">
        <v>1003</v>
      </c>
    </row>
    <row r="89" spans="1:7" s="524" customFormat="1" ht="19.7" customHeight="1">
      <c r="A89" s="757" t="s">
        <v>736</v>
      </c>
      <c r="B89" s="758" t="s">
        <v>1004</v>
      </c>
      <c r="C89" s="755"/>
      <c r="D89" s="883" t="s">
        <v>1005</v>
      </c>
      <c r="E89" s="883"/>
      <c r="F89" s="759">
        <v>14854.051002849999</v>
      </c>
      <c r="G89" s="760" t="s">
        <v>1006</v>
      </c>
    </row>
    <row r="90" spans="1:7" s="524" customFormat="1" ht="36.200000000000003" customHeight="1">
      <c r="A90" s="761" t="s">
        <v>473</v>
      </c>
      <c r="B90" s="761" t="s">
        <v>1004</v>
      </c>
      <c r="C90" s="762" t="s">
        <v>1388</v>
      </c>
      <c r="D90" s="882" t="s">
        <v>1395</v>
      </c>
      <c r="E90" s="882"/>
      <c r="F90" s="763">
        <v>3680.7140166200002</v>
      </c>
      <c r="G90" s="764" t="s">
        <v>1396</v>
      </c>
    </row>
    <row r="91" spans="1:7" s="524" customFormat="1" ht="44.85" customHeight="1">
      <c r="A91" s="761" t="s">
        <v>473</v>
      </c>
      <c r="B91" s="765"/>
      <c r="C91" s="762" t="s">
        <v>1389</v>
      </c>
      <c r="D91" s="882" t="s">
        <v>1397</v>
      </c>
      <c r="E91" s="882"/>
      <c r="F91" s="763">
        <v>4980.9660461499998</v>
      </c>
      <c r="G91" s="764" t="s">
        <v>2821</v>
      </c>
    </row>
    <row r="92" spans="1:7" s="524" customFormat="1" ht="44.85" customHeight="1">
      <c r="A92" s="761" t="s">
        <v>473</v>
      </c>
      <c r="B92" s="765"/>
      <c r="C92" s="762" t="s">
        <v>1391</v>
      </c>
      <c r="D92" s="882" t="s">
        <v>1398</v>
      </c>
      <c r="E92" s="882"/>
      <c r="F92" s="763">
        <v>1555.57214284</v>
      </c>
      <c r="G92" s="764" t="s">
        <v>2822</v>
      </c>
    </row>
    <row r="93" spans="1:7" s="524" customFormat="1" ht="36.200000000000003" customHeight="1">
      <c r="A93" s="766" t="s">
        <v>473</v>
      </c>
      <c r="B93" s="767"/>
      <c r="C93" s="768" t="s">
        <v>1392</v>
      </c>
      <c r="D93" s="889" t="s">
        <v>1399</v>
      </c>
      <c r="E93" s="889"/>
      <c r="F93" s="769">
        <v>4636.7987972399997</v>
      </c>
      <c r="G93" s="770" t="s">
        <v>1400</v>
      </c>
    </row>
    <row r="94" spans="1:7" s="524" customFormat="1" ht="28.7" customHeight="1"/>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3">
    <mergeCell ref="D90:E90"/>
    <mergeCell ref="D91:E91"/>
    <mergeCell ref="D92:E92"/>
    <mergeCell ref="D93:E93"/>
    <mergeCell ref="D85:E85"/>
    <mergeCell ref="D86:E86"/>
    <mergeCell ref="D87:E87"/>
    <mergeCell ref="D88:E88"/>
    <mergeCell ref="D89:E89"/>
    <mergeCell ref="D80:E80"/>
    <mergeCell ref="D81:E81"/>
    <mergeCell ref="D82:E82"/>
    <mergeCell ref="D83:E83"/>
    <mergeCell ref="D84:E84"/>
    <mergeCell ref="D62:E62"/>
    <mergeCell ref="D63:E63"/>
    <mergeCell ref="D64:E64"/>
    <mergeCell ref="D42:E42"/>
    <mergeCell ref="D43:E43"/>
    <mergeCell ref="D44:E44"/>
    <mergeCell ref="D45:E45"/>
    <mergeCell ref="D46:E46"/>
    <mergeCell ref="D56:E56"/>
    <mergeCell ref="D57:E57"/>
    <mergeCell ref="D58:E58"/>
    <mergeCell ref="D59:E59"/>
    <mergeCell ref="D52:E52"/>
    <mergeCell ref="D53:E53"/>
    <mergeCell ref="D54:E54"/>
    <mergeCell ref="D55:E55"/>
    <mergeCell ref="A1:D1"/>
    <mergeCell ref="E1:G1"/>
    <mergeCell ref="D50:E50"/>
    <mergeCell ref="D60:E60"/>
    <mergeCell ref="D61:E61"/>
    <mergeCell ref="D38:E38"/>
    <mergeCell ref="D5:E5"/>
    <mergeCell ref="D3:E3"/>
    <mergeCell ref="D14:E14"/>
    <mergeCell ref="D27:E27"/>
    <mergeCell ref="D28:E28"/>
    <mergeCell ref="D19:E19"/>
    <mergeCell ref="D20:E20"/>
    <mergeCell ref="D21:E21"/>
    <mergeCell ref="D22:E22"/>
    <mergeCell ref="D23:E23"/>
    <mergeCell ref="D76:E76"/>
    <mergeCell ref="D77:E77"/>
    <mergeCell ref="D78:E78"/>
    <mergeCell ref="D79:E79"/>
    <mergeCell ref="D70:E70"/>
    <mergeCell ref="D71:E71"/>
    <mergeCell ref="D72:E72"/>
    <mergeCell ref="D73:E73"/>
    <mergeCell ref="D74:E74"/>
    <mergeCell ref="D75:E75"/>
    <mergeCell ref="D65:E65"/>
    <mergeCell ref="D66:E66"/>
    <mergeCell ref="D67:E67"/>
    <mergeCell ref="D68:E68"/>
    <mergeCell ref="D69:E69"/>
    <mergeCell ref="D51:E51"/>
    <mergeCell ref="D47:E47"/>
    <mergeCell ref="D48:E48"/>
    <mergeCell ref="D49:E49"/>
    <mergeCell ref="D39:E39"/>
    <mergeCell ref="D17:E17"/>
    <mergeCell ref="D18:E18"/>
    <mergeCell ref="D10:E10"/>
    <mergeCell ref="D11:E11"/>
    <mergeCell ref="D12:E12"/>
    <mergeCell ref="D13:E13"/>
    <mergeCell ref="D6:E6"/>
    <mergeCell ref="D7:E7"/>
    <mergeCell ref="D8:E8"/>
    <mergeCell ref="D9:E9"/>
    <mergeCell ref="D16:E16"/>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26:E26"/>
    <mergeCell ref="D15:E15"/>
  </mergeCells>
  <phoneticPr fontId="38" type="noConversion"/>
  <pageMargins left="0.59055118110236227" right="0.19685039370078741" top="0.23622047244094491" bottom="0.27559055118110237" header="0.51181102362204722" footer="0.27559055118110237"/>
  <pageSetup paperSize="256"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D2E-0061-41F2-AB30-431A8EA47FAA}">
  <sheetPr>
    <tabColor rgb="FFFFFF00"/>
    <pageSetUpPr fitToPage="1"/>
  </sheetPr>
  <dimension ref="A1:H51"/>
  <sheetViews>
    <sheetView showGridLines="0" view="pageBreakPreview" zoomScale="85" zoomScaleNormal="100" zoomScaleSheetLayoutView="85" workbookViewId="0">
      <selection activeCell="O12" sqref="O12"/>
    </sheetView>
  </sheetViews>
  <sheetFormatPr defaultRowHeight="12.75"/>
  <cols>
    <col min="1" max="1" width="34.28515625" style="421" customWidth="1"/>
    <col min="2" max="2" width="16.5703125" style="421" customWidth="1"/>
    <col min="3" max="3" width="16.7109375" style="421" customWidth="1"/>
    <col min="4" max="4" width="10.85546875" style="421" customWidth="1"/>
    <col min="5" max="5" width="22.5703125" style="421" customWidth="1"/>
    <col min="6" max="6" width="15.42578125" style="421" customWidth="1"/>
    <col min="7" max="7" width="34.42578125" style="421" customWidth="1"/>
    <col min="8" max="8" width="4.85546875" style="421" customWidth="1"/>
    <col min="9" max="9" width="4.7109375" style="421" customWidth="1"/>
    <col min="10" max="16384" width="9.140625" style="421"/>
  </cols>
  <sheetData>
    <row r="1" spans="1:7" s="524" customFormat="1" ht="19.149999999999999" customHeight="1">
      <c r="A1" s="859" t="s">
        <v>1657</v>
      </c>
      <c r="B1" s="859"/>
      <c r="C1" s="859"/>
      <c r="D1" s="859"/>
      <c r="E1" s="860" t="s">
        <v>866</v>
      </c>
      <c r="F1" s="860"/>
      <c r="G1" s="860"/>
    </row>
    <row r="2" spans="1:7" s="524" customFormat="1" ht="19.149999999999999" customHeight="1">
      <c r="A2" s="861" t="s">
        <v>5</v>
      </c>
      <c r="B2" s="861"/>
      <c r="C2" s="861"/>
      <c r="D2" s="861"/>
      <c r="E2" s="863" t="s">
        <v>333</v>
      </c>
      <c r="F2" s="863"/>
      <c r="G2" s="863"/>
    </row>
    <row r="3" spans="1:7" s="524" customFormat="1" ht="1.1499999999999999" customHeight="1">
      <c r="A3" s="864" t="s">
        <v>122</v>
      </c>
      <c r="B3" s="864"/>
      <c r="C3" s="864"/>
      <c r="D3" s="864"/>
      <c r="E3" s="865" t="s">
        <v>500</v>
      </c>
      <c r="F3" s="865"/>
      <c r="G3" s="865"/>
    </row>
    <row r="4" spans="1:7" s="524" customFormat="1" ht="20.25" customHeight="1">
      <c r="A4" s="890"/>
      <c r="B4" s="890"/>
      <c r="C4" s="890"/>
      <c r="D4" s="890"/>
      <c r="E4" s="891"/>
      <c r="F4" s="891"/>
      <c r="G4" s="891"/>
    </row>
    <row r="5" spans="1:7" s="524" customFormat="1" ht="21.4" customHeight="1">
      <c r="A5" s="895" t="s">
        <v>371</v>
      </c>
      <c r="B5" s="866" t="s">
        <v>2788</v>
      </c>
      <c r="C5" s="866" t="s">
        <v>2527</v>
      </c>
      <c r="D5" s="892" t="s">
        <v>2789</v>
      </c>
      <c r="E5" s="893"/>
      <c r="F5" s="866" t="s">
        <v>3133</v>
      </c>
      <c r="G5" s="866" t="s">
        <v>37</v>
      </c>
    </row>
    <row r="6" spans="1:7" s="524" customFormat="1" ht="103.5" customHeight="1">
      <c r="A6" s="896"/>
      <c r="B6" s="894"/>
      <c r="C6" s="894"/>
      <c r="D6" s="561" t="s">
        <v>1450</v>
      </c>
      <c r="E6" s="597" t="s">
        <v>3134</v>
      </c>
      <c r="F6" s="894"/>
      <c r="G6" s="894"/>
    </row>
    <row r="7" spans="1:7" s="524" customFormat="1" ht="20.25" customHeight="1">
      <c r="A7" s="560" t="s">
        <v>494</v>
      </c>
      <c r="B7" s="560" t="s">
        <v>183</v>
      </c>
      <c r="C7" s="560" t="s">
        <v>264</v>
      </c>
      <c r="D7" s="560" t="s">
        <v>446</v>
      </c>
      <c r="E7" s="598" t="s">
        <v>645</v>
      </c>
      <c r="F7" s="560" t="s">
        <v>473</v>
      </c>
      <c r="G7" s="560" t="s">
        <v>646</v>
      </c>
    </row>
    <row r="8" spans="1:7" s="524" customFormat="1" ht="21.4" customHeight="1">
      <c r="A8" s="599" t="s">
        <v>393</v>
      </c>
      <c r="B8" s="511">
        <v>13552443.116246499</v>
      </c>
      <c r="C8" s="511">
        <v>15346310.811650399</v>
      </c>
      <c r="D8" s="511">
        <v>17039798.706300098</v>
      </c>
      <c r="E8" s="600">
        <v>2446890.2317841402</v>
      </c>
      <c r="F8" s="511">
        <v>2464363.36141383</v>
      </c>
      <c r="G8" s="510" t="s">
        <v>394</v>
      </c>
    </row>
    <row r="9" spans="1:7" s="524" customFormat="1" ht="34.700000000000003" customHeight="1">
      <c r="A9" s="601" t="s">
        <v>820</v>
      </c>
      <c r="B9" s="514">
        <v>5999776.2182180397</v>
      </c>
      <c r="C9" s="514">
        <v>7392707.1785533</v>
      </c>
      <c r="D9" s="602">
        <v>8725097.5062358901</v>
      </c>
      <c r="E9" s="603">
        <v>1425241.26959527</v>
      </c>
      <c r="F9" s="514">
        <v>1463277.7455817999</v>
      </c>
      <c r="G9" s="513" t="s">
        <v>821</v>
      </c>
    </row>
    <row r="10" spans="1:7" s="524" customFormat="1" ht="21.4" customHeight="1">
      <c r="A10" s="604" t="s">
        <v>2731</v>
      </c>
      <c r="B10" s="517">
        <v>1156101.5778800901</v>
      </c>
      <c r="C10" s="517">
        <v>1560100.6047011099</v>
      </c>
      <c r="D10" s="517">
        <v>1789641.49538519</v>
      </c>
      <c r="E10" s="605">
        <v>232178.98177899001</v>
      </c>
      <c r="F10" s="517">
        <v>183450.28576701001</v>
      </c>
      <c r="G10" s="516" t="s">
        <v>586</v>
      </c>
    </row>
    <row r="11" spans="1:7" s="524" customFormat="1" ht="21.4" customHeight="1">
      <c r="A11" s="604" t="s">
        <v>822</v>
      </c>
      <c r="B11" s="517">
        <v>1992384.8532992799</v>
      </c>
      <c r="C11" s="517">
        <v>2451639.9592679599</v>
      </c>
      <c r="D11" s="517">
        <v>2859192.3635777002</v>
      </c>
      <c r="E11" s="605">
        <v>500641.48797138</v>
      </c>
      <c r="F11" s="517">
        <v>546738.39495055994</v>
      </c>
      <c r="G11" s="516" t="s">
        <v>587</v>
      </c>
    </row>
    <row r="12" spans="1:7" s="524" customFormat="1" ht="21.4" customHeight="1">
      <c r="A12" s="604" t="s">
        <v>823</v>
      </c>
      <c r="B12" s="517">
        <v>1321272.7693586899</v>
      </c>
      <c r="C12" s="517">
        <v>1579329.36044501</v>
      </c>
      <c r="D12" s="517">
        <v>1866744.53635239</v>
      </c>
      <c r="E12" s="605">
        <v>341000.68779301998</v>
      </c>
      <c r="F12" s="517">
        <v>363934.89728151</v>
      </c>
      <c r="G12" s="516" t="s">
        <v>557</v>
      </c>
    </row>
    <row r="13" spans="1:7" s="524" customFormat="1" ht="21.4" customHeight="1">
      <c r="A13" s="604" t="s">
        <v>824</v>
      </c>
      <c r="B13" s="517">
        <v>678325.26616965001</v>
      </c>
      <c r="C13" s="517">
        <v>719720.31626751996</v>
      </c>
      <c r="D13" s="517">
        <v>922591.38803547004</v>
      </c>
      <c r="E13" s="605">
        <v>120125.22919793001</v>
      </c>
      <c r="F13" s="517">
        <v>153806.44380462999</v>
      </c>
      <c r="G13" s="516" t="s">
        <v>546</v>
      </c>
    </row>
    <row r="14" spans="1:7" s="524" customFormat="1" ht="22.35" customHeight="1">
      <c r="A14" s="606" t="s">
        <v>825</v>
      </c>
      <c r="B14" s="514">
        <v>205639.69871200999</v>
      </c>
      <c r="C14" s="514">
        <v>429128.27267858002</v>
      </c>
      <c r="D14" s="602">
        <v>425962.39436038001</v>
      </c>
      <c r="E14" s="603">
        <v>82689.528120110001</v>
      </c>
      <c r="F14" s="514">
        <v>60158.223130960003</v>
      </c>
      <c r="G14" s="519" t="s">
        <v>11</v>
      </c>
    </row>
    <row r="15" spans="1:7" s="524" customFormat="1" ht="34.700000000000003" customHeight="1">
      <c r="A15" s="606" t="s">
        <v>826</v>
      </c>
      <c r="B15" s="514">
        <v>181373.03783156001</v>
      </c>
      <c r="C15" s="514">
        <v>195509.62377147001</v>
      </c>
      <c r="D15" s="602">
        <v>172470.87598046</v>
      </c>
      <c r="E15" s="603">
        <v>28754.845468759999</v>
      </c>
      <c r="F15" s="514">
        <v>21762.029376160001</v>
      </c>
      <c r="G15" s="519" t="s">
        <v>467</v>
      </c>
    </row>
    <row r="16" spans="1:7" s="524" customFormat="1" ht="22.35" customHeight="1">
      <c r="A16" s="606" t="s">
        <v>2790</v>
      </c>
      <c r="B16" s="514">
        <v>7165654.1614849297</v>
      </c>
      <c r="C16" s="514">
        <v>7329228.8141310504</v>
      </c>
      <c r="D16" s="602">
        <v>7716267.9297233997</v>
      </c>
      <c r="E16" s="603">
        <v>910204.58860000002</v>
      </c>
      <c r="F16" s="514">
        <v>34866.764524910002</v>
      </c>
      <c r="G16" s="519" t="s">
        <v>2791</v>
      </c>
    </row>
    <row r="17" spans="1:7" s="524" customFormat="1" ht="22.35" customHeight="1">
      <c r="A17" s="606" t="s">
        <v>349</v>
      </c>
      <c r="B17" s="514"/>
      <c r="C17" s="514"/>
      <c r="D17" s="602"/>
      <c r="E17" s="603"/>
      <c r="F17" s="514">
        <v>884298.59880000004</v>
      </c>
      <c r="G17" s="519" t="s">
        <v>827</v>
      </c>
    </row>
    <row r="18" spans="1:7" s="524" customFormat="1" ht="21.95" customHeight="1">
      <c r="A18" s="599" t="s">
        <v>104</v>
      </c>
      <c r="B18" s="511">
        <v>12885357.4346232</v>
      </c>
      <c r="C18" s="511">
        <v>15049842.185825899</v>
      </c>
      <c r="D18" s="511">
        <v>16743019.16488</v>
      </c>
      <c r="E18" s="600">
        <v>1801677.39618189</v>
      </c>
      <c r="F18" s="511">
        <v>1945213.7411044501</v>
      </c>
      <c r="G18" s="510" t="s">
        <v>454</v>
      </c>
    </row>
    <row r="19" spans="1:7" s="524" customFormat="1" ht="34.700000000000003" customHeight="1">
      <c r="A19" s="607" t="s">
        <v>828</v>
      </c>
      <c r="B19" s="517">
        <v>498739.23295471002</v>
      </c>
      <c r="C19" s="517">
        <v>626197.96170603996</v>
      </c>
      <c r="D19" s="517">
        <v>629385.64544187998</v>
      </c>
      <c r="E19" s="605">
        <v>76381.478742089996</v>
      </c>
      <c r="F19" s="517">
        <v>82781.209583239994</v>
      </c>
      <c r="G19" s="516" t="s">
        <v>130</v>
      </c>
    </row>
    <row r="20" spans="1:7" s="524" customFormat="1" ht="21.4" customHeight="1">
      <c r="A20" s="607" t="s">
        <v>86</v>
      </c>
      <c r="B20" s="517">
        <v>74063.28244671</v>
      </c>
      <c r="C20" s="517">
        <v>146000.92015921001</v>
      </c>
      <c r="D20" s="517">
        <v>169678.92612041</v>
      </c>
      <c r="E20" s="605">
        <v>11508.895405900001</v>
      </c>
      <c r="F20" s="517">
        <v>5627.6554819700004</v>
      </c>
      <c r="G20" s="516" t="s">
        <v>41</v>
      </c>
    </row>
    <row r="21" spans="1:7" s="524" customFormat="1" ht="58.15" customHeight="1">
      <c r="A21" s="607" t="s">
        <v>829</v>
      </c>
      <c r="B21" s="517">
        <v>338676.19518857001</v>
      </c>
      <c r="C21" s="517">
        <v>382642.36461898999</v>
      </c>
      <c r="D21" s="517">
        <v>457064.88549160998</v>
      </c>
      <c r="E21" s="605">
        <v>43904.412232000002</v>
      </c>
      <c r="F21" s="517">
        <v>51995.937143310002</v>
      </c>
      <c r="G21" s="516" t="s">
        <v>263</v>
      </c>
    </row>
    <row r="22" spans="1:7" s="524" customFormat="1" ht="21.4" customHeight="1">
      <c r="A22" s="607" t="s">
        <v>38</v>
      </c>
      <c r="B22" s="517">
        <v>5068868.5078410804</v>
      </c>
      <c r="C22" s="517">
        <v>5817637.8584689898</v>
      </c>
      <c r="D22" s="517">
        <v>6312515.2013974097</v>
      </c>
      <c r="E22" s="605">
        <v>802786.93847657996</v>
      </c>
      <c r="F22" s="517">
        <v>819957.80363297998</v>
      </c>
      <c r="G22" s="516" t="s">
        <v>39</v>
      </c>
    </row>
    <row r="23" spans="1:7" s="524" customFormat="1" ht="21.4" customHeight="1">
      <c r="A23" s="607" t="s">
        <v>283</v>
      </c>
      <c r="B23" s="517">
        <v>345095.34750988003</v>
      </c>
      <c r="C23" s="517">
        <v>400062.54246675002</v>
      </c>
      <c r="D23" s="517">
        <v>521863.55973352003</v>
      </c>
      <c r="E23" s="605">
        <v>25936.633623540001</v>
      </c>
      <c r="F23" s="517">
        <v>39981.204369059997</v>
      </c>
      <c r="G23" s="516" t="s">
        <v>284</v>
      </c>
    </row>
    <row r="24" spans="1:7" s="524" customFormat="1" ht="33.6" customHeight="1">
      <c r="A24" s="607" t="s">
        <v>830</v>
      </c>
      <c r="B24" s="517">
        <v>639020.66073125997</v>
      </c>
      <c r="C24" s="517">
        <v>740281.63732334005</v>
      </c>
      <c r="D24" s="517">
        <v>806056.87632299005</v>
      </c>
      <c r="E24" s="605">
        <v>73500.741974320001</v>
      </c>
      <c r="F24" s="517">
        <v>79257.568979260002</v>
      </c>
      <c r="G24" s="516" t="s">
        <v>25</v>
      </c>
    </row>
    <row r="25" spans="1:7" s="524" customFormat="1" ht="33.6" customHeight="1">
      <c r="A25" s="607" t="s">
        <v>55</v>
      </c>
      <c r="B25" s="517">
        <v>1909563.24848769</v>
      </c>
      <c r="C25" s="517">
        <v>2371257.0468105599</v>
      </c>
      <c r="D25" s="517">
        <v>2690823.64140055</v>
      </c>
      <c r="E25" s="605">
        <v>155451.77877271001</v>
      </c>
      <c r="F25" s="517">
        <v>178017.30840387999</v>
      </c>
      <c r="G25" s="516" t="s">
        <v>427</v>
      </c>
    </row>
    <row r="26" spans="1:7" s="524" customFormat="1" ht="33.6" customHeight="1">
      <c r="A26" s="607" t="s">
        <v>376</v>
      </c>
      <c r="B26" s="517">
        <v>629748.28885883</v>
      </c>
      <c r="C26" s="517">
        <v>746469.15794254001</v>
      </c>
      <c r="D26" s="517">
        <v>941033.16054785997</v>
      </c>
      <c r="E26" s="605">
        <v>102182.89859924999</v>
      </c>
      <c r="F26" s="517">
        <v>102711.60360182</v>
      </c>
      <c r="G26" s="516" t="s">
        <v>433</v>
      </c>
    </row>
    <row r="27" spans="1:7" s="524" customFormat="1" ht="33.6" customHeight="1">
      <c r="A27" s="607" t="s">
        <v>831</v>
      </c>
      <c r="B27" s="517">
        <v>326774.66596848</v>
      </c>
      <c r="C27" s="517">
        <v>418609.62666606001</v>
      </c>
      <c r="D27" s="517">
        <v>428383.87065449997</v>
      </c>
      <c r="E27" s="605">
        <v>36531.681730229997</v>
      </c>
      <c r="F27" s="517">
        <v>31276.651728559998</v>
      </c>
      <c r="G27" s="516" t="s">
        <v>325</v>
      </c>
    </row>
    <row r="28" spans="1:7" s="524" customFormat="1" ht="70.349999999999994" customHeight="1">
      <c r="A28" s="607" t="s">
        <v>595</v>
      </c>
      <c r="B28" s="517">
        <v>733238.07337559003</v>
      </c>
      <c r="C28" s="517">
        <v>715473.60910458001</v>
      </c>
      <c r="D28" s="517">
        <v>844050.82090935996</v>
      </c>
      <c r="E28" s="605">
        <v>147129.61108755</v>
      </c>
      <c r="F28" s="517">
        <v>193770.99945803001</v>
      </c>
      <c r="G28" s="516" t="s">
        <v>832</v>
      </c>
    </row>
    <row r="29" spans="1:7" s="524" customFormat="1" ht="45.95" customHeight="1">
      <c r="A29" s="607" t="s">
        <v>833</v>
      </c>
      <c r="B29" s="517">
        <v>87139.546817640003</v>
      </c>
      <c r="C29" s="517">
        <v>205769.57691870001</v>
      </c>
      <c r="D29" s="517">
        <v>96556.716133110007</v>
      </c>
      <c r="E29" s="605">
        <v>5661.6755380699997</v>
      </c>
      <c r="F29" s="517">
        <v>6604.8071142400004</v>
      </c>
      <c r="G29" s="516" t="s">
        <v>834</v>
      </c>
    </row>
    <row r="30" spans="1:7" s="524" customFormat="1" ht="21.4" customHeight="1">
      <c r="A30" s="607" t="s">
        <v>211</v>
      </c>
      <c r="B30" s="517">
        <v>1135203.9667219201</v>
      </c>
      <c r="C30" s="517">
        <v>1390055.34641517</v>
      </c>
      <c r="D30" s="517">
        <v>1697685.88611869</v>
      </c>
      <c r="E30" s="605">
        <v>107002.76885188</v>
      </c>
      <c r="F30" s="517">
        <v>125966.94676784999</v>
      </c>
      <c r="G30" s="516" t="s">
        <v>835</v>
      </c>
    </row>
    <row r="31" spans="1:7" s="524" customFormat="1" ht="21.4" customHeight="1">
      <c r="A31" s="607" t="s">
        <v>529</v>
      </c>
      <c r="B31" s="517">
        <v>534195.10613034002</v>
      </c>
      <c r="C31" s="517">
        <v>528971.69014145003</v>
      </c>
      <c r="D31" s="517">
        <v>542046.10241969</v>
      </c>
      <c r="E31" s="605">
        <v>61112.399384910001</v>
      </c>
      <c r="F31" s="517">
        <v>54755.202685429998</v>
      </c>
      <c r="G31" s="516" t="s">
        <v>836</v>
      </c>
    </row>
    <row r="32" spans="1:7" s="524" customFormat="1" ht="21.4" customHeight="1">
      <c r="A32" s="607" t="s">
        <v>837</v>
      </c>
      <c r="B32" s="517">
        <v>57826.31784982</v>
      </c>
      <c r="C32" s="517">
        <v>50936.04730903</v>
      </c>
      <c r="D32" s="517">
        <v>53388.631492909997</v>
      </c>
      <c r="E32" s="605">
        <v>2663.58623962</v>
      </c>
      <c r="F32" s="517">
        <v>2764.4826828800001</v>
      </c>
      <c r="G32" s="516" t="s">
        <v>838</v>
      </c>
    </row>
    <row r="33" spans="1:7" s="524" customFormat="1" ht="21.4" customHeight="1">
      <c r="A33" s="607" t="s">
        <v>489</v>
      </c>
      <c r="B33" s="517">
        <v>507204.99374064</v>
      </c>
      <c r="C33" s="517">
        <v>509476.79977446003</v>
      </c>
      <c r="D33" s="517">
        <v>552485.24069554999</v>
      </c>
      <c r="E33" s="605">
        <v>149921.89552324</v>
      </c>
      <c r="F33" s="517">
        <v>169744.35947194</v>
      </c>
      <c r="G33" s="516" t="s">
        <v>839</v>
      </c>
    </row>
    <row r="34" spans="1:7" s="524" customFormat="1" ht="34.15" customHeight="1">
      <c r="A34" s="599" t="s">
        <v>590</v>
      </c>
      <c r="B34" s="511">
        <v>254369.38500094</v>
      </c>
      <c r="C34" s="511">
        <v>152947.36633138999</v>
      </c>
      <c r="D34" s="511">
        <v>224170.4704243</v>
      </c>
      <c r="E34" s="600">
        <v>-5039.5859725600003</v>
      </c>
      <c r="F34" s="511">
        <v>-8290.6976632700007</v>
      </c>
      <c r="G34" s="510" t="s">
        <v>525</v>
      </c>
    </row>
    <row r="35" spans="1:7" s="524" customFormat="1" ht="22.35" customHeight="1">
      <c r="A35" s="606" t="s">
        <v>840</v>
      </c>
      <c r="B35" s="514">
        <v>302043.52579811</v>
      </c>
      <c r="C35" s="514">
        <v>245749.13186143999</v>
      </c>
      <c r="D35" s="602">
        <v>321002.13952700002</v>
      </c>
      <c r="E35" s="603">
        <v>5137.4848000000002</v>
      </c>
      <c r="F35" s="514">
        <v>3400</v>
      </c>
      <c r="G35" s="519" t="s">
        <v>841</v>
      </c>
    </row>
    <row r="36" spans="1:7" s="524" customFormat="1" ht="22.35" customHeight="1">
      <c r="A36" s="606" t="s">
        <v>842</v>
      </c>
      <c r="B36" s="514">
        <v>47674.140797170003</v>
      </c>
      <c r="C36" s="514">
        <v>92801.765530050005</v>
      </c>
      <c r="D36" s="602">
        <v>96831.669102700005</v>
      </c>
      <c r="E36" s="603">
        <v>10177.07077256</v>
      </c>
      <c r="F36" s="514">
        <v>11690.697663270001</v>
      </c>
      <c r="G36" s="519" t="s">
        <v>843</v>
      </c>
    </row>
    <row r="37" spans="1:7" s="524" customFormat="1" ht="46.35" customHeight="1">
      <c r="A37" s="599" t="s">
        <v>1734</v>
      </c>
      <c r="B37" s="511">
        <v>293699.24369591998</v>
      </c>
      <c r="C37" s="511">
        <v>151949.67159096</v>
      </c>
      <c r="D37" s="511">
        <v>478968.54590130999</v>
      </c>
      <c r="E37" s="600">
        <v>67977.546313779996</v>
      </c>
      <c r="F37" s="511">
        <v>44318.99004864</v>
      </c>
      <c r="G37" s="510" t="s">
        <v>589</v>
      </c>
    </row>
    <row r="38" spans="1:7" s="524" customFormat="1" ht="34.700000000000003" customHeight="1">
      <c r="A38" s="606" t="s">
        <v>846</v>
      </c>
      <c r="B38" s="514">
        <v>295159.65007516003</v>
      </c>
      <c r="C38" s="514">
        <v>153339.17989597001</v>
      </c>
      <c r="D38" s="602">
        <v>482767.83909833001</v>
      </c>
      <c r="E38" s="603">
        <v>68169.967507180001</v>
      </c>
      <c r="F38" s="514">
        <v>44807.507484640002</v>
      </c>
      <c r="G38" s="519" t="s">
        <v>847</v>
      </c>
    </row>
    <row r="39" spans="1:7" s="524" customFormat="1" ht="34.700000000000003" customHeight="1">
      <c r="A39" s="606" t="s">
        <v>844</v>
      </c>
      <c r="B39" s="514">
        <v>1460.40637924</v>
      </c>
      <c r="C39" s="514">
        <v>1389.50830501</v>
      </c>
      <c r="D39" s="602">
        <v>3799.2931970200002</v>
      </c>
      <c r="E39" s="603">
        <v>192.42119339999999</v>
      </c>
      <c r="F39" s="514">
        <v>488.51743599999998</v>
      </c>
      <c r="G39" s="519" t="s">
        <v>845</v>
      </c>
    </row>
    <row r="40" spans="1:7" s="524" customFormat="1" ht="34.15" customHeight="1">
      <c r="A40" s="599" t="s">
        <v>1735</v>
      </c>
      <c r="B40" s="511">
        <v>119017.05292652</v>
      </c>
      <c r="C40" s="511">
        <v>-8428.4120978200008</v>
      </c>
      <c r="D40" s="511">
        <v>-406359.47490551998</v>
      </c>
      <c r="E40" s="600">
        <v>582274.87526103004</v>
      </c>
      <c r="F40" s="511">
        <v>483121.32792400999</v>
      </c>
      <c r="G40" s="510" t="s">
        <v>591</v>
      </c>
    </row>
    <row r="41" spans="1:7" s="524" customFormat="1" ht="46.35" customHeight="1">
      <c r="A41" s="599" t="s">
        <v>1736</v>
      </c>
      <c r="B41" s="617">
        <v>119017.05292652</v>
      </c>
      <c r="C41" s="617">
        <v>-8428.4120978200008</v>
      </c>
      <c r="D41" s="617">
        <v>-406359.47490551998</v>
      </c>
      <c r="E41" s="618">
        <v>582274.87526103004</v>
      </c>
      <c r="F41" s="617">
        <v>483121.32792400999</v>
      </c>
      <c r="G41" s="510" t="s">
        <v>1737</v>
      </c>
    </row>
    <row r="42" spans="1:7" s="524" customFormat="1" ht="58.7" customHeight="1">
      <c r="A42" s="599" t="s">
        <v>1814</v>
      </c>
      <c r="B42" s="511">
        <v>-119017.05292652</v>
      </c>
      <c r="C42" s="511">
        <v>8428.4120978200008</v>
      </c>
      <c r="D42" s="511">
        <v>406359.47490551998</v>
      </c>
      <c r="E42" s="600">
        <v>-582274.87526103004</v>
      </c>
      <c r="F42" s="511">
        <v>-483121.32792400999</v>
      </c>
      <c r="G42" s="510" t="s">
        <v>1815</v>
      </c>
    </row>
    <row r="43" spans="1:7" s="524" customFormat="1" ht="21.4" customHeight="1">
      <c r="A43" s="608" t="s">
        <v>452</v>
      </c>
      <c r="B43" s="609">
        <v>-117136.17592651999</v>
      </c>
      <c r="C43" s="609">
        <v>9297.3391181300303</v>
      </c>
      <c r="D43" s="609">
        <v>406359.47490551998</v>
      </c>
      <c r="E43" s="610">
        <v>-582274.87526103004</v>
      </c>
      <c r="F43" s="609">
        <v>-493632.81048801</v>
      </c>
      <c r="G43" s="611" t="s">
        <v>848</v>
      </c>
    </row>
    <row r="44" spans="1:7" s="524" customFormat="1" ht="21.4" customHeight="1">
      <c r="A44" s="607" t="s">
        <v>849</v>
      </c>
      <c r="B44" s="517">
        <v>111991.79844779</v>
      </c>
      <c r="C44" s="517">
        <v>305965.81094093999</v>
      </c>
      <c r="D44" s="517">
        <v>643108.90424791002</v>
      </c>
      <c r="E44" s="605">
        <v>-574121.77105937002</v>
      </c>
      <c r="F44" s="517">
        <v>-456550.15341879998</v>
      </c>
      <c r="G44" s="612" t="s">
        <v>850</v>
      </c>
    </row>
    <row r="45" spans="1:7" s="524" customFormat="1" ht="21.4" customHeight="1">
      <c r="A45" s="607" t="s">
        <v>851</v>
      </c>
      <c r="B45" s="517">
        <v>229127.97437431</v>
      </c>
      <c r="C45" s="517">
        <v>296668.47182281001</v>
      </c>
      <c r="D45" s="517">
        <v>236749.42934239001</v>
      </c>
      <c r="E45" s="605">
        <v>8153.1042016600004</v>
      </c>
      <c r="F45" s="517">
        <v>37082.657069209999</v>
      </c>
      <c r="G45" s="612" t="s">
        <v>852</v>
      </c>
    </row>
    <row r="46" spans="1:7" s="524" customFormat="1" ht="21.4" customHeight="1">
      <c r="A46" s="608" t="s">
        <v>218</v>
      </c>
      <c r="B46" s="609">
        <v>-1880.877</v>
      </c>
      <c r="C46" s="609">
        <v>-868.75639910999996</v>
      </c>
      <c r="D46" s="619" t="s">
        <v>476</v>
      </c>
      <c r="E46" s="620" t="s">
        <v>476</v>
      </c>
      <c r="F46" s="619" t="s">
        <v>476</v>
      </c>
      <c r="G46" s="611" t="s">
        <v>853</v>
      </c>
    </row>
    <row r="47" spans="1:7" s="524" customFormat="1" ht="21.4" customHeight="1">
      <c r="A47" s="607" t="s">
        <v>849</v>
      </c>
      <c r="B47" s="522" t="s">
        <v>476</v>
      </c>
      <c r="C47" s="522" t="s">
        <v>476</v>
      </c>
      <c r="D47" s="522" t="s">
        <v>476</v>
      </c>
      <c r="E47" s="621" t="s">
        <v>476</v>
      </c>
      <c r="F47" s="522" t="s">
        <v>476</v>
      </c>
      <c r="G47" s="612" t="s">
        <v>850</v>
      </c>
    </row>
    <row r="48" spans="1:7" s="524" customFormat="1" ht="21.4" customHeight="1">
      <c r="A48" s="613" t="s">
        <v>851</v>
      </c>
      <c r="B48" s="614">
        <v>1880.877</v>
      </c>
      <c r="C48" s="614">
        <v>868.75639910999996</v>
      </c>
      <c r="D48" s="622" t="s">
        <v>476</v>
      </c>
      <c r="E48" s="623" t="s">
        <v>476</v>
      </c>
      <c r="F48" s="622" t="s">
        <v>476</v>
      </c>
      <c r="G48" s="616" t="s">
        <v>852</v>
      </c>
    </row>
    <row r="49" spans="1:8" s="524" customFormat="1" ht="299.64999999999998" customHeight="1"/>
    <row r="50" spans="1:8" s="524" customFormat="1" ht="35.1" customHeight="1">
      <c r="A50" s="862"/>
      <c r="B50" s="862"/>
      <c r="C50" s="862"/>
      <c r="D50" s="862"/>
      <c r="E50" s="862"/>
      <c r="F50" s="862"/>
      <c r="G50" s="862"/>
      <c r="H50" s="862"/>
    </row>
    <row r="51" spans="1:8" s="524"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0.35433070866141736" right="0.31496062992125984" top="0.59055118110236227" bottom="0.39370078740157483" header="0.51181102362204722" footer="0.51181102362204722"/>
  <pageSetup paperSize="9" scale="48"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tabColor rgb="FFFFFF00"/>
    <pageSetUpPr fitToPage="1"/>
  </sheetPr>
  <dimension ref="A1:G49"/>
  <sheetViews>
    <sheetView view="pageBreakPreview" zoomScaleNormal="100" zoomScaleSheetLayoutView="100" workbookViewId="0">
      <selection activeCell="Q13" sqref="Q13"/>
    </sheetView>
  </sheetViews>
  <sheetFormatPr defaultRowHeight="12.75" customHeight="1"/>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1691</v>
      </c>
      <c r="B1" s="859"/>
      <c r="C1" s="859"/>
      <c r="D1" s="859"/>
      <c r="E1" s="860" t="s">
        <v>1692</v>
      </c>
      <c r="F1" s="860"/>
      <c r="G1" s="860"/>
    </row>
    <row r="2" spans="1:7" s="524" customFormat="1" ht="19.149999999999999" customHeight="1">
      <c r="A2" s="861" t="s">
        <v>817</v>
      </c>
      <c r="B2" s="861"/>
      <c r="C2" s="861"/>
      <c r="D2" s="861"/>
      <c r="E2" s="863" t="s">
        <v>818</v>
      </c>
      <c r="F2" s="863"/>
      <c r="G2" s="863"/>
    </row>
    <row r="3" spans="1:7" s="524" customFormat="1" ht="19.149999999999999" customHeight="1">
      <c r="A3" s="861" t="s">
        <v>819</v>
      </c>
      <c r="B3" s="861"/>
      <c r="C3" s="861"/>
      <c r="D3" s="861"/>
      <c r="E3" s="863" t="s">
        <v>1455</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630074.58767866995</v>
      </c>
      <c r="C8" s="564">
        <v>707086.76023434999</v>
      </c>
      <c r="D8" s="564">
        <v>714825.41322635999</v>
      </c>
      <c r="E8" s="564">
        <v>93835.403589590002</v>
      </c>
      <c r="F8" s="564">
        <v>110057.42702233999</v>
      </c>
      <c r="G8" s="565" t="s">
        <v>394</v>
      </c>
    </row>
    <row r="9" spans="1:7" s="524" customFormat="1" ht="38.85" customHeight="1">
      <c r="A9" s="566" t="s">
        <v>820</v>
      </c>
      <c r="B9" s="567">
        <v>166838.19703749</v>
      </c>
      <c r="C9" s="567">
        <v>193200.13522865</v>
      </c>
      <c r="D9" s="567">
        <v>220429.75407478001</v>
      </c>
      <c r="E9" s="567">
        <v>35114.466129250002</v>
      </c>
      <c r="F9" s="567">
        <v>40920.014607990001</v>
      </c>
      <c r="G9" s="566" t="s">
        <v>821</v>
      </c>
    </row>
    <row r="10" spans="1:7" s="524" customFormat="1" ht="28.7" customHeight="1">
      <c r="A10" s="568" t="s">
        <v>2731</v>
      </c>
      <c r="B10" s="569">
        <v>26898.105612619998</v>
      </c>
      <c r="C10" s="570">
        <v>29578.991300490001</v>
      </c>
      <c r="D10" s="570">
        <v>33713.570160559997</v>
      </c>
      <c r="E10" s="570">
        <v>3984.22119544</v>
      </c>
      <c r="F10" s="570">
        <v>3688.7756784799999</v>
      </c>
      <c r="G10" s="571" t="s">
        <v>586</v>
      </c>
    </row>
    <row r="11" spans="1:7" s="524" customFormat="1" ht="28.7" customHeight="1">
      <c r="A11" s="568" t="s">
        <v>822</v>
      </c>
      <c r="B11" s="569">
        <v>57696.793731220001</v>
      </c>
      <c r="C11" s="570">
        <v>70347.910213879994</v>
      </c>
      <c r="D11" s="570">
        <v>81501.175684240006</v>
      </c>
      <c r="E11" s="570">
        <v>13423.79012677</v>
      </c>
      <c r="F11" s="570">
        <v>16639.652753499999</v>
      </c>
      <c r="G11" s="571" t="s">
        <v>587</v>
      </c>
    </row>
    <row r="12" spans="1:7" s="524" customFormat="1" ht="19.149999999999999" customHeight="1">
      <c r="A12" s="568" t="s">
        <v>823</v>
      </c>
      <c r="B12" s="569">
        <v>36673.22094046</v>
      </c>
      <c r="C12" s="570">
        <v>43624.910474190001</v>
      </c>
      <c r="D12" s="570">
        <v>51909.543145969998</v>
      </c>
      <c r="E12" s="570">
        <v>8609.3857318699993</v>
      </c>
      <c r="F12" s="570">
        <v>9840.8903115100002</v>
      </c>
      <c r="G12" s="571" t="s">
        <v>557</v>
      </c>
    </row>
    <row r="13" spans="1:7" s="524" customFormat="1" ht="19.149999999999999" customHeight="1">
      <c r="A13" s="568" t="s">
        <v>824</v>
      </c>
      <c r="B13" s="569">
        <v>18706.909054870001</v>
      </c>
      <c r="C13" s="570">
        <v>21122.25753812</v>
      </c>
      <c r="D13" s="570">
        <v>21806.27102326</v>
      </c>
      <c r="E13" s="570">
        <v>3576.5698800700002</v>
      </c>
      <c r="F13" s="570">
        <v>4620.46368893</v>
      </c>
      <c r="G13" s="571" t="s">
        <v>546</v>
      </c>
    </row>
    <row r="14" spans="1:7" s="524" customFormat="1" ht="28.7" customHeight="1">
      <c r="A14" s="572" t="s">
        <v>825</v>
      </c>
      <c r="B14" s="567">
        <v>10031.30911767</v>
      </c>
      <c r="C14" s="567">
        <v>17228.573817460001</v>
      </c>
      <c r="D14" s="567">
        <v>21042.884672010001</v>
      </c>
      <c r="E14" s="567">
        <v>1143.6972722800001</v>
      </c>
      <c r="F14" s="567">
        <v>1773.57794825</v>
      </c>
      <c r="G14" s="572" t="s">
        <v>11</v>
      </c>
    </row>
    <row r="15" spans="1:7" s="524" customFormat="1" ht="38.85" customHeight="1">
      <c r="A15" s="572" t="s">
        <v>826</v>
      </c>
      <c r="B15" s="567">
        <v>4230.2271235099997</v>
      </c>
      <c r="C15" s="567">
        <v>6929.2453182400004</v>
      </c>
      <c r="D15" s="567">
        <v>12047.52904757</v>
      </c>
      <c r="E15" s="567">
        <v>1344.12818806</v>
      </c>
      <c r="F15" s="567">
        <v>622.67297793</v>
      </c>
      <c r="G15" s="572" t="s">
        <v>467</v>
      </c>
    </row>
    <row r="16" spans="1:7" s="524" customFormat="1" ht="28.7" customHeight="1">
      <c r="A16" s="572" t="s">
        <v>2790</v>
      </c>
      <c r="B16" s="567">
        <v>448974.85440000001</v>
      </c>
      <c r="C16" s="567">
        <v>489728.80586999998</v>
      </c>
      <c r="D16" s="567">
        <v>461305.24543200003</v>
      </c>
      <c r="E16" s="567">
        <v>56233.112000000001</v>
      </c>
      <c r="F16" s="567">
        <v>838.53348817000006</v>
      </c>
      <c r="G16" s="572" t="s">
        <v>2791</v>
      </c>
    </row>
    <row r="17" spans="1:7" s="524" customFormat="1" ht="28.7" customHeight="1">
      <c r="A17" s="572" t="s">
        <v>349</v>
      </c>
      <c r="B17" s="567"/>
      <c r="C17" s="567"/>
      <c r="D17" s="567"/>
      <c r="E17" s="567"/>
      <c r="F17" s="567">
        <v>65902.627999999997</v>
      </c>
      <c r="G17" s="572" t="s">
        <v>827</v>
      </c>
    </row>
    <row r="18" spans="1:7" s="524" customFormat="1" ht="19.7" customHeight="1">
      <c r="A18" s="563" t="s">
        <v>104</v>
      </c>
      <c r="B18" s="564">
        <v>629557.50787069998</v>
      </c>
      <c r="C18" s="564">
        <v>718203.42974029004</v>
      </c>
      <c r="D18" s="564">
        <v>719434.08926146</v>
      </c>
      <c r="E18" s="564">
        <v>80806.061304980001</v>
      </c>
      <c r="F18" s="564">
        <v>85144.250078840007</v>
      </c>
      <c r="G18" s="565" t="s">
        <v>454</v>
      </c>
    </row>
    <row r="19" spans="1:7" s="524" customFormat="1" ht="28.7" customHeight="1">
      <c r="A19" s="573" t="s">
        <v>828</v>
      </c>
      <c r="B19" s="574">
        <v>34057.909293739998</v>
      </c>
      <c r="C19" s="570">
        <v>38754.396318879997</v>
      </c>
      <c r="D19" s="570">
        <v>38988.922913390001</v>
      </c>
      <c r="E19" s="570">
        <v>5397.79431148</v>
      </c>
      <c r="F19" s="570">
        <v>4735.2091475099996</v>
      </c>
      <c r="G19" s="571" t="s">
        <v>130</v>
      </c>
    </row>
    <row r="20" spans="1:7" s="524" customFormat="1" ht="19.149999999999999" customHeight="1">
      <c r="A20" s="573" t="s">
        <v>86</v>
      </c>
      <c r="B20" s="574">
        <v>7702.9187287300001</v>
      </c>
      <c r="C20" s="570">
        <v>8416.1056825300002</v>
      </c>
      <c r="D20" s="570">
        <v>9647.3973745300009</v>
      </c>
      <c r="E20" s="570">
        <v>1727.8710726700001</v>
      </c>
      <c r="F20" s="570">
        <v>1830.0626761000001</v>
      </c>
      <c r="G20" s="571" t="s">
        <v>41</v>
      </c>
    </row>
    <row r="21" spans="1:7" s="524" customFormat="1" ht="59.1" customHeight="1">
      <c r="A21" s="573" t="s">
        <v>829</v>
      </c>
      <c r="B21" s="574">
        <v>13521.21735074</v>
      </c>
      <c r="C21" s="570">
        <v>15030.733559230001</v>
      </c>
      <c r="D21" s="570">
        <v>18517.40814399</v>
      </c>
      <c r="E21" s="570">
        <v>2333.3790151600001</v>
      </c>
      <c r="F21" s="570">
        <v>2165.2782184299999</v>
      </c>
      <c r="G21" s="571" t="s">
        <v>263</v>
      </c>
    </row>
    <row r="22" spans="1:7" s="524" customFormat="1" ht="19.149999999999999" customHeight="1">
      <c r="A22" s="573" t="s">
        <v>38</v>
      </c>
      <c r="B22" s="574">
        <v>257095.51352079</v>
      </c>
      <c r="C22" s="570">
        <v>289232.92385273997</v>
      </c>
      <c r="D22" s="570">
        <v>268580.06328410999</v>
      </c>
      <c r="E22" s="570">
        <v>21196.67212671</v>
      </c>
      <c r="F22" s="570">
        <v>22580.042252650001</v>
      </c>
      <c r="G22" s="571" t="s">
        <v>39</v>
      </c>
    </row>
    <row r="23" spans="1:7" s="524" customFormat="1" ht="19.149999999999999" customHeight="1">
      <c r="A23" s="573" t="s">
        <v>283</v>
      </c>
      <c r="B23" s="574">
        <v>12735.368112</v>
      </c>
      <c r="C23" s="570">
        <v>21949.10446567</v>
      </c>
      <c r="D23" s="570">
        <v>14702.569935990001</v>
      </c>
      <c r="E23" s="570">
        <v>981.37743843999999</v>
      </c>
      <c r="F23" s="570">
        <v>232.93925684999999</v>
      </c>
      <c r="G23" s="571" t="s">
        <v>284</v>
      </c>
    </row>
    <row r="24" spans="1:7" s="524" customFormat="1" ht="38.85" customHeight="1">
      <c r="A24" s="573" t="s">
        <v>830</v>
      </c>
      <c r="B24" s="574">
        <v>21242.73111723</v>
      </c>
      <c r="C24" s="570">
        <v>23444.1985155</v>
      </c>
      <c r="D24" s="570">
        <v>26035.822832329999</v>
      </c>
      <c r="E24" s="570">
        <v>2430.5982842600001</v>
      </c>
      <c r="F24" s="570">
        <v>2840.6135921499999</v>
      </c>
      <c r="G24" s="571" t="s">
        <v>25</v>
      </c>
    </row>
    <row r="25" spans="1:7" s="524" customFormat="1" ht="38.85" customHeight="1">
      <c r="A25" s="573" t="s">
        <v>55</v>
      </c>
      <c r="B25" s="574">
        <v>68458.009394339999</v>
      </c>
      <c r="C25" s="570">
        <v>97123.859201979998</v>
      </c>
      <c r="D25" s="570">
        <v>88608.938881299997</v>
      </c>
      <c r="E25" s="570">
        <v>5795.9058975899998</v>
      </c>
      <c r="F25" s="570">
        <v>3472.8348564900002</v>
      </c>
      <c r="G25" s="571" t="s">
        <v>427</v>
      </c>
    </row>
    <row r="26" spans="1:7" s="524" customFormat="1" ht="49.15" customHeight="1">
      <c r="A26" s="573" t="s">
        <v>376</v>
      </c>
      <c r="B26" s="574">
        <v>29880.073911830001</v>
      </c>
      <c r="C26" s="570">
        <v>33275.452137790002</v>
      </c>
      <c r="D26" s="570">
        <v>37462.662417070002</v>
      </c>
      <c r="E26" s="570">
        <v>4450.4474572400004</v>
      </c>
      <c r="F26" s="570">
        <v>5018.4027371299999</v>
      </c>
      <c r="G26" s="571" t="s">
        <v>433</v>
      </c>
    </row>
    <row r="27" spans="1:7" s="524" customFormat="1" ht="38.85" customHeight="1">
      <c r="A27" s="573" t="s">
        <v>831</v>
      </c>
      <c r="B27" s="574">
        <v>16086.269390269999</v>
      </c>
      <c r="C27" s="570">
        <v>23333.856837570002</v>
      </c>
      <c r="D27" s="570">
        <v>32249.587830230001</v>
      </c>
      <c r="E27" s="570">
        <v>5051.3362560799997</v>
      </c>
      <c r="F27" s="570">
        <v>3533.3269</v>
      </c>
      <c r="G27" s="571" t="s">
        <v>325</v>
      </c>
    </row>
    <row r="28" spans="1:7" s="524" customFormat="1" ht="89.1" customHeight="1">
      <c r="A28" s="573" t="s">
        <v>595</v>
      </c>
      <c r="B28" s="574">
        <v>65206.490343550002</v>
      </c>
      <c r="C28" s="570">
        <v>56705.919839399998</v>
      </c>
      <c r="D28" s="570">
        <v>81299.500951259994</v>
      </c>
      <c r="E28" s="570">
        <v>22761.221106239998</v>
      </c>
      <c r="F28" s="570">
        <v>28006.367507089999</v>
      </c>
      <c r="G28" s="571" t="s">
        <v>832</v>
      </c>
    </row>
    <row r="29" spans="1:7" s="524" customFormat="1" ht="59.1" customHeight="1">
      <c r="A29" s="573" t="s">
        <v>833</v>
      </c>
      <c r="B29" s="574">
        <v>2126.06720748</v>
      </c>
      <c r="C29" s="570">
        <v>8407.1108617999998</v>
      </c>
      <c r="D29" s="570">
        <v>2844.0734296099999</v>
      </c>
      <c r="E29" s="570">
        <v>231.53166487999999</v>
      </c>
      <c r="F29" s="570">
        <v>1268.0531401600001</v>
      </c>
      <c r="G29" s="571" t="s">
        <v>834</v>
      </c>
    </row>
    <row r="30" spans="1:7" s="524" customFormat="1" ht="28.7" customHeight="1">
      <c r="A30" s="573" t="s">
        <v>211</v>
      </c>
      <c r="B30" s="574">
        <v>62476.663125749998</v>
      </c>
      <c r="C30" s="570">
        <v>60164.453513430002</v>
      </c>
      <c r="D30" s="570">
        <v>56650.161257860003</v>
      </c>
      <c r="E30" s="570">
        <v>5993.4570781000002</v>
      </c>
      <c r="F30" s="570">
        <v>3520.9962430599999</v>
      </c>
      <c r="G30" s="571" t="s">
        <v>835</v>
      </c>
    </row>
    <row r="31" spans="1:7" s="524" customFormat="1" ht="19.149999999999999" customHeight="1">
      <c r="A31" s="573" t="s">
        <v>529</v>
      </c>
      <c r="B31" s="574">
        <v>33654.15223621</v>
      </c>
      <c r="C31" s="570">
        <v>38518.888472480001</v>
      </c>
      <c r="D31" s="570">
        <v>36756.568632570001</v>
      </c>
      <c r="E31" s="570">
        <v>1684.5661146100001</v>
      </c>
      <c r="F31" s="570">
        <v>3264.1886208699998</v>
      </c>
      <c r="G31" s="571" t="s">
        <v>836</v>
      </c>
    </row>
    <row r="32" spans="1:7" s="524" customFormat="1" ht="28.7" customHeight="1">
      <c r="A32" s="573" t="s">
        <v>837</v>
      </c>
      <c r="B32" s="574">
        <v>2403.5082420399999</v>
      </c>
      <c r="C32" s="570">
        <v>2227.9848094499998</v>
      </c>
      <c r="D32" s="570">
        <v>2341.2284518000001</v>
      </c>
      <c r="E32" s="570">
        <v>71.806581519999995</v>
      </c>
      <c r="F32" s="570">
        <v>71.791999349999998</v>
      </c>
      <c r="G32" s="571" t="s">
        <v>838</v>
      </c>
    </row>
    <row r="33" spans="1:7" s="524" customFormat="1" ht="19.149999999999999" customHeight="1">
      <c r="A33" s="573" t="s">
        <v>489</v>
      </c>
      <c r="B33" s="574">
        <v>2910.6158959999998</v>
      </c>
      <c r="C33" s="570">
        <v>1618.44167184</v>
      </c>
      <c r="D33" s="570">
        <v>4749.1829254200002</v>
      </c>
      <c r="E33" s="570">
        <v>698.09690000000001</v>
      </c>
      <c r="F33" s="570">
        <v>2604.1429309999999</v>
      </c>
      <c r="G33" s="571" t="s">
        <v>839</v>
      </c>
    </row>
    <row r="34" spans="1:7" s="524" customFormat="1" ht="39.4" customHeight="1">
      <c r="A34" s="563" t="s">
        <v>590</v>
      </c>
      <c r="B34" s="564">
        <v>14536.893503060001</v>
      </c>
      <c r="C34" s="564">
        <v>645.39714094999999</v>
      </c>
      <c r="D34" s="564">
        <v>1283.1751099400001</v>
      </c>
      <c r="E34" s="564">
        <v>86.870306670000005</v>
      </c>
      <c r="F34" s="564">
        <v>281.57835204999998</v>
      </c>
      <c r="G34" s="565" t="s">
        <v>525</v>
      </c>
    </row>
    <row r="35" spans="1:7" s="524" customFormat="1" ht="19.149999999999999" customHeight="1">
      <c r="A35" s="572" t="s">
        <v>840</v>
      </c>
      <c r="B35" s="567">
        <v>18928.741999999998</v>
      </c>
      <c r="C35" s="567">
        <v>6707.4679999999998</v>
      </c>
      <c r="D35" s="567">
        <v>7934.652</v>
      </c>
      <c r="E35" s="567">
        <v>500</v>
      </c>
      <c r="F35" s="567">
        <v>500</v>
      </c>
      <c r="G35" s="572" t="s">
        <v>841</v>
      </c>
    </row>
    <row r="36" spans="1:7" s="524" customFormat="1" ht="28.7" customHeight="1">
      <c r="A36" s="572" t="s">
        <v>842</v>
      </c>
      <c r="B36" s="567">
        <v>4391.8484969399997</v>
      </c>
      <c r="C36" s="567">
        <v>6062.0708590499999</v>
      </c>
      <c r="D36" s="567">
        <v>6651.4768900600002</v>
      </c>
      <c r="E36" s="567">
        <v>413.12969333000001</v>
      </c>
      <c r="F36" s="567">
        <v>218.42164794999999</v>
      </c>
      <c r="G36" s="572" t="s">
        <v>843</v>
      </c>
    </row>
    <row r="37" spans="1:7" s="524" customFormat="1" ht="59.65" customHeight="1">
      <c r="A37" s="563" t="s">
        <v>1734</v>
      </c>
      <c r="B37" s="564">
        <v>-35.215555999999999</v>
      </c>
      <c r="C37" s="564">
        <v>757.8644898</v>
      </c>
      <c r="D37" s="564">
        <v>2649.9158520000001</v>
      </c>
      <c r="E37" s="564">
        <v>-8.1536229999999996</v>
      </c>
      <c r="F37" s="564">
        <v>-3.339826</v>
      </c>
      <c r="G37" s="565" t="s">
        <v>589</v>
      </c>
    </row>
    <row r="38" spans="1:7" s="524" customFormat="1" ht="28.7" customHeight="1">
      <c r="A38" s="572" t="s">
        <v>846</v>
      </c>
      <c r="B38" s="567">
        <v>18.642347999999998</v>
      </c>
      <c r="C38" s="567">
        <v>835.07050479999998</v>
      </c>
      <c r="D38" s="567">
        <v>2701.4049359999999</v>
      </c>
      <c r="E38" s="567">
        <v>0</v>
      </c>
      <c r="F38" s="567">
        <v>0</v>
      </c>
      <c r="G38" s="572" t="s">
        <v>847</v>
      </c>
    </row>
    <row r="39" spans="1:7" s="524" customFormat="1" ht="38.85" customHeight="1">
      <c r="A39" s="572" t="s">
        <v>844</v>
      </c>
      <c r="B39" s="567">
        <v>53.857903999999998</v>
      </c>
      <c r="C39" s="567">
        <v>77.206014999999994</v>
      </c>
      <c r="D39" s="567">
        <v>51.489083999999998</v>
      </c>
      <c r="E39" s="567">
        <v>8.1536229999999996</v>
      </c>
      <c r="F39" s="567">
        <v>3.339826</v>
      </c>
      <c r="G39" s="572" t="s">
        <v>845</v>
      </c>
    </row>
    <row r="40" spans="1:7" s="524" customFormat="1" ht="39.4" customHeight="1">
      <c r="A40" s="563" t="s">
        <v>1735</v>
      </c>
      <c r="B40" s="564">
        <v>-13984.59813909</v>
      </c>
      <c r="C40" s="564">
        <v>-12519.93113669</v>
      </c>
      <c r="D40" s="564">
        <v>-8541.7669970400002</v>
      </c>
      <c r="E40" s="564">
        <v>12950.62560094</v>
      </c>
      <c r="F40" s="564">
        <v>24634.938417450001</v>
      </c>
      <c r="G40" s="565" t="s">
        <v>591</v>
      </c>
    </row>
    <row r="41" spans="1:7" s="524" customFormat="1" ht="2.1" customHeight="1"/>
    <row r="42" spans="1:7" s="524" customFormat="1" ht="68.849999999999994" customHeight="1">
      <c r="A42" s="563" t="s">
        <v>1814</v>
      </c>
      <c r="B42" s="564">
        <v>13984.59813909</v>
      </c>
      <c r="C42" s="564">
        <v>12519.93113669</v>
      </c>
      <c r="D42" s="564">
        <v>-8541.7669970400002</v>
      </c>
      <c r="E42" s="564">
        <v>-12950.62560094</v>
      </c>
      <c r="F42" s="564">
        <v>-24634.938417450001</v>
      </c>
      <c r="G42" s="565" t="s">
        <v>1815</v>
      </c>
    </row>
    <row r="43" spans="1:7" s="524" customFormat="1" ht="19.149999999999999" customHeight="1">
      <c r="A43" s="575" t="s">
        <v>452</v>
      </c>
      <c r="B43" s="576">
        <v>-28337.012990070001</v>
      </c>
      <c r="C43" s="576">
        <v>15222.375676649999</v>
      </c>
      <c r="D43" s="576">
        <v>90929.786400180004</v>
      </c>
      <c r="E43" s="576">
        <v>-155407.50721128</v>
      </c>
      <c r="F43" s="576">
        <v>-26631.598591450002</v>
      </c>
      <c r="G43" s="577" t="s">
        <v>848</v>
      </c>
    </row>
    <row r="44" spans="1:7" s="524" customFormat="1" ht="19.149999999999999" customHeight="1">
      <c r="A44" s="568" t="s">
        <v>849</v>
      </c>
      <c r="B44" s="570">
        <v>-22220.166322720001</v>
      </c>
      <c r="C44" s="570">
        <v>26195.917316319999</v>
      </c>
      <c r="D44" s="570">
        <v>103628.81434888</v>
      </c>
      <c r="E44" s="570">
        <v>-155407.50721128</v>
      </c>
      <c r="F44" s="570">
        <v>-26436.598591450002</v>
      </c>
      <c r="G44" s="578" t="s">
        <v>850</v>
      </c>
    </row>
    <row r="45" spans="1:7" s="524" customFormat="1" ht="19.7" customHeight="1">
      <c r="A45" s="568" t="s">
        <v>851</v>
      </c>
      <c r="B45" s="570">
        <v>6116.8466673499997</v>
      </c>
      <c r="C45" s="570">
        <v>10973.54163967</v>
      </c>
      <c r="D45" s="570">
        <v>12699.027948700001</v>
      </c>
      <c r="E45" s="579" t="s">
        <v>476</v>
      </c>
      <c r="F45" s="570">
        <v>195</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74803149606299213" right="0.15748031496062992" top="0.62992125984251968" bottom="0.6692913385826772" header="0.51181102362204722" footer="0.51181102362204722"/>
  <pageSetup paperSize="9" scale="47"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tabColor rgb="FFFFFF00"/>
    <pageSetUpPr fitToPage="1"/>
  </sheetPr>
  <dimension ref="A1:G49"/>
  <sheetViews>
    <sheetView view="pageBreakPreview" zoomScaleNormal="100" zoomScaleSheetLayoutView="100" workbookViewId="0">
      <selection activeCell="O17" sqref="O17"/>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1850</v>
      </c>
      <c r="B1" s="859"/>
      <c r="C1" s="859"/>
      <c r="D1" s="859"/>
      <c r="E1" s="860" t="s">
        <v>1851</v>
      </c>
      <c r="F1" s="860"/>
      <c r="G1" s="860"/>
    </row>
    <row r="2" spans="1:7" s="524" customFormat="1" ht="19.149999999999999" customHeight="1">
      <c r="A2" s="861" t="s">
        <v>854</v>
      </c>
      <c r="B2" s="861"/>
      <c r="C2" s="861"/>
      <c r="D2" s="861"/>
      <c r="E2" s="863" t="s">
        <v>818</v>
      </c>
      <c r="F2" s="863"/>
      <c r="G2" s="863"/>
    </row>
    <row r="3" spans="1:7" s="524" customFormat="1" ht="19.149999999999999" customHeight="1">
      <c r="A3" s="861" t="s">
        <v>819</v>
      </c>
      <c r="B3" s="861"/>
      <c r="C3" s="861"/>
      <c r="D3" s="861"/>
      <c r="E3" s="863" t="s">
        <v>1460</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601085.01571179996</v>
      </c>
      <c r="C8" s="564">
        <v>676122.66931075999</v>
      </c>
      <c r="D8" s="564">
        <v>682561.20619169006</v>
      </c>
      <c r="E8" s="564">
        <v>87507.930527179997</v>
      </c>
      <c r="F8" s="564">
        <v>88881.848764630005</v>
      </c>
      <c r="G8" s="565" t="s">
        <v>394</v>
      </c>
    </row>
    <row r="9" spans="1:7" s="524" customFormat="1" ht="38.85" customHeight="1">
      <c r="A9" s="566" t="s">
        <v>820</v>
      </c>
      <c r="B9" s="567">
        <v>217147.69132782999</v>
      </c>
      <c r="C9" s="567">
        <v>258870.07364059999</v>
      </c>
      <c r="D9" s="567">
        <v>286094.49653195002</v>
      </c>
      <c r="E9" s="567">
        <v>52204.972722099999</v>
      </c>
      <c r="F9" s="567">
        <v>51905.987223939999</v>
      </c>
      <c r="G9" s="566" t="s">
        <v>821</v>
      </c>
    </row>
    <row r="10" spans="1:7" s="524" customFormat="1" ht="28.7" customHeight="1">
      <c r="A10" s="568" t="s">
        <v>2731</v>
      </c>
      <c r="B10" s="569">
        <v>27092.37791784</v>
      </c>
      <c r="C10" s="570">
        <v>35280.086619540001</v>
      </c>
      <c r="D10" s="570">
        <v>44934.434370000003</v>
      </c>
      <c r="E10" s="570">
        <v>4944.5410993900005</v>
      </c>
      <c r="F10" s="570">
        <v>5038.21684929</v>
      </c>
      <c r="G10" s="571" t="s">
        <v>586</v>
      </c>
    </row>
    <row r="11" spans="1:7" s="524" customFormat="1" ht="28.7" customHeight="1">
      <c r="A11" s="568" t="s">
        <v>822</v>
      </c>
      <c r="B11" s="569">
        <v>71801.508046129995</v>
      </c>
      <c r="C11" s="570">
        <v>89575.630571429996</v>
      </c>
      <c r="D11" s="570">
        <v>99420.476814199996</v>
      </c>
      <c r="E11" s="570">
        <v>19676.793733030001</v>
      </c>
      <c r="F11" s="570">
        <v>18903.931859879998</v>
      </c>
      <c r="G11" s="571" t="s">
        <v>587</v>
      </c>
    </row>
    <row r="12" spans="1:7" s="524" customFormat="1" ht="19.149999999999999" customHeight="1">
      <c r="A12" s="568" t="s">
        <v>823</v>
      </c>
      <c r="B12" s="569">
        <v>50661.538271079997</v>
      </c>
      <c r="C12" s="570">
        <v>60866.558681659997</v>
      </c>
      <c r="D12" s="570">
        <v>65271.951665920002</v>
      </c>
      <c r="E12" s="570">
        <v>13301.270052280001</v>
      </c>
      <c r="F12" s="570">
        <v>14671.496136510001</v>
      </c>
      <c r="G12" s="571" t="s">
        <v>557</v>
      </c>
    </row>
    <row r="13" spans="1:7" s="524" customFormat="1" ht="19.149999999999999" customHeight="1">
      <c r="A13" s="568" t="s">
        <v>824</v>
      </c>
      <c r="B13" s="569">
        <v>12786.270941000001</v>
      </c>
      <c r="C13" s="570">
        <v>18850.711322020001</v>
      </c>
      <c r="D13" s="570">
        <v>17633.531822109999</v>
      </c>
      <c r="E13" s="570">
        <v>3020.55173754</v>
      </c>
      <c r="F13" s="570">
        <v>2971.0555702800002</v>
      </c>
      <c r="G13" s="571" t="s">
        <v>546</v>
      </c>
    </row>
    <row r="14" spans="1:7" s="524" customFormat="1" ht="28.7" customHeight="1">
      <c r="A14" s="572" t="s">
        <v>825</v>
      </c>
      <c r="B14" s="567">
        <v>11013.335823629999</v>
      </c>
      <c r="C14" s="567">
        <v>22063.260768110002</v>
      </c>
      <c r="D14" s="567">
        <v>21654.32728188</v>
      </c>
      <c r="E14" s="567">
        <v>1575.0981591</v>
      </c>
      <c r="F14" s="567">
        <v>2572.0911767399998</v>
      </c>
      <c r="G14" s="572" t="s">
        <v>11</v>
      </c>
    </row>
    <row r="15" spans="1:7" s="524" customFormat="1" ht="38.85" customHeight="1">
      <c r="A15" s="572" t="s">
        <v>826</v>
      </c>
      <c r="B15" s="567">
        <v>5032.1947603400004</v>
      </c>
      <c r="C15" s="567">
        <v>6404.1867302000001</v>
      </c>
      <c r="D15" s="567">
        <v>3527.67917786</v>
      </c>
      <c r="E15" s="567">
        <v>520.94264597999995</v>
      </c>
      <c r="F15" s="567">
        <v>529.56791551000003</v>
      </c>
      <c r="G15" s="572" t="s">
        <v>467</v>
      </c>
    </row>
    <row r="16" spans="1:7" s="524" customFormat="1" ht="28.7" customHeight="1">
      <c r="A16" s="572" t="s">
        <v>2790</v>
      </c>
      <c r="B16" s="567">
        <v>367891.79379999998</v>
      </c>
      <c r="C16" s="567">
        <v>388785.14817185001</v>
      </c>
      <c r="D16" s="567">
        <v>371284.70319999999</v>
      </c>
      <c r="E16" s="567">
        <v>33206.917000000001</v>
      </c>
      <c r="F16" s="567">
        <v>3332.7034484400001</v>
      </c>
      <c r="G16" s="572" t="s">
        <v>2791</v>
      </c>
    </row>
    <row r="17" spans="1:7" s="524" customFormat="1" ht="28.7" customHeight="1">
      <c r="A17" s="572" t="s">
        <v>349</v>
      </c>
      <c r="B17" s="567"/>
      <c r="C17" s="567"/>
      <c r="D17" s="567"/>
      <c r="E17" s="567"/>
      <c r="F17" s="567">
        <v>30541.499</v>
      </c>
      <c r="G17" s="572" t="s">
        <v>827</v>
      </c>
    </row>
    <row r="18" spans="1:7" s="524" customFormat="1" ht="19.7" customHeight="1">
      <c r="A18" s="563" t="s">
        <v>104</v>
      </c>
      <c r="B18" s="564">
        <v>572439.64199045999</v>
      </c>
      <c r="C18" s="564">
        <v>692559.60005580995</v>
      </c>
      <c r="D18" s="564">
        <v>726133.96318564995</v>
      </c>
      <c r="E18" s="564">
        <v>64571.036878420004</v>
      </c>
      <c r="F18" s="564">
        <v>72643.756947500005</v>
      </c>
      <c r="G18" s="565" t="s">
        <v>454</v>
      </c>
    </row>
    <row r="19" spans="1:7" s="524" customFormat="1" ht="28.7" customHeight="1">
      <c r="A19" s="573" t="s">
        <v>828</v>
      </c>
      <c r="B19" s="574">
        <v>38185.995669579999</v>
      </c>
      <c r="C19" s="570">
        <v>53420.173348620003</v>
      </c>
      <c r="D19" s="570">
        <v>40421.99804885</v>
      </c>
      <c r="E19" s="570">
        <v>5075.5872452000003</v>
      </c>
      <c r="F19" s="570">
        <v>4328.2905228600002</v>
      </c>
      <c r="G19" s="571" t="s">
        <v>130</v>
      </c>
    </row>
    <row r="20" spans="1:7" s="524" customFormat="1" ht="19.149999999999999" customHeight="1">
      <c r="A20" s="573" t="s">
        <v>86</v>
      </c>
      <c r="B20" s="574">
        <v>3456.9188432999999</v>
      </c>
      <c r="C20" s="570">
        <v>6083.12111568</v>
      </c>
      <c r="D20" s="570">
        <v>8858.0713981900008</v>
      </c>
      <c r="E20" s="570">
        <v>513.70748633999995</v>
      </c>
      <c r="F20" s="570">
        <v>232.30725222999999</v>
      </c>
      <c r="G20" s="571" t="s">
        <v>41</v>
      </c>
    </row>
    <row r="21" spans="1:7" s="524" customFormat="1" ht="59.1" customHeight="1">
      <c r="A21" s="573" t="s">
        <v>829</v>
      </c>
      <c r="B21" s="574">
        <v>18072.721230309999</v>
      </c>
      <c r="C21" s="570">
        <v>18451.925745969998</v>
      </c>
      <c r="D21" s="570">
        <v>21273.0961651</v>
      </c>
      <c r="E21" s="570">
        <v>1637.83217193</v>
      </c>
      <c r="F21" s="570">
        <v>1927.81628821</v>
      </c>
      <c r="G21" s="571" t="s">
        <v>263</v>
      </c>
    </row>
    <row r="22" spans="1:7" s="524" customFormat="1" ht="19.149999999999999" customHeight="1">
      <c r="A22" s="573" t="s">
        <v>38</v>
      </c>
      <c r="B22" s="574">
        <v>247605.07675335</v>
      </c>
      <c r="C22" s="570">
        <v>279794.18173401</v>
      </c>
      <c r="D22" s="570">
        <v>307216.74622625997</v>
      </c>
      <c r="E22" s="570">
        <v>36035.377396010001</v>
      </c>
      <c r="F22" s="570">
        <v>42151.002988389999</v>
      </c>
      <c r="G22" s="571" t="s">
        <v>39</v>
      </c>
    </row>
    <row r="23" spans="1:7" s="524" customFormat="1" ht="19.149999999999999" customHeight="1">
      <c r="A23" s="573" t="s">
        <v>283</v>
      </c>
      <c r="B23" s="574">
        <v>11352.279138919999</v>
      </c>
      <c r="C23" s="570">
        <v>14447.43015745</v>
      </c>
      <c r="D23" s="570">
        <v>18697.983538799999</v>
      </c>
      <c r="E23" s="570">
        <v>241.88419540999999</v>
      </c>
      <c r="F23" s="570">
        <v>211.64770060000001</v>
      </c>
      <c r="G23" s="571" t="s">
        <v>284</v>
      </c>
    </row>
    <row r="24" spans="1:7" s="524" customFormat="1" ht="38.85" customHeight="1">
      <c r="A24" s="573" t="s">
        <v>830</v>
      </c>
      <c r="B24" s="574">
        <v>28282.710392870002</v>
      </c>
      <c r="C24" s="570">
        <v>33494.21868174</v>
      </c>
      <c r="D24" s="570">
        <v>35138.302293840003</v>
      </c>
      <c r="E24" s="570">
        <v>2676.1788258500001</v>
      </c>
      <c r="F24" s="570">
        <v>2649.9214849</v>
      </c>
      <c r="G24" s="571" t="s">
        <v>25</v>
      </c>
    </row>
    <row r="25" spans="1:7" s="524" customFormat="1" ht="38.85" customHeight="1">
      <c r="A25" s="573" t="s">
        <v>55</v>
      </c>
      <c r="B25" s="574">
        <v>64363.641404310001</v>
      </c>
      <c r="C25" s="570">
        <v>79866.244984000004</v>
      </c>
      <c r="D25" s="570">
        <v>85149.409900700004</v>
      </c>
      <c r="E25" s="570">
        <v>1327.7476935499999</v>
      </c>
      <c r="F25" s="570">
        <v>2859.06484525</v>
      </c>
      <c r="G25" s="571" t="s">
        <v>427</v>
      </c>
    </row>
    <row r="26" spans="1:7" s="524" customFormat="1" ht="49.15" customHeight="1">
      <c r="A26" s="573" t="s">
        <v>376</v>
      </c>
      <c r="B26" s="574">
        <v>30321.584744700001</v>
      </c>
      <c r="C26" s="570">
        <v>40176.654325149997</v>
      </c>
      <c r="D26" s="570">
        <v>52984.947219070003</v>
      </c>
      <c r="E26" s="570">
        <v>4758.7209771099997</v>
      </c>
      <c r="F26" s="570">
        <v>4317.48286087</v>
      </c>
      <c r="G26" s="571" t="s">
        <v>433</v>
      </c>
    </row>
    <row r="27" spans="1:7" s="524" customFormat="1" ht="38.85" customHeight="1">
      <c r="A27" s="573" t="s">
        <v>831</v>
      </c>
      <c r="B27" s="574">
        <v>30909.629809279999</v>
      </c>
      <c r="C27" s="570">
        <v>36334.676721459997</v>
      </c>
      <c r="D27" s="570">
        <v>9919.8863498299997</v>
      </c>
      <c r="E27" s="570">
        <v>933.68367281999997</v>
      </c>
      <c r="F27" s="570">
        <v>490.51566849</v>
      </c>
      <c r="G27" s="571" t="s">
        <v>325</v>
      </c>
    </row>
    <row r="28" spans="1:7" s="524" customFormat="1" ht="89.1" customHeight="1">
      <c r="A28" s="573" t="s">
        <v>595</v>
      </c>
      <c r="B28" s="574">
        <v>27698.113714750001</v>
      </c>
      <c r="C28" s="570">
        <v>26039.74805867</v>
      </c>
      <c r="D28" s="570">
        <v>28515.20417968</v>
      </c>
      <c r="E28" s="570">
        <v>4902.4760657400002</v>
      </c>
      <c r="F28" s="570">
        <v>4061.3880809000002</v>
      </c>
      <c r="G28" s="571" t="s">
        <v>832</v>
      </c>
    </row>
    <row r="29" spans="1:7" s="524" customFormat="1" ht="59.1" customHeight="1">
      <c r="A29" s="573" t="s">
        <v>833</v>
      </c>
      <c r="B29" s="574">
        <v>1273.09422518</v>
      </c>
      <c r="C29" s="570">
        <v>9362.7536380799993</v>
      </c>
      <c r="D29" s="570">
        <v>4387.7313544500003</v>
      </c>
      <c r="E29" s="570">
        <v>205.73753737999999</v>
      </c>
      <c r="F29" s="570">
        <v>198.75665280999999</v>
      </c>
      <c r="G29" s="571" t="s">
        <v>834</v>
      </c>
    </row>
    <row r="30" spans="1:7" s="524" customFormat="1" ht="28.7" customHeight="1">
      <c r="A30" s="573" t="s">
        <v>211</v>
      </c>
      <c r="B30" s="574">
        <v>49371.015464609998</v>
      </c>
      <c r="C30" s="570">
        <v>71249.836651210004</v>
      </c>
      <c r="D30" s="570">
        <v>92237.856399199998</v>
      </c>
      <c r="E30" s="570">
        <v>3553.8554881499999</v>
      </c>
      <c r="F30" s="570">
        <v>6339.64133227</v>
      </c>
      <c r="G30" s="571" t="s">
        <v>835</v>
      </c>
    </row>
    <row r="31" spans="1:7" s="524" customFormat="1" ht="19.149999999999999" customHeight="1">
      <c r="A31" s="573" t="s">
        <v>529</v>
      </c>
      <c r="B31" s="574">
        <v>16473.62639845</v>
      </c>
      <c r="C31" s="570">
        <v>18287.73160847</v>
      </c>
      <c r="D31" s="570">
        <v>17721.964052560001</v>
      </c>
      <c r="E31" s="570">
        <v>1547.46011451</v>
      </c>
      <c r="F31" s="570">
        <v>428.38376017000002</v>
      </c>
      <c r="G31" s="571" t="s">
        <v>836</v>
      </c>
    </row>
    <row r="32" spans="1:7" s="524" customFormat="1" ht="28.7" customHeight="1">
      <c r="A32" s="573" t="s">
        <v>837</v>
      </c>
      <c r="B32" s="574">
        <v>1999.2076008500001</v>
      </c>
      <c r="C32" s="570">
        <v>1936.3034852999999</v>
      </c>
      <c r="D32" s="570">
        <v>2148.8463591200002</v>
      </c>
      <c r="E32" s="570">
        <v>34.645808420000002</v>
      </c>
      <c r="F32" s="570">
        <v>1.2489707999999999</v>
      </c>
      <c r="G32" s="571" t="s">
        <v>838</v>
      </c>
    </row>
    <row r="33" spans="1:7" s="524" customFormat="1" ht="19.149999999999999" customHeight="1">
      <c r="A33" s="573" t="s">
        <v>489</v>
      </c>
      <c r="B33" s="574">
        <v>3074.0266000000001</v>
      </c>
      <c r="C33" s="570">
        <v>3614.5998</v>
      </c>
      <c r="D33" s="570">
        <v>1461.9196999999999</v>
      </c>
      <c r="E33" s="570">
        <v>1126.1422</v>
      </c>
      <c r="F33" s="570">
        <v>2446.28853875</v>
      </c>
      <c r="G33" s="571" t="s">
        <v>839</v>
      </c>
    </row>
    <row r="34" spans="1:7" s="524" customFormat="1" ht="39.4" customHeight="1">
      <c r="A34" s="563" t="s">
        <v>590</v>
      </c>
      <c r="B34" s="564">
        <v>17407.299176339999</v>
      </c>
      <c r="C34" s="564">
        <v>912.00343028999998</v>
      </c>
      <c r="D34" s="564">
        <v>3770.9060600500002</v>
      </c>
      <c r="E34" s="564">
        <v>-1384.63252979</v>
      </c>
      <c r="F34" s="564">
        <v>-463.42998048999999</v>
      </c>
      <c r="G34" s="565" t="s">
        <v>525</v>
      </c>
    </row>
    <row r="35" spans="1:7" s="524" customFormat="1" ht="19.149999999999999" customHeight="1">
      <c r="A35" s="572" t="s">
        <v>840</v>
      </c>
      <c r="B35" s="567">
        <v>20437.365417000001</v>
      </c>
      <c r="C35" s="567">
        <v>10090.945960999999</v>
      </c>
      <c r="D35" s="567">
        <v>11715.773313</v>
      </c>
      <c r="E35" s="567">
        <v>0</v>
      </c>
      <c r="F35" s="567">
        <v>1600</v>
      </c>
      <c r="G35" s="572" t="s">
        <v>841</v>
      </c>
    </row>
    <row r="36" spans="1:7" s="524" customFormat="1" ht="28.7" customHeight="1">
      <c r="A36" s="572" t="s">
        <v>842</v>
      </c>
      <c r="B36" s="567">
        <v>3030.0662406599999</v>
      </c>
      <c r="C36" s="567">
        <v>9178.9425307099991</v>
      </c>
      <c r="D36" s="567">
        <v>7944.86725295</v>
      </c>
      <c r="E36" s="567">
        <v>1384.63252979</v>
      </c>
      <c r="F36" s="567">
        <v>2063.4299804900002</v>
      </c>
      <c r="G36" s="572" t="s">
        <v>843</v>
      </c>
    </row>
    <row r="37" spans="1:7" s="524" customFormat="1" ht="59.65" customHeight="1">
      <c r="A37" s="563" t="s">
        <v>1734</v>
      </c>
      <c r="B37" s="564">
        <v>102</v>
      </c>
      <c r="C37" s="564">
        <v>194.77979999999999</v>
      </c>
      <c r="D37" s="564">
        <v>892.08199999999999</v>
      </c>
      <c r="E37" s="564">
        <v>114.47499999999999</v>
      </c>
      <c r="F37" s="564">
        <v>-225.82750100000001</v>
      </c>
      <c r="G37" s="565" t="s">
        <v>589</v>
      </c>
    </row>
    <row r="38" spans="1:7" s="524" customFormat="1" ht="28.7" customHeight="1">
      <c r="A38" s="572" t="s">
        <v>846</v>
      </c>
      <c r="B38" s="567">
        <v>102</v>
      </c>
      <c r="C38" s="567">
        <v>194.77979999999999</v>
      </c>
      <c r="D38" s="567">
        <v>892.08199999999999</v>
      </c>
      <c r="E38" s="567">
        <v>114.47499999999999</v>
      </c>
      <c r="F38" s="567">
        <v>138.52449999999999</v>
      </c>
      <c r="G38" s="572" t="s">
        <v>847</v>
      </c>
    </row>
    <row r="39" spans="1:7" s="524" customFormat="1" ht="38.85" customHeight="1">
      <c r="A39" s="572" t="s">
        <v>844</v>
      </c>
      <c r="B39" s="567"/>
      <c r="C39" s="567"/>
      <c r="D39" s="567"/>
      <c r="E39" s="567"/>
      <c r="F39" s="567">
        <v>364.35200099999997</v>
      </c>
      <c r="G39" s="572" t="s">
        <v>845</v>
      </c>
    </row>
    <row r="40" spans="1:7" s="524" customFormat="1" ht="39.4" customHeight="1">
      <c r="A40" s="563" t="s">
        <v>1735</v>
      </c>
      <c r="B40" s="564">
        <v>11136.074544999999</v>
      </c>
      <c r="C40" s="564">
        <v>-17543.713975340001</v>
      </c>
      <c r="D40" s="564">
        <v>-48235.745054010004</v>
      </c>
      <c r="E40" s="564">
        <v>24207.051178549998</v>
      </c>
      <c r="F40" s="564">
        <v>16927.34929862</v>
      </c>
      <c r="G40" s="565" t="s">
        <v>591</v>
      </c>
    </row>
    <row r="41" spans="1:7" s="524" customFormat="1" ht="2.1" customHeight="1"/>
    <row r="42" spans="1:7" s="524" customFormat="1" ht="68.849999999999994" customHeight="1">
      <c r="A42" s="563" t="s">
        <v>1814</v>
      </c>
      <c r="B42" s="564">
        <v>-11136.074544999999</v>
      </c>
      <c r="C42" s="564">
        <v>17543.713975340001</v>
      </c>
      <c r="D42" s="564">
        <v>-48235.745054010004</v>
      </c>
      <c r="E42" s="564">
        <v>-24207.051178549998</v>
      </c>
      <c r="F42" s="564">
        <v>-16927.34929862</v>
      </c>
      <c r="G42" s="565" t="s">
        <v>1815</v>
      </c>
    </row>
    <row r="43" spans="1:7" s="524" customFormat="1" ht="19.149999999999999" customHeight="1">
      <c r="A43" s="575" t="s">
        <v>452</v>
      </c>
      <c r="B43" s="576">
        <v>-312074.57795626001</v>
      </c>
      <c r="C43" s="576">
        <v>-6027.6510616599999</v>
      </c>
      <c r="D43" s="576">
        <v>548137.26085275004</v>
      </c>
      <c r="E43" s="576">
        <v>-290223.64904260001</v>
      </c>
      <c r="F43" s="576">
        <v>-16562.997297620001</v>
      </c>
      <c r="G43" s="577" t="s">
        <v>848</v>
      </c>
    </row>
    <row r="44" spans="1:7" s="524" customFormat="1" ht="19.149999999999999" customHeight="1">
      <c r="A44" s="568" t="s">
        <v>849</v>
      </c>
      <c r="B44" s="570">
        <v>-301203.36017592001</v>
      </c>
      <c r="C44" s="570">
        <v>7654.2187733400096</v>
      </c>
      <c r="D44" s="570">
        <v>558874.71014407999</v>
      </c>
      <c r="E44" s="570">
        <v>-290199.92494260002</v>
      </c>
      <c r="F44" s="570">
        <v>-14505.107721619999</v>
      </c>
      <c r="G44" s="578" t="s">
        <v>850</v>
      </c>
    </row>
    <row r="45" spans="1:7" s="524" customFormat="1" ht="19.7" customHeight="1">
      <c r="A45" s="568" t="s">
        <v>851</v>
      </c>
      <c r="B45" s="570">
        <v>10871.217780340001</v>
      </c>
      <c r="C45" s="570">
        <v>13681.869835</v>
      </c>
      <c r="D45" s="570">
        <v>10737.44929133</v>
      </c>
      <c r="E45" s="570">
        <v>23.7241</v>
      </c>
      <c r="F45" s="570">
        <v>2057.889576</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6692913385826772" right="0.19685039370078741" top="0.23622047244094491" bottom="0.51181102362204722" header="0.51181102362204722" footer="0.51181102362204722"/>
  <pageSetup paperSize="9" scale="49"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tabColor rgb="FFFFFF00"/>
    <pageSetUpPr fitToPage="1"/>
  </sheetPr>
  <dimension ref="A1:G49"/>
  <sheetViews>
    <sheetView view="pageBreakPreview" topLeftCell="A10" zoomScaleNormal="100" zoomScaleSheetLayoutView="100" workbookViewId="0">
      <selection activeCell="L12" sqref="L12"/>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1852</v>
      </c>
      <c r="B1" s="859"/>
      <c r="C1" s="859"/>
      <c r="D1" s="859"/>
      <c r="E1" s="860" t="s">
        <v>1853</v>
      </c>
      <c r="F1" s="860"/>
      <c r="G1" s="860"/>
    </row>
    <row r="2" spans="1:7" s="524" customFormat="1" ht="19.149999999999999" customHeight="1">
      <c r="A2" s="861" t="s">
        <v>855</v>
      </c>
      <c r="B2" s="861"/>
      <c r="C2" s="861"/>
      <c r="D2" s="861"/>
      <c r="E2" s="863" t="s">
        <v>818</v>
      </c>
      <c r="F2" s="863"/>
      <c r="G2" s="863"/>
    </row>
    <row r="3" spans="1:7" s="524" customFormat="1" ht="19.149999999999999" customHeight="1">
      <c r="A3" s="861" t="s">
        <v>819</v>
      </c>
      <c r="B3" s="861"/>
      <c r="C3" s="861"/>
      <c r="D3" s="861"/>
      <c r="E3" s="863" t="s">
        <v>1461</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755699.04056950996</v>
      </c>
      <c r="C8" s="564">
        <v>832469.87989430001</v>
      </c>
      <c r="D8" s="564">
        <v>945126.84596376005</v>
      </c>
      <c r="E8" s="564">
        <v>128892.522163</v>
      </c>
      <c r="F8" s="564">
        <v>135181.68331473001</v>
      </c>
      <c r="G8" s="565" t="s">
        <v>394</v>
      </c>
    </row>
    <row r="9" spans="1:7" s="524" customFormat="1" ht="38.85" customHeight="1">
      <c r="A9" s="566" t="s">
        <v>820</v>
      </c>
      <c r="B9" s="567">
        <v>388446.55621082999</v>
      </c>
      <c r="C9" s="567">
        <v>491276.75420425</v>
      </c>
      <c r="D9" s="567">
        <v>596132.40936675004</v>
      </c>
      <c r="E9" s="567">
        <v>85715.769916449994</v>
      </c>
      <c r="F9" s="567">
        <v>103293.7247425</v>
      </c>
      <c r="G9" s="566" t="s">
        <v>821</v>
      </c>
    </row>
    <row r="10" spans="1:7" s="524" customFormat="1" ht="28.7" customHeight="1">
      <c r="A10" s="568" t="s">
        <v>2731</v>
      </c>
      <c r="B10" s="569">
        <v>34158.596090669998</v>
      </c>
      <c r="C10" s="570">
        <v>57113.63402197</v>
      </c>
      <c r="D10" s="570">
        <v>71617.514473560004</v>
      </c>
      <c r="E10" s="570">
        <v>8721.5277367500003</v>
      </c>
      <c r="F10" s="570">
        <v>5833.94779578</v>
      </c>
      <c r="G10" s="571" t="s">
        <v>586</v>
      </c>
    </row>
    <row r="11" spans="1:7" s="524" customFormat="1" ht="28.7" customHeight="1">
      <c r="A11" s="568" t="s">
        <v>822</v>
      </c>
      <c r="B11" s="569">
        <v>85030.921895050007</v>
      </c>
      <c r="C11" s="570">
        <v>118580.98561495</v>
      </c>
      <c r="D11" s="570">
        <v>120514.16215039</v>
      </c>
      <c r="E11" s="570">
        <v>20925.835370460001</v>
      </c>
      <c r="F11" s="570">
        <v>23587.67056038</v>
      </c>
      <c r="G11" s="571" t="s">
        <v>587</v>
      </c>
    </row>
    <row r="12" spans="1:7" s="524" customFormat="1" ht="19.149999999999999" customHeight="1">
      <c r="A12" s="568" t="s">
        <v>823</v>
      </c>
      <c r="B12" s="569">
        <v>40395.42515753</v>
      </c>
      <c r="C12" s="570">
        <v>54091.398082599997</v>
      </c>
      <c r="D12" s="570">
        <v>65531.412494780001</v>
      </c>
      <c r="E12" s="570">
        <v>12103.88426479</v>
      </c>
      <c r="F12" s="570">
        <v>13962.46289972</v>
      </c>
      <c r="G12" s="571" t="s">
        <v>557</v>
      </c>
    </row>
    <row r="13" spans="1:7" s="524" customFormat="1" ht="19.149999999999999" customHeight="1">
      <c r="A13" s="568" t="s">
        <v>824</v>
      </c>
      <c r="B13" s="569">
        <v>199121.44878340999</v>
      </c>
      <c r="C13" s="570">
        <v>226071.95497717001</v>
      </c>
      <c r="D13" s="570">
        <v>296091.64808275999</v>
      </c>
      <c r="E13" s="570">
        <v>37088.384888679997</v>
      </c>
      <c r="F13" s="570">
        <v>46280.062217929997</v>
      </c>
      <c r="G13" s="571" t="s">
        <v>546</v>
      </c>
    </row>
    <row r="14" spans="1:7" s="524" customFormat="1" ht="28.7" customHeight="1">
      <c r="A14" s="572" t="s">
        <v>825</v>
      </c>
      <c r="B14" s="567">
        <v>5738.8873808500002</v>
      </c>
      <c r="C14" s="567">
        <v>20653.374156689999</v>
      </c>
      <c r="D14" s="567">
        <v>21231.4352918</v>
      </c>
      <c r="E14" s="567">
        <v>2297.8548879700002</v>
      </c>
      <c r="F14" s="567">
        <v>3786.7305472399999</v>
      </c>
      <c r="G14" s="572" t="s">
        <v>11</v>
      </c>
    </row>
    <row r="15" spans="1:7" s="524" customFormat="1" ht="38.85" customHeight="1">
      <c r="A15" s="572" t="s">
        <v>826</v>
      </c>
      <c r="B15" s="567">
        <v>6153.3465488299998</v>
      </c>
      <c r="C15" s="567">
        <v>8607.4865333599992</v>
      </c>
      <c r="D15" s="567">
        <v>11238.270300210001</v>
      </c>
      <c r="E15" s="567">
        <v>1377.7383585800001</v>
      </c>
      <c r="F15" s="567">
        <v>1905.3400715400001</v>
      </c>
      <c r="G15" s="572" t="s">
        <v>467</v>
      </c>
    </row>
    <row r="16" spans="1:7" s="524" customFormat="1" ht="28.7" customHeight="1">
      <c r="A16" s="572" t="s">
        <v>2790</v>
      </c>
      <c r="B16" s="567">
        <v>355360.25042900001</v>
      </c>
      <c r="C16" s="567">
        <v>311933.66499999998</v>
      </c>
      <c r="D16" s="567">
        <v>316524.73100500001</v>
      </c>
      <c r="E16" s="567">
        <v>39501.159</v>
      </c>
      <c r="F16" s="567">
        <v>195.88795345</v>
      </c>
      <c r="G16" s="572" t="s">
        <v>2791</v>
      </c>
    </row>
    <row r="17" spans="1:7" s="524" customFormat="1" ht="28.7" customHeight="1">
      <c r="A17" s="572" t="s">
        <v>349</v>
      </c>
      <c r="B17" s="567"/>
      <c r="C17" s="567"/>
      <c r="D17" s="567"/>
      <c r="E17" s="567"/>
      <c r="F17" s="567">
        <v>26000</v>
      </c>
      <c r="G17" s="572" t="s">
        <v>827</v>
      </c>
    </row>
    <row r="18" spans="1:7" s="524" customFormat="1" ht="19.7" customHeight="1">
      <c r="A18" s="563" t="s">
        <v>104</v>
      </c>
      <c r="B18" s="564">
        <v>752774.02761776</v>
      </c>
      <c r="C18" s="564">
        <v>838922.50064363005</v>
      </c>
      <c r="D18" s="564">
        <v>958728.50651161</v>
      </c>
      <c r="E18" s="564">
        <v>97647.681566219995</v>
      </c>
      <c r="F18" s="564">
        <v>98499.340798279998</v>
      </c>
      <c r="G18" s="565" t="s">
        <v>454</v>
      </c>
    </row>
    <row r="19" spans="1:7" s="524" customFormat="1" ht="28.7" customHeight="1">
      <c r="A19" s="573" t="s">
        <v>828</v>
      </c>
      <c r="B19" s="574">
        <v>26808.01685715</v>
      </c>
      <c r="C19" s="570">
        <v>24546.153277820002</v>
      </c>
      <c r="D19" s="570">
        <v>29034.05498846</v>
      </c>
      <c r="E19" s="570">
        <v>3277.09489936</v>
      </c>
      <c r="F19" s="570">
        <v>3643.6891561900002</v>
      </c>
      <c r="G19" s="571" t="s">
        <v>130</v>
      </c>
    </row>
    <row r="20" spans="1:7" s="524" customFormat="1" ht="19.149999999999999" customHeight="1">
      <c r="A20" s="573" t="s">
        <v>86</v>
      </c>
      <c r="B20" s="574">
        <v>2158.7445116899999</v>
      </c>
      <c r="C20" s="570">
        <v>4038.0935923000002</v>
      </c>
      <c r="D20" s="570">
        <v>6713.98399539</v>
      </c>
      <c r="E20" s="570">
        <v>853.68374131999997</v>
      </c>
      <c r="F20" s="570">
        <v>168.31957285999999</v>
      </c>
      <c r="G20" s="571" t="s">
        <v>41</v>
      </c>
    </row>
    <row r="21" spans="1:7" s="524" customFormat="1" ht="59.1" customHeight="1">
      <c r="A21" s="573" t="s">
        <v>829</v>
      </c>
      <c r="B21" s="574">
        <v>15326.74950794</v>
      </c>
      <c r="C21" s="570">
        <v>17983.838686129999</v>
      </c>
      <c r="D21" s="570">
        <v>21496.803793380001</v>
      </c>
      <c r="E21" s="570">
        <v>1712.60825843</v>
      </c>
      <c r="F21" s="570">
        <v>2166.94561398</v>
      </c>
      <c r="G21" s="571" t="s">
        <v>263</v>
      </c>
    </row>
    <row r="22" spans="1:7" s="524" customFormat="1" ht="19.149999999999999" customHeight="1">
      <c r="A22" s="573" t="s">
        <v>38</v>
      </c>
      <c r="B22" s="574">
        <v>390464.79202782997</v>
      </c>
      <c r="C22" s="570">
        <v>445824.98777751997</v>
      </c>
      <c r="D22" s="570">
        <v>492945.79376971</v>
      </c>
      <c r="E22" s="570">
        <v>57882.489473260001</v>
      </c>
      <c r="F22" s="570">
        <v>58496.682810600003</v>
      </c>
      <c r="G22" s="571" t="s">
        <v>39</v>
      </c>
    </row>
    <row r="23" spans="1:7" s="524" customFormat="1" ht="19.149999999999999" customHeight="1">
      <c r="A23" s="573" t="s">
        <v>283</v>
      </c>
      <c r="B23" s="574">
        <v>15553.898321230001</v>
      </c>
      <c r="C23" s="570">
        <v>29840.059719360001</v>
      </c>
      <c r="D23" s="570">
        <v>29281.658941490001</v>
      </c>
      <c r="E23" s="570">
        <v>1722.1160889600001</v>
      </c>
      <c r="F23" s="570">
        <v>2840.2256062199999</v>
      </c>
      <c r="G23" s="571" t="s">
        <v>284</v>
      </c>
    </row>
    <row r="24" spans="1:7" s="524" customFormat="1" ht="38.85" customHeight="1">
      <c r="A24" s="573" t="s">
        <v>830</v>
      </c>
      <c r="B24" s="574">
        <v>31531.424937780001</v>
      </c>
      <c r="C24" s="570">
        <v>32476.34162847</v>
      </c>
      <c r="D24" s="570">
        <v>35734.735228129997</v>
      </c>
      <c r="E24" s="570">
        <v>2756.0591015499999</v>
      </c>
      <c r="F24" s="570">
        <v>3309.7378503</v>
      </c>
      <c r="G24" s="571" t="s">
        <v>25</v>
      </c>
    </row>
    <row r="25" spans="1:7" s="524" customFormat="1" ht="38.85" customHeight="1">
      <c r="A25" s="573" t="s">
        <v>55</v>
      </c>
      <c r="B25" s="574">
        <v>84198.428015910002</v>
      </c>
      <c r="C25" s="570">
        <v>96906.473156470005</v>
      </c>
      <c r="D25" s="570">
        <v>116898.14105637</v>
      </c>
      <c r="E25" s="570">
        <v>2683.5209742400002</v>
      </c>
      <c r="F25" s="570">
        <v>4239.5092314900003</v>
      </c>
      <c r="G25" s="571" t="s">
        <v>427</v>
      </c>
    </row>
    <row r="26" spans="1:7" s="524" customFormat="1" ht="49.15" customHeight="1">
      <c r="A26" s="573" t="s">
        <v>376</v>
      </c>
      <c r="B26" s="574">
        <v>27725.789487139999</v>
      </c>
      <c r="C26" s="570">
        <v>31535.968208540002</v>
      </c>
      <c r="D26" s="570">
        <v>38179.836786530002</v>
      </c>
      <c r="E26" s="570">
        <v>5352.5483366300004</v>
      </c>
      <c r="F26" s="570">
        <v>4293.9157423099996</v>
      </c>
      <c r="G26" s="571" t="s">
        <v>433</v>
      </c>
    </row>
    <row r="27" spans="1:7" s="524" customFormat="1" ht="38.85" customHeight="1">
      <c r="A27" s="573" t="s">
        <v>831</v>
      </c>
      <c r="B27" s="574">
        <v>8321.7764842100005</v>
      </c>
      <c r="C27" s="570">
        <v>19540.30279012</v>
      </c>
      <c r="D27" s="570">
        <v>22249.332700250001</v>
      </c>
      <c r="E27" s="570">
        <v>1435.88211581</v>
      </c>
      <c r="F27" s="570">
        <v>733.57497690000002</v>
      </c>
      <c r="G27" s="571" t="s">
        <v>325</v>
      </c>
    </row>
    <row r="28" spans="1:7" s="524" customFormat="1" ht="89.1" customHeight="1">
      <c r="A28" s="573" t="s">
        <v>595</v>
      </c>
      <c r="B28" s="574">
        <v>61103.794000920003</v>
      </c>
      <c r="C28" s="570">
        <v>49937.026187219999</v>
      </c>
      <c r="D28" s="570">
        <v>61316.819058230001</v>
      </c>
      <c r="E28" s="570">
        <v>13746.897813170001</v>
      </c>
      <c r="F28" s="570">
        <v>8739.8567935600004</v>
      </c>
      <c r="G28" s="571" t="s">
        <v>832</v>
      </c>
    </row>
    <row r="29" spans="1:7" s="524" customFormat="1" ht="59.1" customHeight="1">
      <c r="A29" s="573" t="s">
        <v>833</v>
      </c>
      <c r="B29" s="574">
        <v>5558.4523233500004</v>
      </c>
      <c r="C29" s="570">
        <v>7829.6847372000002</v>
      </c>
      <c r="D29" s="570">
        <v>5453.7872518599997</v>
      </c>
      <c r="E29" s="570">
        <v>426.86595729999999</v>
      </c>
      <c r="F29" s="570">
        <v>231.56879225</v>
      </c>
      <c r="G29" s="571" t="s">
        <v>834</v>
      </c>
    </row>
    <row r="30" spans="1:7" s="524" customFormat="1" ht="28.7" customHeight="1">
      <c r="A30" s="573" t="s">
        <v>211</v>
      </c>
      <c r="B30" s="574">
        <v>45195.758408510002</v>
      </c>
      <c r="C30" s="570">
        <v>37565.986005010003</v>
      </c>
      <c r="D30" s="570">
        <v>55884.252462800003</v>
      </c>
      <c r="E30" s="570">
        <v>3631.3615777099999</v>
      </c>
      <c r="F30" s="570">
        <v>2838.9614384299998</v>
      </c>
      <c r="G30" s="571" t="s">
        <v>835</v>
      </c>
    </row>
    <row r="31" spans="1:7" s="524" customFormat="1" ht="19.149999999999999" customHeight="1">
      <c r="A31" s="573" t="s">
        <v>529</v>
      </c>
      <c r="B31" s="574">
        <v>33475.519241130001</v>
      </c>
      <c r="C31" s="570">
        <v>33194.781932290003</v>
      </c>
      <c r="D31" s="570">
        <v>40165.764257349998</v>
      </c>
      <c r="E31" s="570">
        <v>1274.41477695</v>
      </c>
      <c r="F31" s="570">
        <v>4304.8699328399998</v>
      </c>
      <c r="G31" s="571" t="s">
        <v>836</v>
      </c>
    </row>
    <row r="32" spans="1:7" s="524" customFormat="1" ht="28.7" customHeight="1">
      <c r="A32" s="573" t="s">
        <v>837</v>
      </c>
      <c r="B32" s="574">
        <v>2378.74421996</v>
      </c>
      <c r="C32" s="570">
        <v>2137.3681471300001</v>
      </c>
      <c r="D32" s="570">
        <v>2222.6427159199998</v>
      </c>
      <c r="E32" s="570">
        <v>55.362294390000002</v>
      </c>
      <c r="F32" s="570">
        <v>55.273471579999999</v>
      </c>
      <c r="G32" s="571" t="s">
        <v>838</v>
      </c>
    </row>
    <row r="33" spans="1:7" s="524" customFormat="1" ht="19.149999999999999" customHeight="1">
      <c r="A33" s="573" t="s">
        <v>489</v>
      </c>
      <c r="B33" s="574">
        <v>2972.1392730100001</v>
      </c>
      <c r="C33" s="570">
        <v>5565.4347980499997</v>
      </c>
      <c r="D33" s="570">
        <v>1150.89950574</v>
      </c>
      <c r="E33" s="570">
        <v>836.77615714000001</v>
      </c>
      <c r="F33" s="570">
        <v>2436.2098087700001</v>
      </c>
      <c r="G33" s="571" t="s">
        <v>839</v>
      </c>
    </row>
    <row r="34" spans="1:7" s="524" customFormat="1" ht="39.4" customHeight="1">
      <c r="A34" s="563" t="s">
        <v>590</v>
      </c>
      <c r="B34" s="564">
        <v>27762.549908519999</v>
      </c>
      <c r="C34" s="564">
        <v>4603.0560456100002</v>
      </c>
      <c r="D34" s="564">
        <v>7723.48908123</v>
      </c>
      <c r="E34" s="564">
        <v>-201.04717170999999</v>
      </c>
      <c r="F34" s="564">
        <v>-270.43110842999999</v>
      </c>
      <c r="G34" s="565" t="s">
        <v>525</v>
      </c>
    </row>
    <row r="35" spans="1:7" s="524" customFormat="1" ht="19.149999999999999" customHeight="1">
      <c r="A35" s="572" t="s">
        <v>840</v>
      </c>
      <c r="B35" s="567">
        <v>30601.716607999999</v>
      </c>
      <c r="C35" s="567">
        <v>11240.024566</v>
      </c>
      <c r="D35" s="567">
        <v>12109.397999999999</v>
      </c>
      <c r="E35" s="567">
        <v>0</v>
      </c>
      <c r="F35" s="567">
        <v>0</v>
      </c>
      <c r="G35" s="572" t="s">
        <v>841</v>
      </c>
    </row>
    <row r="36" spans="1:7" s="524" customFormat="1" ht="28.7" customHeight="1">
      <c r="A36" s="572" t="s">
        <v>842</v>
      </c>
      <c r="B36" s="567">
        <v>2839.1666994799998</v>
      </c>
      <c r="C36" s="567">
        <v>6636.9685203899999</v>
      </c>
      <c r="D36" s="567">
        <v>4385.9089187700001</v>
      </c>
      <c r="E36" s="567">
        <v>201.04717170999999</v>
      </c>
      <c r="F36" s="567">
        <v>270.43110842999999</v>
      </c>
      <c r="G36" s="572" t="s">
        <v>843</v>
      </c>
    </row>
    <row r="37" spans="1:7" s="524" customFormat="1" ht="59.65" customHeight="1">
      <c r="A37" s="563" t="s">
        <v>1734</v>
      </c>
      <c r="B37" s="564">
        <v>7434.0770000800003</v>
      </c>
      <c r="C37" s="564">
        <v>8291.7479380000004</v>
      </c>
      <c r="D37" s="564">
        <v>6643.0640056000002</v>
      </c>
      <c r="E37" s="564">
        <v>2500</v>
      </c>
      <c r="F37" s="564">
        <v>2438.9140000000002</v>
      </c>
      <c r="G37" s="565" t="s">
        <v>589</v>
      </c>
    </row>
    <row r="38" spans="1:7" s="524" customFormat="1" ht="28.7" customHeight="1">
      <c r="A38" s="572" t="s">
        <v>846</v>
      </c>
      <c r="B38" s="567">
        <v>7439.1819999999998</v>
      </c>
      <c r="C38" s="567">
        <v>8291.7479380000004</v>
      </c>
      <c r="D38" s="567">
        <v>6648.0107336000001</v>
      </c>
      <c r="E38" s="567">
        <v>2500</v>
      </c>
      <c r="F38" s="567">
        <v>2438.9140000000002</v>
      </c>
      <c r="G38" s="572" t="s">
        <v>847</v>
      </c>
    </row>
    <row r="39" spans="1:7" s="524" customFormat="1" ht="38.85" customHeight="1">
      <c r="A39" s="572" t="s">
        <v>844</v>
      </c>
      <c r="B39" s="567">
        <v>5.10499992</v>
      </c>
      <c r="C39" s="567"/>
      <c r="D39" s="567">
        <v>4.9467280000000002</v>
      </c>
      <c r="E39" s="567"/>
      <c r="F39" s="567"/>
      <c r="G39" s="572" t="s">
        <v>845</v>
      </c>
    </row>
    <row r="40" spans="1:7" s="524" customFormat="1" ht="39.4" customHeight="1">
      <c r="A40" s="563" t="s">
        <v>1735</v>
      </c>
      <c r="B40" s="564">
        <v>-32271.61395685</v>
      </c>
      <c r="C40" s="564">
        <v>-19347.424732939999</v>
      </c>
      <c r="D40" s="564">
        <v>-27968.21363468</v>
      </c>
      <c r="E40" s="564">
        <v>28945.88776849</v>
      </c>
      <c r="F40" s="564">
        <v>34513.859624880002</v>
      </c>
      <c r="G40" s="565" t="s">
        <v>591</v>
      </c>
    </row>
    <row r="41" spans="1:7" s="524" customFormat="1" ht="2.1" customHeight="1"/>
    <row r="42" spans="1:7" s="524" customFormat="1" ht="68.849999999999994" customHeight="1">
      <c r="A42" s="563" t="s">
        <v>1814</v>
      </c>
      <c r="B42" s="564">
        <v>32271.61395685</v>
      </c>
      <c r="C42" s="564">
        <v>19347.424732939999</v>
      </c>
      <c r="D42" s="564">
        <v>-27968.21363468</v>
      </c>
      <c r="E42" s="564">
        <v>-28945.88776849</v>
      </c>
      <c r="F42" s="564">
        <v>-34513.859624880002</v>
      </c>
      <c r="G42" s="565" t="s">
        <v>1815</v>
      </c>
    </row>
    <row r="43" spans="1:7" s="524" customFormat="1" ht="19.149999999999999" customHeight="1">
      <c r="A43" s="575" t="s">
        <v>452</v>
      </c>
      <c r="B43" s="576">
        <v>76147.561445080006</v>
      </c>
      <c r="C43" s="576">
        <v>3774.7945140800002</v>
      </c>
      <c r="D43" s="576">
        <v>101339.24214348001</v>
      </c>
      <c r="E43" s="576">
        <v>-335836.09510088002</v>
      </c>
      <c r="F43" s="576">
        <v>-34513.859624880002</v>
      </c>
      <c r="G43" s="577" t="s">
        <v>848</v>
      </c>
    </row>
    <row r="44" spans="1:7" s="524" customFormat="1" ht="19.149999999999999" customHeight="1">
      <c r="A44" s="568" t="s">
        <v>849</v>
      </c>
      <c r="B44" s="570">
        <v>80801.04898716</v>
      </c>
      <c r="C44" s="570">
        <v>15303.940906080001</v>
      </c>
      <c r="D44" s="570">
        <v>111919.03580306</v>
      </c>
      <c r="E44" s="570">
        <v>-334789.31708988</v>
      </c>
      <c r="F44" s="570">
        <v>-34303.56029188</v>
      </c>
      <c r="G44" s="578" t="s">
        <v>850</v>
      </c>
    </row>
    <row r="45" spans="1:7" s="524" customFormat="1" ht="19.7" customHeight="1">
      <c r="A45" s="568" t="s">
        <v>851</v>
      </c>
      <c r="B45" s="570">
        <v>4653.4875420799999</v>
      </c>
      <c r="C45" s="570">
        <v>11529.146392000001</v>
      </c>
      <c r="D45" s="570">
        <v>10579.79365958</v>
      </c>
      <c r="E45" s="570">
        <v>1046.7780110000001</v>
      </c>
      <c r="F45" s="570">
        <v>210.29933299999999</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35433070866141736" bottom="0.35433070866141736" header="0.39370078740157483" footer="0.27559055118110237"/>
  <pageSetup paperSize="9" scale="49"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tabColor rgb="FFFFFF00"/>
    <pageSetUpPr fitToPage="1"/>
  </sheetPr>
  <dimension ref="A1:G49"/>
  <sheetViews>
    <sheetView view="pageBreakPreview" zoomScale="89" zoomScaleNormal="100" zoomScaleSheetLayoutView="89" workbookViewId="0">
      <selection activeCell="O21" sqref="O21"/>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1742</v>
      </c>
      <c r="B1" s="859"/>
      <c r="C1" s="859"/>
      <c r="D1" s="859"/>
      <c r="E1" s="860" t="s">
        <v>1743</v>
      </c>
      <c r="F1" s="860"/>
      <c r="G1" s="860"/>
    </row>
    <row r="2" spans="1:7" s="524" customFormat="1" ht="19.149999999999999" customHeight="1">
      <c r="A2" s="861" t="s">
        <v>856</v>
      </c>
      <c r="B2" s="861"/>
      <c r="C2" s="861"/>
      <c r="D2" s="861"/>
      <c r="E2" s="863" t="s">
        <v>818</v>
      </c>
      <c r="F2" s="863"/>
      <c r="G2" s="863"/>
    </row>
    <row r="3" spans="1:7" s="524" customFormat="1" ht="19.149999999999999" customHeight="1">
      <c r="A3" s="861" t="s">
        <v>819</v>
      </c>
      <c r="B3" s="861"/>
      <c r="C3" s="861"/>
      <c r="D3" s="861"/>
      <c r="E3" s="863" t="s">
        <v>1462</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733369.76100758999</v>
      </c>
      <c r="C8" s="564">
        <v>898777.24985157</v>
      </c>
      <c r="D8" s="564">
        <v>970437.12697490002</v>
      </c>
      <c r="E8" s="564">
        <v>184811.63373915001</v>
      </c>
      <c r="F8" s="564">
        <v>160150.94173801001</v>
      </c>
      <c r="G8" s="565" t="s">
        <v>394</v>
      </c>
    </row>
    <row r="9" spans="1:7" s="524" customFormat="1" ht="38.85" customHeight="1">
      <c r="A9" s="566" t="s">
        <v>820</v>
      </c>
      <c r="B9" s="567">
        <v>643622.36952020996</v>
      </c>
      <c r="C9" s="567">
        <v>783514.63824397</v>
      </c>
      <c r="D9" s="567">
        <v>891220.75383216003</v>
      </c>
      <c r="E9" s="567">
        <v>178980.19309337999</v>
      </c>
      <c r="F9" s="567">
        <v>152050.72819085</v>
      </c>
      <c r="G9" s="566" t="s">
        <v>821</v>
      </c>
    </row>
    <row r="10" spans="1:7" s="524" customFormat="1" ht="28.7" customHeight="1">
      <c r="A10" s="568" t="s">
        <v>2731</v>
      </c>
      <c r="B10" s="569">
        <v>74074.302081279995</v>
      </c>
      <c r="C10" s="570">
        <v>60322.062464980001</v>
      </c>
      <c r="D10" s="570">
        <v>62684.028778079999</v>
      </c>
      <c r="E10" s="570">
        <v>9811.6173111400003</v>
      </c>
      <c r="F10" s="570">
        <v>13442.832681620001</v>
      </c>
      <c r="G10" s="571" t="s">
        <v>586</v>
      </c>
    </row>
    <row r="11" spans="1:7" s="524" customFormat="1" ht="28.7" customHeight="1">
      <c r="A11" s="568" t="s">
        <v>822</v>
      </c>
      <c r="B11" s="569">
        <v>176724.8473848</v>
      </c>
      <c r="C11" s="570">
        <v>170721.05778896</v>
      </c>
      <c r="D11" s="570">
        <v>159908.08568208001</v>
      </c>
      <c r="E11" s="570">
        <v>31690.599104699999</v>
      </c>
      <c r="F11" s="570">
        <v>28459.951765999998</v>
      </c>
      <c r="G11" s="571" t="s">
        <v>587</v>
      </c>
    </row>
    <row r="12" spans="1:7" s="524" customFormat="1" ht="19.149999999999999" customHeight="1">
      <c r="A12" s="568" t="s">
        <v>823</v>
      </c>
      <c r="B12" s="569">
        <v>161262.39591726</v>
      </c>
      <c r="C12" s="570">
        <v>161395.5946449</v>
      </c>
      <c r="D12" s="570">
        <v>159621.05002207999</v>
      </c>
      <c r="E12" s="570">
        <v>34369.268389919998</v>
      </c>
      <c r="F12" s="570">
        <v>29420.388691960001</v>
      </c>
      <c r="G12" s="571" t="s">
        <v>557</v>
      </c>
    </row>
    <row r="13" spans="1:7" s="524" customFormat="1" ht="19.149999999999999" customHeight="1">
      <c r="A13" s="568" t="s">
        <v>824</v>
      </c>
      <c r="B13" s="569">
        <v>120507.83668887</v>
      </c>
      <c r="C13" s="570">
        <v>122879.82734623</v>
      </c>
      <c r="D13" s="570">
        <v>161080.08733738001</v>
      </c>
      <c r="E13" s="570">
        <v>23657.63801233</v>
      </c>
      <c r="F13" s="570">
        <v>31337.145935659999</v>
      </c>
      <c r="G13" s="571" t="s">
        <v>546</v>
      </c>
    </row>
    <row r="14" spans="1:7" s="524" customFormat="1" ht="28.7" customHeight="1">
      <c r="A14" s="572" t="s">
        <v>825</v>
      </c>
      <c r="B14" s="567">
        <v>16168.04039194</v>
      </c>
      <c r="C14" s="567">
        <v>32940.563310619997</v>
      </c>
      <c r="D14" s="567">
        <v>17182.157601769999</v>
      </c>
      <c r="E14" s="567">
        <v>1466.2548779399999</v>
      </c>
      <c r="F14" s="567">
        <v>1933.0774189199999</v>
      </c>
      <c r="G14" s="572" t="s">
        <v>11</v>
      </c>
    </row>
    <row r="15" spans="1:7" s="524" customFormat="1" ht="38.85" customHeight="1">
      <c r="A15" s="572" t="s">
        <v>826</v>
      </c>
      <c r="B15" s="567">
        <v>2333.9872554399999</v>
      </c>
      <c r="C15" s="567">
        <v>2568.7506702800001</v>
      </c>
      <c r="D15" s="567">
        <v>2234.6395409699999</v>
      </c>
      <c r="E15" s="567">
        <v>325.09476783000002</v>
      </c>
      <c r="F15" s="567">
        <v>322.7469466</v>
      </c>
      <c r="G15" s="572" t="s">
        <v>467</v>
      </c>
    </row>
    <row r="16" spans="1:7" s="524" customFormat="1" ht="28.7" customHeight="1">
      <c r="A16" s="572" t="s">
        <v>2790</v>
      </c>
      <c r="B16" s="567">
        <v>71245.363840000005</v>
      </c>
      <c r="C16" s="567">
        <v>79753.297626700005</v>
      </c>
      <c r="D16" s="567">
        <v>59799.576000000001</v>
      </c>
      <c r="E16" s="567">
        <v>4040.0909999999999</v>
      </c>
      <c r="F16" s="567">
        <v>3281.3701816399998</v>
      </c>
      <c r="G16" s="572" t="s">
        <v>2791</v>
      </c>
    </row>
    <row r="17" spans="1:7" s="524" customFormat="1" ht="28.7" customHeight="1">
      <c r="A17" s="572" t="s">
        <v>349</v>
      </c>
      <c r="B17" s="567"/>
      <c r="C17" s="567"/>
      <c r="D17" s="567"/>
      <c r="E17" s="567"/>
      <c r="F17" s="567">
        <v>2563.0189999999998</v>
      </c>
      <c r="G17" s="572" t="s">
        <v>827</v>
      </c>
    </row>
    <row r="18" spans="1:7" s="524" customFormat="1" ht="19.7" customHeight="1">
      <c r="A18" s="563" t="s">
        <v>104</v>
      </c>
      <c r="B18" s="564">
        <v>670273.06596485002</v>
      </c>
      <c r="C18" s="564">
        <v>939255.77363644994</v>
      </c>
      <c r="D18" s="564">
        <v>947576.92311285995</v>
      </c>
      <c r="E18" s="564">
        <v>92681.954358910007</v>
      </c>
      <c r="F18" s="564">
        <v>112485.13554849999</v>
      </c>
      <c r="G18" s="565" t="s">
        <v>454</v>
      </c>
    </row>
    <row r="19" spans="1:7" s="524" customFormat="1" ht="28.7" customHeight="1">
      <c r="A19" s="573" t="s">
        <v>828</v>
      </c>
      <c r="B19" s="574">
        <v>18263.608972580001</v>
      </c>
      <c r="C19" s="570">
        <v>30985.339378950001</v>
      </c>
      <c r="D19" s="570">
        <v>27972.61710598</v>
      </c>
      <c r="E19" s="570">
        <v>3730.9290498400001</v>
      </c>
      <c r="F19" s="570">
        <v>3578.0768821199999</v>
      </c>
      <c r="G19" s="571" t="s">
        <v>130</v>
      </c>
    </row>
    <row r="20" spans="1:7" s="524" customFormat="1" ht="19.149999999999999" customHeight="1">
      <c r="A20" s="573" t="s">
        <v>86</v>
      </c>
      <c r="B20" s="574">
        <v>3723.31954081</v>
      </c>
      <c r="C20" s="570">
        <v>60454.115883480001</v>
      </c>
      <c r="D20" s="570">
        <v>43985.302347750003</v>
      </c>
      <c r="E20" s="570">
        <v>3339.43032498</v>
      </c>
      <c r="F20" s="570">
        <v>167.33037630999999</v>
      </c>
      <c r="G20" s="571" t="s">
        <v>41</v>
      </c>
    </row>
    <row r="21" spans="1:7" s="524" customFormat="1" ht="59.1" customHeight="1">
      <c r="A21" s="573" t="s">
        <v>829</v>
      </c>
      <c r="B21" s="574">
        <v>18080.54087235</v>
      </c>
      <c r="C21" s="570">
        <v>20679.758848360001</v>
      </c>
      <c r="D21" s="570">
        <v>23688.208956639999</v>
      </c>
      <c r="E21" s="570">
        <v>1391.3088746200001</v>
      </c>
      <c r="F21" s="570">
        <v>1918.22830361</v>
      </c>
      <c r="G21" s="571" t="s">
        <v>263</v>
      </c>
    </row>
    <row r="22" spans="1:7" s="524" customFormat="1" ht="19.149999999999999" customHeight="1">
      <c r="A22" s="573" t="s">
        <v>38</v>
      </c>
      <c r="B22" s="574">
        <v>191891.17694477999</v>
      </c>
      <c r="C22" s="570">
        <v>240443.04007285001</v>
      </c>
      <c r="D22" s="570">
        <v>245617.10924349001</v>
      </c>
      <c r="E22" s="570">
        <v>28871.704041159999</v>
      </c>
      <c r="F22" s="570">
        <v>36331.140824980001</v>
      </c>
      <c r="G22" s="571" t="s">
        <v>39</v>
      </c>
    </row>
    <row r="23" spans="1:7" s="524" customFormat="1" ht="19.149999999999999" customHeight="1">
      <c r="A23" s="573" t="s">
        <v>283</v>
      </c>
      <c r="B23" s="574">
        <v>16686.40222299</v>
      </c>
      <c r="C23" s="570">
        <v>21006.188432179999</v>
      </c>
      <c r="D23" s="570">
        <v>22788.913006210001</v>
      </c>
      <c r="E23" s="570">
        <v>1110.0836594499999</v>
      </c>
      <c r="F23" s="570">
        <v>7318.8917816100002</v>
      </c>
      <c r="G23" s="571" t="s">
        <v>284</v>
      </c>
    </row>
    <row r="24" spans="1:7" s="524" customFormat="1" ht="38.85" customHeight="1">
      <c r="A24" s="573" t="s">
        <v>830</v>
      </c>
      <c r="B24" s="574">
        <v>21880.676181710001</v>
      </c>
      <c r="C24" s="570">
        <v>29713.443543329999</v>
      </c>
      <c r="D24" s="570">
        <v>33127.179154190002</v>
      </c>
      <c r="E24" s="570">
        <v>2900.9797705599999</v>
      </c>
      <c r="F24" s="570">
        <v>2988.29863273</v>
      </c>
      <c r="G24" s="571" t="s">
        <v>25</v>
      </c>
    </row>
    <row r="25" spans="1:7" s="524" customFormat="1" ht="38.85" customHeight="1">
      <c r="A25" s="573" t="s">
        <v>55</v>
      </c>
      <c r="B25" s="574">
        <v>88240.860895849997</v>
      </c>
      <c r="C25" s="570">
        <v>163385.74223234999</v>
      </c>
      <c r="D25" s="570">
        <v>130802.74882969999</v>
      </c>
      <c r="E25" s="570">
        <v>6908.8070379399996</v>
      </c>
      <c r="F25" s="570">
        <v>9619.8453362700002</v>
      </c>
      <c r="G25" s="571" t="s">
        <v>427</v>
      </c>
    </row>
    <row r="26" spans="1:7" s="524" customFormat="1" ht="49.15" customHeight="1">
      <c r="A26" s="573" t="s">
        <v>376</v>
      </c>
      <c r="B26" s="574">
        <v>31738.022463329999</v>
      </c>
      <c r="C26" s="570">
        <v>41275.754356099998</v>
      </c>
      <c r="D26" s="570">
        <v>58428.444188410002</v>
      </c>
      <c r="E26" s="570">
        <v>4441.2937874999998</v>
      </c>
      <c r="F26" s="570">
        <v>10413.07984606</v>
      </c>
      <c r="G26" s="571" t="s">
        <v>433</v>
      </c>
    </row>
    <row r="27" spans="1:7" s="524" customFormat="1" ht="38.85" customHeight="1">
      <c r="A27" s="573" t="s">
        <v>831</v>
      </c>
      <c r="B27" s="574">
        <v>5554.2040399199996</v>
      </c>
      <c r="C27" s="570">
        <v>14919.195091039999</v>
      </c>
      <c r="D27" s="570">
        <v>15625.6338005</v>
      </c>
      <c r="E27" s="570">
        <v>1198.2</v>
      </c>
      <c r="F27" s="570">
        <v>311.26769346999998</v>
      </c>
      <c r="G27" s="571" t="s">
        <v>325</v>
      </c>
    </row>
    <row r="28" spans="1:7" s="524" customFormat="1" ht="89.1" customHeight="1">
      <c r="A28" s="573" t="s">
        <v>595</v>
      </c>
      <c r="B28" s="574">
        <v>15107.141356579999</v>
      </c>
      <c r="C28" s="570">
        <v>13733.3351441</v>
      </c>
      <c r="D28" s="570">
        <v>17572.713228820001</v>
      </c>
      <c r="E28" s="570">
        <v>1670.26307342</v>
      </c>
      <c r="F28" s="570">
        <v>1835.05490704</v>
      </c>
      <c r="G28" s="571" t="s">
        <v>832</v>
      </c>
    </row>
    <row r="29" spans="1:7" s="524" customFormat="1" ht="59.1" customHeight="1">
      <c r="A29" s="573" t="s">
        <v>833</v>
      </c>
      <c r="B29" s="574">
        <v>1469.36053029</v>
      </c>
      <c r="C29" s="570">
        <v>6668.0097506000002</v>
      </c>
      <c r="D29" s="570">
        <v>3322.4514375799999</v>
      </c>
      <c r="E29" s="570">
        <v>124.9927314</v>
      </c>
      <c r="F29" s="570">
        <v>190.30906999999999</v>
      </c>
      <c r="G29" s="571" t="s">
        <v>834</v>
      </c>
    </row>
    <row r="30" spans="1:7" s="524" customFormat="1" ht="28.7" customHeight="1">
      <c r="A30" s="573" t="s">
        <v>211</v>
      </c>
      <c r="B30" s="574">
        <v>64221.507114959997</v>
      </c>
      <c r="C30" s="570">
        <v>78483.671722519997</v>
      </c>
      <c r="D30" s="570">
        <v>85063.152972569995</v>
      </c>
      <c r="E30" s="570">
        <v>5509.6540715299998</v>
      </c>
      <c r="F30" s="570">
        <v>9888.8291248400001</v>
      </c>
      <c r="G30" s="571" t="s">
        <v>835</v>
      </c>
    </row>
    <row r="31" spans="1:7" s="524" customFormat="1" ht="19.149999999999999" customHeight="1">
      <c r="A31" s="573" t="s">
        <v>529</v>
      </c>
      <c r="B31" s="574">
        <v>32575.279421439998</v>
      </c>
      <c r="C31" s="570">
        <v>46309.070307790003</v>
      </c>
      <c r="D31" s="570">
        <v>57046.825582780002</v>
      </c>
      <c r="E31" s="570">
        <v>4552.96575932</v>
      </c>
      <c r="F31" s="570">
        <v>4954.4847473399996</v>
      </c>
      <c r="G31" s="571" t="s">
        <v>836</v>
      </c>
    </row>
    <row r="32" spans="1:7" s="524" customFormat="1" ht="28.7" customHeight="1">
      <c r="A32" s="573" t="s">
        <v>837</v>
      </c>
      <c r="B32" s="574">
        <v>2058.7445955600001</v>
      </c>
      <c r="C32" s="570">
        <v>1576.1861727999999</v>
      </c>
      <c r="D32" s="570">
        <v>1509.25925824</v>
      </c>
      <c r="E32" s="570">
        <v>9.1177190000000005E-2</v>
      </c>
      <c r="F32" s="570">
        <v>7.391412E-2</v>
      </c>
      <c r="G32" s="571" t="s">
        <v>838</v>
      </c>
    </row>
    <row r="33" spans="1:7" s="524" customFormat="1" ht="19.149999999999999" customHeight="1">
      <c r="A33" s="573" t="s">
        <v>489</v>
      </c>
      <c r="B33" s="574">
        <v>158782.22081170001</v>
      </c>
      <c r="C33" s="570">
        <v>169622.9227</v>
      </c>
      <c r="D33" s="570">
        <v>181026.364</v>
      </c>
      <c r="E33" s="570">
        <v>26931.251</v>
      </c>
      <c r="F33" s="570">
        <v>22970.224107999999</v>
      </c>
      <c r="G33" s="571" t="s">
        <v>839</v>
      </c>
    </row>
    <row r="34" spans="1:7" s="524" customFormat="1" ht="39.4" customHeight="1">
      <c r="A34" s="563" t="s">
        <v>590</v>
      </c>
      <c r="B34" s="564">
        <v>6484.2759745599997</v>
      </c>
      <c r="C34" s="564">
        <v>8043.3754911400001</v>
      </c>
      <c r="D34" s="564">
        <v>4151.75009056</v>
      </c>
      <c r="E34" s="564">
        <v>-59.580816489999997</v>
      </c>
      <c r="F34" s="564">
        <v>-67.179255569999995</v>
      </c>
      <c r="G34" s="565" t="s">
        <v>525</v>
      </c>
    </row>
    <row r="35" spans="1:7" s="524" customFormat="1" ht="19.149999999999999" customHeight="1">
      <c r="A35" s="572" t="s">
        <v>840</v>
      </c>
      <c r="B35" s="567">
        <v>7609.4406339999996</v>
      </c>
      <c r="C35" s="567">
        <v>10143.986999999999</v>
      </c>
      <c r="D35" s="567">
        <v>6302.61</v>
      </c>
      <c r="E35" s="567">
        <v>0</v>
      </c>
      <c r="F35" s="567">
        <v>0</v>
      </c>
      <c r="G35" s="572" t="s">
        <v>841</v>
      </c>
    </row>
    <row r="36" spans="1:7" s="524" customFormat="1" ht="28.7" customHeight="1">
      <c r="A36" s="572" t="s">
        <v>842</v>
      </c>
      <c r="B36" s="567">
        <v>1125.1646594399999</v>
      </c>
      <c r="C36" s="567">
        <v>2100.61150886</v>
      </c>
      <c r="D36" s="567">
        <v>2150.8599094400001</v>
      </c>
      <c r="E36" s="567">
        <v>59.580816489999997</v>
      </c>
      <c r="F36" s="567">
        <v>67.179255569999995</v>
      </c>
      <c r="G36" s="572" t="s">
        <v>843</v>
      </c>
    </row>
    <row r="37" spans="1:7" s="524" customFormat="1" ht="59.65" customHeight="1">
      <c r="A37" s="563" t="s">
        <v>1734</v>
      </c>
      <c r="B37" s="564">
        <v>9896.5254632300002</v>
      </c>
      <c r="C37" s="564">
        <v>8503.607559</v>
      </c>
      <c r="D37" s="564">
        <v>11944.051054</v>
      </c>
      <c r="E37" s="564">
        <v>11998.980944999999</v>
      </c>
      <c r="F37" s="564">
        <v>-5.9369009999999998</v>
      </c>
      <c r="G37" s="565" t="s">
        <v>589</v>
      </c>
    </row>
    <row r="38" spans="1:7" s="524" customFormat="1" ht="28.7" customHeight="1">
      <c r="A38" s="572" t="s">
        <v>846</v>
      </c>
      <c r="B38" s="567">
        <v>9953.9609999999993</v>
      </c>
      <c r="C38" s="567">
        <v>8545.6732370000009</v>
      </c>
      <c r="D38" s="567">
        <v>12000</v>
      </c>
      <c r="E38" s="567">
        <v>12000</v>
      </c>
      <c r="F38" s="567"/>
      <c r="G38" s="572" t="s">
        <v>847</v>
      </c>
    </row>
    <row r="39" spans="1:7" s="524" customFormat="1" ht="38.85" customHeight="1">
      <c r="A39" s="572" t="s">
        <v>844</v>
      </c>
      <c r="B39" s="567">
        <v>57.435536769999999</v>
      </c>
      <c r="C39" s="567">
        <v>42.065677999999998</v>
      </c>
      <c r="D39" s="567">
        <v>55.948945999999999</v>
      </c>
      <c r="E39" s="567">
        <v>1.019055</v>
      </c>
      <c r="F39" s="567">
        <v>5.9369009999999998</v>
      </c>
      <c r="G39" s="572" t="s">
        <v>845</v>
      </c>
    </row>
    <row r="40" spans="1:7" s="524" customFormat="1" ht="39.4" customHeight="1">
      <c r="A40" s="563" t="s">
        <v>1735</v>
      </c>
      <c r="B40" s="564">
        <v>46715.893604949997</v>
      </c>
      <c r="C40" s="564">
        <v>-57025.506835020002</v>
      </c>
      <c r="D40" s="564">
        <v>6764.4027174800003</v>
      </c>
      <c r="E40" s="564">
        <v>80190.279251729997</v>
      </c>
      <c r="F40" s="564">
        <v>47738.922346079999</v>
      </c>
      <c r="G40" s="565" t="s">
        <v>591</v>
      </c>
    </row>
    <row r="41" spans="1:7" s="524" customFormat="1" ht="2.1" customHeight="1"/>
    <row r="42" spans="1:7" s="524" customFormat="1" ht="68.849999999999994" customHeight="1">
      <c r="A42" s="563" t="s">
        <v>1814</v>
      </c>
      <c r="B42" s="564">
        <v>-46715.893604949997</v>
      </c>
      <c r="C42" s="564">
        <v>57025.506835020002</v>
      </c>
      <c r="D42" s="564">
        <v>6764.4027174800003</v>
      </c>
      <c r="E42" s="564">
        <v>-80190.279251729997</v>
      </c>
      <c r="F42" s="564">
        <v>-47738.922346079999</v>
      </c>
      <c r="G42" s="565" t="s">
        <v>1815</v>
      </c>
    </row>
    <row r="43" spans="1:7" s="524" customFormat="1" ht="19.149999999999999" customHeight="1">
      <c r="A43" s="575" t="s">
        <v>452</v>
      </c>
      <c r="B43" s="576">
        <v>-471715.13972640003</v>
      </c>
      <c r="C43" s="576">
        <v>643064.31171104999</v>
      </c>
      <c r="D43" s="576">
        <v>-86366.095134760006</v>
      </c>
      <c r="E43" s="576">
        <v>-958593.70902076003</v>
      </c>
      <c r="F43" s="576">
        <v>-47732.985445079998</v>
      </c>
      <c r="G43" s="577" t="s">
        <v>848</v>
      </c>
    </row>
    <row r="44" spans="1:7" s="524" customFormat="1" ht="19.149999999999999" customHeight="1">
      <c r="A44" s="568" t="s">
        <v>849</v>
      </c>
      <c r="B44" s="570">
        <v>-461025.59122340003</v>
      </c>
      <c r="C44" s="570">
        <v>652859.23506734997</v>
      </c>
      <c r="D44" s="570">
        <v>-84037.411909760005</v>
      </c>
      <c r="E44" s="570">
        <v>-958258.28702076001</v>
      </c>
      <c r="F44" s="570">
        <v>-47626.179890079999</v>
      </c>
      <c r="G44" s="578" t="s">
        <v>850</v>
      </c>
    </row>
    <row r="45" spans="1:7" s="524" customFormat="1" ht="19.7" customHeight="1">
      <c r="A45" s="568" t="s">
        <v>851</v>
      </c>
      <c r="B45" s="570">
        <v>10689.548503</v>
      </c>
      <c r="C45" s="570">
        <v>9794.9233562999998</v>
      </c>
      <c r="D45" s="570">
        <v>2328.6832250000002</v>
      </c>
      <c r="E45" s="570">
        <v>335.42200000000003</v>
      </c>
      <c r="F45" s="570">
        <v>106.805555</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38" type="noConversion"/>
  <pageMargins left="0.35433070866141736" right="0.19685039370078741" top="0.51181102362204722" bottom="0.19685039370078741" header="0.51181102362204722" footer="0.39370078740157483"/>
  <pageSetup paperSize="9" scale="48"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tabColor rgb="FFFFFF00"/>
    <pageSetUpPr fitToPage="1"/>
  </sheetPr>
  <dimension ref="A1:G49"/>
  <sheetViews>
    <sheetView view="pageBreakPreview" zoomScale="85" zoomScaleNormal="100" zoomScaleSheetLayoutView="85" workbookViewId="0">
      <selection activeCell="L21" sqref="L21:M21"/>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1793</v>
      </c>
      <c r="B1" s="859"/>
      <c r="C1" s="859"/>
      <c r="D1" s="859"/>
      <c r="E1" s="860" t="s">
        <v>1794</v>
      </c>
      <c r="F1" s="860"/>
      <c r="G1" s="860"/>
    </row>
    <row r="2" spans="1:7" s="524" customFormat="1" ht="19.149999999999999" customHeight="1">
      <c r="A2" s="861" t="s">
        <v>1857</v>
      </c>
      <c r="B2" s="861"/>
      <c r="C2" s="861"/>
      <c r="D2" s="861"/>
      <c r="E2" s="863" t="s">
        <v>818</v>
      </c>
      <c r="F2" s="863"/>
      <c r="G2" s="863"/>
    </row>
    <row r="3" spans="1:7" s="524" customFormat="1" ht="19.149999999999999" customHeight="1">
      <c r="A3" s="861" t="s">
        <v>819</v>
      </c>
      <c r="B3" s="861"/>
      <c r="C3" s="861"/>
      <c r="D3" s="861"/>
      <c r="E3" s="863" t="s">
        <v>1463</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485874.50370328</v>
      </c>
      <c r="C8" s="564">
        <v>554729.11345326004</v>
      </c>
      <c r="D8" s="564">
        <v>583888.09148957999</v>
      </c>
      <c r="E8" s="564">
        <v>73816.98354637</v>
      </c>
      <c r="F8" s="564">
        <v>80084.121462940006</v>
      </c>
      <c r="G8" s="565" t="s">
        <v>394</v>
      </c>
    </row>
    <row r="9" spans="1:7" s="524" customFormat="1" ht="38.85" customHeight="1">
      <c r="A9" s="566" t="s">
        <v>820</v>
      </c>
      <c r="B9" s="567">
        <v>164390.14020328</v>
      </c>
      <c r="C9" s="567">
        <v>205394.70957961999</v>
      </c>
      <c r="D9" s="567">
        <v>237485.49394273001</v>
      </c>
      <c r="E9" s="567">
        <v>37516.528350979999</v>
      </c>
      <c r="F9" s="567">
        <v>38119.305974739997</v>
      </c>
      <c r="G9" s="566" t="s">
        <v>821</v>
      </c>
    </row>
    <row r="10" spans="1:7" s="524" customFormat="1" ht="28.7" customHeight="1">
      <c r="A10" s="568" t="s">
        <v>2731</v>
      </c>
      <c r="B10" s="569">
        <v>31322.067724560002</v>
      </c>
      <c r="C10" s="570">
        <v>43204.659095000003</v>
      </c>
      <c r="D10" s="570">
        <v>59220.776740070003</v>
      </c>
      <c r="E10" s="570">
        <v>7778.9352019400003</v>
      </c>
      <c r="F10" s="570">
        <v>6780.6462577399998</v>
      </c>
      <c r="G10" s="571" t="s">
        <v>586</v>
      </c>
    </row>
    <row r="11" spans="1:7" s="524" customFormat="1" ht="28.7" customHeight="1">
      <c r="A11" s="568" t="s">
        <v>822</v>
      </c>
      <c r="B11" s="569">
        <v>63550.133293960003</v>
      </c>
      <c r="C11" s="570">
        <v>79837.165679159996</v>
      </c>
      <c r="D11" s="570">
        <v>88780.74412376</v>
      </c>
      <c r="E11" s="570">
        <v>15033.4665059</v>
      </c>
      <c r="F11" s="570">
        <v>16608.336766209999</v>
      </c>
      <c r="G11" s="571" t="s">
        <v>587</v>
      </c>
    </row>
    <row r="12" spans="1:7" s="524" customFormat="1" ht="19.149999999999999" customHeight="1">
      <c r="A12" s="568" t="s">
        <v>823</v>
      </c>
      <c r="B12" s="569">
        <v>44809.691835580001</v>
      </c>
      <c r="C12" s="570">
        <v>53880.619244410002</v>
      </c>
      <c r="D12" s="570">
        <v>60465.790051310003</v>
      </c>
      <c r="E12" s="570">
        <v>9895.5225981799995</v>
      </c>
      <c r="F12" s="570">
        <v>10544.139685640001</v>
      </c>
      <c r="G12" s="571" t="s">
        <v>557</v>
      </c>
    </row>
    <row r="13" spans="1:7" s="524" customFormat="1" ht="19.149999999999999" customHeight="1">
      <c r="A13" s="568" t="s">
        <v>824</v>
      </c>
      <c r="B13" s="569">
        <v>170.14396550000001</v>
      </c>
      <c r="C13" s="570">
        <v>180.05535004000001</v>
      </c>
      <c r="D13" s="570">
        <v>197.25448158</v>
      </c>
      <c r="E13" s="570">
        <v>28.463307790000002</v>
      </c>
      <c r="F13" s="570">
        <v>31.847056129999999</v>
      </c>
      <c r="G13" s="571" t="s">
        <v>546</v>
      </c>
    </row>
    <row r="14" spans="1:7" s="524" customFormat="1" ht="28.7" customHeight="1">
      <c r="A14" s="572" t="s">
        <v>825</v>
      </c>
      <c r="B14" s="567">
        <v>5257.0032750299997</v>
      </c>
      <c r="C14" s="567">
        <v>6223.1357372100001</v>
      </c>
      <c r="D14" s="567">
        <v>6456.1827066699998</v>
      </c>
      <c r="E14" s="567">
        <v>813.14117424999995</v>
      </c>
      <c r="F14" s="567">
        <v>1106.8772993800001</v>
      </c>
      <c r="G14" s="572" t="s">
        <v>11</v>
      </c>
    </row>
    <row r="15" spans="1:7" s="524" customFormat="1" ht="38.85" customHeight="1">
      <c r="A15" s="572" t="s">
        <v>826</v>
      </c>
      <c r="B15" s="567">
        <v>6863.7925269699999</v>
      </c>
      <c r="C15" s="567">
        <v>6662.0791364300003</v>
      </c>
      <c r="D15" s="567">
        <v>5734.8131521799996</v>
      </c>
      <c r="E15" s="567">
        <v>308.81062114000002</v>
      </c>
      <c r="F15" s="567">
        <v>1541.78232424</v>
      </c>
      <c r="G15" s="572" t="s">
        <v>467</v>
      </c>
    </row>
    <row r="16" spans="1:7" s="524" customFormat="1" ht="28.7" customHeight="1">
      <c r="A16" s="572" t="s">
        <v>2790</v>
      </c>
      <c r="B16" s="567">
        <v>309363.567698</v>
      </c>
      <c r="C16" s="567">
        <v>336555.96299999999</v>
      </c>
      <c r="D16" s="567">
        <v>334211.60168800002</v>
      </c>
      <c r="E16" s="567">
        <v>35178.503400000001</v>
      </c>
      <c r="F16" s="567">
        <v>689.03386458</v>
      </c>
      <c r="G16" s="572" t="s">
        <v>2791</v>
      </c>
    </row>
    <row r="17" spans="1:7" s="524" customFormat="1" ht="28.7" customHeight="1">
      <c r="A17" s="572" t="s">
        <v>349</v>
      </c>
      <c r="B17" s="567"/>
      <c r="C17" s="567"/>
      <c r="D17" s="567"/>
      <c r="E17" s="567"/>
      <c r="F17" s="567">
        <v>38627.122000000003</v>
      </c>
      <c r="G17" s="572" t="s">
        <v>827</v>
      </c>
    </row>
    <row r="18" spans="1:7" s="524" customFormat="1" ht="19.7" customHeight="1">
      <c r="A18" s="563" t="s">
        <v>104</v>
      </c>
      <c r="B18" s="564">
        <v>474312.87323118001</v>
      </c>
      <c r="C18" s="564">
        <v>547229.26828677999</v>
      </c>
      <c r="D18" s="564">
        <v>614799.29442782002</v>
      </c>
      <c r="E18" s="564">
        <v>59356.766771460003</v>
      </c>
      <c r="F18" s="564">
        <v>75541.007272570001</v>
      </c>
      <c r="G18" s="565" t="s">
        <v>454</v>
      </c>
    </row>
    <row r="19" spans="1:7" s="524" customFormat="1" ht="28.7" customHeight="1">
      <c r="A19" s="573" t="s">
        <v>828</v>
      </c>
      <c r="B19" s="574">
        <v>28901.503762569999</v>
      </c>
      <c r="C19" s="570">
        <v>34187.037023019999</v>
      </c>
      <c r="D19" s="570">
        <v>28134.425800460001</v>
      </c>
      <c r="E19" s="570">
        <v>3825.77317898</v>
      </c>
      <c r="F19" s="570">
        <v>3609.4403964100002</v>
      </c>
      <c r="G19" s="571" t="s">
        <v>130</v>
      </c>
    </row>
    <row r="20" spans="1:7" s="524" customFormat="1" ht="19.149999999999999" customHeight="1">
      <c r="A20" s="573" t="s">
        <v>86</v>
      </c>
      <c r="B20" s="574">
        <v>2283.3219193300001</v>
      </c>
      <c r="C20" s="570">
        <v>4437.5789051900001</v>
      </c>
      <c r="D20" s="570">
        <v>5502.14214429</v>
      </c>
      <c r="E20" s="570">
        <v>227.7664925</v>
      </c>
      <c r="F20" s="570">
        <v>183.70777193999999</v>
      </c>
      <c r="G20" s="571" t="s">
        <v>41</v>
      </c>
    </row>
    <row r="21" spans="1:7" s="524" customFormat="1" ht="59.1" customHeight="1">
      <c r="A21" s="573" t="s">
        <v>829</v>
      </c>
      <c r="B21" s="574">
        <v>12140.889616689999</v>
      </c>
      <c r="C21" s="570">
        <v>14150.563564030001</v>
      </c>
      <c r="D21" s="570">
        <v>17587.634803249999</v>
      </c>
      <c r="E21" s="570">
        <v>1889.40984383</v>
      </c>
      <c r="F21" s="570">
        <v>3517.3466320000002</v>
      </c>
      <c r="G21" s="571" t="s">
        <v>263</v>
      </c>
    </row>
    <row r="22" spans="1:7" s="524" customFormat="1" ht="19.149999999999999" customHeight="1">
      <c r="A22" s="573" t="s">
        <v>38</v>
      </c>
      <c r="B22" s="574">
        <v>169324.94112452</v>
      </c>
      <c r="C22" s="570">
        <v>203640.00510248001</v>
      </c>
      <c r="D22" s="570">
        <v>218674.32617551999</v>
      </c>
      <c r="E22" s="570">
        <v>30388.960549309999</v>
      </c>
      <c r="F22" s="570">
        <v>29754.534991590001</v>
      </c>
      <c r="G22" s="571" t="s">
        <v>39</v>
      </c>
    </row>
    <row r="23" spans="1:7" s="524" customFormat="1" ht="19.149999999999999" customHeight="1">
      <c r="A23" s="573" t="s">
        <v>283</v>
      </c>
      <c r="B23" s="574">
        <v>24622.293888110002</v>
      </c>
      <c r="C23" s="570">
        <v>23710.416998140001</v>
      </c>
      <c r="D23" s="570">
        <v>38696.643840010001</v>
      </c>
      <c r="E23" s="570">
        <v>668.11196412000004</v>
      </c>
      <c r="F23" s="570">
        <v>3530.4191802599998</v>
      </c>
      <c r="G23" s="571" t="s">
        <v>284</v>
      </c>
    </row>
    <row r="24" spans="1:7" s="524" customFormat="1" ht="38.85" customHeight="1">
      <c r="A24" s="573" t="s">
        <v>830</v>
      </c>
      <c r="B24" s="574">
        <v>26641.53840686</v>
      </c>
      <c r="C24" s="570">
        <v>31304.504236690002</v>
      </c>
      <c r="D24" s="570">
        <v>34309.708146750003</v>
      </c>
      <c r="E24" s="570">
        <v>3384.2920928100002</v>
      </c>
      <c r="F24" s="570">
        <v>3400.9464608799999</v>
      </c>
      <c r="G24" s="571" t="s">
        <v>25</v>
      </c>
    </row>
    <row r="25" spans="1:7" s="524" customFormat="1" ht="38.85" customHeight="1">
      <c r="A25" s="573" t="s">
        <v>55</v>
      </c>
      <c r="B25" s="574">
        <v>78618.877516809996</v>
      </c>
      <c r="C25" s="570">
        <v>86947.52997032</v>
      </c>
      <c r="D25" s="570">
        <v>112199.73028023999</v>
      </c>
      <c r="E25" s="570">
        <v>2545.7083788099999</v>
      </c>
      <c r="F25" s="570">
        <v>5606.24617614</v>
      </c>
      <c r="G25" s="571" t="s">
        <v>427</v>
      </c>
    </row>
    <row r="26" spans="1:7" s="524" customFormat="1" ht="49.15" customHeight="1">
      <c r="A26" s="573" t="s">
        <v>376</v>
      </c>
      <c r="B26" s="574">
        <v>21535.17807283</v>
      </c>
      <c r="C26" s="570">
        <v>28722.79634158</v>
      </c>
      <c r="D26" s="570">
        <v>37471.0122004</v>
      </c>
      <c r="E26" s="570">
        <v>4063.67324676</v>
      </c>
      <c r="F26" s="570">
        <v>6578.7673677299999</v>
      </c>
      <c r="G26" s="571" t="s">
        <v>433</v>
      </c>
    </row>
    <row r="27" spans="1:7" s="524" customFormat="1" ht="38.85" customHeight="1">
      <c r="A27" s="573" t="s">
        <v>831</v>
      </c>
      <c r="B27" s="574">
        <v>2178.6664860000001</v>
      </c>
      <c r="C27" s="570">
        <v>8929.5847543</v>
      </c>
      <c r="D27" s="570">
        <v>7130.5426809600003</v>
      </c>
      <c r="E27" s="570">
        <v>291.78699999999998</v>
      </c>
      <c r="F27" s="570">
        <v>405</v>
      </c>
      <c r="G27" s="571" t="s">
        <v>325</v>
      </c>
    </row>
    <row r="28" spans="1:7" s="524" customFormat="1" ht="89.1" customHeight="1">
      <c r="A28" s="573" t="s">
        <v>595</v>
      </c>
      <c r="B28" s="574">
        <v>41408.764375519997</v>
      </c>
      <c r="C28" s="570">
        <v>36131.232057120003</v>
      </c>
      <c r="D28" s="570">
        <v>41027.198226300003</v>
      </c>
      <c r="E28" s="570">
        <v>3189.3698969900001</v>
      </c>
      <c r="F28" s="570">
        <v>11418.54851065</v>
      </c>
      <c r="G28" s="571" t="s">
        <v>832</v>
      </c>
    </row>
    <row r="29" spans="1:7" s="524" customFormat="1" ht="59.1" customHeight="1">
      <c r="A29" s="573" t="s">
        <v>833</v>
      </c>
      <c r="B29" s="574">
        <v>3339.9955726799999</v>
      </c>
      <c r="C29" s="570">
        <v>10848.038181</v>
      </c>
      <c r="D29" s="570">
        <v>5332.4821166399997</v>
      </c>
      <c r="E29" s="570">
        <v>200.44584596999999</v>
      </c>
      <c r="F29" s="570">
        <v>164.51739774999999</v>
      </c>
      <c r="G29" s="571" t="s">
        <v>834</v>
      </c>
    </row>
    <row r="30" spans="1:7" s="524" customFormat="1" ht="28.7" customHeight="1">
      <c r="A30" s="573" t="s">
        <v>211</v>
      </c>
      <c r="B30" s="574">
        <v>44325.643909730003</v>
      </c>
      <c r="C30" s="570">
        <v>50215.386554700002</v>
      </c>
      <c r="D30" s="570">
        <v>58026.379943890002</v>
      </c>
      <c r="E30" s="570">
        <v>7625.7378879799999</v>
      </c>
      <c r="F30" s="570">
        <v>6347.44424841</v>
      </c>
      <c r="G30" s="571" t="s">
        <v>835</v>
      </c>
    </row>
    <row r="31" spans="1:7" s="524" customFormat="1" ht="19.149999999999999" customHeight="1">
      <c r="A31" s="573" t="s">
        <v>529</v>
      </c>
      <c r="B31" s="574">
        <v>14678.33678865</v>
      </c>
      <c r="C31" s="570">
        <v>11446.842810329999</v>
      </c>
      <c r="D31" s="570">
        <v>8552.2981775200005</v>
      </c>
      <c r="E31" s="570">
        <v>985.58663994000005</v>
      </c>
      <c r="F31" s="570">
        <v>1006.19432786</v>
      </c>
      <c r="G31" s="571" t="s">
        <v>836</v>
      </c>
    </row>
    <row r="32" spans="1:7" s="524" customFormat="1" ht="28.7" customHeight="1">
      <c r="A32" s="573" t="s">
        <v>837</v>
      </c>
      <c r="B32" s="574">
        <v>2473.2619948800002</v>
      </c>
      <c r="C32" s="570">
        <v>2046.5780758799999</v>
      </c>
      <c r="D32" s="570">
        <v>1867.2428455899999</v>
      </c>
      <c r="E32" s="570">
        <v>0.36390746000000002</v>
      </c>
      <c r="F32" s="570">
        <v>0.33298195000000003</v>
      </c>
      <c r="G32" s="571" t="s">
        <v>838</v>
      </c>
    </row>
    <row r="33" spans="1:7" s="524" customFormat="1" ht="19.149999999999999" customHeight="1">
      <c r="A33" s="573" t="s">
        <v>489</v>
      </c>
      <c r="B33" s="574">
        <v>1839.6597959999999</v>
      </c>
      <c r="C33" s="570">
        <v>511.17371200000002</v>
      </c>
      <c r="D33" s="570">
        <v>287.52704599999998</v>
      </c>
      <c r="E33" s="570">
        <v>69.779846000000006</v>
      </c>
      <c r="F33" s="570">
        <v>17.560828999999998</v>
      </c>
      <c r="G33" s="571" t="s">
        <v>839</v>
      </c>
    </row>
    <row r="34" spans="1:7" s="524" customFormat="1" ht="39.4" customHeight="1">
      <c r="A34" s="563" t="s">
        <v>590</v>
      </c>
      <c r="B34" s="564">
        <v>11145.97036546</v>
      </c>
      <c r="C34" s="564">
        <v>4703.6603580000001</v>
      </c>
      <c r="D34" s="564">
        <v>3473.0020323899998</v>
      </c>
      <c r="E34" s="564">
        <v>-636.11834961</v>
      </c>
      <c r="F34" s="564">
        <v>-296.14265456999999</v>
      </c>
      <c r="G34" s="565" t="s">
        <v>525</v>
      </c>
    </row>
    <row r="35" spans="1:7" s="524" customFormat="1" ht="19.149999999999999" customHeight="1">
      <c r="A35" s="572" t="s">
        <v>840</v>
      </c>
      <c r="B35" s="567">
        <v>13359.550089</v>
      </c>
      <c r="C35" s="567">
        <v>8639.98</v>
      </c>
      <c r="D35" s="567">
        <v>8503.44</v>
      </c>
      <c r="E35" s="567">
        <v>0</v>
      </c>
      <c r="F35" s="567">
        <v>0</v>
      </c>
      <c r="G35" s="572" t="s">
        <v>841</v>
      </c>
    </row>
    <row r="36" spans="1:7" s="524" customFormat="1" ht="28.7" customHeight="1">
      <c r="A36" s="572" t="s">
        <v>842</v>
      </c>
      <c r="B36" s="567">
        <v>2213.57972354</v>
      </c>
      <c r="C36" s="567">
        <v>3936.3196419999999</v>
      </c>
      <c r="D36" s="567">
        <v>5030.4379676099998</v>
      </c>
      <c r="E36" s="567">
        <v>636.11834961</v>
      </c>
      <c r="F36" s="567">
        <v>296.14265456999999</v>
      </c>
      <c r="G36" s="572" t="s">
        <v>843</v>
      </c>
    </row>
    <row r="37" spans="1:7" s="524" customFormat="1" ht="59.65" customHeight="1">
      <c r="A37" s="563" t="s">
        <v>1734</v>
      </c>
      <c r="B37" s="564">
        <v>6959.2317039999998</v>
      </c>
      <c r="C37" s="564">
        <v>8382.9099568900001</v>
      </c>
      <c r="D37" s="564">
        <v>3785.8448860799999</v>
      </c>
      <c r="E37" s="564">
        <v>350.1025636</v>
      </c>
      <c r="F37" s="564">
        <v>265.11737199999999</v>
      </c>
      <c r="G37" s="565" t="s">
        <v>589</v>
      </c>
    </row>
    <row r="38" spans="1:7" s="524" customFormat="1" ht="28.7" customHeight="1">
      <c r="A38" s="572" t="s">
        <v>846</v>
      </c>
      <c r="B38" s="567">
        <v>7251.1522500000001</v>
      </c>
      <c r="C38" s="567">
        <v>8548.0619970000007</v>
      </c>
      <c r="D38" s="567">
        <v>3978.9861876800001</v>
      </c>
      <c r="E38" s="567">
        <v>519.07000000000005</v>
      </c>
      <c r="F38" s="567">
        <v>265.48</v>
      </c>
      <c r="G38" s="572" t="s">
        <v>847</v>
      </c>
    </row>
    <row r="39" spans="1:7" s="524" customFormat="1" ht="38.85" customHeight="1">
      <c r="A39" s="572" t="s">
        <v>844</v>
      </c>
      <c r="B39" s="567">
        <v>291.920546</v>
      </c>
      <c r="C39" s="567">
        <v>165.15204011</v>
      </c>
      <c r="D39" s="567">
        <v>193.14130159999999</v>
      </c>
      <c r="E39" s="567">
        <v>168.9674364</v>
      </c>
      <c r="F39" s="567">
        <v>0.36262800000000001</v>
      </c>
      <c r="G39" s="572" t="s">
        <v>845</v>
      </c>
    </row>
    <row r="40" spans="1:7" s="524" customFormat="1" ht="39.4" customHeight="1">
      <c r="A40" s="563" t="s">
        <v>1735</v>
      </c>
      <c r="B40" s="564">
        <v>-6543.5715973599999</v>
      </c>
      <c r="C40" s="564">
        <v>-5586.7251484099997</v>
      </c>
      <c r="D40" s="564">
        <v>-38170.04985671</v>
      </c>
      <c r="E40" s="564">
        <v>14746.23256092</v>
      </c>
      <c r="F40" s="564">
        <v>4574.1394729399999</v>
      </c>
      <c r="G40" s="565" t="s">
        <v>591</v>
      </c>
    </row>
    <row r="41" spans="1:7" s="524" customFormat="1" ht="2.1" customHeight="1"/>
    <row r="42" spans="1:7" s="524" customFormat="1" ht="68.849999999999994" customHeight="1">
      <c r="A42" s="563" t="s">
        <v>1814</v>
      </c>
      <c r="B42" s="564">
        <v>6543.5715973599999</v>
      </c>
      <c r="C42" s="564">
        <v>5586.7251484099997</v>
      </c>
      <c r="D42" s="564">
        <v>-38170.04985671</v>
      </c>
      <c r="E42" s="564">
        <v>-14746.23256092</v>
      </c>
      <c r="F42" s="564">
        <v>-4574.1394729399999</v>
      </c>
      <c r="G42" s="565" t="s">
        <v>1815</v>
      </c>
    </row>
    <row r="43" spans="1:7" s="524" customFormat="1" ht="19.149999999999999" customHeight="1">
      <c r="A43" s="575" t="s">
        <v>452</v>
      </c>
      <c r="B43" s="576">
        <v>-63401.590176819998</v>
      </c>
      <c r="C43" s="576">
        <v>77150.073421859997</v>
      </c>
      <c r="D43" s="576">
        <v>-61438.329975790002</v>
      </c>
      <c r="E43" s="576">
        <v>-159964.20536103999</v>
      </c>
      <c r="F43" s="576">
        <v>-4573.77684494</v>
      </c>
      <c r="G43" s="577" t="s">
        <v>848</v>
      </c>
    </row>
    <row r="44" spans="1:7" s="524" customFormat="1" ht="19.149999999999999" customHeight="1">
      <c r="A44" s="568" t="s">
        <v>849</v>
      </c>
      <c r="B44" s="570">
        <v>-54752.566844560002</v>
      </c>
      <c r="C44" s="570">
        <v>95076.791766370006</v>
      </c>
      <c r="D44" s="570">
        <v>-50940.78851993</v>
      </c>
      <c r="E44" s="570">
        <v>-158419.60669104001</v>
      </c>
      <c r="F44" s="570">
        <v>-4339.8257339399997</v>
      </c>
      <c r="G44" s="578" t="s">
        <v>850</v>
      </c>
    </row>
    <row r="45" spans="1:7" s="524" customFormat="1" ht="19.7" customHeight="1">
      <c r="A45" s="568" t="s">
        <v>851</v>
      </c>
      <c r="B45" s="570">
        <v>8649.0233322599997</v>
      </c>
      <c r="C45" s="570">
        <v>17926.718344510002</v>
      </c>
      <c r="D45" s="570">
        <v>10497.54145586</v>
      </c>
      <c r="E45" s="570">
        <v>1544.5986700000001</v>
      </c>
      <c r="F45" s="570">
        <v>233.951111</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38" type="noConversion"/>
  <pageMargins left="0.27559055118110237" right="0.15748031496062992" top="0.19685039370078741" bottom="0.39370078740157483" header="0.19685039370078741" footer="0.39370078740157483"/>
  <pageSetup paperSize="9" scale="48"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pageSetUpPr fitToPage="1"/>
  </sheetPr>
  <dimension ref="A1:G49"/>
  <sheetViews>
    <sheetView view="pageBreakPreview" zoomScale="81" zoomScaleNormal="100" zoomScaleSheetLayoutView="81" workbookViewId="0">
      <selection activeCell="N21" sqref="N21"/>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1672</v>
      </c>
      <c r="B1" s="859"/>
      <c r="C1" s="859"/>
      <c r="D1" s="859"/>
      <c r="E1" s="860" t="s">
        <v>1673</v>
      </c>
      <c r="F1" s="860"/>
      <c r="G1" s="860"/>
    </row>
    <row r="2" spans="1:7" s="524" customFormat="1" ht="19.149999999999999" customHeight="1">
      <c r="A2" s="861" t="s">
        <v>857</v>
      </c>
      <c r="B2" s="861"/>
      <c r="C2" s="861"/>
      <c r="D2" s="861"/>
      <c r="E2" s="863" t="s">
        <v>818</v>
      </c>
      <c r="F2" s="863"/>
      <c r="G2" s="863"/>
    </row>
    <row r="3" spans="1:7" s="524" customFormat="1" ht="19.149999999999999" customHeight="1">
      <c r="A3" s="861" t="s">
        <v>819</v>
      </c>
      <c r="B3" s="861"/>
      <c r="C3" s="861"/>
      <c r="D3" s="861"/>
      <c r="E3" s="863" t="s">
        <v>1466</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647650.24974067998</v>
      </c>
      <c r="C8" s="564">
        <v>701413.91732428002</v>
      </c>
      <c r="D8" s="564">
        <v>774130.44642953004</v>
      </c>
      <c r="E8" s="564">
        <v>110193.38129157</v>
      </c>
      <c r="F8" s="564">
        <v>126501.74836480001</v>
      </c>
      <c r="G8" s="565" t="s">
        <v>394</v>
      </c>
    </row>
    <row r="9" spans="1:7" s="524" customFormat="1" ht="38.85" customHeight="1">
      <c r="A9" s="566" t="s">
        <v>820</v>
      </c>
      <c r="B9" s="567">
        <v>128310.79036598001</v>
      </c>
      <c r="C9" s="567">
        <v>152453.16258688</v>
      </c>
      <c r="D9" s="567">
        <v>179633.21249268</v>
      </c>
      <c r="E9" s="567">
        <v>31128.620231780002</v>
      </c>
      <c r="F9" s="567">
        <v>33011.801113720001</v>
      </c>
      <c r="G9" s="566" t="s">
        <v>821</v>
      </c>
    </row>
    <row r="10" spans="1:7" s="524" customFormat="1" ht="28.7" customHeight="1">
      <c r="A10" s="568" t="s">
        <v>2731</v>
      </c>
      <c r="B10" s="569">
        <v>11965.331883729999</v>
      </c>
      <c r="C10" s="570">
        <v>17174.038012100002</v>
      </c>
      <c r="D10" s="570">
        <v>20124.099155340002</v>
      </c>
      <c r="E10" s="570">
        <v>2973.1587588399998</v>
      </c>
      <c r="F10" s="570">
        <v>2791.6299284900001</v>
      </c>
      <c r="G10" s="571" t="s">
        <v>586</v>
      </c>
    </row>
    <row r="11" spans="1:7" s="524" customFormat="1" ht="28.7" customHeight="1">
      <c r="A11" s="568" t="s">
        <v>822</v>
      </c>
      <c r="B11" s="569">
        <v>46482.259868890003</v>
      </c>
      <c r="C11" s="570">
        <v>59716.780063010003</v>
      </c>
      <c r="D11" s="570">
        <v>67942.277618620006</v>
      </c>
      <c r="E11" s="570">
        <v>12329.996606209999</v>
      </c>
      <c r="F11" s="570">
        <v>13303.96338153</v>
      </c>
      <c r="G11" s="571" t="s">
        <v>587</v>
      </c>
    </row>
    <row r="12" spans="1:7" s="524" customFormat="1" ht="19.149999999999999" customHeight="1">
      <c r="A12" s="568" t="s">
        <v>823</v>
      </c>
      <c r="B12" s="569">
        <v>33811.337254439997</v>
      </c>
      <c r="C12" s="570">
        <v>39604.880848480003</v>
      </c>
      <c r="D12" s="570">
        <v>45604.251897369999</v>
      </c>
      <c r="E12" s="570">
        <v>8169.9983068399997</v>
      </c>
      <c r="F12" s="570">
        <v>8957.9970240399998</v>
      </c>
      <c r="G12" s="571" t="s">
        <v>557</v>
      </c>
    </row>
    <row r="13" spans="1:7" s="524" customFormat="1" ht="19.149999999999999" customHeight="1">
      <c r="A13" s="568" t="s">
        <v>824</v>
      </c>
      <c r="B13" s="569">
        <v>3309.49737005</v>
      </c>
      <c r="C13" s="570">
        <v>3204.8639590900002</v>
      </c>
      <c r="D13" s="570">
        <v>3532.16778677</v>
      </c>
      <c r="E13" s="570">
        <v>356.94576383999998</v>
      </c>
      <c r="F13" s="570">
        <v>477.53587491000002</v>
      </c>
      <c r="G13" s="571" t="s">
        <v>546</v>
      </c>
    </row>
    <row r="14" spans="1:7" s="524" customFormat="1" ht="28.7" customHeight="1">
      <c r="A14" s="572" t="s">
        <v>825</v>
      </c>
      <c r="B14" s="567">
        <v>11502.798596369999</v>
      </c>
      <c r="C14" s="567">
        <v>15521.032532020001</v>
      </c>
      <c r="D14" s="567">
        <v>16164.352075160001</v>
      </c>
      <c r="E14" s="567">
        <v>1567.3531911800001</v>
      </c>
      <c r="F14" s="567">
        <v>2333.3275371</v>
      </c>
      <c r="G14" s="572" t="s">
        <v>11</v>
      </c>
    </row>
    <row r="15" spans="1:7" s="524" customFormat="1" ht="38.85" customHeight="1">
      <c r="A15" s="572" t="s">
        <v>826</v>
      </c>
      <c r="B15" s="567">
        <v>10922.82388733</v>
      </c>
      <c r="C15" s="567">
        <v>11602.38830538</v>
      </c>
      <c r="D15" s="567">
        <v>19365.23636169</v>
      </c>
      <c r="E15" s="567">
        <v>2424.4298686100001</v>
      </c>
      <c r="F15" s="567">
        <v>551.35862201999998</v>
      </c>
      <c r="G15" s="572" t="s">
        <v>467</v>
      </c>
    </row>
    <row r="16" spans="1:7" s="524" customFormat="1" ht="28.7" customHeight="1">
      <c r="A16" s="572" t="s">
        <v>2790</v>
      </c>
      <c r="B16" s="567">
        <v>496913.83689099998</v>
      </c>
      <c r="C16" s="567">
        <v>521837.33390000003</v>
      </c>
      <c r="D16" s="567">
        <v>558967.64549999998</v>
      </c>
      <c r="E16" s="567">
        <v>75072.978000000003</v>
      </c>
      <c r="F16" s="567">
        <v>2193.3610919600001</v>
      </c>
      <c r="G16" s="572" t="s">
        <v>2791</v>
      </c>
    </row>
    <row r="17" spans="1:7" s="524" customFormat="1" ht="28.7" customHeight="1">
      <c r="A17" s="572" t="s">
        <v>349</v>
      </c>
      <c r="B17" s="567"/>
      <c r="C17" s="567"/>
      <c r="D17" s="567"/>
      <c r="E17" s="567"/>
      <c r="F17" s="567">
        <v>88411.9</v>
      </c>
      <c r="G17" s="572" t="s">
        <v>827</v>
      </c>
    </row>
    <row r="18" spans="1:7" s="524" customFormat="1" ht="19.7" customHeight="1">
      <c r="A18" s="563" t="s">
        <v>104</v>
      </c>
      <c r="B18" s="564">
        <v>630861.76741252001</v>
      </c>
      <c r="C18" s="564">
        <v>727944.32829034002</v>
      </c>
      <c r="D18" s="564">
        <v>795668.78909086005</v>
      </c>
      <c r="E18" s="564">
        <v>97654.944173840006</v>
      </c>
      <c r="F18" s="564">
        <v>99980.196058200003</v>
      </c>
      <c r="G18" s="565" t="s">
        <v>454</v>
      </c>
    </row>
    <row r="19" spans="1:7" s="524" customFormat="1" ht="28.7" customHeight="1">
      <c r="A19" s="573" t="s">
        <v>828</v>
      </c>
      <c r="B19" s="574">
        <v>27013.525616390001</v>
      </c>
      <c r="C19" s="570">
        <v>28305.005933709999</v>
      </c>
      <c r="D19" s="570">
        <v>30902.468296350002</v>
      </c>
      <c r="E19" s="570">
        <v>3939.1954722400001</v>
      </c>
      <c r="F19" s="570">
        <v>4156.8713749799999</v>
      </c>
      <c r="G19" s="571" t="s">
        <v>130</v>
      </c>
    </row>
    <row r="20" spans="1:7" s="524" customFormat="1" ht="19.149999999999999" customHeight="1">
      <c r="A20" s="573" t="s">
        <v>86</v>
      </c>
      <c r="B20" s="574">
        <v>1863.5947106900001</v>
      </c>
      <c r="C20" s="570">
        <v>2279.1128047399998</v>
      </c>
      <c r="D20" s="570">
        <v>4238.3683761000002</v>
      </c>
      <c r="E20" s="570">
        <v>571.08265119999999</v>
      </c>
      <c r="F20" s="570">
        <v>169.42798589</v>
      </c>
      <c r="G20" s="571" t="s">
        <v>41</v>
      </c>
    </row>
    <row r="21" spans="1:7" s="524" customFormat="1" ht="59.1" customHeight="1">
      <c r="A21" s="573" t="s">
        <v>829</v>
      </c>
      <c r="B21" s="574">
        <v>20235.732503809999</v>
      </c>
      <c r="C21" s="570">
        <v>19922.676730480001</v>
      </c>
      <c r="D21" s="570">
        <v>21526.85516082</v>
      </c>
      <c r="E21" s="570">
        <v>2107.39754834</v>
      </c>
      <c r="F21" s="570">
        <v>2309.4335568299998</v>
      </c>
      <c r="G21" s="571" t="s">
        <v>263</v>
      </c>
    </row>
    <row r="22" spans="1:7" s="524" customFormat="1" ht="19.149999999999999" customHeight="1">
      <c r="A22" s="573" t="s">
        <v>38</v>
      </c>
      <c r="B22" s="574">
        <v>307399.56347160001</v>
      </c>
      <c r="C22" s="570">
        <v>343519.77122195001</v>
      </c>
      <c r="D22" s="570">
        <v>385576.96558269998</v>
      </c>
      <c r="E22" s="570">
        <v>55636.251063999996</v>
      </c>
      <c r="F22" s="570">
        <v>61181.07750164</v>
      </c>
      <c r="G22" s="571" t="s">
        <v>39</v>
      </c>
    </row>
    <row r="23" spans="1:7" s="524" customFormat="1" ht="19.149999999999999" customHeight="1">
      <c r="A23" s="573" t="s">
        <v>283</v>
      </c>
      <c r="B23" s="574">
        <v>14327.33748993</v>
      </c>
      <c r="C23" s="570">
        <v>16331.73100797</v>
      </c>
      <c r="D23" s="570">
        <v>19193.858169089999</v>
      </c>
      <c r="E23" s="570">
        <v>1593.66482931</v>
      </c>
      <c r="F23" s="570">
        <v>229.37608771000001</v>
      </c>
      <c r="G23" s="571" t="s">
        <v>284</v>
      </c>
    </row>
    <row r="24" spans="1:7" s="524" customFormat="1" ht="38.85" customHeight="1">
      <c r="A24" s="573" t="s">
        <v>830</v>
      </c>
      <c r="B24" s="574">
        <v>38262.425474709999</v>
      </c>
      <c r="C24" s="570">
        <v>42022.832958090003</v>
      </c>
      <c r="D24" s="570">
        <v>45689.937985119999</v>
      </c>
      <c r="E24" s="570">
        <v>3723.9589924299999</v>
      </c>
      <c r="F24" s="570">
        <v>3576.3370143900001</v>
      </c>
      <c r="G24" s="571" t="s">
        <v>25</v>
      </c>
    </row>
    <row r="25" spans="1:7" s="524" customFormat="1" ht="38.85" customHeight="1">
      <c r="A25" s="573" t="s">
        <v>55</v>
      </c>
      <c r="B25" s="574">
        <v>73878.704657110007</v>
      </c>
      <c r="C25" s="570">
        <v>116436.95479954001</v>
      </c>
      <c r="D25" s="570">
        <v>109473.96842736</v>
      </c>
      <c r="E25" s="570">
        <v>4862.63681249</v>
      </c>
      <c r="F25" s="570">
        <v>4986.7621336800003</v>
      </c>
      <c r="G25" s="571" t="s">
        <v>427</v>
      </c>
    </row>
    <row r="26" spans="1:7" s="524" customFormat="1" ht="49.15" customHeight="1">
      <c r="A26" s="573" t="s">
        <v>376</v>
      </c>
      <c r="B26" s="574">
        <v>27012.306954309999</v>
      </c>
      <c r="C26" s="570">
        <v>32318.699743270001</v>
      </c>
      <c r="D26" s="570">
        <v>37644.363962989999</v>
      </c>
      <c r="E26" s="570">
        <v>4579.6287001299997</v>
      </c>
      <c r="F26" s="570">
        <v>5084.1529429599996</v>
      </c>
      <c r="G26" s="571" t="s">
        <v>433</v>
      </c>
    </row>
    <row r="27" spans="1:7" s="524" customFormat="1" ht="38.85" customHeight="1">
      <c r="A27" s="573" t="s">
        <v>831</v>
      </c>
      <c r="B27" s="574">
        <v>11856.845132910001</v>
      </c>
      <c r="C27" s="570">
        <v>14915.715389659999</v>
      </c>
      <c r="D27" s="570">
        <v>20190.834830830001</v>
      </c>
      <c r="E27" s="570">
        <v>30.8</v>
      </c>
      <c r="F27" s="579" t="s">
        <v>476</v>
      </c>
      <c r="G27" s="571" t="s">
        <v>325</v>
      </c>
    </row>
    <row r="28" spans="1:7" s="524" customFormat="1" ht="89.1" customHeight="1">
      <c r="A28" s="573" t="s">
        <v>595</v>
      </c>
      <c r="B28" s="574">
        <v>53394.154556480004</v>
      </c>
      <c r="C28" s="570">
        <v>48194.806487080001</v>
      </c>
      <c r="D28" s="570">
        <v>54924.542498149996</v>
      </c>
      <c r="E28" s="570">
        <v>15913.15397641</v>
      </c>
      <c r="F28" s="570">
        <v>13140.831313369999</v>
      </c>
      <c r="G28" s="571" t="s">
        <v>832</v>
      </c>
    </row>
    <row r="29" spans="1:7" s="524" customFormat="1" ht="59.1" customHeight="1">
      <c r="A29" s="573" t="s">
        <v>833</v>
      </c>
      <c r="B29" s="574">
        <v>4737.6124399800001</v>
      </c>
      <c r="C29" s="570">
        <v>5353.2620245300004</v>
      </c>
      <c r="D29" s="570">
        <v>7480.8554175700001</v>
      </c>
      <c r="E29" s="570">
        <v>282.41438199999999</v>
      </c>
      <c r="F29" s="570">
        <v>224.20450779999999</v>
      </c>
      <c r="G29" s="571" t="s">
        <v>834</v>
      </c>
    </row>
    <row r="30" spans="1:7" s="524" customFormat="1" ht="28.7" customHeight="1">
      <c r="A30" s="573" t="s">
        <v>211</v>
      </c>
      <c r="B30" s="574">
        <v>23210.08408371</v>
      </c>
      <c r="C30" s="570">
        <v>26396.560693340001</v>
      </c>
      <c r="D30" s="570">
        <v>32851.127937400001</v>
      </c>
      <c r="E30" s="570">
        <v>1719.0482463400001</v>
      </c>
      <c r="F30" s="570">
        <v>3622.0274900899999</v>
      </c>
      <c r="G30" s="571" t="s">
        <v>835</v>
      </c>
    </row>
    <row r="31" spans="1:7" s="524" customFormat="1" ht="19.149999999999999" customHeight="1">
      <c r="A31" s="573" t="s">
        <v>529</v>
      </c>
      <c r="B31" s="574">
        <v>21808.83111444</v>
      </c>
      <c r="C31" s="570">
        <v>25036.381375770001</v>
      </c>
      <c r="D31" s="570">
        <v>20197.44029029</v>
      </c>
      <c r="E31" s="570">
        <v>475.19638728000001</v>
      </c>
      <c r="F31" s="570">
        <v>838.02112511999997</v>
      </c>
      <c r="G31" s="571" t="s">
        <v>836</v>
      </c>
    </row>
    <row r="32" spans="1:7" s="524" customFormat="1" ht="28.7" customHeight="1">
      <c r="A32" s="573" t="s">
        <v>837</v>
      </c>
      <c r="B32" s="574">
        <v>3680.9677064500002</v>
      </c>
      <c r="C32" s="570">
        <v>3079.5035472099999</v>
      </c>
      <c r="D32" s="570">
        <v>3018.4620093899998</v>
      </c>
      <c r="E32" s="570">
        <v>111.28721667000001</v>
      </c>
      <c r="F32" s="570">
        <v>111.21781374</v>
      </c>
      <c r="G32" s="571" t="s">
        <v>838</v>
      </c>
    </row>
    <row r="33" spans="1:7" s="524" customFormat="1" ht="19.149999999999999" customHeight="1">
      <c r="A33" s="573" t="s">
        <v>489</v>
      </c>
      <c r="B33" s="574">
        <v>2180.0814999999998</v>
      </c>
      <c r="C33" s="570">
        <v>3831.3135729999999</v>
      </c>
      <c r="D33" s="570">
        <v>2758.7401467</v>
      </c>
      <c r="E33" s="570">
        <v>2109.227895</v>
      </c>
      <c r="F33" s="570">
        <v>350.45521000000002</v>
      </c>
      <c r="G33" s="571" t="s">
        <v>839</v>
      </c>
    </row>
    <row r="34" spans="1:7" s="524" customFormat="1" ht="39.4" customHeight="1">
      <c r="A34" s="563" t="s">
        <v>590</v>
      </c>
      <c r="B34" s="564">
        <v>26011.4384135</v>
      </c>
      <c r="C34" s="564">
        <v>12584.089176199999</v>
      </c>
      <c r="D34" s="564">
        <v>8279.2726214199993</v>
      </c>
      <c r="E34" s="564">
        <v>-357.35625752999999</v>
      </c>
      <c r="F34" s="564">
        <v>-431.07142891000001</v>
      </c>
      <c r="G34" s="565" t="s">
        <v>525</v>
      </c>
    </row>
    <row r="35" spans="1:7" s="524" customFormat="1" ht="19.149999999999999" customHeight="1">
      <c r="A35" s="572" t="s">
        <v>840</v>
      </c>
      <c r="B35" s="567">
        <v>30229.179</v>
      </c>
      <c r="C35" s="567">
        <v>19814.044699999999</v>
      </c>
      <c r="D35" s="567">
        <v>16777.652999999998</v>
      </c>
      <c r="E35" s="567">
        <v>0</v>
      </c>
      <c r="F35" s="567">
        <v>0</v>
      </c>
      <c r="G35" s="572" t="s">
        <v>841</v>
      </c>
    </row>
    <row r="36" spans="1:7" s="524" customFormat="1" ht="28.7" customHeight="1">
      <c r="A36" s="572" t="s">
        <v>842</v>
      </c>
      <c r="B36" s="567">
        <v>4217.7405865000001</v>
      </c>
      <c r="C36" s="567">
        <v>7229.9555238000003</v>
      </c>
      <c r="D36" s="567">
        <v>8498.3803785799992</v>
      </c>
      <c r="E36" s="567">
        <v>357.35625752999999</v>
      </c>
      <c r="F36" s="567">
        <v>431.07142891000001</v>
      </c>
      <c r="G36" s="572" t="s">
        <v>843</v>
      </c>
    </row>
    <row r="37" spans="1:7" s="524" customFormat="1" ht="59.65" customHeight="1">
      <c r="A37" s="563" t="s">
        <v>1734</v>
      </c>
      <c r="B37" s="564">
        <v>1147.0609999999999</v>
      </c>
      <c r="C37" s="564">
        <v>1540.7037539999999</v>
      </c>
      <c r="D37" s="564">
        <v>510.63108</v>
      </c>
      <c r="E37" s="564">
        <v>50</v>
      </c>
      <c r="F37" s="564">
        <v>-10.805</v>
      </c>
      <c r="G37" s="565" t="s">
        <v>589</v>
      </c>
    </row>
    <row r="38" spans="1:7" s="524" customFormat="1" ht="28.7" customHeight="1">
      <c r="A38" s="572" t="s">
        <v>846</v>
      </c>
      <c r="B38" s="567">
        <v>1147.0609999999999</v>
      </c>
      <c r="C38" s="567">
        <v>1540.7037539999999</v>
      </c>
      <c r="D38" s="567">
        <v>510.63108</v>
      </c>
      <c r="E38" s="567">
        <v>50</v>
      </c>
      <c r="F38" s="567"/>
      <c r="G38" s="572" t="s">
        <v>847</v>
      </c>
    </row>
    <row r="39" spans="1:7" s="524" customFormat="1" ht="38.85" customHeight="1">
      <c r="A39" s="572" t="s">
        <v>844</v>
      </c>
      <c r="B39" s="567"/>
      <c r="C39" s="567"/>
      <c r="D39" s="567"/>
      <c r="E39" s="567"/>
      <c r="F39" s="567">
        <v>10.805</v>
      </c>
      <c r="G39" s="572" t="s">
        <v>845</v>
      </c>
    </row>
    <row r="40" spans="1:7" s="524" customFormat="1" ht="39.4" customHeight="1">
      <c r="A40" s="563" t="s">
        <v>1735</v>
      </c>
      <c r="B40" s="564">
        <v>-10370.01708534</v>
      </c>
      <c r="C40" s="564">
        <v>-40655.203896259998</v>
      </c>
      <c r="D40" s="564">
        <v>-30328.24636275</v>
      </c>
      <c r="E40" s="564">
        <v>12845.79337526</v>
      </c>
      <c r="F40" s="564">
        <v>26963.428735509999</v>
      </c>
      <c r="G40" s="565" t="s">
        <v>591</v>
      </c>
    </row>
    <row r="41" spans="1:7" s="524" customFormat="1" ht="2.1" customHeight="1"/>
    <row r="42" spans="1:7" s="524" customFormat="1" ht="68.849999999999994" customHeight="1">
      <c r="A42" s="563" t="s">
        <v>1814</v>
      </c>
      <c r="B42" s="564">
        <v>10370.01708534</v>
      </c>
      <c r="C42" s="564">
        <v>40655.203896259998</v>
      </c>
      <c r="D42" s="564">
        <v>-30328.24636275</v>
      </c>
      <c r="E42" s="564">
        <v>-12845.79337526</v>
      </c>
      <c r="F42" s="564">
        <v>-26963.428735509999</v>
      </c>
      <c r="G42" s="565" t="s">
        <v>1815</v>
      </c>
    </row>
    <row r="43" spans="1:7" s="524" customFormat="1" ht="19.149999999999999" customHeight="1">
      <c r="A43" s="575" t="s">
        <v>452</v>
      </c>
      <c r="B43" s="576">
        <v>-97791.221975919994</v>
      </c>
      <c r="C43" s="576">
        <v>241677.71006568999</v>
      </c>
      <c r="D43" s="576">
        <v>33289.077288990004</v>
      </c>
      <c r="E43" s="576">
        <v>-151626.27054311999</v>
      </c>
      <c r="F43" s="576">
        <v>-26952.623735509998</v>
      </c>
      <c r="G43" s="577" t="s">
        <v>848</v>
      </c>
    </row>
    <row r="44" spans="1:7" s="524" customFormat="1" ht="19.149999999999999" customHeight="1">
      <c r="A44" s="568" t="s">
        <v>849</v>
      </c>
      <c r="B44" s="570">
        <v>-78965.844975920001</v>
      </c>
      <c r="C44" s="570">
        <v>269955.92456699</v>
      </c>
      <c r="D44" s="570">
        <v>54443.79428899</v>
      </c>
      <c r="E44" s="570">
        <v>-151396.88418312001</v>
      </c>
      <c r="F44" s="570">
        <v>-26517.008598510001</v>
      </c>
      <c r="G44" s="578" t="s">
        <v>850</v>
      </c>
    </row>
    <row r="45" spans="1:7" s="524" customFormat="1" ht="19.7" customHeight="1">
      <c r="A45" s="568" t="s">
        <v>851</v>
      </c>
      <c r="B45" s="570">
        <v>18825.377</v>
      </c>
      <c r="C45" s="570">
        <v>28278.214501300001</v>
      </c>
      <c r="D45" s="570">
        <v>21154.717000000001</v>
      </c>
      <c r="E45" s="570">
        <v>229.38636</v>
      </c>
      <c r="F45" s="570">
        <v>435.615137</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47244094488188981" right="0.43307086614173229" top="0.47244094488188981" bottom="0.39370078740157483" header="0.31496062992125984" footer="0.31496062992125984"/>
  <pageSetup paperSize="9" scale="48"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tabColor rgb="FFFFFF00"/>
    <pageSetUpPr fitToPage="1"/>
  </sheetPr>
  <dimension ref="A1:G48"/>
  <sheetViews>
    <sheetView view="pageBreakPreview" zoomScale="85" zoomScaleNormal="100" zoomScaleSheetLayoutView="85" workbookViewId="0">
      <selection activeCell="M17" sqref="M17"/>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1674</v>
      </c>
      <c r="B1" s="859"/>
      <c r="C1" s="859"/>
      <c r="D1" s="859"/>
      <c r="E1" s="860" t="s">
        <v>1675</v>
      </c>
      <c r="F1" s="860"/>
      <c r="G1" s="860"/>
    </row>
    <row r="2" spans="1:7" s="524" customFormat="1" ht="19.149999999999999" customHeight="1">
      <c r="A2" s="861" t="s">
        <v>858</v>
      </c>
      <c r="B2" s="861"/>
      <c r="C2" s="861"/>
      <c r="D2" s="861"/>
      <c r="E2" s="863" t="s">
        <v>818</v>
      </c>
      <c r="F2" s="863"/>
      <c r="G2" s="863"/>
    </row>
    <row r="3" spans="1:7" s="524" customFormat="1" ht="19.149999999999999" customHeight="1">
      <c r="A3" s="861" t="s">
        <v>819</v>
      </c>
      <c r="B3" s="861"/>
      <c r="C3" s="861"/>
      <c r="D3" s="861"/>
      <c r="E3" s="863" t="s">
        <v>1467</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453047.33526875998</v>
      </c>
      <c r="C8" s="564">
        <v>532073.16107987997</v>
      </c>
      <c r="D8" s="564">
        <v>569567.64026675001</v>
      </c>
      <c r="E8" s="564">
        <v>72556.469702479997</v>
      </c>
      <c r="F8" s="564">
        <v>70500.977145609999</v>
      </c>
      <c r="G8" s="565" t="s">
        <v>394</v>
      </c>
    </row>
    <row r="9" spans="1:7" s="524" customFormat="1" ht="38.85" customHeight="1">
      <c r="A9" s="566" t="s">
        <v>820</v>
      </c>
      <c r="B9" s="567">
        <v>176101.87634038</v>
      </c>
      <c r="C9" s="567">
        <v>197849.71049574</v>
      </c>
      <c r="D9" s="567">
        <v>217938.68401021001</v>
      </c>
      <c r="E9" s="567">
        <v>40641.626547</v>
      </c>
      <c r="F9" s="567">
        <v>37172.853311760002</v>
      </c>
      <c r="G9" s="566" t="s">
        <v>821</v>
      </c>
    </row>
    <row r="10" spans="1:7" s="524" customFormat="1" ht="28.7" customHeight="1">
      <c r="A10" s="568" t="s">
        <v>2731</v>
      </c>
      <c r="B10" s="569">
        <v>23819.677040679999</v>
      </c>
      <c r="C10" s="570">
        <v>29745.341635460001</v>
      </c>
      <c r="D10" s="570">
        <v>30969.328139969999</v>
      </c>
      <c r="E10" s="570">
        <v>4632.2132337200001</v>
      </c>
      <c r="F10" s="570">
        <v>3126.9611054699999</v>
      </c>
      <c r="G10" s="571" t="s">
        <v>586</v>
      </c>
    </row>
    <row r="11" spans="1:7" s="524" customFormat="1" ht="28.7" customHeight="1">
      <c r="A11" s="568" t="s">
        <v>822</v>
      </c>
      <c r="B11" s="569">
        <v>60446.743889789999</v>
      </c>
      <c r="C11" s="570">
        <v>71402.108266280004</v>
      </c>
      <c r="D11" s="570">
        <v>77767.639528739994</v>
      </c>
      <c r="E11" s="570">
        <v>14375.77249447</v>
      </c>
      <c r="F11" s="570">
        <v>13830.42144348</v>
      </c>
      <c r="G11" s="571" t="s">
        <v>587</v>
      </c>
    </row>
    <row r="12" spans="1:7" s="524" customFormat="1" ht="19.149999999999999" customHeight="1">
      <c r="A12" s="568" t="s">
        <v>823</v>
      </c>
      <c r="B12" s="569">
        <v>65791.879334040001</v>
      </c>
      <c r="C12" s="570">
        <v>73255.999743239998</v>
      </c>
      <c r="D12" s="570">
        <v>77061.317602640003</v>
      </c>
      <c r="E12" s="570">
        <v>16805.622911009999</v>
      </c>
      <c r="F12" s="570">
        <v>15499.14233531</v>
      </c>
      <c r="G12" s="571" t="s">
        <v>557</v>
      </c>
    </row>
    <row r="13" spans="1:7" s="524" customFormat="1" ht="19.149999999999999" customHeight="1">
      <c r="A13" s="568" t="s">
        <v>824</v>
      </c>
      <c r="B13" s="569">
        <v>4116.8708853300004</v>
      </c>
      <c r="C13" s="570">
        <v>2316.8131511500001</v>
      </c>
      <c r="D13" s="570">
        <v>3742.8450359499998</v>
      </c>
      <c r="E13" s="570">
        <v>176.80767499999999</v>
      </c>
      <c r="F13" s="570">
        <v>351.80018116999997</v>
      </c>
      <c r="G13" s="571" t="s">
        <v>546</v>
      </c>
    </row>
    <row r="14" spans="1:7" s="524" customFormat="1" ht="28.7" customHeight="1">
      <c r="A14" s="572" t="s">
        <v>825</v>
      </c>
      <c r="B14" s="567">
        <v>5184.1237285999996</v>
      </c>
      <c r="C14" s="567">
        <v>6731.9795688100003</v>
      </c>
      <c r="D14" s="567">
        <v>9633.2014191899998</v>
      </c>
      <c r="E14" s="567">
        <v>1180.6571913</v>
      </c>
      <c r="F14" s="567">
        <v>1268.7356597200001</v>
      </c>
      <c r="G14" s="572" t="s">
        <v>11</v>
      </c>
    </row>
    <row r="15" spans="1:7" s="524" customFormat="1" ht="38.85" customHeight="1">
      <c r="A15" s="572" t="s">
        <v>826</v>
      </c>
      <c r="B15" s="567">
        <v>8859.4530807800002</v>
      </c>
      <c r="C15" s="567">
        <v>6142.53628303</v>
      </c>
      <c r="D15" s="567">
        <v>12106.013137350001</v>
      </c>
      <c r="E15" s="567">
        <v>2750.3199641800002</v>
      </c>
      <c r="F15" s="567">
        <v>733.44609890000004</v>
      </c>
      <c r="G15" s="572" t="s">
        <v>467</v>
      </c>
    </row>
    <row r="16" spans="1:7" s="524" customFormat="1" ht="28.7" customHeight="1">
      <c r="A16" s="572" t="s">
        <v>2790</v>
      </c>
      <c r="B16" s="567">
        <v>262901.88211900002</v>
      </c>
      <c r="C16" s="567">
        <v>321348.9347323</v>
      </c>
      <c r="D16" s="567">
        <v>329889.74170000001</v>
      </c>
      <c r="E16" s="567">
        <v>27983.866000000002</v>
      </c>
      <c r="F16" s="567">
        <v>1293.65207523</v>
      </c>
      <c r="G16" s="572" t="s">
        <v>2791</v>
      </c>
    </row>
    <row r="17" spans="1:7" s="524" customFormat="1" ht="28.7" customHeight="1">
      <c r="A17" s="572" t="s">
        <v>349</v>
      </c>
      <c r="B17" s="567"/>
      <c r="C17" s="567"/>
      <c r="D17" s="567"/>
      <c r="E17" s="567"/>
      <c r="F17" s="567">
        <v>30032.29</v>
      </c>
      <c r="G17" s="572" t="s">
        <v>827</v>
      </c>
    </row>
    <row r="18" spans="1:7" s="524" customFormat="1" ht="19.7" customHeight="1">
      <c r="A18" s="563" t="s">
        <v>104</v>
      </c>
      <c r="B18" s="564">
        <v>445141.74393857003</v>
      </c>
      <c r="C18" s="564">
        <v>559071.75610269001</v>
      </c>
      <c r="D18" s="564">
        <v>578762.29304600996</v>
      </c>
      <c r="E18" s="564">
        <v>57640.093588490003</v>
      </c>
      <c r="F18" s="564">
        <v>57741.832440539998</v>
      </c>
      <c r="G18" s="565" t="s">
        <v>454</v>
      </c>
    </row>
    <row r="19" spans="1:7" s="524" customFormat="1" ht="28.7" customHeight="1">
      <c r="A19" s="573" t="s">
        <v>828</v>
      </c>
      <c r="B19" s="574">
        <v>23456.15716581</v>
      </c>
      <c r="C19" s="570">
        <v>42350.089866230002</v>
      </c>
      <c r="D19" s="570">
        <v>36137.94319554</v>
      </c>
      <c r="E19" s="570">
        <v>3788.3372606100002</v>
      </c>
      <c r="F19" s="570">
        <v>3846.5906086999998</v>
      </c>
      <c r="G19" s="571" t="s">
        <v>130</v>
      </c>
    </row>
    <row r="20" spans="1:7" s="524" customFormat="1" ht="19.149999999999999" customHeight="1">
      <c r="A20" s="573" t="s">
        <v>86</v>
      </c>
      <c r="B20" s="574">
        <v>2958.5652962300001</v>
      </c>
      <c r="C20" s="570">
        <v>3981.6444688000001</v>
      </c>
      <c r="D20" s="570">
        <v>4000.7542640800002</v>
      </c>
      <c r="E20" s="570">
        <v>67.927960470000002</v>
      </c>
      <c r="F20" s="570">
        <v>93.359000350000002</v>
      </c>
      <c r="G20" s="571" t="s">
        <v>41</v>
      </c>
    </row>
    <row r="21" spans="1:7" s="524" customFormat="1" ht="59.1" customHeight="1">
      <c r="A21" s="573" t="s">
        <v>829</v>
      </c>
      <c r="B21" s="574">
        <v>15034.756957510001</v>
      </c>
      <c r="C21" s="570">
        <v>16128.32202231</v>
      </c>
      <c r="D21" s="570">
        <v>16154.30399384</v>
      </c>
      <c r="E21" s="570">
        <v>1549.1175417899999</v>
      </c>
      <c r="F21" s="570">
        <v>1607.4490194800001</v>
      </c>
      <c r="G21" s="571" t="s">
        <v>263</v>
      </c>
    </row>
    <row r="22" spans="1:7" s="524" customFormat="1" ht="19.149999999999999" customHeight="1">
      <c r="A22" s="573" t="s">
        <v>38</v>
      </c>
      <c r="B22" s="574">
        <v>193496.84588412999</v>
      </c>
      <c r="C22" s="570">
        <v>214041.68496668001</v>
      </c>
      <c r="D22" s="570">
        <v>233050.27163065999</v>
      </c>
      <c r="E22" s="570">
        <v>31154.259193400001</v>
      </c>
      <c r="F22" s="570">
        <v>31370.629079909999</v>
      </c>
      <c r="G22" s="571" t="s">
        <v>39</v>
      </c>
    </row>
    <row r="23" spans="1:7" s="524" customFormat="1" ht="19.149999999999999" customHeight="1">
      <c r="A23" s="573" t="s">
        <v>283</v>
      </c>
      <c r="B23" s="574">
        <v>16125.634140530001</v>
      </c>
      <c r="C23" s="570">
        <v>15150.619054250001</v>
      </c>
      <c r="D23" s="570">
        <v>15486.67516687</v>
      </c>
      <c r="E23" s="570">
        <v>303.37151197999998</v>
      </c>
      <c r="F23" s="570">
        <v>523.39745164999999</v>
      </c>
      <c r="G23" s="571" t="s">
        <v>284</v>
      </c>
    </row>
    <row r="24" spans="1:7" s="524" customFormat="1" ht="38.85" customHeight="1">
      <c r="A24" s="573" t="s">
        <v>830</v>
      </c>
      <c r="B24" s="574">
        <v>24814.383967639998</v>
      </c>
      <c r="C24" s="570">
        <v>31524.10571675</v>
      </c>
      <c r="D24" s="570">
        <v>26426.837457450001</v>
      </c>
      <c r="E24" s="570">
        <v>2525.1129116699999</v>
      </c>
      <c r="F24" s="570">
        <v>2762.8660826599998</v>
      </c>
      <c r="G24" s="571" t="s">
        <v>25</v>
      </c>
    </row>
    <row r="25" spans="1:7" s="524" customFormat="1" ht="38.85" customHeight="1">
      <c r="A25" s="573" t="s">
        <v>55</v>
      </c>
      <c r="B25" s="574">
        <v>46077.50536019</v>
      </c>
      <c r="C25" s="570">
        <v>72479.625900090003</v>
      </c>
      <c r="D25" s="570">
        <v>68904.023128700006</v>
      </c>
      <c r="E25" s="570">
        <v>1684.17544441</v>
      </c>
      <c r="F25" s="570">
        <v>2052.0591367100001</v>
      </c>
      <c r="G25" s="571" t="s">
        <v>427</v>
      </c>
    </row>
    <row r="26" spans="1:7" s="524" customFormat="1" ht="49.15" customHeight="1">
      <c r="A26" s="573" t="s">
        <v>376</v>
      </c>
      <c r="B26" s="574">
        <v>24486.839481769999</v>
      </c>
      <c r="C26" s="570">
        <v>28783.00925951</v>
      </c>
      <c r="D26" s="570">
        <v>38037.311832899999</v>
      </c>
      <c r="E26" s="570">
        <v>4218.0803388699997</v>
      </c>
      <c r="F26" s="570">
        <v>4242.0210370799996</v>
      </c>
      <c r="G26" s="571" t="s">
        <v>433</v>
      </c>
    </row>
    <row r="27" spans="1:7" s="524" customFormat="1" ht="38.85" customHeight="1">
      <c r="A27" s="573" t="s">
        <v>831</v>
      </c>
      <c r="B27" s="574">
        <v>3881.0404000100002</v>
      </c>
      <c r="C27" s="570">
        <v>5724.59835441</v>
      </c>
      <c r="D27" s="570">
        <v>4111.2369940899998</v>
      </c>
      <c r="E27" s="570">
        <v>878.14099999999996</v>
      </c>
      <c r="F27" s="579" t="s">
        <v>476</v>
      </c>
      <c r="G27" s="571" t="s">
        <v>325</v>
      </c>
    </row>
    <row r="28" spans="1:7" s="524" customFormat="1" ht="89.1" customHeight="1">
      <c r="A28" s="573" t="s">
        <v>595</v>
      </c>
      <c r="B28" s="574">
        <v>28162.504693539999</v>
      </c>
      <c r="C28" s="570">
        <v>44859.704710910002</v>
      </c>
      <c r="D28" s="570">
        <v>50717.512760389996</v>
      </c>
      <c r="E28" s="570">
        <v>5423.6671599800002</v>
      </c>
      <c r="F28" s="570">
        <v>3631.04369374</v>
      </c>
      <c r="G28" s="571" t="s">
        <v>832</v>
      </c>
    </row>
    <row r="29" spans="1:7" s="524" customFormat="1" ht="59.1" customHeight="1">
      <c r="A29" s="573" t="s">
        <v>833</v>
      </c>
      <c r="B29" s="574">
        <v>1894.3290196600001</v>
      </c>
      <c r="C29" s="570">
        <v>8254.5979754100008</v>
      </c>
      <c r="D29" s="570">
        <v>1458.19040399</v>
      </c>
      <c r="E29" s="570">
        <v>168.18346403000001</v>
      </c>
      <c r="F29" s="570">
        <v>187.02243304000001</v>
      </c>
      <c r="G29" s="571" t="s">
        <v>834</v>
      </c>
    </row>
    <row r="30" spans="1:7" s="524" customFormat="1" ht="28.7" customHeight="1">
      <c r="A30" s="573" t="s">
        <v>211</v>
      </c>
      <c r="B30" s="574">
        <v>41557.620570970001</v>
      </c>
      <c r="C30" s="570">
        <v>53384.791142100003</v>
      </c>
      <c r="D30" s="570">
        <v>63174.250846139999</v>
      </c>
      <c r="E30" s="570">
        <v>4951.73940322</v>
      </c>
      <c r="F30" s="570">
        <v>3823.29889602</v>
      </c>
      <c r="G30" s="571" t="s">
        <v>835</v>
      </c>
    </row>
    <row r="31" spans="1:7" s="524" customFormat="1" ht="19.149999999999999" customHeight="1">
      <c r="A31" s="573" t="s">
        <v>529</v>
      </c>
      <c r="B31" s="574">
        <v>12712.5032882</v>
      </c>
      <c r="C31" s="570">
        <v>18318.992721859999</v>
      </c>
      <c r="D31" s="570">
        <v>18714.185748790002</v>
      </c>
      <c r="E31" s="570">
        <v>574.25026437999998</v>
      </c>
      <c r="F31" s="570">
        <v>1666.5205938399999</v>
      </c>
      <c r="G31" s="571" t="s">
        <v>836</v>
      </c>
    </row>
    <row r="32" spans="1:7" s="524" customFormat="1" ht="28.7" customHeight="1">
      <c r="A32" s="573" t="s">
        <v>837</v>
      </c>
      <c r="B32" s="574">
        <v>1789.28011238</v>
      </c>
      <c r="C32" s="570">
        <v>1763.54176138</v>
      </c>
      <c r="D32" s="570">
        <v>1955.26550198</v>
      </c>
      <c r="E32" s="570">
        <v>100.28871309</v>
      </c>
      <c r="F32" s="570">
        <v>105.09304621</v>
      </c>
      <c r="G32" s="571" t="s">
        <v>838</v>
      </c>
    </row>
    <row r="33" spans="1:7" s="524" customFormat="1" ht="19.149999999999999" customHeight="1">
      <c r="A33" s="573" t="s">
        <v>489</v>
      </c>
      <c r="B33" s="574">
        <v>8693.7775999999994</v>
      </c>
      <c r="C33" s="570">
        <v>2326.4281820000001</v>
      </c>
      <c r="D33" s="570">
        <v>433.53012059000002</v>
      </c>
      <c r="E33" s="570">
        <v>253.44142059000001</v>
      </c>
      <c r="F33" s="570">
        <v>1830.4823611500001</v>
      </c>
      <c r="G33" s="571" t="s">
        <v>839</v>
      </c>
    </row>
    <row r="34" spans="1:7" s="524" customFormat="1" ht="39.4" customHeight="1">
      <c r="A34" s="563" t="s">
        <v>590</v>
      </c>
      <c r="B34" s="564">
        <v>13489.72919761</v>
      </c>
      <c r="C34" s="564">
        <v>8075.4856582499997</v>
      </c>
      <c r="D34" s="564">
        <v>18988.328117149998</v>
      </c>
      <c r="E34" s="564">
        <v>-1067.3688592200001</v>
      </c>
      <c r="F34" s="564">
        <v>-1071.27009043</v>
      </c>
      <c r="G34" s="565" t="s">
        <v>525</v>
      </c>
    </row>
    <row r="35" spans="1:7" s="524" customFormat="1" ht="19.149999999999999" customHeight="1">
      <c r="A35" s="572" t="s">
        <v>840</v>
      </c>
      <c r="B35" s="567">
        <v>16625.844082</v>
      </c>
      <c r="C35" s="567">
        <v>13886.675273999999</v>
      </c>
      <c r="D35" s="567">
        <v>25765.359281000001</v>
      </c>
      <c r="E35" s="567">
        <v>0</v>
      </c>
      <c r="F35" s="567">
        <v>0</v>
      </c>
      <c r="G35" s="572" t="s">
        <v>841</v>
      </c>
    </row>
    <row r="36" spans="1:7" s="524" customFormat="1" ht="28.7" customHeight="1">
      <c r="A36" s="572" t="s">
        <v>842</v>
      </c>
      <c r="B36" s="567">
        <v>3136.11488439</v>
      </c>
      <c r="C36" s="567">
        <v>5811.1896157499996</v>
      </c>
      <c r="D36" s="567">
        <v>6777.0311638499998</v>
      </c>
      <c r="E36" s="567">
        <v>1067.3688592200001</v>
      </c>
      <c r="F36" s="567">
        <v>1071.27009043</v>
      </c>
      <c r="G36" s="572" t="s">
        <v>843</v>
      </c>
    </row>
    <row r="37" spans="1:7" s="524" customFormat="1" ht="59.65" customHeight="1">
      <c r="A37" s="563" t="s">
        <v>1734</v>
      </c>
      <c r="B37" s="564">
        <v>12.583</v>
      </c>
      <c r="C37" s="564">
        <v>2001.3979999999999</v>
      </c>
      <c r="D37" s="564">
        <v>40.072879999999998</v>
      </c>
      <c r="E37" s="564"/>
      <c r="F37" s="564"/>
      <c r="G37" s="565" t="s">
        <v>589</v>
      </c>
    </row>
    <row r="38" spans="1:7" s="524" customFormat="1" ht="28.7" customHeight="1">
      <c r="A38" s="572" t="s">
        <v>846</v>
      </c>
      <c r="B38" s="567">
        <v>12.583</v>
      </c>
      <c r="C38" s="567">
        <v>2001.3979999999999</v>
      </c>
      <c r="D38" s="567">
        <v>40.072879999999998</v>
      </c>
      <c r="E38" s="567"/>
      <c r="F38" s="567"/>
      <c r="G38" s="572" t="s">
        <v>847</v>
      </c>
    </row>
    <row r="39" spans="1:7" s="524" customFormat="1" ht="39.4" customHeight="1">
      <c r="A39" s="563" t="s">
        <v>1735</v>
      </c>
      <c r="B39" s="564">
        <v>-5596.7208674200001</v>
      </c>
      <c r="C39" s="564">
        <v>-37075.478681059998</v>
      </c>
      <c r="D39" s="564">
        <v>-28223.053776410001</v>
      </c>
      <c r="E39" s="564">
        <v>15983.744973209999</v>
      </c>
      <c r="F39" s="564">
        <v>13830.414795500001</v>
      </c>
      <c r="G39" s="565" t="s">
        <v>591</v>
      </c>
    </row>
    <row r="40" spans="1:7" s="524" customFormat="1" ht="2.1" customHeight="1"/>
    <row r="41" spans="1:7" s="524" customFormat="1" ht="68.849999999999994" customHeight="1">
      <c r="A41" s="563" t="s">
        <v>1814</v>
      </c>
      <c r="B41" s="564">
        <v>5596.7208674200001</v>
      </c>
      <c r="C41" s="564">
        <v>37075.478681059998</v>
      </c>
      <c r="D41" s="564">
        <v>-28223.053776410001</v>
      </c>
      <c r="E41" s="564">
        <v>-15983.744973209999</v>
      </c>
      <c r="F41" s="564">
        <v>-13830.414795500001</v>
      </c>
      <c r="G41" s="565" t="s">
        <v>1815</v>
      </c>
    </row>
    <row r="42" spans="1:7" s="524" customFormat="1" ht="19.149999999999999" customHeight="1">
      <c r="A42" s="575" t="s">
        <v>452</v>
      </c>
      <c r="B42" s="576">
        <v>-126662.62983958</v>
      </c>
      <c r="C42" s="576">
        <v>232779.58429082</v>
      </c>
      <c r="D42" s="576">
        <v>31971.359857930001</v>
      </c>
      <c r="E42" s="576">
        <v>-183518.53407852</v>
      </c>
      <c r="F42" s="576">
        <v>-13830.414795500001</v>
      </c>
      <c r="G42" s="577" t="s">
        <v>848</v>
      </c>
    </row>
    <row r="43" spans="1:7" s="524" customFormat="1" ht="19.149999999999999" customHeight="1">
      <c r="A43" s="568" t="s">
        <v>849</v>
      </c>
      <c r="B43" s="570">
        <v>-119750.588044</v>
      </c>
      <c r="C43" s="570">
        <v>242914.29396782001</v>
      </c>
      <c r="D43" s="570">
        <v>44629.222619929998</v>
      </c>
      <c r="E43" s="570">
        <v>-182765.22447851999</v>
      </c>
      <c r="F43" s="570">
        <v>-13613.9709735</v>
      </c>
      <c r="G43" s="578" t="s">
        <v>850</v>
      </c>
    </row>
    <row r="44" spans="1:7" s="524" customFormat="1" ht="19.7" customHeight="1">
      <c r="A44" s="568" t="s">
        <v>851</v>
      </c>
      <c r="B44" s="570">
        <v>6912.0417955800003</v>
      </c>
      <c r="C44" s="570">
        <v>10134.709677000001</v>
      </c>
      <c r="D44" s="570">
        <v>12657.862762000001</v>
      </c>
      <c r="E44" s="570">
        <v>753.30960000000005</v>
      </c>
      <c r="F44" s="570">
        <v>216.44382200000001</v>
      </c>
      <c r="G44" s="571" t="s">
        <v>852</v>
      </c>
    </row>
    <row r="45" spans="1:7" s="524" customFormat="1" ht="19.7" customHeight="1">
      <c r="A45" s="575" t="s">
        <v>218</v>
      </c>
      <c r="B45" s="580" t="s">
        <v>476</v>
      </c>
      <c r="C45" s="580" t="s">
        <v>476</v>
      </c>
      <c r="D45" s="580" t="s">
        <v>476</v>
      </c>
      <c r="E45" s="580" t="s">
        <v>476</v>
      </c>
      <c r="F45" s="580" t="s">
        <v>476</v>
      </c>
      <c r="G45" s="577" t="s">
        <v>853</v>
      </c>
    </row>
    <row r="46" spans="1:7" s="524" customFormat="1" ht="19.149999999999999" customHeight="1">
      <c r="A46" s="568" t="s">
        <v>849</v>
      </c>
      <c r="B46" s="579" t="s">
        <v>476</v>
      </c>
      <c r="C46" s="579" t="s">
        <v>476</v>
      </c>
      <c r="D46" s="579" t="s">
        <v>476</v>
      </c>
      <c r="E46" s="579" t="s">
        <v>476</v>
      </c>
      <c r="F46" s="579" t="s">
        <v>476</v>
      </c>
      <c r="G46" s="571" t="s">
        <v>850</v>
      </c>
    </row>
    <row r="47" spans="1:7" s="524" customFormat="1" ht="19.7" customHeight="1">
      <c r="A47" s="581" t="s">
        <v>851</v>
      </c>
      <c r="B47" s="582" t="s">
        <v>476</v>
      </c>
      <c r="C47" s="583" t="s">
        <v>476</v>
      </c>
      <c r="D47" s="583" t="s">
        <v>476</v>
      </c>
      <c r="E47" s="583" t="s">
        <v>476</v>
      </c>
      <c r="F47" s="583" t="s">
        <v>476</v>
      </c>
      <c r="G47" s="584" t="s">
        <v>852</v>
      </c>
    </row>
    <row r="48" spans="1:7" s="524" customFormat="1" ht="28.7" customHeight="1"/>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9370078740157483" bottom="0.35433070866141736" header="0.51181102362204722" footer="0.35433070866141736"/>
  <pageSetup paperSize="9" scale="48"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tabColor rgb="FFFFFF00"/>
    <pageSetUpPr fitToPage="1"/>
  </sheetPr>
  <dimension ref="A1:G49"/>
  <sheetViews>
    <sheetView view="pageBreakPreview" zoomScale="85" zoomScaleNormal="100" zoomScaleSheetLayoutView="85" workbookViewId="0">
      <selection activeCell="M15" sqref="M15"/>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1676</v>
      </c>
      <c r="B1" s="859"/>
      <c r="C1" s="859"/>
      <c r="D1" s="859"/>
      <c r="E1" s="860" t="s">
        <v>1677</v>
      </c>
      <c r="F1" s="860"/>
      <c r="G1" s="860"/>
    </row>
    <row r="2" spans="1:7" s="524" customFormat="1" ht="19.149999999999999" customHeight="1">
      <c r="A2" s="861" t="s">
        <v>859</v>
      </c>
      <c r="B2" s="861"/>
      <c r="C2" s="861"/>
      <c r="D2" s="861"/>
      <c r="E2" s="863" t="s">
        <v>818</v>
      </c>
      <c r="F2" s="863"/>
      <c r="G2" s="863"/>
    </row>
    <row r="3" spans="1:7" s="524" customFormat="1" ht="19.149999999999999" customHeight="1">
      <c r="A3" s="861" t="s">
        <v>819</v>
      </c>
      <c r="B3" s="861"/>
      <c r="C3" s="861"/>
      <c r="D3" s="861"/>
      <c r="E3" s="863" t="s">
        <v>1468</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686571.14634446998</v>
      </c>
      <c r="C8" s="564">
        <v>782542.04620063002</v>
      </c>
      <c r="D8" s="564">
        <v>831509.34399820003</v>
      </c>
      <c r="E8" s="564">
        <v>107976.66784785999</v>
      </c>
      <c r="F8" s="564">
        <v>120131.24452283001</v>
      </c>
      <c r="G8" s="565" t="s">
        <v>394</v>
      </c>
    </row>
    <row r="9" spans="1:7" s="524" customFormat="1" ht="38.85" customHeight="1">
      <c r="A9" s="566" t="s">
        <v>820</v>
      </c>
      <c r="B9" s="567">
        <v>279296.66362350999</v>
      </c>
      <c r="C9" s="567">
        <v>347457.47907787003</v>
      </c>
      <c r="D9" s="567">
        <v>410446.96134098998</v>
      </c>
      <c r="E9" s="567">
        <v>61548.925038679998</v>
      </c>
      <c r="F9" s="567">
        <v>68636.876082930001</v>
      </c>
      <c r="G9" s="566" t="s">
        <v>821</v>
      </c>
    </row>
    <row r="10" spans="1:7" s="524" customFormat="1" ht="28.7" customHeight="1">
      <c r="A10" s="568" t="s">
        <v>2731</v>
      </c>
      <c r="B10" s="569">
        <v>50643.141222539998</v>
      </c>
      <c r="C10" s="570">
        <v>65372.599045640003</v>
      </c>
      <c r="D10" s="570">
        <v>74607.446595679998</v>
      </c>
      <c r="E10" s="570">
        <v>10528.025582</v>
      </c>
      <c r="F10" s="570">
        <v>7749.5682123699999</v>
      </c>
      <c r="G10" s="571" t="s">
        <v>586</v>
      </c>
    </row>
    <row r="11" spans="1:7" s="524" customFormat="1" ht="28.7" customHeight="1">
      <c r="A11" s="568" t="s">
        <v>822</v>
      </c>
      <c r="B11" s="569">
        <v>100657.78399441999</v>
      </c>
      <c r="C11" s="570">
        <v>130633.82556528</v>
      </c>
      <c r="D11" s="570">
        <v>153920.21593859</v>
      </c>
      <c r="E11" s="570">
        <v>24094.260036290001</v>
      </c>
      <c r="F11" s="570">
        <v>29569.825067270001</v>
      </c>
      <c r="G11" s="571" t="s">
        <v>587</v>
      </c>
    </row>
    <row r="12" spans="1:7" s="524" customFormat="1" ht="19.149999999999999" customHeight="1">
      <c r="A12" s="568" t="s">
        <v>823</v>
      </c>
      <c r="B12" s="569">
        <v>70479.114853289997</v>
      </c>
      <c r="C12" s="570">
        <v>85429.921290479993</v>
      </c>
      <c r="D12" s="570">
        <v>103173.55730773001</v>
      </c>
      <c r="E12" s="570">
        <v>16057.141525999999</v>
      </c>
      <c r="F12" s="570">
        <v>20235.511304</v>
      </c>
      <c r="G12" s="571" t="s">
        <v>557</v>
      </c>
    </row>
    <row r="13" spans="1:7" s="524" customFormat="1" ht="19.149999999999999" customHeight="1">
      <c r="A13" s="568" t="s">
        <v>824</v>
      </c>
      <c r="B13" s="569">
        <v>8092.5258076299997</v>
      </c>
      <c r="C13" s="570">
        <v>7686.1147393499996</v>
      </c>
      <c r="D13" s="570">
        <v>8381.3849875199994</v>
      </c>
      <c r="E13" s="570">
        <v>1110.91054422</v>
      </c>
      <c r="F13" s="570">
        <v>1279.8419800300001</v>
      </c>
      <c r="G13" s="571" t="s">
        <v>546</v>
      </c>
    </row>
    <row r="14" spans="1:7" s="524" customFormat="1" ht="28.7" customHeight="1">
      <c r="A14" s="572" t="s">
        <v>825</v>
      </c>
      <c r="B14" s="567">
        <v>11211.45219908</v>
      </c>
      <c r="C14" s="567">
        <v>27590.04687043</v>
      </c>
      <c r="D14" s="567">
        <v>13643.166147309999</v>
      </c>
      <c r="E14" s="567">
        <v>1651.4737862899999</v>
      </c>
      <c r="F14" s="567">
        <v>2870.60058789</v>
      </c>
      <c r="G14" s="572" t="s">
        <v>11</v>
      </c>
    </row>
    <row r="15" spans="1:7" s="524" customFormat="1" ht="38.85" customHeight="1">
      <c r="A15" s="572" t="s">
        <v>826</v>
      </c>
      <c r="B15" s="567">
        <v>3103.0046539499999</v>
      </c>
      <c r="C15" s="567">
        <v>4608.7488523299999</v>
      </c>
      <c r="D15" s="567">
        <v>6493.6480099</v>
      </c>
      <c r="E15" s="567">
        <v>940.70702288999996</v>
      </c>
      <c r="F15" s="567">
        <v>1208.77468686</v>
      </c>
      <c r="G15" s="572" t="s">
        <v>467</v>
      </c>
    </row>
    <row r="16" spans="1:7" s="524" customFormat="1" ht="28.7" customHeight="1">
      <c r="A16" s="572" t="s">
        <v>2790</v>
      </c>
      <c r="B16" s="567">
        <v>392960.02586792997</v>
      </c>
      <c r="C16" s="567">
        <v>402885.77140000003</v>
      </c>
      <c r="D16" s="567">
        <v>400925.56849999999</v>
      </c>
      <c r="E16" s="567">
        <v>43835.561999999998</v>
      </c>
      <c r="F16" s="567">
        <v>7408.9131651500002</v>
      </c>
      <c r="G16" s="572" t="s">
        <v>2791</v>
      </c>
    </row>
    <row r="17" spans="1:7" s="524" customFormat="1" ht="28.7" customHeight="1">
      <c r="A17" s="572" t="s">
        <v>349</v>
      </c>
      <c r="B17" s="567"/>
      <c r="C17" s="567"/>
      <c r="D17" s="567"/>
      <c r="E17" s="567"/>
      <c r="F17" s="567">
        <v>40006.080000000002</v>
      </c>
      <c r="G17" s="572" t="s">
        <v>827</v>
      </c>
    </row>
    <row r="18" spans="1:7" s="524" customFormat="1" ht="19.7" customHeight="1">
      <c r="A18" s="563" t="s">
        <v>104</v>
      </c>
      <c r="B18" s="564">
        <v>673296.68859925994</v>
      </c>
      <c r="C18" s="564">
        <v>795649.23895634001</v>
      </c>
      <c r="D18" s="564">
        <v>841950.33551578003</v>
      </c>
      <c r="E18" s="564">
        <v>75099.507935200003</v>
      </c>
      <c r="F18" s="564">
        <v>85930.370141940002</v>
      </c>
      <c r="G18" s="565" t="s">
        <v>454</v>
      </c>
    </row>
    <row r="19" spans="1:7" s="524" customFormat="1" ht="28.7" customHeight="1">
      <c r="A19" s="573" t="s">
        <v>828</v>
      </c>
      <c r="B19" s="574">
        <v>28618.702590659999</v>
      </c>
      <c r="C19" s="570">
        <v>34271.161872010001</v>
      </c>
      <c r="D19" s="570">
        <v>38635.35921432</v>
      </c>
      <c r="E19" s="570">
        <v>5596.38050217</v>
      </c>
      <c r="F19" s="570">
        <v>4852.5224798700001</v>
      </c>
      <c r="G19" s="571" t="s">
        <v>130</v>
      </c>
    </row>
    <row r="20" spans="1:7" s="524" customFormat="1" ht="19.149999999999999" customHeight="1">
      <c r="A20" s="573" t="s">
        <v>86</v>
      </c>
      <c r="B20" s="574">
        <v>2604.8185903799999</v>
      </c>
      <c r="C20" s="570">
        <v>3295.2284663</v>
      </c>
      <c r="D20" s="570">
        <v>4374.0500745600002</v>
      </c>
      <c r="E20" s="570">
        <v>109.40435342000001</v>
      </c>
      <c r="F20" s="570">
        <v>135.10253204</v>
      </c>
      <c r="G20" s="571" t="s">
        <v>41</v>
      </c>
    </row>
    <row r="21" spans="1:7" s="524" customFormat="1" ht="59.1" customHeight="1">
      <c r="A21" s="573" t="s">
        <v>829</v>
      </c>
      <c r="B21" s="574">
        <v>24020.079584800002</v>
      </c>
      <c r="C21" s="570">
        <v>25951.122111749999</v>
      </c>
      <c r="D21" s="570">
        <v>31930.59725975</v>
      </c>
      <c r="E21" s="570">
        <v>3517.45291129</v>
      </c>
      <c r="F21" s="570">
        <v>3713.4795783599998</v>
      </c>
      <c r="G21" s="571" t="s">
        <v>263</v>
      </c>
    </row>
    <row r="22" spans="1:7" s="524" customFormat="1" ht="19.149999999999999" customHeight="1">
      <c r="A22" s="573" t="s">
        <v>38</v>
      </c>
      <c r="B22" s="574">
        <v>249193.89823115</v>
      </c>
      <c r="C22" s="570">
        <v>283785.40207555</v>
      </c>
      <c r="D22" s="570">
        <v>299368.22829886997</v>
      </c>
      <c r="E22" s="570">
        <v>24446.53809654</v>
      </c>
      <c r="F22" s="570">
        <v>28694.711715019999</v>
      </c>
      <c r="G22" s="571" t="s">
        <v>39</v>
      </c>
    </row>
    <row r="23" spans="1:7" s="524" customFormat="1" ht="19.149999999999999" customHeight="1">
      <c r="A23" s="573" t="s">
        <v>283</v>
      </c>
      <c r="B23" s="574">
        <v>21247.252181569998</v>
      </c>
      <c r="C23" s="570">
        <v>22937.21494098</v>
      </c>
      <c r="D23" s="570">
        <v>24608.447338239999</v>
      </c>
      <c r="E23" s="570">
        <v>2519.40445069</v>
      </c>
      <c r="F23" s="570">
        <v>1337.65158774</v>
      </c>
      <c r="G23" s="571" t="s">
        <v>284</v>
      </c>
    </row>
    <row r="24" spans="1:7" s="524" customFormat="1" ht="38.85" customHeight="1">
      <c r="A24" s="573" t="s">
        <v>830</v>
      </c>
      <c r="B24" s="574">
        <v>36613.31430862</v>
      </c>
      <c r="C24" s="570">
        <v>45895.859870640001</v>
      </c>
      <c r="D24" s="570">
        <v>53656.787311480002</v>
      </c>
      <c r="E24" s="570">
        <v>4731.2276378099996</v>
      </c>
      <c r="F24" s="570">
        <v>4851.30927823</v>
      </c>
      <c r="G24" s="571" t="s">
        <v>25</v>
      </c>
    </row>
    <row r="25" spans="1:7" s="524" customFormat="1" ht="38.85" customHeight="1">
      <c r="A25" s="573" t="s">
        <v>55</v>
      </c>
      <c r="B25" s="574">
        <v>100549.55439907</v>
      </c>
      <c r="C25" s="570">
        <v>136779.82797067999</v>
      </c>
      <c r="D25" s="570">
        <v>134173.04848117</v>
      </c>
      <c r="E25" s="570">
        <v>9290.9522436900006</v>
      </c>
      <c r="F25" s="570">
        <v>8457.4182246599994</v>
      </c>
      <c r="G25" s="571" t="s">
        <v>427</v>
      </c>
    </row>
    <row r="26" spans="1:7" s="524" customFormat="1" ht="49.15" customHeight="1">
      <c r="A26" s="573" t="s">
        <v>376</v>
      </c>
      <c r="B26" s="574">
        <v>48493.916112400002</v>
      </c>
      <c r="C26" s="570">
        <v>56361.162150080003</v>
      </c>
      <c r="D26" s="570">
        <v>65497.019330709998</v>
      </c>
      <c r="E26" s="570">
        <v>7863.0417015499997</v>
      </c>
      <c r="F26" s="570">
        <v>8680.9977383299993</v>
      </c>
      <c r="G26" s="571" t="s">
        <v>433</v>
      </c>
    </row>
    <row r="27" spans="1:7" s="524" customFormat="1" ht="38.85" customHeight="1">
      <c r="A27" s="573" t="s">
        <v>831</v>
      </c>
      <c r="B27" s="574">
        <v>11692.76673032</v>
      </c>
      <c r="C27" s="570">
        <v>14879.07086777</v>
      </c>
      <c r="D27" s="570">
        <v>21584.263202059999</v>
      </c>
      <c r="E27" s="570">
        <v>1471.28613341</v>
      </c>
      <c r="F27" s="570">
        <v>1785.7691</v>
      </c>
      <c r="G27" s="571" t="s">
        <v>325</v>
      </c>
    </row>
    <row r="28" spans="1:7" s="524" customFormat="1" ht="89.1" customHeight="1">
      <c r="A28" s="573" t="s">
        <v>595</v>
      </c>
      <c r="B28" s="574">
        <v>34851.561508059996</v>
      </c>
      <c r="C28" s="570">
        <v>36319.910783760002</v>
      </c>
      <c r="D28" s="570">
        <v>41764.83986059</v>
      </c>
      <c r="E28" s="570">
        <v>4737.3173331899998</v>
      </c>
      <c r="F28" s="570">
        <v>9724.3347647099999</v>
      </c>
      <c r="G28" s="571" t="s">
        <v>832</v>
      </c>
    </row>
    <row r="29" spans="1:7" s="524" customFormat="1" ht="59.1" customHeight="1">
      <c r="A29" s="573" t="s">
        <v>833</v>
      </c>
      <c r="B29" s="574">
        <v>2333.2123792000002</v>
      </c>
      <c r="C29" s="570">
        <v>5501.2255573800003</v>
      </c>
      <c r="D29" s="570">
        <v>4606.9834814400001</v>
      </c>
      <c r="E29" s="570">
        <v>452.16333999</v>
      </c>
      <c r="F29" s="570">
        <v>384.80628911999997</v>
      </c>
      <c r="G29" s="571" t="s">
        <v>834</v>
      </c>
    </row>
    <row r="30" spans="1:7" s="524" customFormat="1" ht="28.7" customHeight="1">
      <c r="A30" s="573" t="s">
        <v>211</v>
      </c>
      <c r="B30" s="574">
        <v>72766.108393600007</v>
      </c>
      <c r="C30" s="570">
        <v>88564.702358850001</v>
      </c>
      <c r="D30" s="570">
        <v>102277.9994093</v>
      </c>
      <c r="E30" s="570">
        <v>7125.3305698300001</v>
      </c>
      <c r="F30" s="570">
        <v>11342.48221283</v>
      </c>
      <c r="G30" s="571" t="s">
        <v>835</v>
      </c>
    </row>
    <row r="31" spans="1:7" s="524" customFormat="1" ht="19.149999999999999" customHeight="1">
      <c r="A31" s="573" t="s">
        <v>529</v>
      </c>
      <c r="B31" s="574">
        <v>32635.39132762</v>
      </c>
      <c r="C31" s="570">
        <v>36533.590808230001</v>
      </c>
      <c r="D31" s="570">
        <v>15893.65481383</v>
      </c>
      <c r="E31" s="570">
        <v>2658.74380363</v>
      </c>
      <c r="F31" s="570">
        <v>1539.8196703999999</v>
      </c>
      <c r="G31" s="571" t="s">
        <v>836</v>
      </c>
    </row>
    <row r="32" spans="1:7" s="524" customFormat="1" ht="28.7" customHeight="1">
      <c r="A32" s="573" t="s">
        <v>837</v>
      </c>
      <c r="B32" s="574">
        <v>2496.9488817599999</v>
      </c>
      <c r="C32" s="570">
        <v>2544.0805430400001</v>
      </c>
      <c r="D32" s="570">
        <v>2557.1707545700001</v>
      </c>
      <c r="E32" s="570">
        <v>0.15849455000000001</v>
      </c>
      <c r="F32" s="570">
        <v>8.8302798100000004</v>
      </c>
      <c r="G32" s="571" t="s">
        <v>838</v>
      </c>
    </row>
    <row r="33" spans="1:7" s="524" customFormat="1" ht="19.149999999999999" customHeight="1">
      <c r="A33" s="573" t="s">
        <v>489</v>
      </c>
      <c r="B33" s="574">
        <v>5179.1633800500003</v>
      </c>
      <c r="C33" s="570">
        <v>2029.6785793199999</v>
      </c>
      <c r="D33" s="570">
        <v>1021.88668489</v>
      </c>
      <c r="E33" s="570">
        <v>580.10636344</v>
      </c>
      <c r="F33" s="570">
        <v>421.13469082</v>
      </c>
      <c r="G33" s="571" t="s">
        <v>839</v>
      </c>
    </row>
    <row r="34" spans="1:7" s="524" customFormat="1" ht="39.4" customHeight="1">
      <c r="A34" s="563" t="s">
        <v>590</v>
      </c>
      <c r="B34" s="564">
        <v>6409.4530100299999</v>
      </c>
      <c r="C34" s="564">
        <v>7544.8088446000002</v>
      </c>
      <c r="D34" s="564">
        <v>17782.632437600001</v>
      </c>
      <c r="E34" s="564">
        <v>-154.35032656999999</v>
      </c>
      <c r="F34" s="564">
        <v>-137.40683959</v>
      </c>
      <c r="G34" s="565" t="s">
        <v>525</v>
      </c>
    </row>
    <row r="35" spans="1:7" s="524" customFormat="1" ht="19.149999999999999" customHeight="1">
      <c r="A35" s="572" t="s">
        <v>840</v>
      </c>
      <c r="B35" s="567">
        <v>9337.8289999999997</v>
      </c>
      <c r="C35" s="567">
        <v>14796.171</v>
      </c>
      <c r="D35" s="567">
        <v>23636.198</v>
      </c>
      <c r="E35" s="567">
        <v>0</v>
      </c>
      <c r="F35" s="567">
        <v>0</v>
      </c>
      <c r="G35" s="572" t="s">
        <v>841</v>
      </c>
    </row>
    <row r="36" spans="1:7" s="524" customFormat="1" ht="28.7" customHeight="1">
      <c r="A36" s="572" t="s">
        <v>842</v>
      </c>
      <c r="B36" s="567">
        <v>2928.3759899699999</v>
      </c>
      <c r="C36" s="567">
        <v>7251.3621554000001</v>
      </c>
      <c r="D36" s="567">
        <v>5853.5655624000001</v>
      </c>
      <c r="E36" s="567">
        <v>154.35032656999999</v>
      </c>
      <c r="F36" s="567">
        <v>137.40683959</v>
      </c>
      <c r="G36" s="572" t="s">
        <v>843</v>
      </c>
    </row>
    <row r="37" spans="1:7" s="524" customFormat="1" ht="59.65" customHeight="1">
      <c r="A37" s="563" t="s">
        <v>1734</v>
      </c>
      <c r="B37" s="564">
        <v>6536.4509425599999</v>
      </c>
      <c r="C37" s="564">
        <v>1299.2875670000001</v>
      </c>
      <c r="D37" s="564">
        <v>3093.2613390000001</v>
      </c>
      <c r="E37" s="564">
        <v>-2.0346609999999998</v>
      </c>
      <c r="F37" s="564">
        <v>2000</v>
      </c>
      <c r="G37" s="565" t="s">
        <v>589</v>
      </c>
    </row>
    <row r="38" spans="1:7" s="524" customFormat="1" ht="28.7" customHeight="1">
      <c r="A38" s="572" t="s">
        <v>846</v>
      </c>
      <c r="B38" s="567">
        <v>6551.8835055600002</v>
      </c>
      <c r="C38" s="567">
        <v>1358.875</v>
      </c>
      <c r="D38" s="567">
        <v>3150.5790000000002</v>
      </c>
      <c r="E38" s="567">
        <v>0</v>
      </c>
      <c r="F38" s="567">
        <v>2000</v>
      </c>
      <c r="G38" s="572" t="s">
        <v>847</v>
      </c>
    </row>
    <row r="39" spans="1:7" s="524" customFormat="1" ht="38.85" customHeight="1">
      <c r="A39" s="572" t="s">
        <v>844</v>
      </c>
      <c r="B39" s="567">
        <v>15.432563</v>
      </c>
      <c r="C39" s="567">
        <v>59.587432999999997</v>
      </c>
      <c r="D39" s="567">
        <v>57.317661000000001</v>
      </c>
      <c r="E39" s="567">
        <v>2.0346609999999998</v>
      </c>
      <c r="F39" s="567"/>
      <c r="G39" s="572" t="s">
        <v>845</v>
      </c>
    </row>
    <row r="40" spans="1:7" s="524" customFormat="1" ht="39.4" customHeight="1">
      <c r="A40" s="563" t="s">
        <v>1735</v>
      </c>
      <c r="B40" s="564">
        <v>328.55379262000002</v>
      </c>
      <c r="C40" s="564">
        <v>-21951.289167309998</v>
      </c>
      <c r="D40" s="564">
        <v>-31316.88529418</v>
      </c>
      <c r="E40" s="564">
        <v>33033.544900230001</v>
      </c>
      <c r="F40" s="564">
        <v>32338.281220479999</v>
      </c>
      <c r="G40" s="565" t="s">
        <v>591</v>
      </c>
    </row>
    <row r="41" spans="1:7" s="524" customFormat="1" ht="2.1" customHeight="1"/>
    <row r="42" spans="1:7" s="524" customFormat="1" ht="68.849999999999994" customHeight="1">
      <c r="A42" s="563" t="s">
        <v>1814</v>
      </c>
      <c r="B42" s="564">
        <v>-328.55379262000002</v>
      </c>
      <c r="C42" s="564">
        <v>21951.289167309998</v>
      </c>
      <c r="D42" s="564">
        <v>-31316.88529418</v>
      </c>
      <c r="E42" s="564">
        <v>-33033.544900230001</v>
      </c>
      <c r="F42" s="564">
        <v>-32338.281220479999</v>
      </c>
      <c r="G42" s="565" t="s">
        <v>1815</v>
      </c>
    </row>
    <row r="43" spans="1:7" s="524" customFormat="1" ht="19.149999999999999" customHeight="1">
      <c r="A43" s="575" t="s">
        <v>452</v>
      </c>
      <c r="B43" s="576">
        <v>-68685.243119699997</v>
      </c>
      <c r="C43" s="576">
        <v>35067.053571359997</v>
      </c>
      <c r="D43" s="576">
        <v>-22536.84851684</v>
      </c>
      <c r="E43" s="576">
        <v>-396402.53880276001</v>
      </c>
      <c r="F43" s="576">
        <v>-32338.281220479999</v>
      </c>
      <c r="G43" s="577" t="s">
        <v>848</v>
      </c>
    </row>
    <row r="44" spans="1:7" s="524" customFormat="1" ht="19.149999999999999" customHeight="1">
      <c r="A44" s="568" t="s">
        <v>849</v>
      </c>
      <c r="B44" s="570">
        <v>-63641.708811359997</v>
      </c>
      <c r="C44" s="570">
        <v>43180.260622599999</v>
      </c>
      <c r="D44" s="570">
        <v>-13191.592297609999</v>
      </c>
      <c r="E44" s="570">
        <v>-396402.53880276001</v>
      </c>
      <c r="F44" s="570">
        <v>-32158.281220479999</v>
      </c>
      <c r="G44" s="578" t="s">
        <v>850</v>
      </c>
    </row>
    <row r="45" spans="1:7" s="524" customFormat="1" ht="19.7" customHeight="1">
      <c r="A45" s="568" t="s">
        <v>851</v>
      </c>
      <c r="B45" s="570">
        <v>5043.5343083400003</v>
      </c>
      <c r="C45" s="570">
        <v>8113.2070512399996</v>
      </c>
      <c r="D45" s="570">
        <v>9345.2562192299993</v>
      </c>
      <c r="E45" s="579" t="s">
        <v>476</v>
      </c>
      <c r="F45" s="570">
        <v>180</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3307086614173229" bottom="0.39370078740157483" header="0.39370078740157483" footer="0.39370078740157483"/>
  <pageSetup paperSize="9" scale="47"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2">
    <tabColor rgb="FFFFFF00"/>
    <pageSetUpPr fitToPage="1"/>
  </sheetPr>
  <dimension ref="A1:G49"/>
  <sheetViews>
    <sheetView view="pageBreakPreview" zoomScale="80" zoomScaleNormal="100" zoomScaleSheetLayoutView="80" workbookViewId="0">
      <selection activeCell="M14" sqref="M14"/>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1678</v>
      </c>
      <c r="B1" s="859"/>
      <c r="C1" s="859"/>
      <c r="D1" s="859"/>
      <c r="E1" s="860" t="s">
        <v>1679</v>
      </c>
      <c r="F1" s="860"/>
      <c r="G1" s="860"/>
    </row>
    <row r="2" spans="1:7" s="524" customFormat="1" ht="19.149999999999999" customHeight="1">
      <c r="A2" s="861" t="s">
        <v>860</v>
      </c>
      <c r="B2" s="861"/>
      <c r="C2" s="861"/>
      <c r="D2" s="861"/>
      <c r="E2" s="863" t="s">
        <v>818</v>
      </c>
      <c r="F2" s="863"/>
      <c r="G2" s="863"/>
    </row>
    <row r="3" spans="1:7" s="524" customFormat="1" ht="19.149999999999999" customHeight="1">
      <c r="A3" s="861" t="s">
        <v>819</v>
      </c>
      <c r="B3" s="861"/>
      <c r="C3" s="861"/>
      <c r="D3" s="861"/>
      <c r="E3" s="863" t="s">
        <v>1470</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597172.59696</v>
      </c>
      <c r="C8" s="564">
        <v>688375.09771878005</v>
      </c>
      <c r="D8" s="564">
        <v>743911.02034729999</v>
      </c>
      <c r="E8" s="564">
        <v>102587.67751982</v>
      </c>
      <c r="F8" s="564">
        <v>117827.44258300999</v>
      </c>
      <c r="G8" s="565" t="s">
        <v>394</v>
      </c>
    </row>
    <row r="9" spans="1:7" s="524" customFormat="1" ht="38.85" customHeight="1">
      <c r="A9" s="566" t="s">
        <v>820</v>
      </c>
      <c r="B9" s="567">
        <v>89965.952636920003</v>
      </c>
      <c r="C9" s="567">
        <v>113891.83024856</v>
      </c>
      <c r="D9" s="567">
        <v>133090.36968521</v>
      </c>
      <c r="E9" s="567">
        <v>23711.68146186</v>
      </c>
      <c r="F9" s="567">
        <v>21852.557497779999</v>
      </c>
      <c r="G9" s="566" t="s">
        <v>821</v>
      </c>
    </row>
    <row r="10" spans="1:7" s="524" customFormat="1" ht="28.7" customHeight="1">
      <c r="A10" s="568" t="s">
        <v>2731</v>
      </c>
      <c r="B10" s="569">
        <v>8720.5043868100001</v>
      </c>
      <c r="C10" s="570">
        <v>16592.943386520001</v>
      </c>
      <c r="D10" s="570">
        <v>18574.854183579999</v>
      </c>
      <c r="E10" s="570">
        <v>3133.1407273899999</v>
      </c>
      <c r="F10" s="570">
        <v>1559.7017709500001</v>
      </c>
      <c r="G10" s="571" t="s">
        <v>586</v>
      </c>
    </row>
    <row r="11" spans="1:7" s="524" customFormat="1" ht="28.7" customHeight="1">
      <c r="A11" s="568" t="s">
        <v>822</v>
      </c>
      <c r="B11" s="569">
        <v>34223.426086539999</v>
      </c>
      <c r="C11" s="570">
        <v>44987.131311459998</v>
      </c>
      <c r="D11" s="570">
        <v>52280.762555859998</v>
      </c>
      <c r="E11" s="570">
        <v>9600.4927455500001</v>
      </c>
      <c r="F11" s="570">
        <v>8974.9386926099996</v>
      </c>
      <c r="G11" s="571" t="s">
        <v>587</v>
      </c>
    </row>
    <row r="12" spans="1:7" s="524" customFormat="1" ht="19.149999999999999" customHeight="1">
      <c r="A12" s="568" t="s">
        <v>823</v>
      </c>
      <c r="B12" s="569">
        <v>25039.270127700001</v>
      </c>
      <c r="C12" s="570">
        <v>30129.397178340001</v>
      </c>
      <c r="D12" s="570">
        <v>35347.871387710002</v>
      </c>
      <c r="E12" s="570">
        <v>6412.4189361500003</v>
      </c>
      <c r="F12" s="570">
        <v>6363.4765004299998</v>
      </c>
      <c r="G12" s="571" t="s">
        <v>557</v>
      </c>
    </row>
    <row r="13" spans="1:7" s="524" customFormat="1" ht="19.149999999999999" customHeight="1">
      <c r="A13" s="568" t="s">
        <v>824</v>
      </c>
      <c r="B13" s="569">
        <v>139.68694034999999</v>
      </c>
      <c r="C13" s="570">
        <v>116.04345271</v>
      </c>
      <c r="D13" s="570">
        <v>120.13725594</v>
      </c>
      <c r="E13" s="570">
        <v>18.321216769999999</v>
      </c>
      <c r="F13" s="570">
        <v>16.516633649999999</v>
      </c>
      <c r="G13" s="571" t="s">
        <v>546</v>
      </c>
    </row>
    <row r="14" spans="1:7" s="524" customFormat="1" ht="28.7" customHeight="1">
      <c r="A14" s="572" t="s">
        <v>825</v>
      </c>
      <c r="B14" s="567">
        <v>10570.97867072</v>
      </c>
      <c r="C14" s="567">
        <v>33610.595347199996</v>
      </c>
      <c r="D14" s="567">
        <v>24690.94054413</v>
      </c>
      <c r="E14" s="567">
        <v>4437.3543377699998</v>
      </c>
      <c r="F14" s="567">
        <v>1569.04303478</v>
      </c>
      <c r="G14" s="572" t="s">
        <v>11</v>
      </c>
    </row>
    <row r="15" spans="1:7" s="524" customFormat="1" ht="38.85" customHeight="1">
      <c r="A15" s="572" t="s">
        <v>826</v>
      </c>
      <c r="B15" s="567">
        <v>9002.8049723599997</v>
      </c>
      <c r="C15" s="567">
        <v>10672.77317002</v>
      </c>
      <c r="D15" s="567">
        <v>12165.298540960001</v>
      </c>
      <c r="E15" s="567">
        <v>2025.0757201900001</v>
      </c>
      <c r="F15" s="567">
        <v>1060.3483412099999</v>
      </c>
      <c r="G15" s="572" t="s">
        <v>467</v>
      </c>
    </row>
    <row r="16" spans="1:7" s="524" customFormat="1" ht="28.7" customHeight="1">
      <c r="A16" s="572" t="s">
        <v>2790</v>
      </c>
      <c r="B16" s="567">
        <v>487632.86067999998</v>
      </c>
      <c r="C16" s="567">
        <v>530199.89895299997</v>
      </c>
      <c r="D16" s="567">
        <v>573964.41157700005</v>
      </c>
      <c r="E16" s="567">
        <v>72413.566000000006</v>
      </c>
      <c r="F16" s="567">
        <v>221.40870924000001</v>
      </c>
      <c r="G16" s="572" t="s">
        <v>2791</v>
      </c>
    </row>
    <row r="17" spans="1:7" s="524" customFormat="1" ht="28.7" customHeight="1">
      <c r="A17" s="572" t="s">
        <v>349</v>
      </c>
      <c r="B17" s="567"/>
      <c r="C17" s="567"/>
      <c r="D17" s="567"/>
      <c r="E17" s="567"/>
      <c r="F17" s="567">
        <v>93124.085000000006</v>
      </c>
      <c r="G17" s="572" t="s">
        <v>827</v>
      </c>
    </row>
    <row r="18" spans="1:7" s="524" customFormat="1" ht="19.7" customHeight="1">
      <c r="A18" s="563" t="s">
        <v>104</v>
      </c>
      <c r="B18" s="564">
        <v>569744.4949089</v>
      </c>
      <c r="C18" s="564">
        <v>707644.21166378004</v>
      </c>
      <c r="D18" s="564">
        <v>772137.55557921994</v>
      </c>
      <c r="E18" s="564">
        <v>82120.151973119995</v>
      </c>
      <c r="F18" s="564">
        <v>83899.437850500006</v>
      </c>
      <c r="G18" s="565" t="s">
        <v>454</v>
      </c>
    </row>
    <row r="19" spans="1:7" s="524" customFormat="1" ht="28.7" customHeight="1">
      <c r="A19" s="573" t="s">
        <v>828</v>
      </c>
      <c r="B19" s="574">
        <v>21548.543295240001</v>
      </c>
      <c r="C19" s="570">
        <v>25338.79565226</v>
      </c>
      <c r="D19" s="570">
        <v>28778.26156671</v>
      </c>
      <c r="E19" s="570">
        <v>4480.2435116500001</v>
      </c>
      <c r="F19" s="570">
        <v>4650.8343343899996</v>
      </c>
      <c r="G19" s="571" t="s">
        <v>130</v>
      </c>
    </row>
    <row r="20" spans="1:7" s="524" customFormat="1" ht="19.149999999999999" customHeight="1">
      <c r="A20" s="573" t="s">
        <v>86</v>
      </c>
      <c r="B20" s="574">
        <v>1831.10918683</v>
      </c>
      <c r="C20" s="570">
        <v>2739.7235185099998</v>
      </c>
      <c r="D20" s="570">
        <v>2488.6341944999999</v>
      </c>
      <c r="E20" s="570">
        <v>73.964215929999995</v>
      </c>
      <c r="F20" s="570">
        <v>105.86031764000001</v>
      </c>
      <c r="G20" s="571" t="s">
        <v>41</v>
      </c>
    </row>
    <row r="21" spans="1:7" s="524" customFormat="1" ht="59.1" customHeight="1">
      <c r="A21" s="573" t="s">
        <v>829</v>
      </c>
      <c r="B21" s="574">
        <v>13249.460847820001</v>
      </c>
      <c r="C21" s="570">
        <v>14963.116410889999</v>
      </c>
      <c r="D21" s="570">
        <v>20191.141390770001</v>
      </c>
      <c r="E21" s="570">
        <v>1697.9625686100001</v>
      </c>
      <c r="F21" s="570">
        <v>2227.47648501</v>
      </c>
      <c r="G21" s="571" t="s">
        <v>263</v>
      </c>
    </row>
    <row r="22" spans="1:7" s="524" customFormat="1" ht="19.149999999999999" customHeight="1">
      <c r="A22" s="573" t="s">
        <v>38</v>
      </c>
      <c r="B22" s="574">
        <v>273065.83292032999</v>
      </c>
      <c r="C22" s="570">
        <v>306256.85478281998</v>
      </c>
      <c r="D22" s="570">
        <v>324207.36701357999</v>
      </c>
      <c r="E22" s="570">
        <v>47127.467620290001</v>
      </c>
      <c r="F22" s="570">
        <v>40067.672093519999</v>
      </c>
      <c r="G22" s="571" t="s">
        <v>39</v>
      </c>
    </row>
    <row r="23" spans="1:7" s="524" customFormat="1" ht="19.149999999999999" customHeight="1">
      <c r="A23" s="573" t="s">
        <v>283</v>
      </c>
      <c r="B23" s="574">
        <v>20533.648395929999</v>
      </c>
      <c r="C23" s="570">
        <v>19260.926640090001</v>
      </c>
      <c r="D23" s="570">
        <v>35591.120368290001</v>
      </c>
      <c r="E23" s="570">
        <v>1471.34571828</v>
      </c>
      <c r="F23" s="570">
        <v>3928.68624176</v>
      </c>
      <c r="G23" s="571" t="s">
        <v>284</v>
      </c>
    </row>
    <row r="24" spans="1:7" s="524" customFormat="1" ht="38.85" customHeight="1">
      <c r="A24" s="573" t="s">
        <v>830</v>
      </c>
      <c r="B24" s="574">
        <v>40226.701604729999</v>
      </c>
      <c r="C24" s="570">
        <v>45622.760120719999</v>
      </c>
      <c r="D24" s="570">
        <v>45946.070456000001</v>
      </c>
      <c r="E24" s="570">
        <v>3672.5797486500001</v>
      </c>
      <c r="F24" s="570">
        <v>3888.3616427699999</v>
      </c>
      <c r="G24" s="571" t="s">
        <v>25</v>
      </c>
    </row>
    <row r="25" spans="1:7" s="524" customFormat="1" ht="38.85" customHeight="1">
      <c r="A25" s="573" t="s">
        <v>55</v>
      </c>
      <c r="B25" s="574">
        <v>73234.736506870002</v>
      </c>
      <c r="C25" s="570">
        <v>105918.34567809</v>
      </c>
      <c r="D25" s="570">
        <v>132176.23586817001</v>
      </c>
      <c r="E25" s="570">
        <v>4439.6051923499999</v>
      </c>
      <c r="F25" s="570">
        <v>8289.1106071199993</v>
      </c>
      <c r="G25" s="571" t="s">
        <v>427</v>
      </c>
    </row>
    <row r="26" spans="1:7" s="524" customFormat="1" ht="49.15" customHeight="1">
      <c r="A26" s="573" t="s">
        <v>376</v>
      </c>
      <c r="B26" s="574">
        <v>33001.149299659999</v>
      </c>
      <c r="C26" s="570">
        <v>46524.95604872</v>
      </c>
      <c r="D26" s="570">
        <v>53665.81129713</v>
      </c>
      <c r="E26" s="570">
        <v>7680.8631414600004</v>
      </c>
      <c r="F26" s="570">
        <v>4629.4754763399997</v>
      </c>
      <c r="G26" s="571" t="s">
        <v>433</v>
      </c>
    </row>
    <row r="27" spans="1:7" s="524" customFormat="1" ht="38.85" customHeight="1">
      <c r="A27" s="573" t="s">
        <v>831</v>
      </c>
      <c r="B27" s="574">
        <v>9078.9065152500007</v>
      </c>
      <c r="C27" s="570">
        <v>35768.357819899997</v>
      </c>
      <c r="D27" s="570">
        <v>22411.619678859999</v>
      </c>
      <c r="E27" s="570">
        <v>1123.20719805</v>
      </c>
      <c r="F27" s="570">
        <v>1251.30898389</v>
      </c>
      <c r="G27" s="571" t="s">
        <v>325</v>
      </c>
    </row>
    <row r="28" spans="1:7" s="524" customFormat="1" ht="89.1" customHeight="1">
      <c r="A28" s="573" t="s">
        <v>595</v>
      </c>
      <c r="B28" s="574">
        <v>26384.755727799999</v>
      </c>
      <c r="C28" s="570">
        <v>31865.06862351</v>
      </c>
      <c r="D28" s="570">
        <v>26503.624526470001</v>
      </c>
      <c r="E28" s="570">
        <v>3902.5554524099998</v>
      </c>
      <c r="F28" s="570">
        <v>7430.6855814999999</v>
      </c>
      <c r="G28" s="571" t="s">
        <v>832</v>
      </c>
    </row>
    <row r="29" spans="1:7" s="524" customFormat="1" ht="59.1" customHeight="1">
      <c r="A29" s="573" t="s">
        <v>833</v>
      </c>
      <c r="B29" s="574">
        <v>1571.4660048200001</v>
      </c>
      <c r="C29" s="570">
        <v>6653.54808503</v>
      </c>
      <c r="D29" s="570">
        <v>2081.2358761999999</v>
      </c>
      <c r="E29" s="570">
        <v>228.52149315</v>
      </c>
      <c r="F29" s="570">
        <v>220.50088923999999</v>
      </c>
      <c r="G29" s="571" t="s">
        <v>834</v>
      </c>
    </row>
    <row r="30" spans="1:7" s="524" customFormat="1" ht="28.7" customHeight="1">
      <c r="A30" s="573" t="s">
        <v>211</v>
      </c>
      <c r="B30" s="574">
        <v>34156.473679429997</v>
      </c>
      <c r="C30" s="570">
        <v>45919.976332459999</v>
      </c>
      <c r="D30" s="570">
        <v>52274.24878704</v>
      </c>
      <c r="E30" s="570">
        <v>3696.6500390699998</v>
      </c>
      <c r="F30" s="570">
        <v>3702.9870750700002</v>
      </c>
      <c r="G30" s="571" t="s">
        <v>835</v>
      </c>
    </row>
    <row r="31" spans="1:7" s="524" customFormat="1" ht="19.149999999999999" customHeight="1">
      <c r="A31" s="573" t="s">
        <v>529</v>
      </c>
      <c r="B31" s="574">
        <v>19260.568188069999</v>
      </c>
      <c r="C31" s="570">
        <v>17961.7762291</v>
      </c>
      <c r="D31" s="570">
        <v>22421.392759030001</v>
      </c>
      <c r="E31" s="570">
        <v>1461.0372429900001</v>
      </c>
      <c r="F31" s="570">
        <v>2775.2668140400001</v>
      </c>
      <c r="G31" s="571" t="s">
        <v>836</v>
      </c>
    </row>
    <row r="32" spans="1:7" s="524" customFormat="1" ht="28.7" customHeight="1">
      <c r="A32" s="573" t="s">
        <v>837</v>
      </c>
      <c r="B32" s="574">
        <v>2110.6154882400001</v>
      </c>
      <c r="C32" s="570">
        <v>1759.6842360600001</v>
      </c>
      <c r="D32" s="570">
        <v>1849.0227292500001</v>
      </c>
      <c r="E32" s="570">
        <v>78.704868829999995</v>
      </c>
      <c r="F32" s="570">
        <v>66.459808210000006</v>
      </c>
      <c r="G32" s="571" t="s">
        <v>838</v>
      </c>
    </row>
    <row r="33" spans="1:7" s="524" customFormat="1" ht="19.149999999999999" customHeight="1">
      <c r="A33" s="573" t="s">
        <v>489</v>
      </c>
      <c r="B33" s="574">
        <v>490.52724788</v>
      </c>
      <c r="C33" s="570">
        <v>1090.32148562</v>
      </c>
      <c r="D33" s="570">
        <v>1551.7690672199999</v>
      </c>
      <c r="E33" s="570">
        <v>985.44396140000003</v>
      </c>
      <c r="F33" s="570">
        <v>664.75149999999996</v>
      </c>
      <c r="G33" s="571" t="s">
        <v>839</v>
      </c>
    </row>
    <row r="34" spans="1:7" s="524" customFormat="1" ht="39.4" customHeight="1">
      <c r="A34" s="563" t="s">
        <v>590</v>
      </c>
      <c r="B34" s="564">
        <v>7300.6489396400002</v>
      </c>
      <c r="C34" s="564">
        <v>8987.4077710700003</v>
      </c>
      <c r="D34" s="564">
        <v>-418.66130844000003</v>
      </c>
      <c r="E34" s="564">
        <v>-532.29300040999999</v>
      </c>
      <c r="F34" s="564">
        <v>-721.46571821999999</v>
      </c>
      <c r="G34" s="565" t="s">
        <v>525</v>
      </c>
    </row>
    <row r="35" spans="1:7" s="524" customFormat="1" ht="19.149999999999999" customHeight="1">
      <c r="A35" s="572" t="s">
        <v>840</v>
      </c>
      <c r="B35" s="567">
        <v>10661.995422710001</v>
      </c>
      <c r="C35" s="567">
        <v>14099.87811944</v>
      </c>
      <c r="D35" s="567">
        <v>8058.4539999999997</v>
      </c>
      <c r="E35" s="567">
        <v>0</v>
      </c>
      <c r="F35" s="567">
        <v>0</v>
      </c>
      <c r="G35" s="572" t="s">
        <v>841</v>
      </c>
    </row>
    <row r="36" spans="1:7" s="524" customFormat="1" ht="28.7" customHeight="1">
      <c r="A36" s="572" t="s">
        <v>842</v>
      </c>
      <c r="B36" s="567">
        <v>3361.34648307</v>
      </c>
      <c r="C36" s="567">
        <v>5112.4703483699996</v>
      </c>
      <c r="D36" s="567">
        <v>8477.1153084399994</v>
      </c>
      <c r="E36" s="567">
        <v>532.29300040999999</v>
      </c>
      <c r="F36" s="567">
        <v>721.46571821999999</v>
      </c>
      <c r="G36" s="572" t="s">
        <v>843</v>
      </c>
    </row>
    <row r="37" spans="1:7" s="524" customFormat="1" ht="59.65" customHeight="1">
      <c r="A37" s="563" t="s">
        <v>1734</v>
      </c>
      <c r="B37" s="564">
        <v>11286.890888</v>
      </c>
      <c r="C37" s="564">
        <v>7307.6518550000001</v>
      </c>
      <c r="D37" s="564">
        <v>2874.5602090000002</v>
      </c>
      <c r="E37" s="564">
        <v>-2.522405</v>
      </c>
      <c r="F37" s="564">
        <v>-0.43264799999999998</v>
      </c>
      <c r="G37" s="565" t="s">
        <v>589</v>
      </c>
    </row>
    <row r="38" spans="1:7" s="524" customFormat="1" ht="28.7" customHeight="1">
      <c r="A38" s="572" t="s">
        <v>846</v>
      </c>
      <c r="B38" s="567">
        <v>11297.835069999999</v>
      </c>
      <c r="C38" s="567">
        <v>7312.6935999999996</v>
      </c>
      <c r="D38" s="567">
        <v>2886.1675679999998</v>
      </c>
      <c r="E38" s="567"/>
      <c r="F38" s="567">
        <v>0</v>
      </c>
      <c r="G38" s="572" t="s">
        <v>847</v>
      </c>
    </row>
    <row r="39" spans="1:7" s="524" customFormat="1" ht="38.85" customHeight="1">
      <c r="A39" s="572" t="s">
        <v>844</v>
      </c>
      <c r="B39" s="567">
        <v>10.944182</v>
      </c>
      <c r="C39" s="567">
        <v>5.0417449999999997</v>
      </c>
      <c r="D39" s="567">
        <v>11.607359000000001</v>
      </c>
      <c r="E39" s="567">
        <v>2.522405</v>
      </c>
      <c r="F39" s="567">
        <v>0.43264799999999998</v>
      </c>
      <c r="G39" s="572" t="s">
        <v>845</v>
      </c>
    </row>
    <row r="40" spans="1:7" s="524" customFormat="1" ht="39.4" customHeight="1">
      <c r="A40" s="563" t="s">
        <v>1735</v>
      </c>
      <c r="B40" s="564">
        <v>8840.5622234599996</v>
      </c>
      <c r="C40" s="564">
        <v>-35564.173571070001</v>
      </c>
      <c r="D40" s="564">
        <v>-30682.434132480001</v>
      </c>
      <c r="E40" s="564">
        <v>21002.34095211</v>
      </c>
      <c r="F40" s="564">
        <v>34649.903098729999</v>
      </c>
      <c r="G40" s="565" t="s">
        <v>591</v>
      </c>
    </row>
    <row r="41" spans="1:7" s="524" customFormat="1" ht="2.1" customHeight="1"/>
    <row r="42" spans="1:7" s="524" customFormat="1" ht="68.849999999999994" customHeight="1">
      <c r="A42" s="563" t="s">
        <v>1814</v>
      </c>
      <c r="B42" s="564">
        <v>-8840.5622234599996</v>
      </c>
      <c r="C42" s="564">
        <v>35564.173571070001</v>
      </c>
      <c r="D42" s="564">
        <v>-30682.434132480001</v>
      </c>
      <c r="E42" s="564">
        <v>-21002.34095211</v>
      </c>
      <c r="F42" s="564">
        <v>-34649.903098729999</v>
      </c>
      <c r="G42" s="565" t="s">
        <v>1815</v>
      </c>
    </row>
    <row r="43" spans="1:7" s="524" customFormat="1" ht="19.149999999999999" customHeight="1">
      <c r="A43" s="575" t="s">
        <v>452</v>
      </c>
      <c r="B43" s="576">
        <v>-160335.32625603001</v>
      </c>
      <c r="C43" s="576">
        <v>86560.111108169993</v>
      </c>
      <c r="D43" s="576">
        <v>96309.989387499998</v>
      </c>
      <c r="E43" s="576">
        <v>-248426.06620115999</v>
      </c>
      <c r="F43" s="576">
        <v>-34649.470450729998</v>
      </c>
      <c r="G43" s="577" t="s">
        <v>848</v>
      </c>
    </row>
    <row r="44" spans="1:7" s="524" customFormat="1" ht="19.149999999999999" customHeight="1">
      <c r="A44" s="568" t="s">
        <v>849</v>
      </c>
      <c r="B44" s="570">
        <v>-149731.80112644</v>
      </c>
      <c r="C44" s="570">
        <v>98509.642333290001</v>
      </c>
      <c r="D44" s="570">
        <v>111063.87929655</v>
      </c>
      <c r="E44" s="570">
        <v>-248098.60936259999</v>
      </c>
      <c r="F44" s="570">
        <v>-34170.574742570003</v>
      </c>
      <c r="G44" s="578" t="s">
        <v>850</v>
      </c>
    </row>
    <row r="45" spans="1:7" s="524" customFormat="1" ht="19.7" customHeight="1">
      <c r="A45" s="568" t="s">
        <v>851</v>
      </c>
      <c r="B45" s="570">
        <v>10603.52512959</v>
      </c>
      <c r="C45" s="570">
        <v>11949.531225119999</v>
      </c>
      <c r="D45" s="570">
        <v>14753.88990905</v>
      </c>
      <c r="E45" s="570">
        <v>327.45683855999999</v>
      </c>
      <c r="F45" s="570">
        <v>478.89570816000003</v>
      </c>
      <c r="G45" s="571" t="s">
        <v>852</v>
      </c>
    </row>
    <row r="46" spans="1:7" s="524" customFormat="1" ht="19.7" customHeight="1">
      <c r="A46" s="575" t="s">
        <v>218</v>
      </c>
      <c r="B46" s="576">
        <v>-1880.877</v>
      </c>
      <c r="C46" s="576">
        <v>-868.75639910999996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5">
        <v>1880.877</v>
      </c>
      <c r="C48" s="586">
        <v>868.75639910999996</v>
      </c>
      <c r="D48" s="583" t="s">
        <v>476</v>
      </c>
      <c r="E48" s="583" t="s">
        <v>476</v>
      </c>
      <c r="F48" s="583" t="s">
        <v>476</v>
      </c>
      <c r="G48" s="584" t="s">
        <v>852</v>
      </c>
    </row>
    <row r="49" s="524" customFormat="1" ht="28.7" customHeight="1"/>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7559055118110237" right="0.15748031496062992" top="0.39370078740157483" bottom="0.19685039370078741" header="0.35433070866141736" footer="0.35433070866141736"/>
  <pageSetup paperSize="9" scale="47"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3">
    <tabColor rgb="FFFFFF00"/>
    <pageSetUpPr fitToPage="1"/>
  </sheetPr>
  <dimension ref="A1:G49"/>
  <sheetViews>
    <sheetView view="pageBreakPreview" zoomScale="80" zoomScaleNormal="100" zoomScaleSheetLayoutView="80" workbookViewId="0">
      <selection activeCell="O17" sqref="O17"/>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1680</v>
      </c>
      <c r="B1" s="859"/>
      <c r="C1" s="859"/>
      <c r="D1" s="859"/>
      <c r="E1" s="860" t="s">
        <v>1761</v>
      </c>
      <c r="F1" s="860"/>
      <c r="G1" s="860"/>
    </row>
    <row r="2" spans="1:7" s="524" customFormat="1" ht="19.149999999999999" customHeight="1">
      <c r="A2" s="861" t="s">
        <v>861</v>
      </c>
      <c r="B2" s="861"/>
      <c r="C2" s="861"/>
      <c r="D2" s="861"/>
      <c r="E2" s="863" t="s">
        <v>818</v>
      </c>
      <c r="F2" s="863"/>
      <c r="G2" s="863"/>
    </row>
    <row r="3" spans="1:7" s="524" customFormat="1" ht="19.149999999999999" customHeight="1">
      <c r="A3" s="861" t="s">
        <v>819</v>
      </c>
      <c r="B3" s="861"/>
      <c r="C3" s="861"/>
      <c r="D3" s="861"/>
      <c r="E3" s="863" t="s">
        <v>1469</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604311.98297930998</v>
      </c>
      <c r="C8" s="564">
        <v>628629.95984129002</v>
      </c>
      <c r="D8" s="564">
        <v>639937.38462566002</v>
      </c>
      <c r="E8" s="564">
        <v>95316.417291780002</v>
      </c>
      <c r="F8" s="564">
        <v>120715.94327221</v>
      </c>
      <c r="G8" s="565" t="s">
        <v>394</v>
      </c>
    </row>
    <row r="9" spans="1:7" s="524" customFormat="1" ht="38.85" customHeight="1">
      <c r="A9" s="566" t="s">
        <v>820</v>
      </c>
      <c r="B9" s="567">
        <v>174857.99414408999</v>
      </c>
      <c r="C9" s="567">
        <v>205358.31637489001</v>
      </c>
      <c r="D9" s="567">
        <v>236662.83349585999</v>
      </c>
      <c r="E9" s="567">
        <v>42918.723537940001</v>
      </c>
      <c r="F9" s="567">
        <v>41931.045382850003</v>
      </c>
      <c r="G9" s="566" t="s">
        <v>821</v>
      </c>
    </row>
    <row r="10" spans="1:7" s="524" customFormat="1" ht="28.7" customHeight="1">
      <c r="A10" s="568" t="s">
        <v>2731</v>
      </c>
      <c r="B10" s="569">
        <v>33911.560919379997</v>
      </c>
      <c r="C10" s="570">
        <v>37426.524429069999</v>
      </c>
      <c r="D10" s="570">
        <v>44145.533501780003</v>
      </c>
      <c r="E10" s="570">
        <v>6144.2060514599998</v>
      </c>
      <c r="F10" s="570">
        <v>4512.4308343399998</v>
      </c>
      <c r="G10" s="571" t="s">
        <v>586</v>
      </c>
    </row>
    <row r="11" spans="1:7" s="524" customFormat="1" ht="28.7" customHeight="1">
      <c r="A11" s="568" t="s">
        <v>822</v>
      </c>
      <c r="B11" s="569">
        <v>62045.658759650003</v>
      </c>
      <c r="C11" s="570">
        <v>79538.501376619999</v>
      </c>
      <c r="D11" s="570">
        <v>94703.709693369994</v>
      </c>
      <c r="E11" s="570">
        <v>17435.641095909999</v>
      </c>
      <c r="F11" s="570">
        <v>18471.911854760001</v>
      </c>
      <c r="G11" s="571" t="s">
        <v>587</v>
      </c>
    </row>
    <row r="12" spans="1:7" s="524" customFormat="1" ht="19.149999999999999" customHeight="1">
      <c r="A12" s="568" t="s">
        <v>823</v>
      </c>
      <c r="B12" s="569">
        <v>40145.801255730003</v>
      </c>
      <c r="C12" s="570">
        <v>48992.711435609999</v>
      </c>
      <c r="D12" s="570">
        <v>55695.777483140002</v>
      </c>
      <c r="E12" s="570">
        <v>10915.55073203</v>
      </c>
      <c r="F12" s="570">
        <v>12722.98406114</v>
      </c>
      <c r="G12" s="571" t="s">
        <v>557</v>
      </c>
    </row>
    <row r="13" spans="1:7" s="524" customFormat="1" ht="19.149999999999999" customHeight="1">
      <c r="A13" s="568" t="s">
        <v>824</v>
      </c>
      <c r="B13" s="569">
        <v>5085.7442606900004</v>
      </c>
      <c r="C13" s="570">
        <v>4367.6859717999996</v>
      </c>
      <c r="D13" s="570">
        <v>5754.3082854100003</v>
      </c>
      <c r="E13" s="570">
        <v>386.24400500000002</v>
      </c>
      <c r="F13" s="570">
        <v>659.73588233999999</v>
      </c>
      <c r="G13" s="571" t="s">
        <v>546</v>
      </c>
    </row>
    <row r="14" spans="1:7" s="524" customFormat="1" ht="28.7" customHeight="1">
      <c r="A14" s="572" t="s">
        <v>825</v>
      </c>
      <c r="B14" s="567">
        <v>6220.1606989499996</v>
      </c>
      <c r="C14" s="567">
        <v>11769.214937840001</v>
      </c>
      <c r="D14" s="567">
        <v>13955.645754499999</v>
      </c>
      <c r="E14" s="567">
        <v>1794.6176960099999</v>
      </c>
      <c r="F14" s="567">
        <v>2903.8597983599998</v>
      </c>
      <c r="G14" s="572" t="s">
        <v>11</v>
      </c>
    </row>
    <row r="15" spans="1:7" s="524" customFormat="1" ht="38.85" customHeight="1">
      <c r="A15" s="572" t="s">
        <v>826</v>
      </c>
      <c r="B15" s="567">
        <v>5656.0615582700002</v>
      </c>
      <c r="C15" s="567">
        <v>9621.5045685599998</v>
      </c>
      <c r="D15" s="567">
        <v>5981.9156243300004</v>
      </c>
      <c r="E15" s="567">
        <v>1452.5350578299999</v>
      </c>
      <c r="F15" s="567">
        <v>1893.78565495</v>
      </c>
      <c r="G15" s="572" t="s">
        <v>467</v>
      </c>
    </row>
    <row r="16" spans="1:7" s="524" customFormat="1" ht="28.7" customHeight="1">
      <c r="A16" s="572" t="s">
        <v>2790</v>
      </c>
      <c r="B16" s="567">
        <v>417577.76657799998</v>
      </c>
      <c r="C16" s="567">
        <v>402035.827444</v>
      </c>
      <c r="D16" s="567">
        <v>383336.98975096998</v>
      </c>
      <c r="E16" s="567">
        <v>49150.540999999997</v>
      </c>
      <c r="F16" s="567">
        <v>1735.4534360499999</v>
      </c>
      <c r="G16" s="572" t="s">
        <v>2791</v>
      </c>
    </row>
    <row r="17" spans="1:7" s="524" customFormat="1" ht="28.7" customHeight="1">
      <c r="A17" s="572" t="s">
        <v>349</v>
      </c>
      <c r="B17" s="567"/>
      <c r="C17" s="567"/>
      <c r="D17" s="567"/>
      <c r="E17" s="567"/>
      <c r="F17" s="567">
        <v>72251.798999999999</v>
      </c>
      <c r="G17" s="572" t="s">
        <v>827</v>
      </c>
    </row>
    <row r="18" spans="1:7" s="524" customFormat="1" ht="19.7" customHeight="1">
      <c r="A18" s="563" t="s">
        <v>104</v>
      </c>
      <c r="B18" s="564">
        <v>547560.70239221002</v>
      </c>
      <c r="C18" s="564">
        <v>628666.42171035998</v>
      </c>
      <c r="D18" s="564">
        <v>641390.18726305</v>
      </c>
      <c r="E18" s="564">
        <v>67242.129936579993</v>
      </c>
      <c r="F18" s="564">
        <v>89054.373243709997</v>
      </c>
      <c r="G18" s="565" t="s">
        <v>454</v>
      </c>
    </row>
    <row r="19" spans="1:7" s="524" customFormat="1" ht="28.7" customHeight="1">
      <c r="A19" s="573" t="s">
        <v>828</v>
      </c>
      <c r="B19" s="574">
        <v>30915.334168419999</v>
      </c>
      <c r="C19" s="570">
        <v>40995.492271219999</v>
      </c>
      <c r="D19" s="570">
        <v>31860.825306850002</v>
      </c>
      <c r="E19" s="570">
        <v>4244.0469228800002</v>
      </c>
      <c r="F19" s="570">
        <v>4453.7265513499997</v>
      </c>
      <c r="G19" s="571" t="s">
        <v>130</v>
      </c>
    </row>
    <row r="20" spans="1:7" s="524" customFormat="1" ht="19.149999999999999" customHeight="1">
      <c r="A20" s="573" t="s">
        <v>86</v>
      </c>
      <c r="B20" s="574">
        <v>1571.8600548100001</v>
      </c>
      <c r="C20" s="570">
        <v>2531.2785214700002</v>
      </c>
      <c r="D20" s="570">
        <v>3496.40354888</v>
      </c>
      <c r="E20" s="570">
        <v>70.832999090000001</v>
      </c>
      <c r="F20" s="570">
        <v>213.56196173000001</v>
      </c>
      <c r="G20" s="571" t="s">
        <v>41</v>
      </c>
    </row>
    <row r="21" spans="1:7" s="524" customFormat="1" ht="59.1" customHeight="1">
      <c r="A21" s="573" t="s">
        <v>829</v>
      </c>
      <c r="B21" s="574">
        <v>14757.97831022</v>
      </c>
      <c r="C21" s="570">
        <v>16391.756068319999</v>
      </c>
      <c r="D21" s="570">
        <v>19786.077033959999</v>
      </c>
      <c r="E21" s="570">
        <v>2680.7444707</v>
      </c>
      <c r="F21" s="570">
        <v>2325.3876448699998</v>
      </c>
      <c r="G21" s="571" t="s">
        <v>263</v>
      </c>
    </row>
    <row r="22" spans="1:7" s="524" customFormat="1" ht="19.149999999999999" customHeight="1">
      <c r="A22" s="573" t="s">
        <v>38</v>
      </c>
      <c r="B22" s="574">
        <v>198389.64248136</v>
      </c>
      <c r="C22" s="570">
        <v>223046.76123683</v>
      </c>
      <c r="D22" s="570">
        <v>228950.16761840999</v>
      </c>
      <c r="E22" s="570">
        <v>29380.324583009999</v>
      </c>
      <c r="F22" s="570">
        <v>30089.26160337</v>
      </c>
      <c r="G22" s="571" t="s">
        <v>39</v>
      </c>
    </row>
    <row r="23" spans="1:7" s="524" customFormat="1" ht="19.149999999999999" customHeight="1">
      <c r="A23" s="573" t="s">
        <v>283</v>
      </c>
      <c r="B23" s="574">
        <v>19552.847372929999</v>
      </c>
      <c r="C23" s="570">
        <v>13757.408353090001</v>
      </c>
      <c r="D23" s="570">
        <v>16862.694673319998</v>
      </c>
      <c r="E23" s="570">
        <v>1365.04532116</v>
      </c>
      <c r="F23" s="570">
        <v>429.35266739000002</v>
      </c>
      <c r="G23" s="571" t="s">
        <v>284</v>
      </c>
    </row>
    <row r="24" spans="1:7" s="524" customFormat="1" ht="38.85" customHeight="1">
      <c r="A24" s="573" t="s">
        <v>830</v>
      </c>
      <c r="B24" s="574">
        <v>26793.72798793</v>
      </c>
      <c r="C24" s="570">
        <v>30391.651272250001</v>
      </c>
      <c r="D24" s="570">
        <v>30933.478135009998</v>
      </c>
      <c r="E24" s="570">
        <v>2970.6246505700001</v>
      </c>
      <c r="F24" s="570">
        <v>3497.8816530600002</v>
      </c>
      <c r="G24" s="571" t="s">
        <v>25</v>
      </c>
    </row>
    <row r="25" spans="1:7" s="524" customFormat="1" ht="38.85" customHeight="1">
      <c r="A25" s="573" t="s">
        <v>55</v>
      </c>
      <c r="B25" s="574">
        <v>71668.302239159995</v>
      </c>
      <c r="C25" s="570">
        <v>91799.893120819994</v>
      </c>
      <c r="D25" s="570">
        <v>95651.184301009998</v>
      </c>
      <c r="E25" s="570">
        <v>4545.0462852399996</v>
      </c>
      <c r="F25" s="570">
        <v>5776.4612167499999</v>
      </c>
      <c r="G25" s="571" t="s">
        <v>427</v>
      </c>
    </row>
    <row r="26" spans="1:7" s="524" customFormat="1" ht="49.15" customHeight="1">
      <c r="A26" s="573" t="s">
        <v>376</v>
      </c>
      <c r="B26" s="574">
        <v>27397.202685169999</v>
      </c>
      <c r="C26" s="570">
        <v>35608.406661749999</v>
      </c>
      <c r="D26" s="570">
        <v>42139.242931799999</v>
      </c>
      <c r="E26" s="570">
        <v>4195.9228073499999</v>
      </c>
      <c r="F26" s="570">
        <v>5648.7510208699996</v>
      </c>
      <c r="G26" s="571" t="s">
        <v>433</v>
      </c>
    </row>
    <row r="27" spans="1:7" s="524" customFormat="1" ht="38.85" customHeight="1">
      <c r="A27" s="573" t="s">
        <v>831</v>
      </c>
      <c r="B27" s="574">
        <v>8676.6908710999996</v>
      </c>
      <c r="C27" s="570">
        <v>6865.9826536299997</v>
      </c>
      <c r="D27" s="570">
        <v>3580.71027233</v>
      </c>
      <c r="E27" s="570">
        <v>391.51937315999999</v>
      </c>
      <c r="F27" s="570">
        <v>1.2628451300000001</v>
      </c>
      <c r="G27" s="571" t="s">
        <v>325</v>
      </c>
    </row>
    <row r="28" spans="1:7" s="524" customFormat="1" ht="89.1" customHeight="1">
      <c r="A28" s="573" t="s">
        <v>595</v>
      </c>
      <c r="B28" s="574">
        <v>58015.36908746</v>
      </c>
      <c r="C28" s="570">
        <v>55094.368090509997</v>
      </c>
      <c r="D28" s="570">
        <v>60955.680507240002</v>
      </c>
      <c r="E28" s="570">
        <v>11244.571952849999</v>
      </c>
      <c r="F28" s="570">
        <v>22842.796990899998</v>
      </c>
      <c r="G28" s="571" t="s">
        <v>832</v>
      </c>
    </row>
    <row r="29" spans="1:7" s="524" customFormat="1" ht="59.1" customHeight="1">
      <c r="A29" s="573" t="s">
        <v>833</v>
      </c>
      <c r="B29" s="574">
        <v>6646.0820711400002</v>
      </c>
      <c r="C29" s="570">
        <v>17379.179271910001</v>
      </c>
      <c r="D29" s="570">
        <v>9382.2968892699992</v>
      </c>
      <c r="E29" s="570">
        <v>317.72152238000001</v>
      </c>
      <c r="F29" s="570">
        <v>422.54277160999999</v>
      </c>
      <c r="G29" s="571" t="s">
        <v>834</v>
      </c>
    </row>
    <row r="30" spans="1:7" s="524" customFormat="1" ht="28.7" customHeight="1">
      <c r="A30" s="573" t="s">
        <v>211</v>
      </c>
      <c r="B30" s="574">
        <v>56839.95303276</v>
      </c>
      <c r="C30" s="570">
        <v>72848.808636839996</v>
      </c>
      <c r="D30" s="570">
        <v>79248.852259099993</v>
      </c>
      <c r="E30" s="570">
        <v>3558.8117983500001</v>
      </c>
      <c r="F30" s="570">
        <v>7730.2522643499997</v>
      </c>
      <c r="G30" s="571" t="s">
        <v>835</v>
      </c>
    </row>
    <row r="31" spans="1:7" s="524" customFormat="1" ht="19.149999999999999" customHeight="1">
      <c r="A31" s="573" t="s">
        <v>529</v>
      </c>
      <c r="B31" s="574">
        <v>22732.039163860001</v>
      </c>
      <c r="C31" s="570">
        <v>17868.703291760001</v>
      </c>
      <c r="D31" s="570">
        <v>15295.603676389999</v>
      </c>
      <c r="E31" s="570">
        <v>2111.4356810200002</v>
      </c>
      <c r="F31" s="570">
        <v>3937.4700929800001</v>
      </c>
      <c r="G31" s="571" t="s">
        <v>836</v>
      </c>
    </row>
    <row r="32" spans="1:7" s="524" customFormat="1" ht="28.7" customHeight="1">
      <c r="A32" s="573" t="s">
        <v>837</v>
      </c>
      <c r="B32" s="574">
        <v>2822.1413580600001</v>
      </c>
      <c r="C32" s="570">
        <v>2527.6098330700001</v>
      </c>
      <c r="D32" s="570">
        <v>2644.9195523100002</v>
      </c>
      <c r="E32" s="570">
        <v>15.034411649999999</v>
      </c>
      <c r="F32" s="570">
        <v>9.8653800799999996</v>
      </c>
      <c r="G32" s="571" t="s">
        <v>838</v>
      </c>
    </row>
    <row r="33" spans="1:7" s="524" customFormat="1" ht="19.149999999999999" customHeight="1">
      <c r="A33" s="573" t="s">
        <v>489</v>
      </c>
      <c r="B33" s="574">
        <v>781.53150783000001</v>
      </c>
      <c r="C33" s="570">
        <v>1559.12242689</v>
      </c>
      <c r="D33" s="570">
        <v>602.05055717000005</v>
      </c>
      <c r="E33" s="570">
        <v>150.44715717</v>
      </c>
      <c r="F33" s="570">
        <v>1675.7985792699999</v>
      </c>
      <c r="G33" s="571" t="s">
        <v>839</v>
      </c>
    </row>
    <row r="34" spans="1:7" s="524" customFormat="1" ht="39.4" customHeight="1">
      <c r="A34" s="563" t="s">
        <v>590</v>
      </c>
      <c r="B34" s="564">
        <v>18167.386255009998</v>
      </c>
      <c r="C34" s="564">
        <v>4745.5846997600001</v>
      </c>
      <c r="D34" s="564">
        <v>18058.828087959999</v>
      </c>
      <c r="E34" s="564">
        <v>-181.02901743999999</v>
      </c>
      <c r="F34" s="564">
        <v>-178.63948076</v>
      </c>
      <c r="G34" s="565" t="s">
        <v>525</v>
      </c>
    </row>
    <row r="35" spans="1:7" s="524" customFormat="1" ht="19.149999999999999" customHeight="1">
      <c r="A35" s="572" t="s">
        <v>840</v>
      </c>
      <c r="B35" s="567">
        <v>20583.501680400001</v>
      </c>
      <c r="C35" s="567">
        <v>8138.4118049999997</v>
      </c>
      <c r="D35" s="567">
        <v>23844.824171</v>
      </c>
      <c r="E35" s="567">
        <v>0</v>
      </c>
      <c r="F35" s="567">
        <v>0</v>
      </c>
      <c r="G35" s="572" t="s">
        <v>841</v>
      </c>
    </row>
    <row r="36" spans="1:7" s="524" customFormat="1" ht="28.7" customHeight="1">
      <c r="A36" s="572" t="s">
        <v>842</v>
      </c>
      <c r="B36" s="567">
        <v>2416.1154253899999</v>
      </c>
      <c r="C36" s="567">
        <v>3392.82710524</v>
      </c>
      <c r="D36" s="567">
        <v>5785.9960830399996</v>
      </c>
      <c r="E36" s="567">
        <v>181.02901743999999</v>
      </c>
      <c r="F36" s="567">
        <v>178.63948076</v>
      </c>
      <c r="G36" s="572" t="s">
        <v>843</v>
      </c>
    </row>
    <row r="37" spans="1:7" s="524" customFormat="1" ht="59.65" customHeight="1">
      <c r="A37" s="563" t="s">
        <v>1734</v>
      </c>
      <c r="B37" s="564">
        <v>46810.685992270002</v>
      </c>
      <c r="C37" s="564">
        <v>27050.34997621</v>
      </c>
      <c r="D37" s="564">
        <v>6687.0875814000001</v>
      </c>
      <c r="E37" s="564">
        <v>158.54687200000001</v>
      </c>
      <c r="F37" s="564">
        <v>-59.983555000000003</v>
      </c>
      <c r="G37" s="565" t="s">
        <v>589</v>
      </c>
    </row>
    <row r="38" spans="1:7" s="524" customFormat="1" ht="28.7" customHeight="1">
      <c r="A38" s="572" t="s">
        <v>846</v>
      </c>
      <c r="B38" s="567">
        <v>46886.923544270001</v>
      </c>
      <c r="C38" s="567">
        <v>27185.40681321</v>
      </c>
      <c r="D38" s="567">
        <v>6731.3842863999998</v>
      </c>
      <c r="E38" s="567">
        <v>163.42400000000001</v>
      </c>
      <c r="F38" s="567">
        <v>0</v>
      </c>
      <c r="G38" s="572" t="s">
        <v>847</v>
      </c>
    </row>
    <row r="39" spans="1:7" s="524" customFormat="1" ht="38.85" customHeight="1">
      <c r="A39" s="572" t="s">
        <v>844</v>
      </c>
      <c r="B39" s="567">
        <v>76.237551999999994</v>
      </c>
      <c r="C39" s="567">
        <v>135.056837</v>
      </c>
      <c r="D39" s="567">
        <v>44.296705000000003</v>
      </c>
      <c r="E39" s="567">
        <v>4.8771279999999999</v>
      </c>
      <c r="F39" s="567">
        <v>59.983555000000003</v>
      </c>
      <c r="G39" s="572" t="s">
        <v>845</v>
      </c>
    </row>
    <row r="40" spans="1:7" s="524" customFormat="1" ht="39.4" customHeight="1">
      <c r="A40" s="563" t="s">
        <v>1735</v>
      </c>
      <c r="B40" s="564">
        <v>-8226.7916601800007</v>
      </c>
      <c r="C40" s="564">
        <v>-31832.396545039999</v>
      </c>
      <c r="D40" s="564">
        <v>-26198.718306750001</v>
      </c>
      <c r="E40" s="564">
        <v>28096.769500639999</v>
      </c>
      <c r="F40" s="564">
        <v>31900.193064259998</v>
      </c>
      <c r="G40" s="565" t="s">
        <v>591</v>
      </c>
    </row>
    <row r="41" spans="1:7" s="524" customFormat="1" ht="2.1" customHeight="1"/>
    <row r="42" spans="1:7" s="524" customFormat="1" ht="68.849999999999994" customHeight="1">
      <c r="A42" s="563" t="s">
        <v>1814</v>
      </c>
      <c r="B42" s="564">
        <v>8226.7916601800007</v>
      </c>
      <c r="C42" s="564">
        <v>31832.396545039999</v>
      </c>
      <c r="D42" s="564">
        <v>-26198.718306750001</v>
      </c>
      <c r="E42" s="564">
        <v>-28096.769500639999</v>
      </c>
      <c r="F42" s="564">
        <v>-31900.193064259998</v>
      </c>
      <c r="G42" s="565" t="s">
        <v>1815</v>
      </c>
    </row>
    <row r="43" spans="1:7" s="524" customFormat="1" ht="19.149999999999999" customHeight="1">
      <c r="A43" s="575" t="s">
        <v>452</v>
      </c>
      <c r="B43" s="576">
        <v>-194.338656979999</v>
      </c>
      <c r="C43" s="576">
        <v>223893.46329545</v>
      </c>
      <c r="D43" s="576">
        <v>-22027.317882899999</v>
      </c>
      <c r="E43" s="576">
        <v>-336890.56031604001</v>
      </c>
      <c r="F43" s="576">
        <v>-33840.209509259999</v>
      </c>
      <c r="G43" s="577" t="s">
        <v>848</v>
      </c>
    </row>
    <row r="44" spans="1:7" s="524" customFormat="1" ht="19.149999999999999" customHeight="1">
      <c r="A44" s="568" t="s">
        <v>849</v>
      </c>
      <c r="B44" s="570">
        <v>13423.190381279999</v>
      </c>
      <c r="C44" s="570">
        <v>235686.61758413</v>
      </c>
      <c r="D44" s="570">
        <v>-12947.333208460001</v>
      </c>
      <c r="E44" s="570">
        <v>-336865.95361680002</v>
      </c>
      <c r="F44" s="570">
        <v>-33740.209509259999</v>
      </c>
      <c r="G44" s="578" t="s">
        <v>850</v>
      </c>
    </row>
    <row r="45" spans="1:7" s="524" customFormat="1" ht="19.7" customHeight="1">
      <c r="A45" s="568" t="s">
        <v>851</v>
      </c>
      <c r="B45" s="570">
        <v>13617.52903826</v>
      </c>
      <c r="C45" s="570">
        <v>11793.15428868</v>
      </c>
      <c r="D45" s="570">
        <v>9079.9846744400002</v>
      </c>
      <c r="E45" s="570">
        <v>24.606699240000001</v>
      </c>
      <c r="F45" s="570">
        <v>100</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7244094488188981" bottom="0.47244094488188981" header="0.51181102362204722" footer="0.51181102362204722"/>
  <pageSetup paperSize="9" scale="47"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24">
    <tabColor rgb="FFFFFF00"/>
    <pageSetUpPr fitToPage="1"/>
  </sheetPr>
  <dimension ref="A1:G49"/>
  <sheetViews>
    <sheetView view="pageBreakPreview" zoomScale="80" zoomScaleNormal="100" zoomScaleSheetLayoutView="80" workbookViewId="0">
      <selection sqref="A1:XFD1048576"/>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1681</v>
      </c>
      <c r="B1" s="859"/>
      <c r="C1" s="859"/>
      <c r="D1" s="859"/>
      <c r="E1" s="860" t="s">
        <v>1682</v>
      </c>
      <c r="F1" s="860"/>
      <c r="G1" s="860"/>
    </row>
    <row r="2" spans="1:7" s="524" customFormat="1" ht="19.149999999999999" customHeight="1">
      <c r="A2" s="861" t="s">
        <v>862</v>
      </c>
      <c r="B2" s="861"/>
      <c r="C2" s="861"/>
      <c r="D2" s="861"/>
      <c r="E2" s="863" t="s">
        <v>818</v>
      </c>
      <c r="F2" s="863"/>
      <c r="G2" s="863"/>
    </row>
    <row r="3" spans="1:7" s="524" customFormat="1" ht="19.149999999999999" customHeight="1">
      <c r="A3" s="861" t="s">
        <v>819</v>
      </c>
      <c r="B3" s="861"/>
      <c r="C3" s="861"/>
      <c r="D3" s="861"/>
      <c r="E3" s="863" t="s">
        <v>1471</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475001.67357316997</v>
      </c>
      <c r="C8" s="564">
        <v>565387.99013814004</v>
      </c>
      <c r="D8" s="564">
        <v>612674.34544983995</v>
      </c>
      <c r="E8" s="564">
        <v>115589.01637816</v>
      </c>
      <c r="F8" s="564">
        <v>70402.015791550002</v>
      </c>
      <c r="G8" s="565" t="s">
        <v>394</v>
      </c>
    </row>
    <row r="9" spans="1:7" s="524" customFormat="1" ht="38.85" customHeight="1">
      <c r="A9" s="566" t="s">
        <v>820</v>
      </c>
      <c r="B9" s="567">
        <v>249915.93040305001</v>
      </c>
      <c r="C9" s="567">
        <v>290147.77110265999</v>
      </c>
      <c r="D9" s="567">
        <v>335928.32174198999</v>
      </c>
      <c r="E9" s="567">
        <v>58522.242797159997</v>
      </c>
      <c r="F9" s="567">
        <v>53243.30245558</v>
      </c>
      <c r="G9" s="566" t="s">
        <v>821</v>
      </c>
    </row>
    <row r="10" spans="1:7" s="524" customFormat="1" ht="28.7" customHeight="1">
      <c r="A10" s="568" t="s">
        <v>2731</v>
      </c>
      <c r="B10" s="569">
        <v>30124.379356279998</v>
      </c>
      <c r="C10" s="570">
        <v>31655.20570278</v>
      </c>
      <c r="D10" s="570">
        <v>29656.970237720001</v>
      </c>
      <c r="E10" s="570">
        <v>4261.2310511400001</v>
      </c>
      <c r="F10" s="570">
        <v>3256.30086751</v>
      </c>
      <c r="G10" s="571" t="s">
        <v>586</v>
      </c>
    </row>
    <row r="11" spans="1:7" s="524" customFormat="1" ht="28.7" customHeight="1">
      <c r="A11" s="568" t="s">
        <v>822</v>
      </c>
      <c r="B11" s="569">
        <v>95760.861335399997</v>
      </c>
      <c r="C11" s="570">
        <v>117448.68571992</v>
      </c>
      <c r="D11" s="570">
        <v>140244.25042888001</v>
      </c>
      <c r="E11" s="570">
        <v>24436.674751039998</v>
      </c>
      <c r="F11" s="570">
        <v>21516.81373007</v>
      </c>
      <c r="G11" s="571" t="s">
        <v>587</v>
      </c>
    </row>
    <row r="12" spans="1:7" s="524" customFormat="1" ht="19.149999999999999" customHeight="1">
      <c r="A12" s="568" t="s">
        <v>823</v>
      </c>
      <c r="B12" s="569">
        <v>72326.609751080003</v>
      </c>
      <c r="C12" s="570">
        <v>85395.259633790003</v>
      </c>
      <c r="D12" s="570">
        <v>108715.99725823999</v>
      </c>
      <c r="E12" s="570">
        <v>18632.62105084</v>
      </c>
      <c r="F12" s="570">
        <v>15515.226185940001</v>
      </c>
      <c r="G12" s="571" t="s">
        <v>557</v>
      </c>
    </row>
    <row r="13" spans="1:7" s="524" customFormat="1" ht="19.149999999999999" customHeight="1">
      <c r="A13" s="568" t="s">
        <v>824</v>
      </c>
      <c r="B13" s="569">
        <v>1636.9413509000001</v>
      </c>
      <c r="C13" s="570">
        <v>1512.3769601500001</v>
      </c>
      <c r="D13" s="570">
        <v>285.88065078</v>
      </c>
      <c r="E13" s="570">
        <v>9.9335974599999997</v>
      </c>
      <c r="F13" s="570">
        <v>11.433399870000001</v>
      </c>
      <c r="G13" s="571" t="s">
        <v>546</v>
      </c>
    </row>
    <row r="14" spans="1:7" s="524" customFormat="1" ht="28.7" customHeight="1">
      <c r="A14" s="572" t="s">
        <v>825</v>
      </c>
      <c r="B14" s="567">
        <v>8955.6702605299997</v>
      </c>
      <c r="C14" s="567">
        <v>11116.33395522</v>
      </c>
      <c r="D14" s="567">
        <v>21632.846162770002</v>
      </c>
      <c r="E14" s="567">
        <v>33384.445261749999</v>
      </c>
      <c r="F14" s="567">
        <v>7086.2551548000001</v>
      </c>
      <c r="G14" s="572" t="s">
        <v>11</v>
      </c>
    </row>
    <row r="15" spans="1:7" s="524" customFormat="1" ht="38.85" customHeight="1">
      <c r="A15" s="572" t="s">
        <v>826</v>
      </c>
      <c r="B15" s="567">
        <v>6033.2790555900001</v>
      </c>
      <c r="C15" s="567">
        <v>4729.13868026</v>
      </c>
      <c r="D15" s="567">
        <v>2887.4111450800001</v>
      </c>
      <c r="E15" s="567">
        <v>450.78731925</v>
      </c>
      <c r="F15" s="567">
        <v>305.19631901999998</v>
      </c>
      <c r="G15" s="572" t="s">
        <v>467</v>
      </c>
    </row>
    <row r="16" spans="1:7" s="524" customFormat="1" ht="28.7" customHeight="1">
      <c r="A16" s="572" t="s">
        <v>2790</v>
      </c>
      <c r="B16" s="567">
        <v>210096.79385399999</v>
      </c>
      <c r="C16" s="567">
        <v>259394.7464</v>
      </c>
      <c r="D16" s="567">
        <v>252225.76639999999</v>
      </c>
      <c r="E16" s="567">
        <v>23231.541000000001</v>
      </c>
      <c r="F16" s="567">
        <v>767.26186214999996</v>
      </c>
      <c r="G16" s="572" t="s">
        <v>2791</v>
      </c>
    </row>
    <row r="17" spans="1:7" s="524" customFormat="1" ht="28.7" customHeight="1">
      <c r="A17" s="572" t="s">
        <v>349</v>
      </c>
      <c r="B17" s="567"/>
      <c r="C17" s="567"/>
      <c r="D17" s="567"/>
      <c r="E17" s="567"/>
      <c r="F17" s="567">
        <v>9000</v>
      </c>
      <c r="G17" s="572" t="s">
        <v>827</v>
      </c>
    </row>
    <row r="18" spans="1:7" s="524" customFormat="1" ht="19.7" customHeight="1">
      <c r="A18" s="563" t="s">
        <v>104</v>
      </c>
      <c r="B18" s="564">
        <v>445032.93626505003</v>
      </c>
      <c r="C18" s="564">
        <v>548979.78603486996</v>
      </c>
      <c r="D18" s="564">
        <v>670272.17036732996</v>
      </c>
      <c r="E18" s="564">
        <v>56127.316558300001</v>
      </c>
      <c r="F18" s="564">
        <v>51889.37715149</v>
      </c>
      <c r="G18" s="565" t="s">
        <v>454</v>
      </c>
    </row>
    <row r="19" spans="1:7" s="524" customFormat="1" ht="28.7" customHeight="1">
      <c r="A19" s="573" t="s">
        <v>828</v>
      </c>
      <c r="B19" s="574">
        <v>13009.328383239999</v>
      </c>
      <c r="C19" s="570">
        <v>19808.838975670002</v>
      </c>
      <c r="D19" s="570">
        <v>26407.709256189999</v>
      </c>
      <c r="E19" s="570">
        <v>1955.6025081400001</v>
      </c>
      <c r="F19" s="570">
        <v>3002.8246644300002</v>
      </c>
      <c r="G19" s="571" t="s">
        <v>130</v>
      </c>
    </row>
    <row r="20" spans="1:7" s="524" customFormat="1" ht="19.149999999999999" customHeight="1">
      <c r="A20" s="573" t="s">
        <v>86</v>
      </c>
      <c r="B20" s="574">
        <v>2131.32341271</v>
      </c>
      <c r="C20" s="570">
        <v>3018.4729678899998</v>
      </c>
      <c r="D20" s="570">
        <v>7430.2805620999998</v>
      </c>
      <c r="E20" s="570">
        <v>412.73408601</v>
      </c>
      <c r="F20" s="570">
        <v>72.368304640000005</v>
      </c>
      <c r="G20" s="571" t="s">
        <v>41</v>
      </c>
    </row>
    <row r="21" spans="1:7" s="524" customFormat="1" ht="59.1" customHeight="1">
      <c r="A21" s="573" t="s">
        <v>829</v>
      </c>
      <c r="B21" s="574">
        <v>17429.294022980001</v>
      </c>
      <c r="C21" s="570">
        <v>21764.178350279999</v>
      </c>
      <c r="D21" s="570">
        <v>30707.97954126</v>
      </c>
      <c r="E21" s="570">
        <v>1563.53714934</v>
      </c>
      <c r="F21" s="570">
        <v>2052.4483265099998</v>
      </c>
      <c r="G21" s="571" t="s">
        <v>263</v>
      </c>
    </row>
    <row r="22" spans="1:7" s="524" customFormat="1" ht="19.149999999999999" customHeight="1">
      <c r="A22" s="573" t="s">
        <v>38</v>
      </c>
      <c r="B22" s="574">
        <v>214629.44173729999</v>
      </c>
      <c r="C22" s="570">
        <v>244071.75470970999</v>
      </c>
      <c r="D22" s="570">
        <v>290011.88637720997</v>
      </c>
      <c r="E22" s="570">
        <v>30134.856797100001</v>
      </c>
      <c r="F22" s="570">
        <v>27207.218447790001</v>
      </c>
      <c r="G22" s="571" t="s">
        <v>39</v>
      </c>
    </row>
    <row r="23" spans="1:7" s="524" customFormat="1" ht="19.149999999999999" customHeight="1">
      <c r="A23" s="573" t="s">
        <v>283</v>
      </c>
      <c r="B23" s="574">
        <v>14411.03993413</v>
      </c>
      <c r="C23" s="570">
        <v>20712.627801179999</v>
      </c>
      <c r="D23" s="570">
        <v>24296.2744786</v>
      </c>
      <c r="E23" s="570">
        <v>2006.3525329700001</v>
      </c>
      <c r="F23" s="570">
        <v>488.45471271999997</v>
      </c>
      <c r="G23" s="571" t="s">
        <v>284</v>
      </c>
    </row>
    <row r="24" spans="1:7" s="524" customFormat="1" ht="38.85" customHeight="1">
      <c r="A24" s="573" t="s">
        <v>830</v>
      </c>
      <c r="B24" s="574">
        <v>27934.031409740001</v>
      </c>
      <c r="C24" s="570">
        <v>32150.224608529999</v>
      </c>
      <c r="D24" s="570">
        <v>37808.398739509998</v>
      </c>
      <c r="E24" s="570">
        <v>2432.6254813099999</v>
      </c>
      <c r="F24" s="570">
        <v>2438.0191349000002</v>
      </c>
      <c r="G24" s="571" t="s">
        <v>25</v>
      </c>
    </row>
    <row r="25" spans="1:7" s="524" customFormat="1" ht="38.85" customHeight="1">
      <c r="A25" s="573" t="s">
        <v>55</v>
      </c>
      <c r="B25" s="574">
        <v>57417.225400820003</v>
      </c>
      <c r="C25" s="570">
        <v>91644.451076840007</v>
      </c>
      <c r="D25" s="570">
        <v>86179.225687509999</v>
      </c>
      <c r="E25" s="570">
        <v>4302.7030118700004</v>
      </c>
      <c r="F25" s="570">
        <v>2823.7070479200002</v>
      </c>
      <c r="G25" s="571" t="s">
        <v>427</v>
      </c>
    </row>
    <row r="26" spans="1:7" s="524" customFormat="1" ht="49.15" customHeight="1">
      <c r="A26" s="573" t="s">
        <v>376</v>
      </c>
      <c r="B26" s="574">
        <v>20843.475792950001</v>
      </c>
      <c r="C26" s="570">
        <v>29190.299265729998</v>
      </c>
      <c r="D26" s="570">
        <v>39523.868013719999</v>
      </c>
      <c r="E26" s="570">
        <v>3850.8270180300001</v>
      </c>
      <c r="F26" s="570">
        <v>4189.9738987500004</v>
      </c>
      <c r="G26" s="571" t="s">
        <v>433</v>
      </c>
    </row>
    <row r="27" spans="1:7" s="524" customFormat="1" ht="38.85" customHeight="1">
      <c r="A27" s="573" t="s">
        <v>831</v>
      </c>
      <c r="B27" s="574">
        <v>16065.40049985</v>
      </c>
      <c r="C27" s="570">
        <v>26065.902736849999</v>
      </c>
      <c r="D27" s="570">
        <v>41904.786086510001</v>
      </c>
      <c r="E27" s="570">
        <v>4024.8918875600002</v>
      </c>
      <c r="F27" s="579" t="s">
        <v>476</v>
      </c>
      <c r="G27" s="571" t="s">
        <v>325</v>
      </c>
    </row>
    <row r="28" spans="1:7" s="524" customFormat="1" ht="89.1" customHeight="1">
      <c r="A28" s="573" t="s">
        <v>595</v>
      </c>
      <c r="B28" s="574">
        <v>13536.714735510001</v>
      </c>
      <c r="C28" s="570">
        <v>6541.26229607</v>
      </c>
      <c r="D28" s="570">
        <v>12157.3622774</v>
      </c>
      <c r="E28" s="570">
        <v>1488.43390965</v>
      </c>
      <c r="F28" s="570">
        <v>1179.6077601500001</v>
      </c>
      <c r="G28" s="571" t="s">
        <v>832</v>
      </c>
    </row>
    <row r="29" spans="1:7" s="524" customFormat="1" ht="59.1" customHeight="1">
      <c r="A29" s="573" t="s">
        <v>833</v>
      </c>
      <c r="B29" s="574">
        <v>5385.3057680000002</v>
      </c>
      <c r="C29" s="570">
        <v>2645.6561420899998</v>
      </c>
      <c r="D29" s="570">
        <v>2953.0519475400001</v>
      </c>
      <c r="E29" s="570">
        <v>145.99455742999999</v>
      </c>
      <c r="F29" s="570">
        <v>364.78050102999998</v>
      </c>
      <c r="G29" s="571" t="s">
        <v>834</v>
      </c>
    </row>
    <row r="30" spans="1:7" s="524" customFormat="1" ht="28.7" customHeight="1">
      <c r="A30" s="573" t="s">
        <v>211</v>
      </c>
      <c r="B30" s="574">
        <v>18269.847996690001</v>
      </c>
      <c r="C30" s="570">
        <v>29139.459621869999</v>
      </c>
      <c r="D30" s="570">
        <v>46559.91390485</v>
      </c>
      <c r="E30" s="570">
        <v>1964.7441156499999</v>
      </c>
      <c r="F30" s="570">
        <v>2323.1469210199998</v>
      </c>
      <c r="G30" s="571" t="s">
        <v>835</v>
      </c>
    </row>
    <row r="31" spans="1:7" s="524" customFormat="1" ht="19.149999999999999" customHeight="1">
      <c r="A31" s="573" t="s">
        <v>529</v>
      </c>
      <c r="B31" s="574">
        <v>16669.27252337</v>
      </c>
      <c r="C31" s="570">
        <v>16240.397605919999</v>
      </c>
      <c r="D31" s="570">
        <v>14993.886868420001</v>
      </c>
      <c r="E31" s="570">
        <v>991.13210691999996</v>
      </c>
      <c r="F31" s="570">
        <v>800.67166499999996</v>
      </c>
      <c r="G31" s="571" t="s">
        <v>836</v>
      </c>
    </row>
    <row r="32" spans="1:7" s="524" customFormat="1" ht="28.7" customHeight="1">
      <c r="A32" s="573" t="s">
        <v>837</v>
      </c>
      <c r="B32" s="574">
        <v>2177.7377597599998</v>
      </c>
      <c r="C32" s="570">
        <v>2178.6271312399999</v>
      </c>
      <c r="D32" s="570">
        <v>2210.63322651</v>
      </c>
      <c r="E32" s="570">
        <v>0.18819632</v>
      </c>
      <c r="F32" s="570">
        <v>0.14056663</v>
      </c>
      <c r="G32" s="571" t="s">
        <v>838</v>
      </c>
    </row>
    <row r="33" spans="1:7" s="524" customFormat="1" ht="19.149999999999999" customHeight="1">
      <c r="A33" s="573" t="s">
        <v>489</v>
      </c>
      <c r="B33" s="574">
        <v>5123.4968879999997</v>
      </c>
      <c r="C33" s="570">
        <v>3807.6327449999999</v>
      </c>
      <c r="D33" s="570">
        <v>7126.9134000000004</v>
      </c>
      <c r="E33" s="570">
        <v>852.69320000000005</v>
      </c>
      <c r="F33" s="570">
        <v>4946.0151999999998</v>
      </c>
      <c r="G33" s="571" t="s">
        <v>839</v>
      </c>
    </row>
    <row r="34" spans="1:7" s="524" customFormat="1" ht="39.4" customHeight="1">
      <c r="A34" s="563" t="s">
        <v>590</v>
      </c>
      <c r="B34" s="564">
        <v>1881.4820148900001</v>
      </c>
      <c r="C34" s="564">
        <v>2711.9401070399999</v>
      </c>
      <c r="D34" s="564">
        <v>4051.8703798299998</v>
      </c>
      <c r="E34" s="564">
        <v>-237.42593593000001</v>
      </c>
      <c r="F34" s="564">
        <v>-219.46737655999999</v>
      </c>
      <c r="G34" s="565" t="s">
        <v>525</v>
      </c>
    </row>
    <row r="35" spans="1:7" s="524" customFormat="1" ht="19.149999999999999" customHeight="1">
      <c r="A35" s="572" t="s">
        <v>840</v>
      </c>
      <c r="B35" s="567">
        <v>3711.3244519999998</v>
      </c>
      <c r="C35" s="567">
        <v>5486.4935450000003</v>
      </c>
      <c r="D35" s="567">
        <v>7473.9088439999996</v>
      </c>
      <c r="E35" s="567">
        <v>0</v>
      </c>
      <c r="F35" s="567">
        <v>0</v>
      </c>
      <c r="G35" s="572" t="s">
        <v>841</v>
      </c>
    </row>
    <row r="36" spans="1:7" s="524" customFormat="1" ht="28.7" customHeight="1">
      <c r="A36" s="572" t="s">
        <v>842</v>
      </c>
      <c r="B36" s="567">
        <v>1829.84243711</v>
      </c>
      <c r="C36" s="567">
        <v>2774.5534379599999</v>
      </c>
      <c r="D36" s="567">
        <v>3422.0384641700002</v>
      </c>
      <c r="E36" s="567">
        <v>237.42593593000001</v>
      </c>
      <c r="F36" s="567">
        <v>219.46737655999999</v>
      </c>
      <c r="G36" s="572" t="s">
        <v>843</v>
      </c>
    </row>
    <row r="37" spans="1:7" s="524" customFormat="1" ht="59.65" customHeight="1">
      <c r="A37" s="563" t="s">
        <v>1734</v>
      </c>
      <c r="B37" s="564">
        <v>3642.1187030000001</v>
      </c>
      <c r="C37" s="564">
        <v>2831.2350000000001</v>
      </c>
      <c r="D37" s="564">
        <v>4182.4889929999999</v>
      </c>
      <c r="E37" s="564">
        <v>1633.3320000000001</v>
      </c>
      <c r="F37" s="564">
        <v>1323.3403169999999</v>
      </c>
      <c r="G37" s="565" t="s">
        <v>589</v>
      </c>
    </row>
    <row r="38" spans="1:7" s="524" customFormat="1" ht="28.7" customHeight="1">
      <c r="A38" s="572" t="s">
        <v>846</v>
      </c>
      <c r="B38" s="567">
        <v>3678.2689879999998</v>
      </c>
      <c r="C38" s="567">
        <v>2831.2350000000001</v>
      </c>
      <c r="D38" s="567">
        <v>4182.4889929999999</v>
      </c>
      <c r="E38" s="567">
        <v>1633.3320000000001</v>
      </c>
      <c r="F38" s="567">
        <v>1323.3403169999999</v>
      </c>
      <c r="G38" s="572" t="s">
        <v>847</v>
      </c>
    </row>
    <row r="39" spans="1:7" s="524" customFormat="1" ht="38.85" customHeight="1">
      <c r="A39" s="572" t="s">
        <v>844</v>
      </c>
      <c r="B39" s="567">
        <v>36.150284999999997</v>
      </c>
      <c r="C39" s="567"/>
      <c r="D39" s="567"/>
      <c r="E39" s="567"/>
      <c r="F39" s="567"/>
      <c r="G39" s="572" t="s">
        <v>845</v>
      </c>
    </row>
    <row r="40" spans="1:7" s="524" customFormat="1" ht="39.4" customHeight="1">
      <c r="A40" s="563" t="s">
        <v>1735</v>
      </c>
      <c r="B40" s="564">
        <v>24445.136590229999</v>
      </c>
      <c r="C40" s="564">
        <v>10865.028996229999</v>
      </c>
      <c r="D40" s="564">
        <v>-65832.184290320001</v>
      </c>
      <c r="E40" s="564">
        <v>58065.79375579</v>
      </c>
      <c r="F40" s="564">
        <v>17408.765699619998</v>
      </c>
      <c r="G40" s="565" t="s">
        <v>591</v>
      </c>
    </row>
    <row r="41" spans="1:7" s="524" customFormat="1" ht="2.1" customHeight="1"/>
    <row r="42" spans="1:7" s="524" customFormat="1" ht="68.849999999999994" customHeight="1">
      <c r="A42" s="563" t="s">
        <v>1814</v>
      </c>
      <c r="B42" s="564">
        <v>-24445.136590229999</v>
      </c>
      <c r="C42" s="564">
        <v>-10865.028996229999</v>
      </c>
      <c r="D42" s="564">
        <v>-65832.184290320001</v>
      </c>
      <c r="E42" s="564">
        <v>-58065.79375579</v>
      </c>
      <c r="F42" s="564">
        <v>-17408.765699619998</v>
      </c>
      <c r="G42" s="565" t="s">
        <v>1815</v>
      </c>
    </row>
    <row r="43" spans="1:7" s="524" customFormat="1" ht="19.149999999999999" customHeight="1">
      <c r="A43" s="575" t="s">
        <v>452</v>
      </c>
      <c r="B43" s="576">
        <v>-312630.52453607001</v>
      </c>
      <c r="C43" s="576">
        <v>-244298.80792073</v>
      </c>
      <c r="D43" s="576">
        <v>635568.68182305002</v>
      </c>
      <c r="E43" s="576">
        <v>-695364.69559901999</v>
      </c>
      <c r="F43" s="576">
        <v>-17408.765699619998</v>
      </c>
      <c r="G43" s="577" t="s">
        <v>848</v>
      </c>
    </row>
    <row r="44" spans="1:7" s="524" customFormat="1" ht="19.149999999999999" customHeight="1">
      <c r="A44" s="568" t="s">
        <v>849</v>
      </c>
      <c r="B44" s="570">
        <v>-311173.63457728003</v>
      </c>
      <c r="C44" s="570">
        <v>-238722.44920472999</v>
      </c>
      <c r="D44" s="570">
        <v>638922.34258116002</v>
      </c>
      <c r="E44" s="570">
        <v>-695235.16564716003</v>
      </c>
      <c r="F44" s="570">
        <v>-17187.540079459999</v>
      </c>
      <c r="G44" s="578" t="s">
        <v>850</v>
      </c>
    </row>
    <row r="45" spans="1:7" s="524" customFormat="1" ht="19.7" customHeight="1">
      <c r="A45" s="568" t="s">
        <v>851</v>
      </c>
      <c r="B45" s="570">
        <v>1456.88995879</v>
      </c>
      <c r="C45" s="570">
        <v>5576.3587159999997</v>
      </c>
      <c r="D45" s="570">
        <v>3353.6607581100002</v>
      </c>
      <c r="E45" s="570">
        <v>129.52995186000001</v>
      </c>
      <c r="F45" s="570">
        <v>221.22562016000001</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9685039370078741" top="0.31496062992125984" bottom="0.39370078740157483" header="0.35433070866141736" footer="0.43307086614173229"/>
  <pageSetup paperSize="9" scale="47"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25">
    <tabColor rgb="FFFFFF00"/>
    <pageSetUpPr fitToPage="1"/>
  </sheetPr>
  <dimension ref="A1:G49"/>
  <sheetViews>
    <sheetView view="pageBreakPreview" zoomScaleNormal="100" zoomScaleSheetLayoutView="100" workbookViewId="0">
      <selection activeCell="O14" sqref="O14"/>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1683</v>
      </c>
      <c r="B1" s="859"/>
      <c r="C1" s="859"/>
      <c r="D1" s="859"/>
      <c r="E1" s="860" t="s">
        <v>1684</v>
      </c>
      <c r="F1" s="860"/>
      <c r="G1" s="860"/>
    </row>
    <row r="2" spans="1:7" s="524" customFormat="1" ht="19.149999999999999" customHeight="1">
      <c r="A2" s="861" t="s">
        <v>863</v>
      </c>
      <c r="B2" s="861"/>
      <c r="C2" s="861"/>
      <c r="D2" s="861"/>
      <c r="E2" s="863" t="s">
        <v>818</v>
      </c>
      <c r="F2" s="863"/>
      <c r="G2" s="863"/>
    </row>
    <row r="3" spans="1:7" s="524" customFormat="1" ht="19.149999999999999" customHeight="1">
      <c r="A3" s="861" t="s">
        <v>819</v>
      </c>
      <c r="B3" s="861"/>
      <c r="C3" s="861"/>
      <c r="D3" s="861"/>
      <c r="E3" s="863" t="s">
        <v>1472</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530607.86825314001</v>
      </c>
      <c r="C8" s="564">
        <v>568290.97203944996</v>
      </c>
      <c r="D8" s="564">
        <v>625185.10275216994</v>
      </c>
      <c r="E8" s="564">
        <v>91545.458099759999</v>
      </c>
      <c r="F8" s="564">
        <v>91717.632633949994</v>
      </c>
      <c r="G8" s="565" t="s">
        <v>394</v>
      </c>
    </row>
    <row r="9" spans="1:7" s="524" customFormat="1" ht="38.85" customHeight="1">
      <c r="A9" s="566" t="s">
        <v>820</v>
      </c>
      <c r="B9" s="567">
        <v>311139.96306807001</v>
      </c>
      <c r="C9" s="567">
        <v>355688.77617730998</v>
      </c>
      <c r="D9" s="567">
        <v>426655.29319102003</v>
      </c>
      <c r="E9" s="567">
        <v>67905.265187130004</v>
      </c>
      <c r="F9" s="567">
        <v>77612.528092280001</v>
      </c>
      <c r="G9" s="566" t="s">
        <v>821</v>
      </c>
    </row>
    <row r="10" spans="1:7" s="524" customFormat="1" ht="28.7" customHeight="1">
      <c r="A10" s="568" t="s">
        <v>2731</v>
      </c>
      <c r="B10" s="569">
        <v>24425.448276219999</v>
      </c>
      <c r="C10" s="570">
        <v>34139.693949610002</v>
      </c>
      <c r="D10" s="570">
        <v>38047.812424789998</v>
      </c>
      <c r="E10" s="570">
        <v>4749.3520692399998</v>
      </c>
      <c r="F10" s="570">
        <v>6157.8401076600003</v>
      </c>
      <c r="G10" s="571" t="s">
        <v>586</v>
      </c>
    </row>
    <row r="11" spans="1:7" s="524" customFormat="1" ht="28.7" customHeight="1">
      <c r="A11" s="568" t="s">
        <v>822</v>
      </c>
      <c r="B11" s="569">
        <v>67868.655033229996</v>
      </c>
      <c r="C11" s="570">
        <v>86404.400913489997</v>
      </c>
      <c r="D11" s="570">
        <v>99740.050474350006</v>
      </c>
      <c r="E11" s="570">
        <v>18267.504958099998</v>
      </c>
      <c r="F11" s="570">
        <v>19192.654603079998</v>
      </c>
      <c r="G11" s="571" t="s">
        <v>587</v>
      </c>
    </row>
    <row r="12" spans="1:7" s="524" customFormat="1" ht="19.149999999999999" customHeight="1">
      <c r="A12" s="568" t="s">
        <v>823</v>
      </c>
      <c r="B12" s="569">
        <v>47871.634811340002</v>
      </c>
      <c r="C12" s="570">
        <v>58092.974477149997</v>
      </c>
      <c r="D12" s="570">
        <v>67370.202716889995</v>
      </c>
      <c r="E12" s="570">
        <v>12974.620154480001</v>
      </c>
      <c r="F12" s="570">
        <v>14227.19054641</v>
      </c>
      <c r="G12" s="571" t="s">
        <v>557</v>
      </c>
    </row>
    <row r="13" spans="1:7" s="524" customFormat="1" ht="19.149999999999999" customHeight="1">
      <c r="A13" s="568" t="s">
        <v>824</v>
      </c>
      <c r="B13" s="569">
        <v>125534.48373425</v>
      </c>
      <c r="C13" s="570">
        <v>129598.28551260001</v>
      </c>
      <c r="D13" s="570">
        <v>170870.86155703</v>
      </c>
      <c r="E13" s="570">
        <v>22647.049457929999</v>
      </c>
      <c r="F13" s="570">
        <v>31492.643477789999</v>
      </c>
      <c r="G13" s="571" t="s">
        <v>546</v>
      </c>
    </row>
    <row r="14" spans="1:7" s="524" customFormat="1" ht="28.7" customHeight="1">
      <c r="A14" s="572" t="s">
        <v>825</v>
      </c>
      <c r="B14" s="567">
        <v>4507.21427709</v>
      </c>
      <c r="C14" s="567">
        <v>6402.78598797</v>
      </c>
      <c r="D14" s="567">
        <v>8874.8603363700004</v>
      </c>
      <c r="E14" s="567">
        <v>1498.77881505</v>
      </c>
      <c r="F14" s="567">
        <v>1351.78371371</v>
      </c>
      <c r="G14" s="572" t="s">
        <v>11</v>
      </c>
    </row>
    <row r="15" spans="1:7" s="524" customFormat="1" ht="38.85" customHeight="1">
      <c r="A15" s="572" t="s">
        <v>826</v>
      </c>
      <c r="B15" s="567">
        <v>7729.2876669799998</v>
      </c>
      <c r="C15" s="567">
        <v>7851.1996259699999</v>
      </c>
      <c r="D15" s="567">
        <v>7717.4319247800004</v>
      </c>
      <c r="E15" s="567">
        <v>679.18709758</v>
      </c>
      <c r="F15" s="567">
        <v>675.45378691999997</v>
      </c>
      <c r="G15" s="572" t="s">
        <v>467</v>
      </c>
    </row>
    <row r="16" spans="1:7" s="524" customFormat="1" ht="28.7" customHeight="1">
      <c r="A16" s="572" t="s">
        <v>2790</v>
      </c>
      <c r="B16" s="567">
        <v>207231.40324099999</v>
      </c>
      <c r="C16" s="567">
        <v>198348.21024819999</v>
      </c>
      <c r="D16" s="567">
        <v>181937.51730000001</v>
      </c>
      <c r="E16" s="567">
        <v>21462.226999999999</v>
      </c>
      <c r="F16" s="567">
        <v>4000.25104104</v>
      </c>
      <c r="G16" s="572" t="s">
        <v>2791</v>
      </c>
    </row>
    <row r="17" spans="1:7" s="524" customFormat="1" ht="28.7" customHeight="1">
      <c r="A17" s="572" t="s">
        <v>349</v>
      </c>
      <c r="B17" s="567"/>
      <c r="C17" s="567"/>
      <c r="D17" s="567"/>
      <c r="E17" s="567"/>
      <c r="F17" s="567">
        <v>8077.616</v>
      </c>
      <c r="G17" s="572" t="s">
        <v>827</v>
      </c>
    </row>
    <row r="18" spans="1:7" s="524" customFormat="1" ht="19.7" customHeight="1">
      <c r="A18" s="563" t="s">
        <v>104</v>
      </c>
      <c r="B18" s="564">
        <v>528208.20591121004</v>
      </c>
      <c r="C18" s="564">
        <v>579464.48465008999</v>
      </c>
      <c r="D18" s="564">
        <v>625786.67717861</v>
      </c>
      <c r="E18" s="564">
        <v>77987.392813400002</v>
      </c>
      <c r="F18" s="564">
        <v>70367.660049009995</v>
      </c>
      <c r="G18" s="565" t="s">
        <v>454</v>
      </c>
    </row>
    <row r="19" spans="1:7" s="524" customFormat="1" ht="28.7" customHeight="1">
      <c r="A19" s="573" t="s">
        <v>828</v>
      </c>
      <c r="B19" s="574">
        <v>42863.349205159997</v>
      </c>
      <c r="C19" s="570">
        <v>33133.360162450001</v>
      </c>
      <c r="D19" s="570">
        <v>40195.22232624</v>
      </c>
      <c r="E19" s="570">
        <v>5873.1214671400003</v>
      </c>
      <c r="F19" s="570">
        <v>5113.0991151500002</v>
      </c>
      <c r="G19" s="571" t="s">
        <v>130</v>
      </c>
    </row>
    <row r="20" spans="1:7" s="524" customFormat="1" ht="19.149999999999999" customHeight="1">
      <c r="A20" s="573" t="s">
        <v>86</v>
      </c>
      <c r="B20" s="574">
        <v>1786.6604768300001</v>
      </c>
      <c r="C20" s="570">
        <v>2384.4453788800001</v>
      </c>
      <c r="D20" s="570">
        <v>2457.4599578299999</v>
      </c>
      <c r="E20" s="570">
        <v>161.06086339999999</v>
      </c>
      <c r="F20" s="570">
        <v>218.96309334</v>
      </c>
      <c r="G20" s="571" t="s">
        <v>41</v>
      </c>
    </row>
    <row r="21" spans="1:7" s="524" customFormat="1" ht="59.1" customHeight="1">
      <c r="A21" s="573" t="s">
        <v>829</v>
      </c>
      <c r="B21" s="574">
        <v>11681.012558</v>
      </c>
      <c r="C21" s="570">
        <v>15647.560542990001</v>
      </c>
      <c r="D21" s="570">
        <v>16920.94069657</v>
      </c>
      <c r="E21" s="570">
        <v>2250.5246208899998</v>
      </c>
      <c r="F21" s="570">
        <v>2072.5613269599999</v>
      </c>
      <c r="G21" s="571" t="s">
        <v>263</v>
      </c>
    </row>
    <row r="22" spans="1:7" s="524" customFormat="1" ht="19.149999999999999" customHeight="1">
      <c r="A22" s="573" t="s">
        <v>38</v>
      </c>
      <c r="B22" s="574">
        <v>194222.73607260999</v>
      </c>
      <c r="C22" s="570">
        <v>215677.11530864</v>
      </c>
      <c r="D22" s="570">
        <v>234655.10871078999</v>
      </c>
      <c r="E22" s="570">
        <v>35258.392034249999</v>
      </c>
      <c r="F22" s="570">
        <v>37106.496720759998</v>
      </c>
      <c r="G22" s="571" t="s">
        <v>39</v>
      </c>
    </row>
    <row r="23" spans="1:7" s="524" customFormat="1" ht="19.149999999999999" customHeight="1">
      <c r="A23" s="573" t="s">
        <v>283</v>
      </c>
      <c r="B23" s="574">
        <v>19116.50853218</v>
      </c>
      <c r="C23" s="570">
        <v>19663.761013520001</v>
      </c>
      <c r="D23" s="570">
        <v>16669.894932840001</v>
      </c>
      <c r="E23" s="570">
        <v>667.25387529</v>
      </c>
      <c r="F23" s="570">
        <v>619.99901846</v>
      </c>
      <c r="G23" s="571" t="s">
        <v>284</v>
      </c>
    </row>
    <row r="24" spans="1:7" s="524" customFormat="1" ht="38.85" customHeight="1">
      <c r="A24" s="573" t="s">
        <v>830</v>
      </c>
      <c r="B24" s="574">
        <v>32987.26038028</v>
      </c>
      <c r="C24" s="570">
        <v>37999.458813229998</v>
      </c>
      <c r="D24" s="570">
        <v>41046.306150299999</v>
      </c>
      <c r="E24" s="570">
        <v>4289.6470737899999</v>
      </c>
      <c r="F24" s="570">
        <v>4290.8952569100002</v>
      </c>
      <c r="G24" s="571" t="s">
        <v>25</v>
      </c>
    </row>
    <row r="25" spans="1:7" s="524" customFormat="1" ht="38.85" customHeight="1">
      <c r="A25" s="573" t="s">
        <v>55</v>
      </c>
      <c r="B25" s="574">
        <v>75776.767749980005</v>
      </c>
      <c r="C25" s="570">
        <v>81762.785504040003</v>
      </c>
      <c r="D25" s="570">
        <v>76958.298976599996</v>
      </c>
      <c r="E25" s="570">
        <v>7450.7901344600004</v>
      </c>
      <c r="F25" s="570">
        <v>4570.2675946899999</v>
      </c>
      <c r="G25" s="571" t="s">
        <v>427</v>
      </c>
    </row>
    <row r="26" spans="1:7" s="524" customFormat="1" ht="49.15" customHeight="1">
      <c r="A26" s="573" t="s">
        <v>376</v>
      </c>
      <c r="B26" s="574">
        <v>27131.8510795</v>
      </c>
      <c r="C26" s="570">
        <v>33271.652309819998</v>
      </c>
      <c r="D26" s="570">
        <v>38023.80936005</v>
      </c>
      <c r="E26" s="570">
        <v>4441.9716024899999</v>
      </c>
      <c r="F26" s="570">
        <v>4443.2802258700003</v>
      </c>
      <c r="G26" s="571" t="s">
        <v>433</v>
      </c>
    </row>
    <row r="27" spans="1:7" s="524" customFormat="1" ht="38.85" customHeight="1">
      <c r="A27" s="573" t="s">
        <v>831</v>
      </c>
      <c r="B27" s="574">
        <v>2972.2032322599998</v>
      </c>
      <c r="C27" s="570">
        <v>6483.6980068100002</v>
      </c>
      <c r="D27" s="570">
        <v>16277.751205410001</v>
      </c>
      <c r="E27" s="570">
        <v>2884.1028325399998</v>
      </c>
      <c r="F27" s="570">
        <v>3157.7449999999999</v>
      </c>
      <c r="G27" s="571" t="s">
        <v>325</v>
      </c>
    </row>
    <row r="28" spans="1:7" s="524" customFormat="1" ht="89.1" customHeight="1">
      <c r="A28" s="573" t="s">
        <v>595</v>
      </c>
      <c r="B28" s="574">
        <v>48063.758981849998</v>
      </c>
      <c r="C28" s="570">
        <v>41732.187647070001</v>
      </c>
      <c r="D28" s="570">
        <v>49466.196707620002</v>
      </c>
      <c r="E28" s="570">
        <v>7726.5065128799997</v>
      </c>
      <c r="F28" s="570">
        <v>4473.2054931100001</v>
      </c>
      <c r="G28" s="571" t="s">
        <v>832</v>
      </c>
    </row>
    <row r="29" spans="1:7" s="524" customFormat="1" ht="59.1" customHeight="1">
      <c r="A29" s="573" t="s">
        <v>833</v>
      </c>
      <c r="B29" s="574">
        <v>5581.3089736600004</v>
      </c>
      <c r="C29" s="570">
        <v>11359.853606639999</v>
      </c>
      <c r="D29" s="570">
        <v>3816.7288351000002</v>
      </c>
      <c r="E29" s="570">
        <v>375.73142263</v>
      </c>
      <c r="F29" s="570">
        <v>326.37091556000001</v>
      </c>
      <c r="G29" s="571" t="s">
        <v>834</v>
      </c>
    </row>
    <row r="30" spans="1:7" s="524" customFormat="1" ht="28.7" customHeight="1">
      <c r="A30" s="573" t="s">
        <v>211</v>
      </c>
      <c r="B30" s="574">
        <v>40576.496190559999</v>
      </c>
      <c r="C30" s="570">
        <v>57320.666080429997</v>
      </c>
      <c r="D30" s="570">
        <v>67507.107495160002</v>
      </c>
      <c r="E30" s="570">
        <v>4473.8186465999997</v>
      </c>
      <c r="F30" s="570">
        <v>3581.9209894599999</v>
      </c>
      <c r="G30" s="571" t="s">
        <v>835</v>
      </c>
    </row>
    <row r="31" spans="1:7" s="524" customFormat="1" ht="19.149999999999999" customHeight="1">
      <c r="A31" s="573" t="s">
        <v>529</v>
      </c>
      <c r="B31" s="574">
        <v>21561.200574440001</v>
      </c>
      <c r="C31" s="570">
        <v>19356.646403899998</v>
      </c>
      <c r="D31" s="570">
        <v>17461.14166533</v>
      </c>
      <c r="E31" s="570">
        <v>744.36479360999999</v>
      </c>
      <c r="F31" s="570">
        <v>65.143458850000002</v>
      </c>
      <c r="G31" s="571" t="s">
        <v>836</v>
      </c>
    </row>
    <row r="32" spans="1:7" s="524" customFormat="1" ht="28.7" customHeight="1">
      <c r="A32" s="573" t="s">
        <v>837</v>
      </c>
      <c r="B32" s="574">
        <v>2401.1288419000002</v>
      </c>
      <c r="C32" s="570">
        <v>2122.2803456500001</v>
      </c>
      <c r="D32" s="570">
        <v>2330.26470277</v>
      </c>
      <c r="E32" s="570">
        <v>107.85723243</v>
      </c>
      <c r="F32" s="570">
        <v>107.84643489</v>
      </c>
      <c r="G32" s="571" t="s">
        <v>838</v>
      </c>
    </row>
    <row r="33" spans="1:7" s="524" customFormat="1" ht="19.149999999999999" customHeight="1">
      <c r="A33" s="573" t="s">
        <v>489</v>
      </c>
      <c r="B33" s="574">
        <v>1485.963062</v>
      </c>
      <c r="C33" s="570">
        <v>1549.01352602</v>
      </c>
      <c r="D33" s="570">
        <v>2000.4454559999999</v>
      </c>
      <c r="E33" s="570">
        <v>1282.249701</v>
      </c>
      <c r="F33" s="570">
        <v>219.86540500000001</v>
      </c>
      <c r="G33" s="571" t="s">
        <v>839</v>
      </c>
    </row>
    <row r="34" spans="1:7" s="524" customFormat="1" ht="39.4" customHeight="1">
      <c r="A34" s="563" t="s">
        <v>590</v>
      </c>
      <c r="B34" s="564">
        <v>11984.19704646</v>
      </c>
      <c r="C34" s="564">
        <v>6881.0220578300004</v>
      </c>
      <c r="D34" s="564">
        <v>11248.85962223</v>
      </c>
      <c r="E34" s="564">
        <v>-160.86750470999999</v>
      </c>
      <c r="F34" s="564">
        <v>-146.9371836</v>
      </c>
      <c r="G34" s="565" t="s">
        <v>525</v>
      </c>
    </row>
    <row r="35" spans="1:7" s="524" customFormat="1" ht="19.149999999999999" customHeight="1">
      <c r="A35" s="572" t="s">
        <v>840</v>
      </c>
      <c r="B35" s="567">
        <v>13617.374</v>
      </c>
      <c r="C35" s="567">
        <v>9174.2167480000007</v>
      </c>
      <c r="D35" s="567">
        <v>14867.647521000001</v>
      </c>
      <c r="E35" s="567">
        <v>0</v>
      </c>
      <c r="F35" s="567">
        <v>0</v>
      </c>
      <c r="G35" s="572" t="s">
        <v>841</v>
      </c>
    </row>
    <row r="36" spans="1:7" s="524" customFormat="1" ht="28.7" customHeight="1">
      <c r="A36" s="572" t="s">
        <v>842</v>
      </c>
      <c r="B36" s="567">
        <v>1633.1769535400001</v>
      </c>
      <c r="C36" s="567">
        <v>2293.1946901699998</v>
      </c>
      <c r="D36" s="567">
        <v>3618.7878987700001</v>
      </c>
      <c r="E36" s="567">
        <v>160.86750470999999</v>
      </c>
      <c r="F36" s="567">
        <v>146.9371836</v>
      </c>
      <c r="G36" s="572" t="s">
        <v>843</v>
      </c>
    </row>
    <row r="37" spans="1:7" s="524" customFormat="1" ht="59.65" customHeight="1">
      <c r="A37" s="563" t="s">
        <v>1734</v>
      </c>
      <c r="B37" s="564">
        <v>841.55927997000003</v>
      </c>
      <c r="C37" s="564">
        <v>1223.9887423800001</v>
      </c>
      <c r="D37" s="564">
        <v>2416.3471625799998</v>
      </c>
      <c r="E37" s="564">
        <v>67.575404000000006</v>
      </c>
      <c r="F37" s="564">
        <v>199.35273599999999</v>
      </c>
      <c r="G37" s="565" t="s">
        <v>589</v>
      </c>
    </row>
    <row r="38" spans="1:7" s="524" customFormat="1" ht="28.7" customHeight="1">
      <c r="A38" s="572" t="s">
        <v>846</v>
      </c>
      <c r="B38" s="567">
        <v>844.11634497</v>
      </c>
      <c r="C38" s="567">
        <v>1272.8383383800001</v>
      </c>
      <c r="D38" s="567">
        <v>2477.6859800000002</v>
      </c>
      <c r="E38" s="567">
        <v>70.680999999999997</v>
      </c>
      <c r="F38" s="567">
        <v>200</v>
      </c>
      <c r="G38" s="572" t="s">
        <v>847</v>
      </c>
    </row>
    <row r="39" spans="1:7" s="524" customFormat="1" ht="38.85" customHeight="1">
      <c r="A39" s="572" t="s">
        <v>844</v>
      </c>
      <c r="B39" s="567">
        <v>2.5570650000000001</v>
      </c>
      <c r="C39" s="567">
        <v>48.849595999999998</v>
      </c>
      <c r="D39" s="567">
        <v>61.338817419999998</v>
      </c>
      <c r="E39" s="567">
        <v>3.1055959999999998</v>
      </c>
      <c r="F39" s="567">
        <v>0.64726399999999995</v>
      </c>
      <c r="G39" s="572" t="s">
        <v>845</v>
      </c>
    </row>
    <row r="40" spans="1:7" s="524" customFormat="1" ht="39.4" customHeight="1">
      <c r="A40" s="563" t="s">
        <v>1735</v>
      </c>
      <c r="B40" s="564">
        <v>-10426.093984499999</v>
      </c>
      <c r="C40" s="564">
        <v>-19278.523410850001</v>
      </c>
      <c r="D40" s="564">
        <v>-14266.78121125</v>
      </c>
      <c r="E40" s="564">
        <v>13651.35738707</v>
      </c>
      <c r="F40" s="564">
        <v>21297.55703254</v>
      </c>
      <c r="G40" s="565" t="s">
        <v>591</v>
      </c>
    </row>
    <row r="41" spans="1:7" s="524" customFormat="1" ht="2.1" customHeight="1"/>
    <row r="42" spans="1:7" s="524" customFormat="1" ht="68.849999999999994" customHeight="1">
      <c r="A42" s="563" t="s">
        <v>1814</v>
      </c>
      <c r="B42" s="564">
        <v>10426.093984499999</v>
      </c>
      <c r="C42" s="564">
        <v>19278.523410850001</v>
      </c>
      <c r="D42" s="564">
        <v>-14266.78121125</v>
      </c>
      <c r="E42" s="564">
        <v>-13651.35738707</v>
      </c>
      <c r="F42" s="564">
        <v>-21297.55703254</v>
      </c>
      <c r="G42" s="565" t="s">
        <v>1815</v>
      </c>
    </row>
    <row r="43" spans="1:7" s="524" customFormat="1" ht="19.149999999999999" customHeight="1">
      <c r="A43" s="575" t="s">
        <v>452</v>
      </c>
      <c r="B43" s="576">
        <v>9464.0863040200002</v>
      </c>
      <c r="C43" s="576">
        <v>47257.462421179996</v>
      </c>
      <c r="D43" s="576">
        <v>-107819.10766612001</v>
      </c>
      <c r="E43" s="576">
        <v>-163816.28864484001</v>
      </c>
      <c r="F43" s="576">
        <v>-21296.909768540001</v>
      </c>
      <c r="G43" s="577" t="s">
        <v>848</v>
      </c>
    </row>
    <row r="44" spans="1:7" s="524" customFormat="1" ht="19.149999999999999" customHeight="1">
      <c r="A44" s="568" t="s">
        <v>849</v>
      </c>
      <c r="B44" s="570">
        <v>17349.601075840001</v>
      </c>
      <c r="C44" s="570">
        <v>55012.879800460003</v>
      </c>
      <c r="D44" s="570">
        <v>-99135.551048039997</v>
      </c>
      <c r="E44" s="570">
        <v>-163816.28864484001</v>
      </c>
      <c r="F44" s="570">
        <v>-21209.687546540001</v>
      </c>
      <c r="G44" s="578" t="s">
        <v>850</v>
      </c>
    </row>
    <row r="45" spans="1:7" s="524" customFormat="1" ht="19.7" customHeight="1">
      <c r="A45" s="568" t="s">
        <v>851</v>
      </c>
      <c r="B45" s="570">
        <v>7885.5147718199996</v>
      </c>
      <c r="C45" s="570">
        <v>7755.4173792800002</v>
      </c>
      <c r="D45" s="570">
        <v>8683.5566180799997</v>
      </c>
      <c r="E45" s="579" t="s">
        <v>476</v>
      </c>
      <c r="F45" s="570">
        <v>87.222222000000002</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38" type="noConversion"/>
  <pageMargins left="0.23622047244094491" right="0.23622047244094491" top="0.31496062992125984" bottom="0.27559055118110237" header="0.51181102362204722" footer="0.51181102362204722"/>
  <pageSetup paperSize="9" scale="50"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26">
    <tabColor rgb="FFFFFF00"/>
    <pageSetUpPr fitToPage="1"/>
  </sheetPr>
  <dimension ref="A1:G49"/>
  <sheetViews>
    <sheetView view="pageBreakPreview" zoomScaleNormal="100" zoomScaleSheetLayoutView="100" workbookViewId="0">
      <selection activeCell="O10" sqref="O10"/>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1685</v>
      </c>
      <c r="B1" s="859"/>
      <c r="C1" s="859"/>
      <c r="D1" s="859"/>
      <c r="E1" s="860" t="s">
        <v>1686</v>
      </c>
      <c r="F1" s="860"/>
      <c r="G1" s="860"/>
    </row>
    <row r="2" spans="1:7" s="524" customFormat="1" ht="19.149999999999999" customHeight="1">
      <c r="A2" s="861" t="s">
        <v>864</v>
      </c>
      <c r="B2" s="861"/>
      <c r="C2" s="861"/>
      <c r="D2" s="861"/>
      <c r="E2" s="863" t="s">
        <v>818</v>
      </c>
      <c r="F2" s="863"/>
      <c r="G2" s="863"/>
    </row>
    <row r="3" spans="1:7" s="524" customFormat="1" ht="19.149999999999999" customHeight="1">
      <c r="A3" s="861" t="s">
        <v>819</v>
      </c>
      <c r="B3" s="861"/>
      <c r="C3" s="861"/>
      <c r="D3" s="861"/>
      <c r="E3" s="863" t="s">
        <v>1473</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479286.16167823999</v>
      </c>
      <c r="C8" s="564">
        <v>499744.12154686998</v>
      </c>
      <c r="D8" s="564">
        <v>530250.22665822995</v>
      </c>
      <c r="E8" s="564">
        <v>82207.170992800005</v>
      </c>
      <c r="F8" s="564">
        <v>89604.221666020007</v>
      </c>
      <c r="G8" s="565" t="s">
        <v>394</v>
      </c>
    </row>
    <row r="9" spans="1:7" s="524" customFormat="1" ht="38.85" customHeight="1">
      <c r="A9" s="566" t="s">
        <v>820</v>
      </c>
      <c r="B9" s="567">
        <v>104168.42653957001</v>
      </c>
      <c r="C9" s="567">
        <v>114911.18372753001</v>
      </c>
      <c r="D9" s="567">
        <v>131166.56555704001</v>
      </c>
      <c r="E9" s="567">
        <v>22025.7792161</v>
      </c>
      <c r="F9" s="567">
        <v>22492.52756722</v>
      </c>
      <c r="G9" s="566" t="s">
        <v>821</v>
      </c>
    </row>
    <row r="10" spans="1:7" s="524" customFormat="1" ht="28.7" customHeight="1">
      <c r="A10" s="568" t="s">
        <v>2731</v>
      </c>
      <c r="B10" s="569">
        <v>19981.616325620002</v>
      </c>
      <c r="C10" s="570">
        <v>20968.836136329999</v>
      </c>
      <c r="D10" s="570">
        <v>24592.39854464</v>
      </c>
      <c r="E10" s="570">
        <v>3224.4107527800002</v>
      </c>
      <c r="F10" s="570">
        <v>2564.9075251999998</v>
      </c>
      <c r="G10" s="571" t="s">
        <v>586</v>
      </c>
    </row>
    <row r="11" spans="1:7" s="524" customFormat="1" ht="28.7" customHeight="1">
      <c r="A11" s="568" t="s">
        <v>822</v>
      </c>
      <c r="B11" s="569">
        <v>33665.851131440002</v>
      </c>
      <c r="C11" s="570">
        <v>42183.253871480003</v>
      </c>
      <c r="D11" s="570">
        <v>48150.638490450001</v>
      </c>
      <c r="E11" s="570">
        <v>8043.7124136700004</v>
      </c>
      <c r="F11" s="570">
        <v>8784.1258963100008</v>
      </c>
      <c r="G11" s="571" t="s">
        <v>587</v>
      </c>
    </row>
    <row r="12" spans="1:7" s="524" customFormat="1" ht="19.149999999999999" customHeight="1">
      <c r="A12" s="568" t="s">
        <v>823</v>
      </c>
      <c r="B12" s="569">
        <v>20700.577139429999</v>
      </c>
      <c r="C12" s="570">
        <v>24710.833418990002</v>
      </c>
      <c r="D12" s="570">
        <v>28404.08099509</v>
      </c>
      <c r="E12" s="570">
        <v>5287.4106749700004</v>
      </c>
      <c r="F12" s="570">
        <v>5639.0211789599998</v>
      </c>
      <c r="G12" s="571" t="s">
        <v>557</v>
      </c>
    </row>
    <row r="13" spans="1:7" s="524" customFormat="1" ht="19.149999999999999" customHeight="1">
      <c r="A13" s="568" t="s">
        <v>824</v>
      </c>
      <c r="B13" s="569">
        <v>13585.506658030001</v>
      </c>
      <c r="C13" s="570">
        <v>11347.818776829999</v>
      </c>
      <c r="D13" s="570">
        <v>12079.68296946</v>
      </c>
      <c r="E13" s="570">
        <v>2235.4755491000001</v>
      </c>
      <c r="F13" s="570">
        <v>2431.7609099400001</v>
      </c>
      <c r="G13" s="571" t="s">
        <v>546</v>
      </c>
    </row>
    <row r="14" spans="1:7" s="524" customFormat="1" ht="28.7" customHeight="1">
      <c r="A14" s="572" t="s">
        <v>825</v>
      </c>
      <c r="B14" s="567">
        <v>4418.0266651100001</v>
      </c>
      <c r="C14" s="567">
        <v>5764.0758948800003</v>
      </c>
      <c r="D14" s="567">
        <v>7686.3608430499999</v>
      </c>
      <c r="E14" s="567">
        <v>1061.47411119</v>
      </c>
      <c r="F14" s="567">
        <v>2260.3173660900002</v>
      </c>
      <c r="G14" s="572" t="s">
        <v>11</v>
      </c>
    </row>
    <row r="15" spans="1:7" s="524" customFormat="1" ht="38.85" customHeight="1">
      <c r="A15" s="572" t="s">
        <v>826</v>
      </c>
      <c r="B15" s="567">
        <v>11077.73367356</v>
      </c>
      <c r="C15" s="567">
        <v>6402.5728394600001</v>
      </c>
      <c r="D15" s="567">
        <v>9118.1714581399992</v>
      </c>
      <c r="E15" s="567">
        <v>1916.13966551</v>
      </c>
      <c r="F15" s="567">
        <v>769.20107501999996</v>
      </c>
      <c r="G15" s="572" t="s">
        <v>467</v>
      </c>
    </row>
    <row r="16" spans="1:7" s="524" customFormat="1" ht="28.7" customHeight="1">
      <c r="A16" s="572" t="s">
        <v>2790</v>
      </c>
      <c r="B16" s="567">
        <v>359621.97480000003</v>
      </c>
      <c r="C16" s="567">
        <v>372666.289085</v>
      </c>
      <c r="D16" s="567">
        <v>382279.12880000001</v>
      </c>
      <c r="E16" s="567">
        <v>57203.777999999998</v>
      </c>
      <c r="F16" s="567">
        <v>399.93565769000003</v>
      </c>
      <c r="G16" s="572" t="s">
        <v>2791</v>
      </c>
    </row>
    <row r="17" spans="1:7" s="524" customFormat="1" ht="28.7" customHeight="1">
      <c r="A17" s="572" t="s">
        <v>349</v>
      </c>
      <c r="B17" s="567"/>
      <c r="C17" s="567"/>
      <c r="D17" s="567"/>
      <c r="E17" s="567"/>
      <c r="F17" s="567">
        <v>63682.239999999998</v>
      </c>
      <c r="G17" s="572" t="s">
        <v>827</v>
      </c>
    </row>
    <row r="18" spans="1:7" s="524" customFormat="1" ht="19.7" customHeight="1">
      <c r="A18" s="563" t="s">
        <v>104</v>
      </c>
      <c r="B18" s="564">
        <v>456049.76739974</v>
      </c>
      <c r="C18" s="564">
        <v>519516.49869157001</v>
      </c>
      <c r="D18" s="564">
        <v>524179.94486329</v>
      </c>
      <c r="E18" s="564">
        <v>67226.873637550001</v>
      </c>
      <c r="F18" s="564">
        <v>82925.828782469995</v>
      </c>
      <c r="G18" s="565" t="s">
        <v>454</v>
      </c>
    </row>
    <row r="19" spans="1:7" s="524" customFormat="1" ht="28.7" customHeight="1">
      <c r="A19" s="573" t="s">
        <v>828</v>
      </c>
      <c r="B19" s="574">
        <v>21153.388119949999</v>
      </c>
      <c r="C19" s="570">
        <v>46477.998470259998</v>
      </c>
      <c r="D19" s="570">
        <v>38873.106677960001</v>
      </c>
      <c r="E19" s="570">
        <v>4259.1354657900001</v>
      </c>
      <c r="F19" s="570">
        <v>4672.2134557700001</v>
      </c>
      <c r="G19" s="571" t="s">
        <v>130</v>
      </c>
    </row>
    <row r="20" spans="1:7" s="524" customFormat="1" ht="19.149999999999999" customHeight="1">
      <c r="A20" s="573" t="s">
        <v>86</v>
      </c>
      <c r="B20" s="574">
        <v>1551.14418789</v>
      </c>
      <c r="C20" s="570">
        <v>2113.61860768</v>
      </c>
      <c r="D20" s="570">
        <v>2513.36361304</v>
      </c>
      <c r="E20" s="570">
        <v>102.10293048</v>
      </c>
      <c r="F20" s="570">
        <v>87.043779540000003</v>
      </c>
      <c r="G20" s="571" t="s">
        <v>41</v>
      </c>
    </row>
    <row r="21" spans="1:7" s="524" customFormat="1" ht="59.1" customHeight="1">
      <c r="A21" s="573" t="s">
        <v>829</v>
      </c>
      <c r="B21" s="574">
        <v>10596.30611625</v>
      </c>
      <c r="C21" s="570">
        <v>12996.959010750001</v>
      </c>
      <c r="D21" s="570">
        <v>15637.39220991</v>
      </c>
      <c r="E21" s="570">
        <v>1721.66392447</v>
      </c>
      <c r="F21" s="570">
        <v>2024.9271727800001</v>
      </c>
      <c r="G21" s="571" t="s">
        <v>263</v>
      </c>
    </row>
    <row r="22" spans="1:7" s="524" customFormat="1" ht="19.149999999999999" customHeight="1">
      <c r="A22" s="573" t="s">
        <v>38</v>
      </c>
      <c r="B22" s="574">
        <v>149350.53180617001</v>
      </c>
      <c r="C22" s="570">
        <v>171596.46848124999</v>
      </c>
      <c r="D22" s="570">
        <v>166481.50337001999</v>
      </c>
      <c r="E22" s="570">
        <v>24419.714827439999</v>
      </c>
      <c r="F22" s="570">
        <v>24819.526401480001</v>
      </c>
      <c r="G22" s="571" t="s">
        <v>39</v>
      </c>
    </row>
    <row r="23" spans="1:7" s="524" customFormat="1" ht="19.149999999999999" customHeight="1">
      <c r="A23" s="573" t="s">
        <v>283</v>
      </c>
      <c r="B23" s="574">
        <v>15371.23887703</v>
      </c>
      <c r="C23" s="570">
        <v>12061.33601232</v>
      </c>
      <c r="D23" s="570">
        <v>18518.47298803</v>
      </c>
      <c r="E23" s="570">
        <v>898.45232436000003</v>
      </c>
      <c r="F23" s="570">
        <v>1231.15524813</v>
      </c>
      <c r="G23" s="571" t="s">
        <v>284</v>
      </c>
    </row>
    <row r="24" spans="1:7" s="524" customFormat="1" ht="38.85" customHeight="1">
      <c r="A24" s="573" t="s">
        <v>830</v>
      </c>
      <c r="B24" s="574">
        <v>21201.399148069999</v>
      </c>
      <c r="C24" s="570">
        <v>27889.241435899999</v>
      </c>
      <c r="D24" s="570">
        <v>25994.067128129998</v>
      </c>
      <c r="E24" s="570">
        <v>2928.9045235799999</v>
      </c>
      <c r="F24" s="570">
        <v>3356.5542497299998</v>
      </c>
      <c r="G24" s="571" t="s">
        <v>25</v>
      </c>
    </row>
    <row r="25" spans="1:7" s="524" customFormat="1" ht="38.85" customHeight="1">
      <c r="A25" s="573" t="s">
        <v>55</v>
      </c>
      <c r="B25" s="574">
        <v>56087.351412579999</v>
      </c>
      <c r="C25" s="570">
        <v>60834.237590110002</v>
      </c>
      <c r="D25" s="570">
        <v>68522.161333709999</v>
      </c>
      <c r="E25" s="570">
        <v>3980.21984238</v>
      </c>
      <c r="F25" s="570">
        <v>3877.7595850299999</v>
      </c>
      <c r="G25" s="571" t="s">
        <v>427</v>
      </c>
    </row>
    <row r="26" spans="1:7" s="524" customFormat="1" ht="49.15" customHeight="1">
      <c r="A26" s="573" t="s">
        <v>376</v>
      </c>
      <c r="B26" s="574">
        <v>23510.677632039999</v>
      </c>
      <c r="C26" s="570">
        <v>29562.308476779999</v>
      </c>
      <c r="D26" s="570">
        <v>32385.12579405</v>
      </c>
      <c r="E26" s="570">
        <v>4213.1786279899998</v>
      </c>
      <c r="F26" s="570">
        <v>3240.0636622699999</v>
      </c>
      <c r="G26" s="571" t="s">
        <v>433</v>
      </c>
    </row>
    <row r="27" spans="1:7" s="524" customFormat="1" ht="38.85" customHeight="1">
      <c r="A27" s="573" t="s">
        <v>831</v>
      </c>
      <c r="B27" s="574">
        <v>271.19587911999997</v>
      </c>
      <c r="C27" s="570">
        <v>224.55630664</v>
      </c>
      <c r="D27" s="570">
        <v>270.12729999999999</v>
      </c>
      <c r="E27" s="570">
        <v>61.595999999999997</v>
      </c>
      <c r="F27" s="570">
        <v>368.086029</v>
      </c>
      <c r="G27" s="571" t="s">
        <v>325</v>
      </c>
    </row>
    <row r="28" spans="1:7" s="524" customFormat="1" ht="89.1" customHeight="1">
      <c r="A28" s="573" t="s">
        <v>595</v>
      </c>
      <c r="B28" s="574">
        <v>86775.344554130003</v>
      </c>
      <c r="C28" s="570">
        <v>72078.316544889996</v>
      </c>
      <c r="D28" s="570">
        <v>87715.827063110002</v>
      </c>
      <c r="E28" s="570">
        <v>18661.659122180001</v>
      </c>
      <c r="F28" s="570">
        <v>31273.679476279998</v>
      </c>
      <c r="G28" s="571" t="s">
        <v>832</v>
      </c>
    </row>
    <row r="29" spans="1:7" s="524" customFormat="1" ht="59.1" customHeight="1">
      <c r="A29" s="573" t="s">
        <v>833</v>
      </c>
      <c r="B29" s="574">
        <v>1472.6453452999999</v>
      </c>
      <c r="C29" s="570">
        <v>10679.1884355</v>
      </c>
      <c r="D29" s="570">
        <v>2571.3945056500002</v>
      </c>
      <c r="E29" s="570">
        <v>154.44526669000001</v>
      </c>
      <c r="F29" s="570">
        <v>173.37235097999999</v>
      </c>
      <c r="G29" s="571" t="s">
        <v>834</v>
      </c>
    </row>
    <row r="30" spans="1:7" s="524" customFormat="1" ht="28.7" customHeight="1">
      <c r="A30" s="573" t="s">
        <v>211</v>
      </c>
      <c r="B30" s="574">
        <v>40772.042197559997</v>
      </c>
      <c r="C30" s="570">
        <v>48288.104065259999</v>
      </c>
      <c r="D30" s="570">
        <v>43809.208219909997</v>
      </c>
      <c r="E30" s="570">
        <v>4381.0770364099999</v>
      </c>
      <c r="F30" s="570">
        <v>5618.81967343</v>
      </c>
      <c r="G30" s="571" t="s">
        <v>835</v>
      </c>
    </row>
    <row r="31" spans="1:7" s="524" customFormat="1" ht="19.149999999999999" customHeight="1">
      <c r="A31" s="573" t="s">
        <v>529</v>
      </c>
      <c r="B31" s="574">
        <v>23100.386508449999</v>
      </c>
      <c r="C31" s="570">
        <v>22501.18291444</v>
      </c>
      <c r="D31" s="570">
        <v>18292.619897280001</v>
      </c>
      <c r="E31" s="570">
        <v>1135.6111892900001</v>
      </c>
      <c r="F31" s="570">
        <v>2026.3939078000001</v>
      </c>
      <c r="G31" s="571" t="s">
        <v>836</v>
      </c>
    </row>
    <row r="32" spans="1:7" s="524" customFormat="1" ht="28.7" customHeight="1">
      <c r="A32" s="573" t="s">
        <v>837</v>
      </c>
      <c r="B32" s="574">
        <v>2225.17517318</v>
      </c>
      <c r="C32" s="570">
        <v>1741.03932614</v>
      </c>
      <c r="D32" s="570">
        <v>1766.9096588499999</v>
      </c>
      <c r="E32" s="570">
        <v>7.6176489999999999E-2</v>
      </c>
      <c r="F32" s="570">
        <v>0.34442125000000001</v>
      </c>
      <c r="G32" s="571" t="s">
        <v>838</v>
      </c>
    </row>
    <row r="33" spans="1:7" s="524" customFormat="1" ht="19.149999999999999" customHeight="1">
      <c r="A33" s="573" t="s">
        <v>489</v>
      </c>
      <c r="B33" s="574">
        <v>2610.9404420199999</v>
      </c>
      <c r="C33" s="570">
        <v>471.94301365000001</v>
      </c>
      <c r="D33" s="570">
        <v>828.66510363999998</v>
      </c>
      <c r="E33" s="570">
        <v>309.03638000000001</v>
      </c>
      <c r="F33" s="570">
        <v>155.88936899999999</v>
      </c>
      <c r="G33" s="571" t="s">
        <v>839</v>
      </c>
    </row>
    <row r="34" spans="1:7" s="524" customFormat="1" ht="39.4" customHeight="1">
      <c r="A34" s="563" t="s">
        <v>590</v>
      </c>
      <c r="B34" s="564">
        <v>18614.98734747</v>
      </c>
      <c r="C34" s="564">
        <v>3746.2399549699999</v>
      </c>
      <c r="D34" s="564">
        <v>15399.948713600001</v>
      </c>
      <c r="E34" s="564">
        <v>-488.34696266999998</v>
      </c>
      <c r="F34" s="564">
        <v>-4477.2427083100001</v>
      </c>
      <c r="G34" s="565" t="s">
        <v>525</v>
      </c>
    </row>
    <row r="35" spans="1:7" s="524" customFormat="1" ht="19.149999999999999" customHeight="1">
      <c r="A35" s="572" t="s">
        <v>840</v>
      </c>
      <c r="B35" s="567">
        <v>21052.670451000002</v>
      </c>
      <c r="C35" s="567">
        <v>8021.2126840000001</v>
      </c>
      <c r="D35" s="567">
        <v>21164.142</v>
      </c>
      <c r="E35" s="567">
        <v>600</v>
      </c>
      <c r="F35" s="567">
        <v>0</v>
      </c>
      <c r="G35" s="572" t="s">
        <v>841</v>
      </c>
    </row>
    <row r="36" spans="1:7" s="524" customFormat="1" ht="28.7" customHeight="1">
      <c r="A36" s="572" t="s">
        <v>842</v>
      </c>
      <c r="B36" s="567">
        <v>2437.6831035300002</v>
      </c>
      <c r="C36" s="567">
        <v>4274.9727290299998</v>
      </c>
      <c r="D36" s="567">
        <v>5764.1932864</v>
      </c>
      <c r="E36" s="567">
        <v>1088.34696267</v>
      </c>
      <c r="F36" s="567">
        <v>4477.2427083100001</v>
      </c>
      <c r="G36" s="572" t="s">
        <v>843</v>
      </c>
    </row>
    <row r="37" spans="1:7" s="524" customFormat="1" ht="59.65" customHeight="1">
      <c r="A37" s="563" t="s">
        <v>1734</v>
      </c>
      <c r="B37" s="564">
        <v>7499.9986639999997</v>
      </c>
      <c r="C37" s="564">
        <v>33.973999999999997</v>
      </c>
      <c r="D37" s="564">
        <v>3000</v>
      </c>
      <c r="E37" s="564"/>
      <c r="F37" s="564">
        <v>-9.8225999999999994E-2</v>
      </c>
      <c r="G37" s="565" t="s">
        <v>589</v>
      </c>
    </row>
    <row r="38" spans="1:7" s="524" customFormat="1" ht="28.7" customHeight="1">
      <c r="A38" s="572" t="s">
        <v>846</v>
      </c>
      <c r="B38" s="567">
        <v>7500</v>
      </c>
      <c r="C38" s="567">
        <v>35</v>
      </c>
      <c r="D38" s="567">
        <v>3000</v>
      </c>
      <c r="E38" s="567"/>
      <c r="F38" s="567"/>
      <c r="G38" s="572" t="s">
        <v>847</v>
      </c>
    </row>
    <row r="39" spans="1:7" s="524" customFormat="1" ht="38.85" customHeight="1">
      <c r="A39" s="572" t="s">
        <v>844</v>
      </c>
      <c r="B39" s="567">
        <v>1.3359999999999999E-3</v>
      </c>
      <c r="C39" s="567">
        <v>1.026</v>
      </c>
      <c r="D39" s="567"/>
      <c r="E39" s="567"/>
      <c r="F39" s="567">
        <v>9.8225999999999994E-2</v>
      </c>
      <c r="G39" s="572" t="s">
        <v>845</v>
      </c>
    </row>
    <row r="40" spans="1:7" s="524" customFormat="1" ht="39.4" customHeight="1">
      <c r="A40" s="563" t="s">
        <v>1735</v>
      </c>
      <c r="B40" s="564">
        <v>-2878.5917329700001</v>
      </c>
      <c r="C40" s="564">
        <v>-23552.59109967</v>
      </c>
      <c r="D40" s="564">
        <v>-12329.666918659999</v>
      </c>
      <c r="E40" s="564">
        <v>15468.64431792</v>
      </c>
      <c r="F40" s="564">
        <v>11155.73381786</v>
      </c>
      <c r="G40" s="565" t="s">
        <v>591</v>
      </c>
    </row>
    <row r="41" spans="1:7" s="524" customFormat="1" ht="2.1" customHeight="1"/>
    <row r="42" spans="1:7" s="524" customFormat="1" ht="68.849999999999994" customHeight="1">
      <c r="A42" s="563" t="s">
        <v>1814</v>
      </c>
      <c r="B42" s="564">
        <v>2878.5917329700001</v>
      </c>
      <c r="C42" s="564">
        <v>23552.59109967</v>
      </c>
      <c r="D42" s="564">
        <v>-12329.666918659999</v>
      </c>
      <c r="E42" s="564">
        <v>-15468.64431792</v>
      </c>
      <c r="F42" s="564">
        <v>-11155.73381786</v>
      </c>
      <c r="G42" s="565" t="s">
        <v>1815</v>
      </c>
    </row>
    <row r="43" spans="1:7" s="524" customFormat="1" ht="19.149999999999999" customHeight="1">
      <c r="A43" s="575" t="s">
        <v>452</v>
      </c>
      <c r="B43" s="576">
        <v>-63363.315519650001</v>
      </c>
      <c r="C43" s="576">
        <v>244902.67659566001</v>
      </c>
      <c r="D43" s="576">
        <v>-44281.965908869999</v>
      </c>
      <c r="E43" s="576">
        <v>-177244.31809104001</v>
      </c>
      <c r="F43" s="576">
        <v>-13655.63559186</v>
      </c>
      <c r="G43" s="577" t="s">
        <v>848</v>
      </c>
    </row>
    <row r="44" spans="1:7" s="524" customFormat="1" ht="19.149999999999999" customHeight="1">
      <c r="A44" s="568" t="s">
        <v>849</v>
      </c>
      <c r="B44" s="570">
        <v>-48522.38782104</v>
      </c>
      <c r="C44" s="570">
        <v>256392.57754108001</v>
      </c>
      <c r="D44" s="570">
        <v>-36000.520902759999</v>
      </c>
      <c r="E44" s="570">
        <v>-176482.55320704001</v>
      </c>
      <c r="F44" s="570">
        <v>-9987.2435918600004</v>
      </c>
      <c r="G44" s="578" t="s">
        <v>850</v>
      </c>
    </row>
    <row r="45" spans="1:7" s="524" customFormat="1" ht="19.7" customHeight="1">
      <c r="A45" s="568" t="s">
        <v>851</v>
      </c>
      <c r="B45" s="570">
        <v>14840.927698609999</v>
      </c>
      <c r="C45" s="570">
        <v>11489.90094542</v>
      </c>
      <c r="D45" s="570">
        <v>8281.4450061099997</v>
      </c>
      <c r="E45" s="570">
        <v>761.76488400000005</v>
      </c>
      <c r="F45" s="570">
        <v>3668.3919999999998</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43307086614173229" right="0.19685039370078741" top="0.35433070866141736" bottom="0.35433070866141736" header="0.51181102362204722" footer="0.35433070866141736"/>
  <pageSetup paperSize="9" scale="48"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27">
    <tabColor rgb="FFFFFF00"/>
    <pageSetUpPr fitToPage="1"/>
  </sheetPr>
  <dimension ref="A1:G49"/>
  <sheetViews>
    <sheetView view="pageBreakPreview" zoomScaleNormal="100" zoomScaleSheetLayoutView="100" workbookViewId="0">
      <pane xSplit="1" ySplit="8" topLeftCell="B9" activePane="bottomRight" state="frozen"/>
      <selection activeCell="B8" sqref="B8:F48"/>
      <selection pane="topRight" activeCell="B8" sqref="B8:F48"/>
      <selection pane="bottomLeft" activeCell="B8" sqref="B8:F48"/>
      <selection pane="bottomRight" activeCell="P19" sqref="P19"/>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1687</v>
      </c>
      <c r="B1" s="859"/>
      <c r="C1" s="859"/>
      <c r="D1" s="859"/>
      <c r="E1" s="860" t="s">
        <v>1688</v>
      </c>
      <c r="F1" s="860"/>
      <c r="G1" s="860"/>
    </row>
    <row r="2" spans="1:7" s="524" customFormat="1" ht="19.149999999999999" customHeight="1">
      <c r="A2" s="861" t="s">
        <v>1319</v>
      </c>
      <c r="B2" s="861"/>
      <c r="C2" s="861"/>
      <c r="D2" s="861"/>
      <c r="E2" s="863" t="s">
        <v>818</v>
      </c>
      <c r="F2" s="863"/>
      <c r="G2" s="863"/>
    </row>
    <row r="3" spans="1:7" s="524" customFormat="1" ht="19.149999999999999" customHeight="1">
      <c r="A3" s="861" t="s">
        <v>819</v>
      </c>
      <c r="B3" s="861"/>
      <c r="C3" s="861"/>
      <c r="D3" s="861"/>
      <c r="E3" s="863" t="s">
        <v>1459</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1355385.1711199901</v>
      </c>
      <c r="C8" s="564">
        <v>1482111.7447961201</v>
      </c>
      <c r="D8" s="564">
        <v>1557808.3953255599</v>
      </c>
      <c r="E8" s="564">
        <v>215042.36818086001</v>
      </c>
      <c r="F8" s="564">
        <v>200088.02250088</v>
      </c>
      <c r="G8" s="565" t="s">
        <v>394</v>
      </c>
    </row>
    <row r="9" spans="1:7" s="524" customFormat="1" ht="38.85" customHeight="1">
      <c r="A9" s="566" t="s">
        <v>820</v>
      </c>
      <c r="B9" s="567">
        <v>149133.73895095001</v>
      </c>
      <c r="C9" s="567">
        <v>192225.50707739999</v>
      </c>
      <c r="D9" s="567">
        <v>247109.76038304</v>
      </c>
      <c r="E9" s="567">
        <v>38491.681312109999</v>
      </c>
      <c r="F9" s="567">
        <v>38553.196716159997</v>
      </c>
      <c r="G9" s="566" t="s">
        <v>821</v>
      </c>
    </row>
    <row r="10" spans="1:7" s="524" customFormat="1" ht="28.7" customHeight="1">
      <c r="A10" s="568" t="s">
        <v>2731</v>
      </c>
      <c r="B10" s="569">
        <v>12501.81062993</v>
      </c>
      <c r="C10" s="570">
        <v>29399.857234930001</v>
      </c>
      <c r="D10" s="570">
        <v>47496.361217170001</v>
      </c>
      <c r="E10" s="570">
        <v>4509.4632404599997</v>
      </c>
      <c r="F10" s="570">
        <v>3717.3946318399999</v>
      </c>
      <c r="G10" s="571" t="s">
        <v>586</v>
      </c>
    </row>
    <row r="11" spans="1:7" s="524" customFormat="1" ht="28.7" customHeight="1">
      <c r="A11" s="568" t="s">
        <v>822</v>
      </c>
      <c r="B11" s="569">
        <v>59251.622847300001</v>
      </c>
      <c r="C11" s="570">
        <v>76377.383046689996</v>
      </c>
      <c r="D11" s="570">
        <v>91619.585361110003</v>
      </c>
      <c r="E11" s="570">
        <v>16409.788950419999</v>
      </c>
      <c r="F11" s="570">
        <v>15490.71622436</v>
      </c>
      <c r="G11" s="571" t="s">
        <v>587</v>
      </c>
    </row>
    <row r="12" spans="1:7" s="524" customFormat="1" ht="19.149999999999999" customHeight="1">
      <c r="A12" s="568" t="s">
        <v>823</v>
      </c>
      <c r="B12" s="569">
        <v>45981.77803455</v>
      </c>
      <c r="C12" s="570">
        <v>52625.317807330001</v>
      </c>
      <c r="D12" s="570">
        <v>65357.662898709998</v>
      </c>
      <c r="E12" s="570">
        <v>11220.80087598</v>
      </c>
      <c r="F12" s="570">
        <v>12045.111641130001</v>
      </c>
      <c r="G12" s="571" t="s">
        <v>557</v>
      </c>
    </row>
    <row r="13" spans="1:7" s="524" customFormat="1" ht="19.149999999999999" customHeight="1">
      <c r="A13" s="568" t="s">
        <v>824</v>
      </c>
      <c r="B13" s="569">
        <v>412.31387697000002</v>
      </c>
      <c r="C13" s="570">
        <v>402.20075861999999</v>
      </c>
      <c r="D13" s="570">
        <v>612.17825691999997</v>
      </c>
      <c r="E13" s="570">
        <v>58.975810099999997</v>
      </c>
      <c r="F13" s="570">
        <v>79.358195929999994</v>
      </c>
      <c r="G13" s="571" t="s">
        <v>546</v>
      </c>
    </row>
    <row r="14" spans="1:7" s="524" customFormat="1" ht="28.7" customHeight="1">
      <c r="A14" s="572" t="s">
        <v>825</v>
      </c>
      <c r="B14" s="567">
        <v>16833.169825389999</v>
      </c>
      <c r="C14" s="567">
        <v>37569.665019560001</v>
      </c>
      <c r="D14" s="567">
        <v>46120.48330724</v>
      </c>
      <c r="E14" s="567">
        <v>4683.4240613299999</v>
      </c>
      <c r="F14" s="567">
        <v>4024.0457526700002</v>
      </c>
      <c r="G14" s="572" t="s">
        <v>11</v>
      </c>
    </row>
    <row r="15" spans="1:7" s="524" customFormat="1" ht="38.85" customHeight="1">
      <c r="A15" s="572" t="s">
        <v>826</v>
      </c>
      <c r="B15" s="567">
        <v>19654.299463650001</v>
      </c>
      <c r="C15" s="567">
        <v>23284.112699159999</v>
      </c>
      <c r="D15" s="567">
        <v>7796.6355352800001</v>
      </c>
      <c r="E15" s="567">
        <v>1404.53980742</v>
      </c>
      <c r="F15" s="567">
        <v>2036.85127814</v>
      </c>
      <c r="G15" s="572" t="s">
        <v>467</v>
      </c>
    </row>
    <row r="16" spans="1:7" s="524" customFormat="1" ht="28.7" customHeight="1">
      <c r="A16" s="572" t="s">
        <v>2790</v>
      </c>
      <c r="B16" s="567">
        <v>1169763.96288</v>
      </c>
      <c r="C16" s="567">
        <v>1229032.46</v>
      </c>
      <c r="D16" s="567">
        <v>1256781.5160999999</v>
      </c>
      <c r="E16" s="567">
        <v>170462.723</v>
      </c>
      <c r="F16" s="567">
        <v>354.33575390999999</v>
      </c>
      <c r="G16" s="572" t="s">
        <v>2791</v>
      </c>
    </row>
    <row r="17" spans="1:7" s="524" customFormat="1" ht="28.7" customHeight="1">
      <c r="A17" s="572" t="s">
        <v>349</v>
      </c>
      <c r="B17" s="567"/>
      <c r="C17" s="567"/>
      <c r="D17" s="567"/>
      <c r="E17" s="567"/>
      <c r="F17" s="567">
        <v>155119.59299999999</v>
      </c>
      <c r="G17" s="572" t="s">
        <v>827</v>
      </c>
    </row>
    <row r="18" spans="1:7" s="524" customFormat="1" ht="19.7" customHeight="1">
      <c r="A18" s="563" t="s">
        <v>104</v>
      </c>
      <c r="B18" s="564">
        <v>1324232.89148535</v>
      </c>
      <c r="C18" s="564">
        <v>1469273.4768343</v>
      </c>
      <c r="D18" s="564">
        <v>1565773.47026233</v>
      </c>
      <c r="E18" s="564">
        <v>183281.91443196</v>
      </c>
      <c r="F18" s="564">
        <v>178174.86458552</v>
      </c>
      <c r="G18" s="565" t="s">
        <v>454</v>
      </c>
    </row>
    <row r="19" spans="1:7" s="524" customFormat="1" ht="28.7" customHeight="1">
      <c r="A19" s="573" t="s">
        <v>828</v>
      </c>
      <c r="B19" s="574">
        <v>37613.033768280002</v>
      </c>
      <c r="C19" s="570">
        <v>41735.890413809997</v>
      </c>
      <c r="D19" s="570">
        <v>46485.509617570002</v>
      </c>
      <c r="E19" s="570">
        <v>6378.9324855000004</v>
      </c>
      <c r="F19" s="570">
        <v>6321.1634990399998</v>
      </c>
      <c r="G19" s="571" t="s">
        <v>130</v>
      </c>
    </row>
    <row r="20" spans="1:7" s="524" customFormat="1" ht="19.149999999999999" customHeight="1">
      <c r="A20" s="573" t="s">
        <v>86</v>
      </c>
      <c r="B20" s="574">
        <v>7115.7448410799998</v>
      </c>
      <c r="C20" s="570">
        <v>4702.6530391200004</v>
      </c>
      <c r="D20" s="570">
        <v>5135.8322458399998</v>
      </c>
      <c r="E20" s="570">
        <v>1060.0418421899999</v>
      </c>
      <c r="F20" s="570">
        <v>172.56740708000001</v>
      </c>
      <c r="G20" s="571" t="s">
        <v>41</v>
      </c>
    </row>
    <row r="21" spans="1:7" s="524" customFormat="1" ht="59.1" customHeight="1">
      <c r="A21" s="573" t="s">
        <v>829</v>
      </c>
      <c r="B21" s="574">
        <v>20068.870201270001</v>
      </c>
      <c r="C21" s="570">
        <v>21076.06161778</v>
      </c>
      <c r="D21" s="570">
        <v>27708.57750109</v>
      </c>
      <c r="E21" s="570">
        <v>3780.9314267499999</v>
      </c>
      <c r="F21" s="570">
        <v>5578.9095776599997</v>
      </c>
      <c r="G21" s="571" t="s">
        <v>263</v>
      </c>
    </row>
    <row r="22" spans="1:7" s="524" customFormat="1" ht="19.149999999999999" customHeight="1">
      <c r="A22" s="573" t="s">
        <v>38</v>
      </c>
      <c r="B22" s="574">
        <v>673752.61064060999</v>
      </c>
      <c r="C22" s="570">
        <v>771048.54094248998</v>
      </c>
      <c r="D22" s="570">
        <v>809530.41639664001</v>
      </c>
      <c r="E22" s="570">
        <v>114228.86669731</v>
      </c>
      <c r="F22" s="570">
        <v>114920.00203798</v>
      </c>
      <c r="G22" s="571" t="s">
        <v>39</v>
      </c>
    </row>
    <row r="23" spans="1:7" s="524" customFormat="1" ht="19.149999999999999" customHeight="1">
      <c r="A23" s="573" t="s">
        <v>283</v>
      </c>
      <c r="B23" s="574">
        <v>29125.513675949998</v>
      </c>
      <c r="C23" s="570">
        <v>32487.052967889998</v>
      </c>
      <c r="D23" s="570">
        <v>36222.832757470002</v>
      </c>
      <c r="E23" s="570">
        <v>1673.1501675</v>
      </c>
      <c r="F23" s="570">
        <v>2220.0819053099999</v>
      </c>
      <c r="G23" s="571" t="s">
        <v>284</v>
      </c>
    </row>
    <row r="24" spans="1:7" s="524" customFormat="1" ht="38.85" customHeight="1">
      <c r="A24" s="573" t="s">
        <v>830</v>
      </c>
      <c r="B24" s="574">
        <v>73104.796645569993</v>
      </c>
      <c r="C24" s="570">
        <v>79706.808783910004</v>
      </c>
      <c r="D24" s="570">
        <v>88156.790112910006</v>
      </c>
      <c r="E24" s="570">
        <v>7176.6781627</v>
      </c>
      <c r="F24" s="570">
        <v>8924.3229555399994</v>
      </c>
      <c r="G24" s="571" t="s">
        <v>25</v>
      </c>
    </row>
    <row r="25" spans="1:7" s="524" customFormat="1" ht="38.85" customHeight="1">
      <c r="A25" s="573" t="s">
        <v>55</v>
      </c>
      <c r="B25" s="574">
        <v>156223.84913133</v>
      </c>
      <c r="C25" s="570">
        <v>193710.60826047999</v>
      </c>
      <c r="D25" s="570">
        <v>194016.86581551001</v>
      </c>
      <c r="E25" s="570">
        <v>11670.52870789</v>
      </c>
      <c r="F25" s="570">
        <v>6747.7722228900002</v>
      </c>
      <c r="G25" s="571" t="s">
        <v>427</v>
      </c>
    </row>
    <row r="26" spans="1:7" s="524" customFormat="1" ht="49.15" customHeight="1">
      <c r="A26" s="573" t="s">
        <v>376</v>
      </c>
      <c r="B26" s="574">
        <v>53876.409345079999</v>
      </c>
      <c r="C26" s="570">
        <v>57697.600431409999</v>
      </c>
      <c r="D26" s="570">
        <v>88592.340775970006</v>
      </c>
      <c r="E26" s="570">
        <v>11096.300617950001</v>
      </c>
      <c r="F26" s="570">
        <v>8205.0012143200001</v>
      </c>
      <c r="G26" s="571" t="s">
        <v>433</v>
      </c>
    </row>
    <row r="27" spans="1:7" s="524" customFormat="1" ht="38.85" customHeight="1">
      <c r="A27" s="573" t="s">
        <v>831</v>
      </c>
      <c r="B27" s="574">
        <v>25566.62699904</v>
      </c>
      <c r="C27" s="570">
        <v>32990.582677350001</v>
      </c>
      <c r="D27" s="570">
        <v>30581.296847419999</v>
      </c>
      <c r="E27" s="570">
        <v>1018.00926495</v>
      </c>
      <c r="F27" s="570">
        <v>2229.3209981599998</v>
      </c>
      <c r="G27" s="571" t="s">
        <v>325</v>
      </c>
    </row>
    <row r="28" spans="1:7" s="524" customFormat="1" ht="89.1" customHeight="1">
      <c r="A28" s="573" t="s">
        <v>595</v>
      </c>
      <c r="B28" s="574">
        <v>68956.113922069999</v>
      </c>
      <c r="C28" s="570">
        <v>83454.932488589999</v>
      </c>
      <c r="D28" s="570">
        <v>92364.42291727</v>
      </c>
      <c r="E28" s="570">
        <v>12270.04539006</v>
      </c>
      <c r="F28" s="570">
        <v>12910.546796410001</v>
      </c>
      <c r="G28" s="571" t="s">
        <v>832</v>
      </c>
    </row>
    <row r="29" spans="1:7" s="524" customFormat="1" ht="59.1" customHeight="1">
      <c r="A29" s="573" t="s">
        <v>833</v>
      </c>
      <c r="B29" s="574">
        <v>4468.7824035100002</v>
      </c>
      <c r="C29" s="570">
        <v>12448.685391700001</v>
      </c>
      <c r="D29" s="570">
        <v>5775.14716649</v>
      </c>
      <c r="E29" s="570">
        <v>455.76253568999999</v>
      </c>
      <c r="F29" s="570">
        <v>582.59280152999997</v>
      </c>
      <c r="G29" s="571" t="s">
        <v>834</v>
      </c>
    </row>
    <row r="30" spans="1:7" s="524" customFormat="1" ht="28.7" customHeight="1">
      <c r="A30" s="573" t="s">
        <v>211</v>
      </c>
      <c r="B30" s="574">
        <v>57434.210921869999</v>
      </c>
      <c r="C30" s="570">
        <v>56976.996211999998</v>
      </c>
      <c r="D30" s="570">
        <v>71198.234274219998</v>
      </c>
      <c r="E30" s="570">
        <v>5225.0152126599996</v>
      </c>
      <c r="F30" s="570">
        <v>4863.3487241499997</v>
      </c>
      <c r="G30" s="571" t="s">
        <v>835</v>
      </c>
    </row>
    <row r="31" spans="1:7" s="524" customFormat="1" ht="19.149999999999999" customHeight="1">
      <c r="A31" s="573" t="s">
        <v>529</v>
      </c>
      <c r="B31" s="574">
        <v>101160.49686296</v>
      </c>
      <c r="C31" s="570">
        <v>74442.764922190006</v>
      </c>
      <c r="D31" s="570">
        <v>63410.327219400002</v>
      </c>
      <c r="E31" s="570">
        <v>5193.5490914399998</v>
      </c>
      <c r="F31" s="570">
        <v>3149.5150256299999</v>
      </c>
      <c r="G31" s="571" t="s">
        <v>836</v>
      </c>
    </row>
    <row r="32" spans="1:7" s="524" customFormat="1" ht="28.7" customHeight="1">
      <c r="A32" s="573" t="s">
        <v>837</v>
      </c>
      <c r="B32" s="574">
        <v>7879.3126587300003</v>
      </c>
      <c r="C32" s="570">
        <v>5865.8081065799997</v>
      </c>
      <c r="D32" s="570">
        <v>5604.24671253</v>
      </c>
      <c r="E32" s="570">
        <v>1302.42392737</v>
      </c>
      <c r="F32" s="570">
        <v>1332.51504682</v>
      </c>
      <c r="G32" s="571" t="s">
        <v>838</v>
      </c>
    </row>
    <row r="33" spans="1:7" s="524" customFormat="1" ht="19.149999999999999" customHeight="1">
      <c r="A33" s="573" t="s">
        <v>489</v>
      </c>
      <c r="B33" s="574">
        <v>7886.5194680000004</v>
      </c>
      <c r="C33" s="570">
        <v>928.49057900000003</v>
      </c>
      <c r="D33" s="570">
        <v>990.62990200000002</v>
      </c>
      <c r="E33" s="570">
        <v>751.67890199999999</v>
      </c>
      <c r="F33" s="570">
        <v>17.204373</v>
      </c>
      <c r="G33" s="571" t="s">
        <v>839</v>
      </c>
    </row>
    <row r="34" spans="1:7" s="524" customFormat="1" ht="39.4" customHeight="1">
      <c r="A34" s="563" t="s">
        <v>590</v>
      </c>
      <c r="B34" s="564">
        <v>27583.165566250002</v>
      </c>
      <c r="C34" s="564">
        <v>11098.67026332</v>
      </c>
      <c r="D34" s="564">
        <v>19380.08590641</v>
      </c>
      <c r="E34" s="564">
        <v>-2721.0429914299998</v>
      </c>
      <c r="F34" s="564">
        <v>-396.51235391</v>
      </c>
      <c r="G34" s="565" t="s">
        <v>525</v>
      </c>
    </row>
    <row r="35" spans="1:7" s="524" customFormat="1" ht="19.149999999999999" customHeight="1">
      <c r="A35" s="572" t="s">
        <v>840</v>
      </c>
      <c r="B35" s="567">
        <v>33001.519999999997</v>
      </c>
      <c r="C35" s="567">
        <v>18820.516</v>
      </c>
      <c r="D35" s="567">
        <v>27950.596000000001</v>
      </c>
      <c r="E35" s="567">
        <v>0</v>
      </c>
      <c r="F35" s="567">
        <v>0</v>
      </c>
      <c r="G35" s="572" t="s">
        <v>841</v>
      </c>
    </row>
    <row r="36" spans="1:7" s="524" customFormat="1" ht="28.7" customHeight="1">
      <c r="A36" s="572" t="s">
        <v>842</v>
      </c>
      <c r="B36" s="567">
        <v>5418.3544337499998</v>
      </c>
      <c r="C36" s="567">
        <v>7721.8457366800003</v>
      </c>
      <c r="D36" s="567">
        <v>8570.5100935900009</v>
      </c>
      <c r="E36" s="567">
        <v>2721.0429914299998</v>
      </c>
      <c r="F36" s="567">
        <v>396.51235391</v>
      </c>
      <c r="G36" s="572" t="s">
        <v>843</v>
      </c>
    </row>
    <row r="37" spans="1:7" s="524" customFormat="1" ht="59.65" customHeight="1">
      <c r="A37" s="563" t="s">
        <v>1734</v>
      </c>
      <c r="B37" s="564">
        <v>1157.6692109999999</v>
      </c>
      <c r="C37" s="564">
        <v>5995.1760830000003</v>
      </c>
      <c r="D37" s="564">
        <v>8926.2286550000008</v>
      </c>
      <c r="E37" s="564">
        <v>-0.5</v>
      </c>
      <c r="F37" s="564">
        <v>-25.441199999999998</v>
      </c>
      <c r="G37" s="565" t="s">
        <v>589</v>
      </c>
    </row>
    <row r="38" spans="1:7" s="524" customFormat="1" ht="28.7" customHeight="1">
      <c r="A38" s="572" t="s">
        <v>846</v>
      </c>
      <c r="B38" s="567">
        <v>1302.731</v>
      </c>
      <c r="C38" s="567">
        <v>6018.6537440000002</v>
      </c>
      <c r="D38" s="567">
        <v>9505.1380000000008</v>
      </c>
      <c r="E38" s="567">
        <v>0</v>
      </c>
      <c r="F38" s="567">
        <v>0</v>
      </c>
      <c r="G38" s="572" t="s">
        <v>847</v>
      </c>
    </row>
    <row r="39" spans="1:7" s="524" customFormat="1" ht="38.85" customHeight="1">
      <c r="A39" s="572" t="s">
        <v>844</v>
      </c>
      <c r="B39" s="567">
        <v>145.061789</v>
      </c>
      <c r="C39" s="567">
        <v>23.477661000000001</v>
      </c>
      <c r="D39" s="567">
        <v>578.90934500000003</v>
      </c>
      <c r="E39" s="567">
        <v>0.5</v>
      </c>
      <c r="F39" s="567">
        <v>25.441199999999998</v>
      </c>
      <c r="G39" s="572" t="s">
        <v>845</v>
      </c>
    </row>
    <row r="40" spans="1:7" s="524" customFormat="1" ht="39.4" customHeight="1">
      <c r="A40" s="563" t="s">
        <v>1735</v>
      </c>
      <c r="B40" s="564">
        <v>2411.4448573899999</v>
      </c>
      <c r="C40" s="564">
        <v>-4255.5783844999996</v>
      </c>
      <c r="D40" s="564">
        <v>-36271.389498179997</v>
      </c>
      <c r="E40" s="564">
        <v>34481.996740330003</v>
      </c>
      <c r="F40" s="564">
        <v>22335.111469269999</v>
      </c>
      <c r="G40" s="565" t="s">
        <v>591</v>
      </c>
    </row>
    <row r="41" spans="1:7" s="524" customFormat="1" ht="2.1" customHeight="1"/>
    <row r="42" spans="1:7" s="524" customFormat="1" ht="68.849999999999994" customHeight="1">
      <c r="A42" s="563" t="s">
        <v>1814</v>
      </c>
      <c r="B42" s="564">
        <v>-2411.4448573899999</v>
      </c>
      <c r="C42" s="564">
        <v>4255.5783844999996</v>
      </c>
      <c r="D42" s="564">
        <v>-36271.389498179997</v>
      </c>
      <c r="E42" s="564">
        <v>-34481.996740330003</v>
      </c>
      <c r="F42" s="564">
        <v>-22335.111469269999</v>
      </c>
      <c r="G42" s="565" t="s">
        <v>1815</v>
      </c>
    </row>
    <row r="43" spans="1:7" s="524" customFormat="1" ht="19.149999999999999" customHeight="1">
      <c r="A43" s="575" t="s">
        <v>452</v>
      </c>
      <c r="B43" s="576">
        <v>-76270.707437239995</v>
      </c>
      <c r="C43" s="576">
        <v>-84384.102822059998</v>
      </c>
      <c r="D43" s="576">
        <v>-52804.246934570001</v>
      </c>
      <c r="E43" s="576">
        <v>-387966.70419895998</v>
      </c>
      <c r="F43" s="576">
        <v>-24309.670269269998</v>
      </c>
      <c r="G43" s="577" t="s">
        <v>848</v>
      </c>
    </row>
    <row r="44" spans="1:7" s="524" customFormat="1" ht="19.149999999999999" customHeight="1">
      <c r="A44" s="568" t="s">
        <v>849</v>
      </c>
      <c r="B44" s="570">
        <v>-24168.025996199998</v>
      </c>
      <c r="C44" s="570">
        <v>-35494.078043519999</v>
      </c>
      <c r="D44" s="570">
        <v>-39192.621485570002</v>
      </c>
      <c r="E44" s="570">
        <v>-385619.68086396001</v>
      </c>
      <c r="F44" s="570">
        <v>-23902.671414190001</v>
      </c>
      <c r="G44" s="578" t="s">
        <v>850</v>
      </c>
    </row>
    <row r="45" spans="1:7" s="524" customFormat="1" ht="19.7" customHeight="1">
      <c r="A45" s="568" t="s">
        <v>851</v>
      </c>
      <c r="B45" s="570">
        <v>52102.681441039997</v>
      </c>
      <c r="C45" s="570">
        <v>48890.024778539999</v>
      </c>
      <c r="D45" s="570">
        <v>13611.625448999999</v>
      </c>
      <c r="E45" s="570">
        <v>2347.0233349999999</v>
      </c>
      <c r="F45" s="570">
        <v>406.99885508</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19685039370078741" right="0.23622047244094491" top="0.39370078740157483" bottom="0.31496062992125984" header="0.39370078740157483" footer="0.31496062992125984"/>
  <pageSetup paperSize="9" scale="48"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pageSetUpPr fitToPage="1"/>
  </sheetPr>
  <dimension ref="A1:G49"/>
  <sheetViews>
    <sheetView view="pageBreakPreview" zoomScale="80" zoomScaleNormal="100" zoomScaleSheetLayoutView="80" workbookViewId="0">
      <selection activeCell="O21" sqref="O21"/>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1689</v>
      </c>
      <c r="B1" s="859"/>
      <c r="C1" s="859"/>
      <c r="D1" s="859"/>
      <c r="E1" s="860" t="s">
        <v>1690</v>
      </c>
      <c r="F1" s="860"/>
      <c r="G1" s="860"/>
    </row>
    <row r="2" spans="1:7" s="524" customFormat="1" ht="19.149999999999999" customHeight="1">
      <c r="A2" s="861" t="s">
        <v>1777</v>
      </c>
      <c r="B2" s="861"/>
      <c r="C2" s="861"/>
      <c r="D2" s="861"/>
      <c r="E2" s="863" t="s">
        <v>818</v>
      </c>
      <c r="F2" s="863"/>
      <c r="G2" s="863"/>
    </row>
    <row r="3" spans="1:7" s="524" customFormat="1" ht="19.149999999999999" customHeight="1">
      <c r="A3" s="861" t="s">
        <v>819</v>
      </c>
      <c r="B3" s="861"/>
      <c r="C3" s="861"/>
      <c r="D3" s="861"/>
      <c r="E3" s="863" t="s">
        <v>1465</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627061.84739139001</v>
      </c>
      <c r="C8" s="564">
        <v>735887.73981856997</v>
      </c>
      <c r="D8" s="564">
        <v>822980.52198327996</v>
      </c>
      <c r="E8" s="564">
        <v>127720.50332600001</v>
      </c>
      <c r="F8" s="564">
        <v>114549.82829986</v>
      </c>
      <c r="G8" s="565" t="s">
        <v>394</v>
      </c>
    </row>
    <row r="9" spans="1:7" s="524" customFormat="1" ht="38.85" customHeight="1">
      <c r="A9" s="566" t="s">
        <v>820</v>
      </c>
      <c r="B9" s="567">
        <v>305471.97609789</v>
      </c>
      <c r="C9" s="567">
        <v>370511.81508497999</v>
      </c>
      <c r="D9" s="567">
        <v>463265.59510604001</v>
      </c>
      <c r="E9" s="567">
        <v>67126.601713800002</v>
      </c>
      <c r="F9" s="567">
        <v>75953.143237910001</v>
      </c>
      <c r="G9" s="566" t="s">
        <v>821</v>
      </c>
    </row>
    <row r="10" spans="1:7" s="524" customFormat="1" ht="28.7" customHeight="1">
      <c r="A10" s="568" t="s">
        <v>2731</v>
      </c>
      <c r="B10" s="569">
        <v>29134.12879237</v>
      </c>
      <c r="C10" s="570">
        <v>41909.805228220001</v>
      </c>
      <c r="D10" s="570">
        <v>50033.094337150003</v>
      </c>
      <c r="E10" s="570">
        <v>6263.0999241600002</v>
      </c>
      <c r="F10" s="570">
        <v>5953.1810347600003</v>
      </c>
      <c r="G10" s="571" t="s">
        <v>586</v>
      </c>
    </row>
    <row r="11" spans="1:7" s="524" customFormat="1" ht="28.7" customHeight="1">
      <c r="A11" s="568" t="s">
        <v>822</v>
      </c>
      <c r="B11" s="569">
        <v>55307.321457799997</v>
      </c>
      <c r="C11" s="570">
        <v>80327.44816313</v>
      </c>
      <c r="D11" s="570">
        <v>101209.91226016999</v>
      </c>
      <c r="E11" s="570">
        <v>19424.234785789999</v>
      </c>
      <c r="F11" s="570">
        <v>20462.210565500001</v>
      </c>
      <c r="G11" s="571" t="s">
        <v>587</v>
      </c>
    </row>
    <row r="12" spans="1:7" s="524" customFormat="1" ht="19.149999999999999" customHeight="1">
      <c r="A12" s="568" t="s">
        <v>823</v>
      </c>
      <c r="B12" s="569">
        <v>38666.34800695</v>
      </c>
      <c r="C12" s="570">
        <v>50978.410895809997</v>
      </c>
      <c r="D12" s="570">
        <v>59776.079605430001</v>
      </c>
      <c r="E12" s="570">
        <v>11818.11506941</v>
      </c>
      <c r="F12" s="570">
        <v>12572.548193840001</v>
      </c>
      <c r="G12" s="571" t="s">
        <v>557</v>
      </c>
    </row>
    <row r="13" spans="1:7" s="524" customFormat="1" ht="19.149999999999999" customHeight="1">
      <c r="A13" s="568" t="s">
        <v>824</v>
      </c>
      <c r="B13" s="569">
        <v>140181.27492303</v>
      </c>
      <c r="C13" s="570">
        <v>148639.15023709001</v>
      </c>
      <c r="D13" s="570">
        <v>198248.55441720001</v>
      </c>
      <c r="E13" s="570">
        <v>22782.976097520001</v>
      </c>
      <c r="F13" s="570">
        <v>28685.650279689999</v>
      </c>
      <c r="G13" s="571" t="s">
        <v>546</v>
      </c>
    </row>
    <row r="14" spans="1:7" s="524" customFormat="1" ht="28.7" customHeight="1">
      <c r="A14" s="572" t="s">
        <v>825</v>
      </c>
      <c r="B14" s="567">
        <v>12877.29499412</v>
      </c>
      <c r="C14" s="567">
        <v>20094.627264269999</v>
      </c>
      <c r="D14" s="567">
        <v>24698.154644940001</v>
      </c>
      <c r="E14" s="567">
        <v>2358.64247888</v>
      </c>
      <c r="F14" s="567">
        <v>2805.39168518</v>
      </c>
      <c r="G14" s="572" t="s">
        <v>11</v>
      </c>
    </row>
    <row r="15" spans="1:7" s="524" customFormat="1" ht="38.85" customHeight="1">
      <c r="A15" s="572" t="s">
        <v>826</v>
      </c>
      <c r="B15" s="567">
        <v>24378.713399380002</v>
      </c>
      <c r="C15" s="567">
        <v>31129.908769320002</v>
      </c>
      <c r="D15" s="567">
        <v>12485.536732299999</v>
      </c>
      <c r="E15" s="567">
        <v>3614.0021333200002</v>
      </c>
      <c r="F15" s="567">
        <v>3136.1634886799998</v>
      </c>
      <c r="G15" s="572" t="s">
        <v>467</v>
      </c>
    </row>
    <row r="16" spans="1:7" s="524" customFormat="1" ht="28.7" customHeight="1">
      <c r="A16" s="572" t="s">
        <v>2790</v>
      </c>
      <c r="B16" s="567">
        <v>284333.86290000001</v>
      </c>
      <c r="C16" s="567">
        <v>314151.38870000001</v>
      </c>
      <c r="D16" s="567">
        <v>322531.23550000001</v>
      </c>
      <c r="E16" s="567">
        <v>54621.256999999998</v>
      </c>
      <c r="F16" s="567">
        <v>184.61688809</v>
      </c>
      <c r="G16" s="572" t="s">
        <v>2791</v>
      </c>
    </row>
    <row r="17" spans="1:7" s="524" customFormat="1" ht="28.7" customHeight="1">
      <c r="A17" s="572" t="s">
        <v>349</v>
      </c>
      <c r="B17" s="567"/>
      <c r="C17" s="567"/>
      <c r="D17" s="567"/>
      <c r="E17" s="567"/>
      <c r="F17" s="567">
        <v>32470.512999999999</v>
      </c>
      <c r="G17" s="572" t="s">
        <v>827</v>
      </c>
    </row>
    <row r="18" spans="1:7" s="524" customFormat="1" ht="19.7" customHeight="1">
      <c r="A18" s="563" t="s">
        <v>104</v>
      </c>
      <c r="B18" s="564">
        <v>621600.19528992998</v>
      </c>
      <c r="C18" s="564">
        <v>741031.51408213004</v>
      </c>
      <c r="D18" s="564">
        <v>848561.18328342994</v>
      </c>
      <c r="E18" s="564">
        <v>97739.582773300004</v>
      </c>
      <c r="F18" s="564">
        <v>95193.524072960005</v>
      </c>
      <c r="G18" s="565" t="s">
        <v>454</v>
      </c>
    </row>
    <row r="19" spans="1:7" s="524" customFormat="1" ht="28.7" customHeight="1">
      <c r="A19" s="573" t="s">
        <v>828</v>
      </c>
      <c r="B19" s="574">
        <v>6097.55739842</v>
      </c>
      <c r="C19" s="570">
        <v>14228.973538980001</v>
      </c>
      <c r="D19" s="570">
        <v>17722.615369759998</v>
      </c>
      <c r="E19" s="570">
        <v>2009.6356797599999</v>
      </c>
      <c r="F19" s="570">
        <v>1182.0693053499999</v>
      </c>
      <c r="G19" s="571" t="s">
        <v>130</v>
      </c>
    </row>
    <row r="20" spans="1:7" s="524" customFormat="1" ht="19.149999999999999" customHeight="1">
      <c r="A20" s="573" t="s">
        <v>86</v>
      </c>
      <c r="B20" s="574">
        <v>4312.2946118199998</v>
      </c>
      <c r="C20" s="570">
        <v>8394.1274472700006</v>
      </c>
      <c r="D20" s="570">
        <v>11843.37997305</v>
      </c>
      <c r="E20" s="570">
        <v>359.84566806999999</v>
      </c>
      <c r="F20" s="570">
        <v>247.11618478</v>
      </c>
      <c r="G20" s="571" t="s">
        <v>41</v>
      </c>
    </row>
    <row r="21" spans="1:7" s="524" customFormat="1" ht="59.1" customHeight="1">
      <c r="A21" s="573" t="s">
        <v>829</v>
      </c>
      <c r="B21" s="574">
        <v>17885.910050490002</v>
      </c>
      <c r="C21" s="570">
        <v>22747.905435879999</v>
      </c>
      <c r="D21" s="570">
        <v>28009.912071390001</v>
      </c>
      <c r="E21" s="570">
        <v>2337.05367978</v>
      </c>
      <c r="F21" s="570">
        <v>2431.5356087999999</v>
      </c>
      <c r="G21" s="571" t="s">
        <v>263</v>
      </c>
    </row>
    <row r="22" spans="1:7" s="524" customFormat="1" ht="19.149999999999999" customHeight="1">
      <c r="A22" s="573" t="s">
        <v>38</v>
      </c>
      <c r="B22" s="574">
        <v>259647.15652799001</v>
      </c>
      <c r="C22" s="570">
        <v>314013.46872697002</v>
      </c>
      <c r="D22" s="570">
        <v>336901.85061423999</v>
      </c>
      <c r="E22" s="570">
        <v>55343.968955390003</v>
      </c>
      <c r="F22" s="570">
        <v>60422.871041890001</v>
      </c>
      <c r="G22" s="571" t="s">
        <v>39</v>
      </c>
    </row>
    <row r="23" spans="1:7" s="524" customFormat="1" ht="19.149999999999999" customHeight="1">
      <c r="A23" s="573" t="s">
        <v>283</v>
      </c>
      <c r="B23" s="574">
        <v>11732.370731929999</v>
      </c>
      <c r="C23" s="570">
        <v>15570.10902453</v>
      </c>
      <c r="D23" s="570">
        <v>21326.721137330002</v>
      </c>
      <c r="E23" s="570">
        <v>2724.1084398100002</v>
      </c>
      <c r="F23" s="570">
        <v>2440.4253880299998</v>
      </c>
      <c r="G23" s="571" t="s">
        <v>284</v>
      </c>
    </row>
    <row r="24" spans="1:7" s="524" customFormat="1" ht="38.85" customHeight="1">
      <c r="A24" s="573" t="s">
        <v>830</v>
      </c>
      <c r="B24" s="574">
        <v>32450.565675810001</v>
      </c>
      <c r="C24" s="570">
        <v>37410.998618400001</v>
      </c>
      <c r="D24" s="570">
        <v>43290.485672180002</v>
      </c>
      <c r="E24" s="570">
        <v>5090.3196704000002</v>
      </c>
      <c r="F24" s="570">
        <v>3734.06387477</v>
      </c>
      <c r="G24" s="571" t="s">
        <v>25</v>
      </c>
    </row>
    <row r="25" spans="1:7" s="524" customFormat="1" ht="38.85" customHeight="1">
      <c r="A25" s="573" t="s">
        <v>55</v>
      </c>
      <c r="B25" s="574">
        <v>118745.21907555001</v>
      </c>
      <c r="C25" s="570">
        <v>128012.99182666</v>
      </c>
      <c r="D25" s="570">
        <v>147964.58033143001</v>
      </c>
      <c r="E25" s="570">
        <v>10063.971385319999</v>
      </c>
      <c r="F25" s="570">
        <v>4386.9932038400002</v>
      </c>
      <c r="G25" s="571" t="s">
        <v>427</v>
      </c>
    </row>
    <row r="26" spans="1:7" s="524" customFormat="1" ht="49.15" customHeight="1">
      <c r="A26" s="573" t="s">
        <v>376</v>
      </c>
      <c r="B26" s="574">
        <v>38798.723877479999</v>
      </c>
      <c r="C26" s="570">
        <v>33030.378531609997</v>
      </c>
      <c r="D26" s="570">
        <v>37462.260231139997</v>
      </c>
      <c r="E26" s="570">
        <v>5257.4861788600001</v>
      </c>
      <c r="F26" s="570">
        <v>3509.80802262</v>
      </c>
      <c r="G26" s="571" t="s">
        <v>433</v>
      </c>
    </row>
    <row r="27" spans="1:7" s="524" customFormat="1" ht="38.85" customHeight="1">
      <c r="A27" s="573" t="s">
        <v>831</v>
      </c>
      <c r="B27" s="574">
        <v>6818.9773322700003</v>
      </c>
      <c r="C27" s="570">
        <v>11930.66804588</v>
      </c>
      <c r="D27" s="570">
        <v>3604.0025612099998</v>
      </c>
      <c r="E27" s="579" t="s">
        <v>476</v>
      </c>
      <c r="F27" s="579" t="s">
        <v>476</v>
      </c>
      <c r="G27" s="571" t="s">
        <v>325</v>
      </c>
    </row>
    <row r="28" spans="1:7" s="524" customFormat="1" ht="89.1" customHeight="1">
      <c r="A28" s="573" t="s">
        <v>595</v>
      </c>
      <c r="B28" s="574">
        <v>14391.97363051</v>
      </c>
      <c r="C28" s="570">
        <v>22106.44056092</v>
      </c>
      <c r="D28" s="570">
        <v>14377.10637698</v>
      </c>
      <c r="E28" s="570">
        <v>1172.1756786000001</v>
      </c>
      <c r="F28" s="570">
        <v>4357.2547532400004</v>
      </c>
      <c r="G28" s="571" t="s">
        <v>832</v>
      </c>
    </row>
    <row r="29" spans="1:7" s="524" customFormat="1" ht="59.1" customHeight="1">
      <c r="A29" s="573" t="s">
        <v>833</v>
      </c>
      <c r="B29" s="574">
        <v>1607.4513383200001</v>
      </c>
      <c r="C29" s="570">
        <v>5766.6760308200001</v>
      </c>
      <c r="D29" s="570">
        <v>11988.39299283</v>
      </c>
      <c r="E29" s="570">
        <v>615.45092317000001</v>
      </c>
      <c r="F29" s="570">
        <v>496.47152584999998</v>
      </c>
      <c r="G29" s="571" t="s">
        <v>834</v>
      </c>
    </row>
    <row r="30" spans="1:7" s="524" customFormat="1" ht="28.7" customHeight="1">
      <c r="A30" s="573" t="s">
        <v>211</v>
      </c>
      <c r="B30" s="574">
        <v>72269.960821850007</v>
      </c>
      <c r="C30" s="570">
        <v>92570.189916129995</v>
      </c>
      <c r="D30" s="570">
        <v>139756.80435342001</v>
      </c>
      <c r="E30" s="570">
        <v>7714.7179497699999</v>
      </c>
      <c r="F30" s="570">
        <v>7784.1943555999997</v>
      </c>
      <c r="G30" s="571" t="s">
        <v>835</v>
      </c>
    </row>
    <row r="31" spans="1:7" s="524" customFormat="1" ht="19.149999999999999" customHeight="1">
      <c r="A31" s="573" t="s">
        <v>529</v>
      </c>
      <c r="B31" s="574">
        <v>31453.460196880002</v>
      </c>
      <c r="C31" s="570">
        <v>31472.966352399999</v>
      </c>
      <c r="D31" s="570">
        <v>29324.504563310002</v>
      </c>
      <c r="E31" s="570">
        <v>4538.5509288399999</v>
      </c>
      <c r="F31" s="570">
        <v>3783.3703501300001</v>
      </c>
      <c r="G31" s="571" t="s">
        <v>836</v>
      </c>
    </row>
    <row r="32" spans="1:7" s="524" customFormat="1" ht="28.7" customHeight="1">
      <c r="A32" s="573" t="s">
        <v>837</v>
      </c>
      <c r="B32" s="574">
        <v>4364.2537826099997</v>
      </c>
      <c r="C32" s="570">
        <v>3715.2607576800001</v>
      </c>
      <c r="D32" s="570">
        <v>4678.3824817100003</v>
      </c>
      <c r="E32" s="570">
        <v>202.11308208</v>
      </c>
      <c r="F32" s="570">
        <v>0.15186806</v>
      </c>
      <c r="G32" s="571" t="s">
        <v>838</v>
      </c>
    </row>
    <row r="33" spans="1:7" s="524" customFormat="1" ht="19.149999999999999" customHeight="1">
      <c r="A33" s="573" t="s">
        <v>489</v>
      </c>
      <c r="B33" s="574">
        <v>1024.320238</v>
      </c>
      <c r="C33" s="570">
        <v>60.359268</v>
      </c>
      <c r="D33" s="570">
        <v>310.18455345000001</v>
      </c>
      <c r="E33" s="570">
        <v>310.18455345000001</v>
      </c>
      <c r="F33" s="570">
        <v>417.19859000000002</v>
      </c>
      <c r="G33" s="571" t="s">
        <v>839</v>
      </c>
    </row>
    <row r="34" spans="1:7" s="524" customFormat="1" ht="39.4" customHeight="1">
      <c r="A34" s="563" t="s">
        <v>590</v>
      </c>
      <c r="B34" s="564">
        <v>3595.6153957500001</v>
      </c>
      <c r="C34" s="564">
        <v>24346.932874589998</v>
      </c>
      <c r="D34" s="564">
        <v>2067.1858137899999</v>
      </c>
      <c r="E34" s="564">
        <v>-246.66791964999999</v>
      </c>
      <c r="F34" s="564">
        <v>-137.28536962999999</v>
      </c>
      <c r="G34" s="565" t="s">
        <v>525</v>
      </c>
    </row>
    <row r="35" spans="1:7" s="524" customFormat="1" ht="19.149999999999999" customHeight="1">
      <c r="A35" s="572" t="s">
        <v>840</v>
      </c>
      <c r="B35" s="567">
        <v>4305</v>
      </c>
      <c r="C35" s="567">
        <v>24715.996999999999</v>
      </c>
      <c r="D35" s="567">
        <v>5000</v>
      </c>
      <c r="E35" s="567">
        <v>0</v>
      </c>
      <c r="F35" s="567">
        <v>0</v>
      </c>
      <c r="G35" s="572" t="s">
        <v>841</v>
      </c>
    </row>
    <row r="36" spans="1:7" s="524" customFormat="1" ht="28.7" customHeight="1">
      <c r="A36" s="572" t="s">
        <v>842</v>
      </c>
      <c r="B36" s="567">
        <v>709.38460425000005</v>
      </c>
      <c r="C36" s="567">
        <v>369.06412540999997</v>
      </c>
      <c r="D36" s="567">
        <v>2932.8141862100001</v>
      </c>
      <c r="E36" s="567">
        <v>246.66791964999999</v>
      </c>
      <c r="F36" s="567">
        <v>137.28536962999999</v>
      </c>
      <c r="G36" s="572" t="s">
        <v>843</v>
      </c>
    </row>
    <row r="37" spans="1:7" s="524" customFormat="1" ht="59.65" customHeight="1">
      <c r="A37" s="563" t="s">
        <v>1734</v>
      </c>
      <c r="B37" s="564">
        <v>1040.1410000000001</v>
      </c>
      <c r="C37" s="564">
        <v>4546.9161670000003</v>
      </c>
      <c r="D37" s="564">
        <v>2295.2060970000002</v>
      </c>
      <c r="E37" s="564"/>
      <c r="F37" s="564">
        <v>0.31556200000000001</v>
      </c>
      <c r="G37" s="565" t="s">
        <v>589</v>
      </c>
    </row>
    <row r="38" spans="1:7" s="524" customFormat="1" ht="28.7" customHeight="1">
      <c r="A38" s="572" t="s">
        <v>846</v>
      </c>
      <c r="B38" s="567">
        <v>1040.1410000000001</v>
      </c>
      <c r="C38" s="567">
        <v>4650.2915000000003</v>
      </c>
      <c r="D38" s="567">
        <v>2346.8139999999999</v>
      </c>
      <c r="E38" s="567"/>
      <c r="F38" s="567"/>
      <c r="G38" s="572" t="s">
        <v>847</v>
      </c>
    </row>
    <row r="39" spans="1:7" s="524" customFormat="1" ht="38.85" customHeight="1">
      <c r="A39" s="572" t="s">
        <v>844</v>
      </c>
      <c r="B39" s="567"/>
      <c r="C39" s="567">
        <v>103.375333</v>
      </c>
      <c r="D39" s="567">
        <v>51.607903</v>
      </c>
      <c r="E39" s="567"/>
      <c r="F39" s="567">
        <v>-0.31556200000000001</v>
      </c>
      <c r="G39" s="572" t="s">
        <v>845</v>
      </c>
    </row>
    <row r="40" spans="1:7" s="524" customFormat="1" ht="39.4" customHeight="1">
      <c r="A40" s="563" t="s">
        <v>1735</v>
      </c>
      <c r="B40" s="564">
        <v>825.89570571000002</v>
      </c>
      <c r="C40" s="564">
        <v>-34037.623305150002</v>
      </c>
      <c r="D40" s="564">
        <v>-29943.053210940001</v>
      </c>
      <c r="E40" s="564">
        <v>30227.588472349998</v>
      </c>
      <c r="F40" s="564">
        <v>19493.274034530001</v>
      </c>
      <c r="G40" s="565" t="s">
        <v>591</v>
      </c>
    </row>
    <row r="41" spans="1:7" s="524" customFormat="1" ht="2.1" customHeight="1"/>
    <row r="42" spans="1:7" s="524" customFormat="1" ht="68.849999999999994" customHeight="1">
      <c r="A42" s="563" t="s">
        <v>1814</v>
      </c>
      <c r="B42" s="564">
        <v>-825.89570571000002</v>
      </c>
      <c r="C42" s="564">
        <v>34037.623305150002</v>
      </c>
      <c r="D42" s="564">
        <v>-29943.053210940001</v>
      </c>
      <c r="E42" s="564">
        <v>-30227.588472349998</v>
      </c>
      <c r="F42" s="564">
        <v>-19493.274034530001</v>
      </c>
      <c r="G42" s="565" t="s">
        <v>1815</v>
      </c>
    </row>
    <row r="43" spans="1:7" s="524" customFormat="1" ht="19.149999999999999" customHeight="1">
      <c r="A43" s="575" t="s">
        <v>452</v>
      </c>
      <c r="B43" s="576">
        <v>53721.325531479997</v>
      </c>
      <c r="C43" s="576">
        <v>-11866.887936339999</v>
      </c>
      <c r="D43" s="576">
        <v>135376.69153128</v>
      </c>
      <c r="E43" s="576">
        <v>-362533.06166820001</v>
      </c>
      <c r="F43" s="576">
        <v>-19493.589596530001</v>
      </c>
      <c r="G43" s="577" t="s">
        <v>848</v>
      </c>
    </row>
    <row r="44" spans="1:7" s="524" customFormat="1" ht="19.149999999999999" customHeight="1">
      <c r="A44" s="568" t="s">
        <v>849</v>
      </c>
      <c r="B44" s="570">
        <v>76211.622531479996</v>
      </c>
      <c r="C44" s="570">
        <v>-2021.0519363400199</v>
      </c>
      <c r="D44" s="570">
        <v>165441.45753128</v>
      </c>
      <c r="E44" s="570">
        <v>-362515.06166820001</v>
      </c>
      <c r="F44" s="570">
        <v>-19330.589596530001</v>
      </c>
      <c r="G44" s="578" t="s">
        <v>850</v>
      </c>
    </row>
    <row r="45" spans="1:7" s="524" customFormat="1" ht="19.7" customHeight="1">
      <c r="A45" s="568" t="s">
        <v>851</v>
      </c>
      <c r="B45" s="570">
        <v>22490.296999999999</v>
      </c>
      <c r="C45" s="570">
        <v>9845.8359999999993</v>
      </c>
      <c r="D45" s="570">
        <v>30064.766</v>
      </c>
      <c r="E45" s="570">
        <v>18</v>
      </c>
      <c r="F45" s="570">
        <v>163</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31496062992125984" right="0.15748031496062992" top="0.31496062992125984" bottom="0.23622047244094491" header="0.31496062992125984" footer="0.23622047244094491"/>
  <pageSetup paperSize="9" scale="50"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8">
    <tabColor rgb="FFFFFF00"/>
    <pageSetUpPr fitToPage="1"/>
  </sheetPr>
  <dimension ref="A1:G49"/>
  <sheetViews>
    <sheetView view="pageBreakPreview" zoomScale="85" zoomScaleNormal="100" zoomScaleSheetLayoutView="85" workbookViewId="0">
      <selection activeCell="N21" sqref="N21"/>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1834</v>
      </c>
      <c r="B1" s="859"/>
      <c r="C1" s="859"/>
      <c r="D1" s="859"/>
      <c r="E1" s="860" t="s">
        <v>1833</v>
      </c>
      <c r="F1" s="860"/>
      <c r="G1" s="860"/>
    </row>
    <row r="2" spans="1:7" s="524" customFormat="1" ht="19.149999999999999" customHeight="1">
      <c r="A2" s="861" t="s">
        <v>865</v>
      </c>
      <c r="B2" s="861"/>
      <c r="C2" s="861"/>
      <c r="D2" s="861"/>
      <c r="E2" s="863" t="s">
        <v>818</v>
      </c>
      <c r="F2" s="863"/>
      <c r="G2" s="863"/>
    </row>
    <row r="3" spans="1:7" s="524" customFormat="1" ht="19.149999999999999" customHeight="1">
      <c r="A3" s="861" t="s">
        <v>819</v>
      </c>
      <c r="B3" s="861"/>
      <c r="C3" s="861"/>
      <c r="D3" s="861"/>
      <c r="E3" s="863" t="s">
        <v>1464</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1637208.5281861899</v>
      </c>
      <c r="C8" s="564">
        <v>1968721.0441594301</v>
      </c>
      <c r="D8" s="564">
        <v>2395872.9487580098</v>
      </c>
      <c r="E8" s="564">
        <v>351801.07971487998</v>
      </c>
      <c r="F8" s="564">
        <v>351977.46771654999</v>
      </c>
      <c r="G8" s="565" t="s">
        <v>394</v>
      </c>
    </row>
    <row r="9" spans="1:7" s="524" customFormat="1" ht="38.85" customHeight="1">
      <c r="A9" s="566" t="s">
        <v>820</v>
      </c>
      <c r="B9" s="567">
        <v>1458171.8008250899</v>
      </c>
      <c r="C9" s="567">
        <v>1810913.7697191101</v>
      </c>
      <c r="D9" s="567">
        <v>2148543.6983906799</v>
      </c>
      <c r="E9" s="567">
        <v>331120.91449572</v>
      </c>
      <c r="F9" s="567">
        <v>333129.96927548002</v>
      </c>
      <c r="G9" s="566" t="s">
        <v>821</v>
      </c>
    </row>
    <row r="10" spans="1:7" s="524" customFormat="1" ht="28.7" customHeight="1">
      <c r="A10" s="568" t="s">
        <v>2731</v>
      </c>
      <c r="B10" s="569">
        <v>480314.07479596999</v>
      </c>
      <c r="C10" s="570">
        <v>632526.81855335995</v>
      </c>
      <c r="D10" s="570">
        <v>709135.34293928999</v>
      </c>
      <c r="E10" s="570">
        <v>93337.133617689993</v>
      </c>
      <c r="F10" s="570">
        <v>63805.632851920003</v>
      </c>
      <c r="G10" s="571" t="s">
        <v>586</v>
      </c>
    </row>
    <row r="11" spans="1:7" s="524" customFormat="1" ht="28.7" customHeight="1">
      <c r="A11" s="568" t="s">
        <v>822</v>
      </c>
      <c r="B11" s="569">
        <v>550653.93643434998</v>
      </c>
      <c r="C11" s="570">
        <v>663170.95222735999</v>
      </c>
      <c r="D11" s="570">
        <v>806557.07102183998</v>
      </c>
      <c r="E11" s="570">
        <v>137135.3545631</v>
      </c>
      <c r="F11" s="570">
        <v>155548.97884577001</v>
      </c>
      <c r="G11" s="571" t="s">
        <v>587</v>
      </c>
    </row>
    <row r="12" spans="1:7" s="524" customFormat="1" ht="19.149999999999999" customHeight="1">
      <c r="A12" s="568" t="s">
        <v>823</v>
      </c>
      <c r="B12" s="569">
        <v>283392.46240948001</v>
      </c>
      <c r="C12" s="570">
        <v>353665.14166959998</v>
      </c>
      <c r="D12" s="570">
        <v>441608.08759651001</v>
      </c>
      <c r="E12" s="570">
        <v>76395.858376360004</v>
      </c>
      <c r="F12" s="570">
        <v>83634.931585740007</v>
      </c>
      <c r="G12" s="571" t="s">
        <v>557</v>
      </c>
    </row>
    <row r="13" spans="1:7" s="524" customFormat="1" ht="19.149999999999999" customHeight="1">
      <c r="A13" s="568" t="s">
        <v>824</v>
      </c>
      <c r="B13" s="569">
        <v>24182.211471359999</v>
      </c>
      <c r="C13" s="570">
        <v>20738.486238969999</v>
      </c>
      <c r="D13" s="570">
        <v>21248.18604004</v>
      </c>
      <c r="E13" s="570">
        <v>2816.5758774000001</v>
      </c>
      <c r="F13" s="570">
        <v>2896.95932296</v>
      </c>
      <c r="G13" s="571" t="s">
        <v>546</v>
      </c>
    </row>
    <row r="14" spans="1:7" s="524" customFormat="1" ht="28.7" customHeight="1">
      <c r="A14" s="572" t="s">
        <v>825</v>
      </c>
      <c r="B14" s="567">
        <v>28489.613867429998</v>
      </c>
      <c r="C14" s="567">
        <v>53614.390804930001</v>
      </c>
      <c r="D14" s="567">
        <v>73124.586612209998</v>
      </c>
      <c r="E14" s="567">
        <v>10365.027726</v>
      </c>
      <c r="F14" s="567">
        <v>9683.0238864700004</v>
      </c>
      <c r="G14" s="572" t="s">
        <v>11</v>
      </c>
    </row>
    <row r="15" spans="1:7" s="524" customFormat="1" ht="38.85" customHeight="1">
      <c r="A15" s="572" t="s">
        <v>826</v>
      </c>
      <c r="B15" s="567">
        <v>24703.233289669999</v>
      </c>
      <c r="C15" s="567">
        <v>9841.7819353899995</v>
      </c>
      <c r="D15" s="567">
        <v>9624.3967551200003</v>
      </c>
      <c r="E15" s="567">
        <v>2003.6624931599999</v>
      </c>
      <c r="F15" s="567">
        <v>1452.08949319</v>
      </c>
      <c r="G15" s="572" t="s">
        <v>467</v>
      </c>
    </row>
    <row r="16" spans="1:7" s="524" customFormat="1" ht="28.7" customHeight="1">
      <c r="A16" s="572" t="s">
        <v>2790</v>
      </c>
      <c r="B16" s="567">
        <v>125843.880204</v>
      </c>
      <c r="C16" s="567">
        <v>94351.101699999999</v>
      </c>
      <c r="D16" s="567">
        <v>164580.26699999999</v>
      </c>
      <c r="E16" s="567">
        <v>8311.4750000000004</v>
      </c>
      <c r="F16" s="567">
        <v>280.72006141000003</v>
      </c>
      <c r="G16" s="572" t="s">
        <v>2791</v>
      </c>
    </row>
    <row r="17" spans="1:7" s="524" customFormat="1" ht="28.7" customHeight="1">
      <c r="A17" s="572" t="s">
        <v>349</v>
      </c>
      <c r="B17" s="567"/>
      <c r="C17" s="567"/>
      <c r="D17" s="567"/>
      <c r="E17" s="567"/>
      <c r="F17" s="567">
        <v>7431.665</v>
      </c>
      <c r="G17" s="572" t="s">
        <v>827</v>
      </c>
    </row>
    <row r="18" spans="1:7" s="524" customFormat="1" ht="19.7" customHeight="1">
      <c r="A18" s="563" t="s">
        <v>104</v>
      </c>
      <c r="B18" s="564">
        <v>1397412.5400158199</v>
      </c>
      <c r="C18" s="564">
        <v>1591047.9017355801</v>
      </c>
      <c r="D18" s="564">
        <v>2160238.4722268302</v>
      </c>
      <c r="E18" s="564">
        <v>264417.51158306998</v>
      </c>
      <c r="F18" s="564">
        <v>289492.86384930997</v>
      </c>
      <c r="G18" s="565" t="s">
        <v>454</v>
      </c>
    </row>
    <row r="19" spans="1:7" s="524" customFormat="1" ht="28.7" customHeight="1">
      <c r="A19" s="573" t="s">
        <v>828</v>
      </c>
      <c r="B19" s="574">
        <v>25740.582038439999</v>
      </c>
      <c r="C19" s="570">
        <v>26609.068134289999</v>
      </c>
      <c r="D19" s="570">
        <v>27939.505697379998</v>
      </c>
      <c r="E19" s="570">
        <v>3257.0660656700002</v>
      </c>
      <c r="F19" s="570">
        <v>2788.4946684199999</v>
      </c>
      <c r="G19" s="571" t="s">
        <v>130</v>
      </c>
    </row>
    <row r="20" spans="1:7" s="524" customFormat="1" ht="19.149999999999999" customHeight="1">
      <c r="A20" s="573" t="s">
        <v>86</v>
      </c>
      <c r="B20" s="574">
        <v>17949.299627060002</v>
      </c>
      <c r="C20" s="570">
        <v>13685.07568731</v>
      </c>
      <c r="D20" s="570">
        <v>26126.754985290001</v>
      </c>
      <c r="E20" s="570">
        <v>1339.64435095</v>
      </c>
      <c r="F20" s="570">
        <v>701.37423266999997</v>
      </c>
      <c r="G20" s="571" t="s">
        <v>41</v>
      </c>
    </row>
    <row r="21" spans="1:7" s="524" customFormat="1" ht="59.1" customHeight="1">
      <c r="A21" s="573" t="s">
        <v>829</v>
      </c>
      <c r="B21" s="574">
        <v>39976.391321889998</v>
      </c>
      <c r="C21" s="570">
        <v>47112.134624710001</v>
      </c>
      <c r="D21" s="570">
        <v>50157.492492780002</v>
      </c>
      <c r="E21" s="570">
        <v>4373.1700367599997</v>
      </c>
      <c r="F21" s="570">
        <v>5103.9517893499997</v>
      </c>
      <c r="G21" s="571" t="s">
        <v>263</v>
      </c>
    </row>
    <row r="22" spans="1:7" s="524" customFormat="1" ht="19.149999999999999" customHeight="1">
      <c r="A22" s="573" t="s">
        <v>38</v>
      </c>
      <c r="B22" s="574">
        <v>420141.00506446999</v>
      </c>
      <c r="C22" s="570">
        <v>470354.84385752003</v>
      </c>
      <c r="D22" s="570">
        <v>619880.06964165997</v>
      </c>
      <c r="E22" s="570">
        <v>74859.6032691</v>
      </c>
      <c r="F22" s="570">
        <v>63434.31287206</v>
      </c>
      <c r="G22" s="571" t="s">
        <v>39</v>
      </c>
    </row>
    <row r="23" spans="1:7" s="524" customFormat="1" ht="19.149999999999999" customHeight="1">
      <c r="A23" s="573" t="s">
        <v>283</v>
      </c>
      <c r="B23" s="574">
        <v>32620.660509519999</v>
      </c>
      <c r="C23" s="570">
        <v>45781.960748639998</v>
      </c>
      <c r="D23" s="570">
        <v>87927.570942949998</v>
      </c>
      <c r="E23" s="570">
        <v>625.08721069000001</v>
      </c>
      <c r="F23" s="570">
        <v>7895.3536938200004</v>
      </c>
      <c r="G23" s="571" t="s">
        <v>284</v>
      </c>
    </row>
    <row r="24" spans="1:7" s="524" customFormat="1" ht="38.85" customHeight="1">
      <c r="A24" s="573" t="s">
        <v>830</v>
      </c>
      <c r="B24" s="574">
        <v>57549.688701480001</v>
      </c>
      <c r="C24" s="570">
        <v>63169.646199479997</v>
      </c>
      <c r="D24" s="570">
        <v>69630.011152509993</v>
      </c>
      <c r="E24" s="570">
        <v>6478.22832862</v>
      </c>
      <c r="F24" s="570">
        <v>6262.8132948000002</v>
      </c>
      <c r="G24" s="571" t="s">
        <v>25</v>
      </c>
    </row>
    <row r="25" spans="1:7" s="524" customFormat="1" ht="38.85" customHeight="1">
      <c r="A25" s="573" t="s">
        <v>55</v>
      </c>
      <c r="B25" s="574">
        <v>251913.90130324999</v>
      </c>
      <c r="C25" s="570">
        <v>280034.87286412</v>
      </c>
      <c r="D25" s="570">
        <v>467726.54604202998</v>
      </c>
      <c r="E25" s="570">
        <v>30682.00698482</v>
      </c>
      <c r="F25" s="570">
        <v>59620.614842479998</v>
      </c>
      <c r="G25" s="571" t="s">
        <v>427</v>
      </c>
    </row>
    <row r="26" spans="1:7" s="524" customFormat="1" ht="49.15" customHeight="1">
      <c r="A26" s="573" t="s">
        <v>376</v>
      </c>
      <c r="B26" s="574">
        <v>66217.350690260006</v>
      </c>
      <c r="C26" s="570">
        <v>73636.850741329996</v>
      </c>
      <c r="D26" s="570">
        <v>98365.732118569998</v>
      </c>
      <c r="E26" s="570">
        <v>7765.5394110099996</v>
      </c>
      <c r="F26" s="570">
        <v>6816.8198237899996</v>
      </c>
      <c r="G26" s="571" t="s">
        <v>433</v>
      </c>
    </row>
    <row r="27" spans="1:7" s="524" customFormat="1" ht="38.85" customHeight="1">
      <c r="A27" s="573" t="s">
        <v>831</v>
      </c>
      <c r="B27" s="574">
        <v>16643.112773410001</v>
      </c>
      <c r="C27" s="570">
        <v>14615.38074522</v>
      </c>
      <c r="D27" s="570">
        <v>14375.22312877</v>
      </c>
      <c r="E27" s="570">
        <v>129</v>
      </c>
      <c r="F27" s="579" t="s">
        <v>476</v>
      </c>
      <c r="G27" s="571" t="s">
        <v>325</v>
      </c>
    </row>
    <row r="28" spans="1:7" s="524" customFormat="1" ht="89.1" customHeight="1">
      <c r="A28" s="573" t="s">
        <v>595</v>
      </c>
      <c r="B28" s="574">
        <v>12475.72865562</v>
      </c>
      <c r="C28" s="570">
        <v>14133.8272141</v>
      </c>
      <c r="D28" s="570">
        <v>34174.730745070003</v>
      </c>
      <c r="E28" s="570">
        <v>2458.9687009200002</v>
      </c>
      <c r="F28" s="570">
        <v>3980.2930087999998</v>
      </c>
      <c r="G28" s="571" t="s">
        <v>832</v>
      </c>
    </row>
    <row r="29" spans="1:7" s="524" customFormat="1" ht="59.1" customHeight="1">
      <c r="A29" s="573" t="s">
        <v>833</v>
      </c>
      <c r="B29" s="574">
        <v>20007.61110301</v>
      </c>
      <c r="C29" s="570">
        <v>8256.1184957000005</v>
      </c>
      <c r="D29" s="570">
        <v>7288.3731245600002</v>
      </c>
      <c r="E29" s="570">
        <v>279.98911003000001</v>
      </c>
      <c r="F29" s="570">
        <v>227.33312111000001</v>
      </c>
      <c r="G29" s="571" t="s">
        <v>834</v>
      </c>
    </row>
    <row r="30" spans="1:7" s="524" customFormat="1" ht="28.7" customHeight="1">
      <c r="A30" s="573" t="s">
        <v>211</v>
      </c>
      <c r="B30" s="574">
        <v>181285.09152983001</v>
      </c>
      <c r="C30" s="570">
        <v>255834.75950289</v>
      </c>
      <c r="D30" s="570">
        <v>309907.5532578</v>
      </c>
      <c r="E30" s="570">
        <v>11854.5947545</v>
      </c>
      <c r="F30" s="570">
        <v>17511.583884979998</v>
      </c>
      <c r="G30" s="571" t="s">
        <v>835</v>
      </c>
    </row>
    <row r="31" spans="1:7" s="524" customFormat="1" ht="19.149999999999999" customHeight="1">
      <c r="A31" s="573" t="s">
        <v>529</v>
      </c>
      <c r="B31" s="574">
        <v>34125.144683929997</v>
      </c>
      <c r="C31" s="570">
        <v>42496.637513460002</v>
      </c>
      <c r="D31" s="570">
        <v>78028.011142849995</v>
      </c>
      <c r="E31" s="570">
        <v>20137.745239</v>
      </c>
      <c r="F31" s="570">
        <v>14756.99758899</v>
      </c>
      <c r="G31" s="571" t="s">
        <v>836</v>
      </c>
    </row>
    <row r="32" spans="1:7" s="524" customFormat="1" ht="28.7" customHeight="1">
      <c r="A32" s="573" t="s">
        <v>837</v>
      </c>
      <c r="B32" s="574">
        <v>5219.8255611100003</v>
      </c>
      <c r="C32" s="570">
        <v>5210.7255007200001</v>
      </c>
      <c r="D32" s="570">
        <v>5302.2552931800001</v>
      </c>
      <c r="E32" s="570">
        <v>0.13212099999999999</v>
      </c>
      <c r="F32" s="570">
        <v>0.30813784999999999</v>
      </c>
      <c r="G32" s="571" t="s">
        <v>838</v>
      </c>
    </row>
    <row r="33" spans="1:7" s="524" customFormat="1" ht="19.149999999999999" customHeight="1">
      <c r="A33" s="573" t="s">
        <v>489</v>
      </c>
      <c r="B33" s="574">
        <v>215547.14645254001</v>
      </c>
      <c r="C33" s="570">
        <v>230115.99990609</v>
      </c>
      <c r="D33" s="570">
        <v>263408.64246142999</v>
      </c>
      <c r="E33" s="570">
        <v>100176.736</v>
      </c>
      <c r="F33" s="570">
        <v>100392.61289018999</v>
      </c>
      <c r="G33" s="571" t="s">
        <v>839</v>
      </c>
    </row>
    <row r="34" spans="1:7" s="524" customFormat="1" ht="39.4" customHeight="1">
      <c r="A34" s="563" t="s">
        <v>590</v>
      </c>
      <c r="B34" s="564">
        <v>19181.666794770001</v>
      </c>
      <c r="C34" s="564">
        <v>16427.616541169999</v>
      </c>
      <c r="D34" s="564">
        <v>47443.249750499999</v>
      </c>
      <c r="E34" s="564">
        <v>-68.245434329999995</v>
      </c>
      <c r="F34" s="564">
        <v>-31.090390190000001</v>
      </c>
      <c r="G34" s="565" t="s">
        <v>525</v>
      </c>
    </row>
    <row r="35" spans="1:7" s="524" customFormat="1" ht="19.149999999999999" customHeight="1">
      <c r="A35" s="572" t="s">
        <v>840</v>
      </c>
      <c r="B35" s="567">
        <v>22049.904999999999</v>
      </c>
      <c r="C35" s="567">
        <v>29389.32</v>
      </c>
      <c r="D35" s="567">
        <v>51500</v>
      </c>
      <c r="E35" s="567">
        <v>0</v>
      </c>
      <c r="F35" s="567">
        <v>0</v>
      </c>
      <c r="G35" s="572" t="s">
        <v>841</v>
      </c>
    </row>
    <row r="36" spans="1:7" s="524" customFormat="1" ht="28.7" customHeight="1">
      <c r="A36" s="572" t="s">
        <v>842</v>
      </c>
      <c r="B36" s="567">
        <v>2868.2382052299999</v>
      </c>
      <c r="C36" s="567">
        <v>12961.703458829999</v>
      </c>
      <c r="D36" s="567">
        <v>4056.7502494999999</v>
      </c>
      <c r="E36" s="567">
        <v>68.245434329999995</v>
      </c>
      <c r="F36" s="567">
        <v>31.090390190000001</v>
      </c>
      <c r="G36" s="572" t="s">
        <v>843</v>
      </c>
    </row>
    <row r="37" spans="1:7" s="524" customFormat="1" ht="59.65" customHeight="1">
      <c r="A37" s="563" t="s">
        <v>1734</v>
      </c>
      <c r="B37" s="564">
        <v>69806.550338810004</v>
      </c>
      <c r="C37" s="564">
        <v>21001.300059069999</v>
      </c>
      <c r="D37" s="564">
        <v>56840.11764217</v>
      </c>
      <c r="E37" s="564">
        <v>7276.9099101800002</v>
      </c>
      <c r="F37" s="564">
        <v>8502.4203510000007</v>
      </c>
      <c r="G37" s="565" t="s">
        <v>589</v>
      </c>
    </row>
    <row r="38" spans="1:7" s="524" customFormat="1" ht="28.7" customHeight="1">
      <c r="A38" s="572" t="s">
        <v>846</v>
      </c>
      <c r="B38" s="567">
        <v>70361.895391359998</v>
      </c>
      <c r="C38" s="567">
        <v>21707.414291329998</v>
      </c>
      <c r="D38" s="567">
        <v>59523.388802169997</v>
      </c>
      <c r="E38" s="567">
        <v>7278.1511991799998</v>
      </c>
      <c r="F38" s="567">
        <v>8519.8539999999994</v>
      </c>
      <c r="G38" s="572" t="s">
        <v>847</v>
      </c>
    </row>
    <row r="39" spans="1:7" s="524" customFormat="1" ht="38.85" customHeight="1">
      <c r="A39" s="572" t="s">
        <v>844</v>
      </c>
      <c r="B39" s="567">
        <v>555.34505254999999</v>
      </c>
      <c r="C39" s="567">
        <v>706.11423225999999</v>
      </c>
      <c r="D39" s="567">
        <v>2683.2711599999998</v>
      </c>
      <c r="E39" s="567">
        <v>1.2412890000000001</v>
      </c>
      <c r="F39" s="567">
        <v>17.433648999999999</v>
      </c>
      <c r="G39" s="572" t="s">
        <v>845</v>
      </c>
    </row>
    <row r="40" spans="1:7" s="524" customFormat="1" ht="39.4" customHeight="1">
      <c r="A40" s="563" t="s">
        <v>1735</v>
      </c>
      <c r="B40" s="564">
        <v>150807.77103679001</v>
      </c>
      <c r="C40" s="564">
        <v>340244.22582360997</v>
      </c>
      <c r="D40" s="564">
        <v>131351.10913850999</v>
      </c>
      <c r="E40" s="564">
        <v>80174.903655960006</v>
      </c>
      <c r="F40" s="564">
        <v>54013.273906429997</v>
      </c>
      <c r="G40" s="565" t="s">
        <v>591</v>
      </c>
    </row>
    <row r="41" spans="1:7" s="524" customFormat="1" ht="2.1" customHeight="1"/>
    <row r="42" spans="1:7" s="524" customFormat="1" ht="68.849999999999994" customHeight="1">
      <c r="A42" s="563" t="s">
        <v>1814</v>
      </c>
      <c r="B42" s="564">
        <v>-150807.77103679001</v>
      </c>
      <c r="C42" s="564">
        <v>-340244.22582360997</v>
      </c>
      <c r="D42" s="564">
        <v>131351.10913850999</v>
      </c>
      <c r="E42" s="564">
        <v>-80174.903655960006</v>
      </c>
      <c r="F42" s="564">
        <v>-54013.273906429997</v>
      </c>
      <c r="G42" s="565" t="s">
        <v>1815</v>
      </c>
    </row>
    <row r="43" spans="1:7" s="524" customFormat="1" ht="19.149999999999999" customHeight="1">
      <c r="A43" s="575" t="s">
        <v>452</v>
      </c>
      <c r="B43" s="576">
        <v>-1865962.1260152501</v>
      </c>
      <c r="C43" s="576">
        <v>-4248012.0301993201</v>
      </c>
      <c r="D43" s="576">
        <v>-1258702.44539559</v>
      </c>
      <c r="E43" s="576">
        <v>-961944.84387152002</v>
      </c>
      <c r="F43" s="576">
        <v>-53995.840257429998</v>
      </c>
      <c r="G43" s="577" t="s">
        <v>848</v>
      </c>
    </row>
    <row r="44" spans="1:7" s="524" customFormat="1" ht="19.149999999999999" customHeight="1">
      <c r="A44" s="568" t="s">
        <v>849</v>
      </c>
      <c r="B44" s="570">
        <v>-1864265.01615832</v>
      </c>
      <c r="C44" s="570">
        <v>-4232161.70595532</v>
      </c>
      <c r="D44" s="570">
        <v>-1229837.82137136</v>
      </c>
      <c r="E44" s="570">
        <v>-961930.84387152002</v>
      </c>
      <c r="F44" s="570">
        <v>-53995.840257429998</v>
      </c>
      <c r="G44" s="578" t="s">
        <v>850</v>
      </c>
    </row>
    <row r="45" spans="1:7" s="524" customFormat="1" ht="19.7" customHeight="1">
      <c r="A45" s="568" t="s">
        <v>851</v>
      </c>
      <c r="B45" s="570">
        <v>1697.10985693</v>
      </c>
      <c r="C45" s="570">
        <v>15850.324243999999</v>
      </c>
      <c r="D45" s="570">
        <v>28864.624024230001</v>
      </c>
      <c r="E45" s="570">
        <v>14</v>
      </c>
      <c r="F45" s="579" t="s">
        <v>476</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38" type="noConversion"/>
  <pageMargins left="0.23622047244094491" right="0.15748031496062992" top="0.39370078740157483" bottom="0.15748031496062992" header="0.43307086614173229" footer="0.23622047244094491"/>
  <pageSetup paperSize="9" scale="48"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9">
    <tabColor rgb="FFFFFF00"/>
    <pageSetUpPr fitToPage="1"/>
  </sheetPr>
  <dimension ref="A1:G49"/>
  <sheetViews>
    <sheetView view="pageBreakPreview" zoomScale="80" zoomScaleNormal="100" zoomScaleSheetLayoutView="80" workbookViewId="0">
      <selection activeCell="T21" sqref="T21"/>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1778</v>
      </c>
      <c r="B1" s="859"/>
      <c r="C1" s="859"/>
      <c r="D1" s="859"/>
      <c r="E1" s="860" t="s">
        <v>1779</v>
      </c>
      <c r="F1" s="860"/>
      <c r="G1" s="860"/>
    </row>
    <row r="2" spans="1:7" s="524" customFormat="1" ht="19.149999999999999" customHeight="1">
      <c r="A2" s="861" t="s">
        <v>1775</v>
      </c>
      <c r="B2" s="861"/>
      <c r="C2" s="861"/>
      <c r="D2" s="861"/>
      <c r="E2" s="863" t="s">
        <v>818</v>
      </c>
      <c r="F2" s="863"/>
      <c r="G2" s="863"/>
    </row>
    <row r="3" spans="1:7" s="524" customFormat="1" ht="19.149999999999999" customHeight="1">
      <c r="A3" s="861" t="s">
        <v>819</v>
      </c>
      <c r="B3" s="861"/>
      <c r="C3" s="861"/>
      <c r="D3" s="861"/>
      <c r="E3" s="863" t="s">
        <v>1776</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1214113.5877937099</v>
      </c>
      <c r="C8" s="564">
        <v>1362235.66534475</v>
      </c>
      <c r="D8" s="564">
        <v>1761298.99105932</v>
      </c>
      <c r="E8" s="564">
        <v>247657.50677748001</v>
      </c>
      <c r="F8" s="564">
        <v>223298.42739826001</v>
      </c>
      <c r="G8" s="565" t="s">
        <v>394</v>
      </c>
    </row>
    <row r="9" spans="1:7" s="524" customFormat="1" ht="38.85" customHeight="1">
      <c r="A9" s="566" t="s">
        <v>820</v>
      </c>
      <c r="B9" s="567">
        <v>740597.86578142003</v>
      </c>
      <c r="C9" s="567">
        <v>999235.24715041998</v>
      </c>
      <c r="D9" s="567">
        <v>1183504.4428989701</v>
      </c>
      <c r="E9" s="567">
        <v>187626.78027027001</v>
      </c>
      <c r="F9" s="567">
        <v>203994.35014731999</v>
      </c>
      <c r="G9" s="566" t="s">
        <v>821</v>
      </c>
    </row>
    <row r="10" spans="1:7" s="524" customFormat="1" ht="28.7" customHeight="1">
      <c r="A10" s="568" t="s">
        <v>2731</v>
      </c>
      <c r="B10" s="569">
        <v>213956.36531803</v>
      </c>
      <c r="C10" s="570">
        <v>345278.42263401998</v>
      </c>
      <c r="D10" s="570">
        <v>382641.81792146002</v>
      </c>
      <c r="E10" s="570">
        <v>48385.42807984</v>
      </c>
      <c r="F10" s="570">
        <v>38273.822593320001</v>
      </c>
      <c r="G10" s="571" t="s">
        <v>586</v>
      </c>
    </row>
    <row r="11" spans="1:7" s="524" customFormat="1" ht="28.7" customHeight="1">
      <c r="A11" s="568" t="s">
        <v>822</v>
      </c>
      <c r="B11" s="569">
        <v>274609.95565263001</v>
      </c>
      <c r="C11" s="570">
        <v>345535.64491421002</v>
      </c>
      <c r="D11" s="570">
        <v>426321.71838037</v>
      </c>
      <c r="E11" s="570">
        <v>72939.434118599995</v>
      </c>
      <c r="F11" s="570">
        <v>88140.435287159999</v>
      </c>
      <c r="G11" s="571" t="s">
        <v>587</v>
      </c>
    </row>
    <row r="12" spans="1:7" s="524" customFormat="1" ht="19.149999999999999" customHeight="1">
      <c r="A12" s="568" t="s">
        <v>823</v>
      </c>
      <c r="B12" s="569">
        <v>172818.42084770999</v>
      </c>
      <c r="C12" s="570">
        <v>217507.87082842999</v>
      </c>
      <c r="D12" s="570">
        <v>275540.31474273</v>
      </c>
      <c r="E12" s="570">
        <v>50107.81341137</v>
      </c>
      <c r="F12" s="570">
        <v>57809.371173439999</v>
      </c>
      <c r="G12" s="571" t="s">
        <v>557</v>
      </c>
    </row>
    <row r="13" spans="1:7" s="524" customFormat="1" ht="19.149999999999999" customHeight="1">
      <c r="A13" s="568" t="s">
        <v>824</v>
      </c>
      <c r="B13" s="569">
        <v>494.47450149000002</v>
      </c>
      <c r="C13" s="570">
        <v>398.92684673999997</v>
      </c>
      <c r="D13" s="570">
        <v>564.71537584999999</v>
      </c>
      <c r="E13" s="570">
        <v>101.46812586</v>
      </c>
      <c r="F13" s="570">
        <v>119.43336548000001</v>
      </c>
      <c r="G13" s="571" t="s">
        <v>546</v>
      </c>
    </row>
    <row r="14" spans="1:7" s="524" customFormat="1" ht="28.7" customHeight="1">
      <c r="A14" s="572" t="s">
        <v>825</v>
      </c>
      <c r="B14" s="567">
        <v>21947.539480750002</v>
      </c>
      <c r="C14" s="567">
        <v>72224.371316710007</v>
      </c>
      <c r="D14" s="567">
        <v>50113.190586140001</v>
      </c>
      <c r="E14" s="567">
        <v>9530.2935128699992</v>
      </c>
      <c r="F14" s="567">
        <v>6669.4908476700002</v>
      </c>
      <c r="G14" s="572" t="s">
        <v>11</v>
      </c>
    </row>
    <row r="15" spans="1:7" s="524" customFormat="1" ht="38.85" customHeight="1">
      <c r="A15" s="572" t="s">
        <v>826</v>
      </c>
      <c r="B15" s="567">
        <v>13395.537131540001</v>
      </c>
      <c r="C15" s="567">
        <v>16189.96997762</v>
      </c>
      <c r="D15" s="567">
        <v>11621.09332421</v>
      </c>
      <c r="E15" s="567">
        <v>1232.6709943400001</v>
      </c>
      <c r="F15" s="567">
        <v>1532.12714949</v>
      </c>
      <c r="G15" s="572" t="s">
        <v>467</v>
      </c>
    </row>
    <row r="16" spans="1:7" s="524" customFormat="1" ht="28.7" customHeight="1">
      <c r="A16" s="572" t="s">
        <v>2790</v>
      </c>
      <c r="B16" s="567">
        <v>438172.64539999998</v>
      </c>
      <c r="C16" s="567">
        <v>274586.07689999999</v>
      </c>
      <c r="D16" s="567">
        <v>516060.26425000001</v>
      </c>
      <c r="E16" s="567">
        <v>49267.762000000002</v>
      </c>
      <c r="F16" s="567">
        <v>719.83125378</v>
      </c>
      <c r="G16" s="572" t="s">
        <v>2791</v>
      </c>
    </row>
    <row r="17" spans="1:7" s="524" customFormat="1" ht="28.7" customHeight="1">
      <c r="A17" s="572" t="s">
        <v>349</v>
      </c>
      <c r="B17" s="567"/>
      <c r="C17" s="567"/>
      <c r="D17" s="567"/>
      <c r="E17" s="567"/>
      <c r="F17" s="567">
        <v>10382.628000000001</v>
      </c>
      <c r="G17" s="572" t="s">
        <v>827</v>
      </c>
    </row>
    <row r="18" spans="1:7" s="524" customFormat="1" ht="19.7" customHeight="1">
      <c r="A18" s="563" t="s">
        <v>104</v>
      </c>
      <c r="B18" s="564">
        <v>1104676.10981714</v>
      </c>
      <c r="C18" s="564">
        <v>1274128.5902448299</v>
      </c>
      <c r="D18" s="564">
        <v>1429542.2375509101</v>
      </c>
      <c r="E18" s="564">
        <v>156093.20163160999</v>
      </c>
      <c r="F18" s="564">
        <v>171686.90451925001</v>
      </c>
      <c r="G18" s="565" t="s">
        <v>454</v>
      </c>
    </row>
    <row r="19" spans="1:7" s="524" customFormat="1" ht="28.7" customHeight="1">
      <c r="A19" s="573" t="s">
        <v>828</v>
      </c>
      <c r="B19" s="574">
        <v>24279.956294439999</v>
      </c>
      <c r="C19" s="570">
        <v>39994.935265059998</v>
      </c>
      <c r="D19" s="570">
        <v>35189.86322454</v>
      </c>
      <c r="E19" s="570">
        <v>1985.63637726</v>
      </c>
      <c r="F19" s="570">
        <v>9943.6345392799994</v>
      </c>
      <c r="G19" s="571" t="s">
        <v>130</v>
      </c>
    </row>
    <row r="20" spans="1:7" s="524" customFormat="1" ht="19.149999999999999" customHeight="1">
      <c r="A20" s="573" t="s">
        <v>86</v>
      </c>
      <c r="B20" s="574">
        <v>4020.8666654200001</v>
      </c>
      <c r="C20" s="570">
        <v>5256.4435129000003</v>
      </c>
      <c r="D20" s="570">
        <v>9500.8719788399994</v>
      </c>
      <c r="E20" s="570">
        <v>319.12919826000001</v>
      </c>
      <c r="F20" s="570">
        <v>305.91654828999998</v>
      </c>
      <c r="G20" s="571" t="s">
        <v>41</v>
      </c>
    </row>
    <row r="21" spans="1:7" s="524" customFormat="1" ht="59.1" customHeight="1">
      <c r="A21" s="573" t="s">
        <v>829</v>
      </c>
      <c r="B21" s="574">
        <v>29058.17206166</v>
      </c>
      <c r="C21" s="570">
        <v>31119.73669763</v>
      </c>
      <c r="D21" s="570">
        <v>39803.746309380003</v>
      </c>
      <c r="E21" s="570">
        <v>4019.8311423199998</v>
      </c>
      <c r="F21" s="570">
        <v>4793.2373414599997</v>
      </c>
      <c r="G21" s="571" t="s">
        <v>263</v>
      </c>
    </row>
    <row r="22" spans="1:7" s="524" customFormat="1" ht="19.149999999999999" customHeight="1">
      <c r="A22" s="573" t="s">
        <v>38</v>
      </c>
      <c r="B22" s="574">
        <v>295728.32103031001</v>
      </c>
      <c r="C22" s="570">
        <v>365192.82785321999</v>
      </c>
      <c r="D22" s="570">
        <v>388921.8928567</v>
      </c>
      <c r="E22" s="570">
        <v>50086.02624816</v>
      </c>
      <c r="F22" s="570">
        <v>45574.750595409998</v>
      </c>
      <c r="G22" s="571" t="s">
        <v>39</v>
      </c>
    </row>
    <row r="23" spans="1:7" s="524" customFormat="1" ht="19.149999999999999" customHeight="1">
      <c r="A23" s="573" t="s">
        <v>283</v>
      </c>
      <c r="B23" s="574">
        <v>19190.749101459998</v>
      </c>
      <c r="C23" s="570">
        <v>21000.773799850002</v>
      </c>
      <c r="D23" s="570">
        <v>31799.69038865</v>
      </c>
      <c r="E23" s="570">
        <v>2737.5145284199998</v>
      </c>
      <c r="F23" s="570">
        <v>1018.5087290500001</v>
      </c>
      <c r="G23" s="571" t="s">
        <v>284</v>
      </c>
    </row>
    <row r="24" spans="1:7" s="524" customFormat="1" ht="38.85" customHeight="1">
      <c r="A24" s="573" t="s">
        <v>830</v>
      </c>
      <c r="B24" s="574">
        <v>36105.90415717</v>
      </c>
      <c r="C24" s="570">
        <v>47882.831143290001</v>
      </c>
      <c r="D24" s="570">
        <v>58467.03239126</v>
      </c>
      <c r="E24" s="570">
        <v>6697.5494488699997</v>
      </c>
      <c r="F24" s="570">
        <v>7110.6531218600003</v>
      </c>
      <c r="G24" s="571" t="s">
        <v>25</v>
      </c>
    </row>
    <row r="25" spans="1:7" s="524" customFormat="1" ht="38.85" customHeight="1">
      <c r="A25" s="573" t="s">
        <v>55</v>
      </c>
      <c r="B25" s="574">
        <v>268282.47892352002</v>
      </c>
      <c r="C25" s="570">
        <v>301492.77112627</v>
      </c>
      <c r="D25" s="570">
        <v>341614.99008120003</v>
      </c>
      <c r="E25" s="570">
        <v>35444.4653989</v>
      </c>
      <c r="F25" s="570">
        <v>33109.995995439996</v>
      </c>
      <c r="G25" s="571" t="s">
        <v>427</v>
      </c>
    </row>
    <row r="26" spans="1:7" s="524" customFormat="1" ht="49.15" customHeight="1">
      <c r="A26" s="573" t="s">
        <v>376</v>
      </c>
      <c r="B26" s="574">
        <v>39548.1071324</v>
      </c>
      <c r="C26" s="570">
        <v>46729.743442070001</v>
      </c>
      <c r="D26" s="570">
        <v>61410.240847449997</v>
      </c>
      <c r="E26" s="570">
        <v>5223.1597869400002</v>
      </c>
      <c r="F26" s="570">
        <v>3690.3243299599999</v>
      </c>
      <c r="G26" s="571" t="s">
        <v>433</v>
      </c>
    </row>
    <row r="27" spans="1:7" s="524" customFormat="1" ht="38.85" customHeight="1">
      <c r="A27" s="573" t="s">
        <v>831</v>
      </c>
      <c r="B27" s="574">
        <v>130134.04840806</v>
      </c>
      <c r="C27" s="570">
        <v>106340.09932776001</v>
      </c>
      <c r="D27" s="570">
        <v>114152.29132569001</v>
      </c>
      <c r="E27" s="570">
        <v>12373.006496780001</v>
      </c>
      <c r="F27" s="570">
        <v>14027.111209639999</v>
      </c>
      <c r="G27" s="571" t="s">
        <v>325</v>
      </c>
    </row>
    <row r="28" spans="1:7" s="524" customFormat="1" ht="89.1" customHeight="1">
      <c r="A28" s="573" t="s">
        <v>595</v>
      </c>
      <c r="B28" s="574">
        <v>4130.6150766000001</v>
      </c>
      <c r="C28" s="570">
        <v>5869.6646657800002</v>
      </c>
      <c r="D28" s="570">
        <v>12288.68520537</v>
      </c>
      <c r="E28" s="570">
        <v>476.75887396000002</v>
      </c>
      <c r="F28" s="570">
        <v>403.91854658</v>
      </c>
      <c r="G28" s="571" t="s">
        <v>832</v>
      </c>
    </row>
    <row r="29" spans="1:7" s="524" customFormat="1" ht="59.1" customHeight="1">
      <c r="A29" s="573" t="s">
        <v>833</v>
      </c>
      <c r="B29" s="574">
        <v>5511.4738626999997</v>
      </c>
      <c r="C29" s="570">
        <v>29900.58586023</v>
      </c>
      <c r="D29" s="570">
        <v>5252.3245010000001</v>
      </c>
      <c r="E29" s="570">
        <v>512.65540006000003</v>
      </c>
      <c r="F29" s="570">
        <v>484.88664972999999</v>
      </c>
      <c r="G29" s="571" t="s">
        <v>834</v>
      </c>
    </row>
    <row r="30" spans="1:7" s="524" customFormat="1" ht="28.7" customHeight="1">
      <c r="A30" s="573" t="s">
        <v>211</v>
      </c>
      <c r="B30" s="574">
        <v>140621.39729078001</v>
      </c>
      <c r="C30" s="570">
        <v>161078.61207641999</v>
      </c>
      <c r="D30" s="570">
        <v>210319.48395888001</v>
      </c>
      <c r="E30" s="570">
        <v>15313.096516989999</v>
      </c>
      <c r="F30" s="570">
        <v>18708.26788394</v>
      </c>
      <c r="G30" s="571" t="s">
        <v>835</v>
      </c>
    </row>
    <row r="31" spans="1:7" s="524" customFormat="1" ht="19.149999999999999" customHeight="1">
      <c r="A31" s="573" t="s">
        <v>529</v>
      </c>
      <c r="B31" s="574">
        <v>29800.861690279999</v>
      </c>
      <c r="C31" s="570">
        <v>31497.335723880002</v>
      </c>
      <c r="D31" s="570">
        <v>34945.916039119998</v>
      </c>
      <c r="E31" s="570">
        <v>8257.18570525</v>
      </c>
      <c r="F31" s="570">
        <v>4810.330696</v>
      </c>
      <c r="G31" s="571" t="s">
        <v>836</v>
      </c>
    </row>
    <row r="32" spans="1:7" s="524" customFormat="1" ht="28.7" customHeight="1">
      <c r="A32" s="573" t="s">
        <v>837</v>
      </c>
      <c r="B32" s="574">
        <v>3733.4705801499999</v>
      </c>
      <c r="C32" s="570">
        <v>3519.40624028</v>
      </c>
      <c r="D32" s="570">
        <v>4041.38143958</v>
      </c>
      <c r="E32" s="570">
        <v>540.25392943999998</v>
      </c>
      <c r="F32" s="570">
        <v>806.19532561000005</v>
      </c>
      <c r="G32" s="571" t="s">
        <v>838</v>
      </c>
    </row>
    <row r="33" spans="1:7" s="524" customFormat="1" ht="19.149999999999999" customHeight="1">
      <c r="A33" s="573" t="s">
        <v>489</v>
      </c>
      <c r="B33" s="574">
        <v>74529.687542190004</v>
      </c>
      <c r="C33" s="570">
        <v>77252.823510190006</v>
      </c>
      <c r="D33" s="570">
        <v>81833.82700325</v>
      </c>
      <c r="E33" s="570">
        <v>12106.932580000001</v>
      </c>
      <c r="F33" s="570">
        <v>26899.173007000001</v>
      </c>
      <c r="G33" s="571" t="s">
        <v>839</v>
      </c>
    </row>
    <row r="34" spans="1:7" s="524" customFormat="1" ht="39.4" customHeight="1">
      <c r="A34" s="563" t="s">
        <v>590</v>
      </c>
      <c r="B34" s="564">
        <v>2912.5858142500001</v>
      </c>
      <c r="C34" s="564">
        <v>194.87879504</v>
      </c>
      <c r="D34" s="564">
        <v>20387.842080080001</v>
      </c>
      <c r="E34" s="564">
        <v>3904.5586478599998</v>
      </c>
      <c r="F34" s="564">
        <v>1239.25495684</v>
      </c>
      <c r="G34" s="565" t="s">
        <v>525</v>
      </c>
    </row>
    <row r="35" spans="1:7" s="524" customFormat="1" ht="19.149999999999999" customHeight="1">
      <c r="A35" s="572" t="s">
        <v>840</v>
      </c>
      <c r="B35" s="567">
        <v>4560</v>
      </c>
      <c r="C35" s="567">
        <v>2350</v>
      </c>
      <c r="D35" s="567">
        <v>21560</v>
      </c>
      <c r="E35" s="567">
        <v>4019.4</v>
      </c>
      <c r="F35" s="567">
        <v>1300</v>
      </c>
      <c r="G35" s="572" t="s">
        <v>841</v>
      </c>
    </row>
    <row r="36" spans="1:7" s="524" customFormat="1" ht="28.7" customHeight="1">
      <c r="A36" s="572" t="s">
        <v>842</v>
      </c>
      <c r="B36" s="567">
        <v>1647.4141857499999</v>
      </c>
      <c r="C36" s="567">
        <v>2155.1212049599999</v>
      </c>
      <c r="D36" s="567">
        <v>1172.15791992</v>
      </c>
      <c r="E36" s="567">
        <v>114.84135214</v>
      </c>
      <c r="F36" s="567">
        <v>60.745043160000002</v>
      </c>
      <c r="G36" s="572" t="s">
        <v>843</v>
      </c>
    </row>
    <row r="37" spans="1:7" s="524" customFormat="1" ht="59.65" customHeight="1">
      <c r="A37" s="563" t="s">
        <v>1734</v>
      </c>
      <c r="B37" s="564">
        <v>116603.48850599999</v>
      </c>
      <c r="C37" s="564">
        <v>47689.639416400001</v>
      </c>
      <c r="D37" s="564">
        <v>358944.05816100002</v>
      </c>
      <c r="E37" s="564">
        <v>43764.939308000001</v>
      </c>
      <c r="F37" s="564">
        <v>29586.769667640001</v>
      </c>
      <c r="G37" s="565" t="s">
        <v>589</v>
      </c>
    </row>
    <row r="38" spans="1:7" s="524" customFormat="1" ht="28.7" customHeight="1">
      <c r="A38" s="572" t="s">
        <v>846</v>
      </c>
      <c r="B38" s="567">
        <v>116663.057356</v>
      </c>
      <c r="C38" s="567">
        <v>47690.033856399998</v>
      </c>
      <c r="D38" s="567">
        <v>358944.097481</v>
      </c>
      <c r="E38" s="567">
        <v>43764.939308000001</v>
      </c>
      <c r="F38" s="567">
        <v>29586.769667640001</v>
      </c>
      <c r="G38" s="572" t="s">
        <v>847</v>
      </c>
    </row>
    <row r="39" spans="1:7" s="524" customFormat="1" ht="38.85" customHeight="1">
      <c r="A39" s="572" t="s">
        <v>844</v>
      </c>
      <c r="B39" s="567">
        <v>59.568849999999998</v>
      </c>
      <c r="C39" s="567">
        <v>0.39444000000000001</v>
      </c>
      <c r="D39" s="567">
        <v>3.9320000000000001E-2</v>
      </c>
      <c r="E39" s="567"/>
      <c r="F39" s="567"/>
      <c r="G39" s="572" t="s">
        <v>845</v>
      </c>
    </row>
    <row r="40" spans="1:7" s="524" customFormat="1" ht="39.4" customHeight="1">
      <c r="A40" s="563" t="s">
        <v>1735</v>
      </c>
      <c r="B40" s="564">
        <v>-10078.596343679999</v>
      </c>
      <c r="C40" s="564">
        <v>40222.556888480001</v>
      </c>
      <c r="D40" s="564">
        <v>-47575.14673267</v>
      </c>
      <c r="E40" s="564">
        <v>43894.807190009997</v>
      </c>
      <c r="F40" s="564">
        <v>20785.498254530001</v>
      </c>
      <c r="G40" s="565" t="s">
        <v>591</v>
      </c>
    </row>
    <row r="41" spans="1:7" s="524" customFormat="1" ht="2.1" customHeight="1"/>
    <row r="42" spans="1:7" s="524" customFormat="1" ht="68.849999999999994" customHeight="1">
      <c r="A42" s="563" t="s">
        <v>1814</v>
      </c>
      <c r="B42" s="564">
        <v>10078.596343679999</v>
      </c>
      <c r="C42" s="564">
        <v>-40222.556888480001</v>
      </c>
      <c r="D42" s="564">
        <v>-47575.14673267</v>
      </c>
      <c r="E42" s="564">
        <v>-43894.807190009997</v>
      </c>
      <c r="F42" s="564">
        <v>-20785.498254530001</v>
      </c>
      <c r="G42" s="565" t="s">
        <v>1815</v>
      </c>
    </row>
    <row r="43" spans="1:7" s="524" customFormat="1" ht="19.149999999999999" customHeight="1">
      <c r="A43" s="575" t="s">
        <v>452</v>
      </c>
      <c r="B43" s="576">
        <v>207074.39160368001</v>
      </c>
      <c r="C43" s="576">
        <v>-678096.75501415005</v>
      </c>
      <c r="D43" s="576">
        <v>498119.27269239997</v>
      </c>
      <c r="E43" s="576">
        <v>-525989.68628012005</v>
      </c>
      <c r="F43" s="576">
        <v>-20785.498254530001</v>
      </c>
      <c r="G43" s="577" t="s">
        <v>848</v>
      </c>
    </row>
    <row r="44" spans="1:7" s="524" customFormat="1" ht="19.149999999999999" customHeight="1">
      <c r="A44" s="568" t="s">
        <v>849</v>
      </c>
      <c r="B44" s="570">
        <v>222464.50391999999</v>
      </c>
      <c r="C44" s="570">
        <v>-640900.97760546999</v>
      </c>
      <c r="D44" s="570">
        <v>505658.08186516003</v>
      </c>
      <c r="E44" s="570">
        <v>-525921.68628012005</v>
      </c>
      <c r="F44" s="570">
        <v>4513.4739674700004</v>
      </c>
      <c r="G44" s="578" t="s">
        <v>850</v>
      </c>
    </row>
    <row r="45" spans="1:7" s="524" customFormat="1" ht="19.7" customHeight="1">
      <c r="A45" s="568" t="s">
        <v>851</v>
      </c>
      <c r="B45" s="570">
        <v>15390.112316320001</v>
      </c>
      <c r="C45" s="570">
        <v>37195.777408679998</v>
      </c>
      <c r="D45" s="570">
        <v>7538.8091727600004</v>
      </c>
      <c r="E45" s="570">
        <v>68</v>
      </c>
      <c r="F45" s="570">
        <v>25298.972222</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1496062992125984" bottom="0.23622047244094491" header="0.31496062992125984" footer="0.23622047244094491"/>
  <pageSetup paperSize="9" scale="50"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pageSetUpPr fitToPage="1"/>
  </sheetPr>
  <dimension ref="A1:G49"/>
  <sheetViews>
    <sheetView view="pageBreakPreview" zoomScaleNormal="100" zoomScaleSheetLayoutView="100" workbookViewId="0">
      <selection activeCell="O18" sqref="O18"/>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2479</v>
      </c>
      <c r="B1" s="859"/>
      <c r="C1" s="859"/>
      <c r="D1" s="859"/>
      <c r="E1" s="860" t="s">
        <v>2480</v>
      </c>
      <c r="F1" s="860"/>
      <c r="G1" s="860"/>
    </row>
    <row r="2" spans="1:7" s="524" customFormat="1" ht="19.149999999999999" customHeight="1">
      <c r="A2" s="861" t="s">
        <v>1772</v>
      </c>
      <c r="B2" s="861"/>
      <c r="C2" s="861"/>
      <c r="D2" s="861"/>
      <c r="E2" s="863" t="s">
        <v>818</v>
      </c>
      <c r="F2" s="863"/>
      <c r="G2" s="863"/>
    </row>
    <row r="3" spans="1:7" s="524" customFormat="1" ht="19.149999999999999" customHeight="1">
      <c r="A3" s="861" t="s">
        <v>819</v>
      </c>
      <c r="B3" s="861"/>
      <c r="C3" s="861"/>
      <c r="D3" s="861"/>
      <c r="E3" s="863" t="s">
        <v>1773</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463421.37491766998</v>
      </c>
      <c r="C8" s="564">
        <v>542203.66294048005</v>
      </c>
      <c r="D8" s="564">
        <v>585417.04971882002</v>
      </c>
      <c r="E8" s="564">
        <v>65844.551790159996</v>
      </c>
      <c r="F8" s="564">
        <v>78298.864952400007</v>
      </c>
      <c r="G8" s="565" t="s">
        <v>394</v>
      </c>
    </row>
    <row r="9" spans="1:7" s="524" customFormat="1" ht="38.85" customHeight="1">
      <c r="A9" s="566" t="s">
        <v>820</v>
      </c>
      <c r="B9" s="567">
        <v>66904.46111058</v>
      </c>
      <c r="C9" s="567">
        <v>87798.582778230004</v>
      </c>
      <c r="D9" s="567">
        <v>104889.03580743</v>
      </c>
      <c r="E9" s="567">
        <v>17389.19943072</v>
      </c>
      <c r="F9" s="567">
        <v>19341.598807279999</v>
      </c>
      <c r="G9" s="566" t="s">
        <v>821</v>
      </c>
    </row>
    <row r="10" spans="1:7" s="524" customFormat="1" ht="28.7" customHeight="1">
      <c r="A10" s="568" t="s">
        <v>2731</v>
      </c>
      <c r="B10" s="569">
        <v>9017.6479562200002</v>
      </c>
      <c r="C10" s="570">
        <v>13383.16882035</v>
      </c>
      <c r="D10" s="570">
        <v>17055.793743220001</v>
      </c>
      <c r="E10" s="570">
        <v>2001.91867772</v>
      </c>
      <c r="F10" s="570">
        <v>1744.7961234300001</v>
      </c>
      <c r="G10" s="571" t="s">
        <v>586</v>
      </c>
    </row>
    <row r="11" spans="1:7" s="524" customFormat="1" ht="28.7" customHeight="1">
      <c r="A11" s="568" t="s">
        <v>822</v>
      </c>
      <c r="B11" s="569">
        <v>25930.315946499999</v>
      </c>
      <c r="C11" s="570">
        <v>34956.565409019997</v>
      </c>
      <c r="D11" s="570">
        <v>42349.708353260001</v>
      </c>
      <c r="E11" s="570">
        <v>7447.8425041500004</v>
      </c>
      <c r="F11" s="570">
        <v>7841.4561237199996</v>
      </c>
      <c r="G11" s="571" t="s">
        <v>587</v>
      </c>
    </row>
    <row r="12" spans="1:7" s="524" customFormat="1" ht="19.149999999999999" customHeight="1">
      <c r="A12" s="568" t="s">
        <v>823</v>
      </c>
      <c r="B12" s="569">
        <v>18598.43882924</v>
      </c>
      <c r="C12" s="570">
        <v>23298.184854620002</v>
      </c>
      <c r="D12" s="570">
        <v>27347.246046349999</v>
      </c>
      <c r="E12" s="570">
        <v>5019.6020825300002</v>
      </c>
      <c r="F12" s="570">
        <v>4940.8810316500003</v>
      </c>
      <c r="G12" s="571" t="s">
        <v>557</v>
      </c>
    </row>
    <row r="13" spans="1:7" s="524" customFormat="1" ht="19.149999999999999" customHeight="1">
      <c r="A13" s="568" t="s">
        <v>824</v>
      </c>
      <c r="B13" s="569">
        <v>108.67661346</v>
      </c>
      <c r="C13" s="570">
        <v>115.49381382999999</v>
      </c>
      <c r="D13" s="570">
        <v>126.72711554999999</v>
      </c>
      <c r="E13" s="570">
        <v>18.483962729999998</v>
      </c>
      <c r="F13" s="570">
        <v>19.803204999999998</v>
      </c>
      <c r="G13" s="571" t="s">
        <v>546</v>
      </c>
    </row>
    <row r="14" spans="1:7" s="524" customFormat="1" ht="28.7" customHeight="1">
      <c r="A14" s="572" t="s">
        <v>825</v>
      </c>
      <c r="B14" s="567">
        <v>7011.9314944099997</v>
      </c>
      <c r="C14" s="567">
        <v>15570.045991630001</v>
      </c>
      <c r="D14" s="567">
        <v>14727.64297162</v>
      </c>
      <c r="E14" s="567">
        <v>638.4602304</v>
      </c>
      <c r="F14" s="567">
        <v>1341.98053749</v>
      </c>
      <c r="G14" s="572" t="s">
        <v>11</v>
      </c>
    </row>
    <row r="15" spans="1:7" s="524" customFormat="1" ht="38.85" customHeight="1">
      <c r="A15" s="572" t="s">
        <v>826</v>
      </c>
      <c r="B15" s="567">
        <v>1881.35068168</v>
      </c>
      <c r="C15" s="567">
        <v>14651.199870619999</v>
      </c>
      <c r="D15" s="567">
        <v>8115.77145277</v>
      </c>
      <c r="E15" s="567">
        <v>1288.89712904</v>
      </c>
      <c r="F15" s="567">
        <v>410.99586572999999</v>
      </c>
      <c r="G15" s="572" t="s">
        <v>467</v>
      </c>
    </row>
    <row r="16" spans="1:7" s="524" customFormat="1" ht="28.7" customHeight="1">
      <c r="A16" s="572" t="s">
        <v>2790</v>
      </c>
      <c r="B16" s="567">
        <v>387623.63163100003</v>
      </c>
      <c r="C16" s="567">
        <v>424183.83429999999</v>
      </c>
      <c r="D16" s="567">
        <v>457684.59948700003</v>
      </c>
      <c r="E16" s="567">
        <v>46527.995000000003</v>
      </c>
      <c r="F16" s="567">
        <v>215.4927419</v>
      </c>
      <c r="G16" s="572" t="s">
        <v>2791</v>
      </c>
    </row>
    <row r="17" spans="1:7" s="524" customFormat="1" ht="28.7" customHeight="1">
      <c r="A17" s="572" t="s">
        <v>349</v>
      </c>
      <c r="B17" s="567"/>
      <c r="C17" s="567"/>
      <c r="D17" s="567"/>
      <c r="E17" s="567"/>
      <c r="F17" s="567">
        <v>56988.796999999999</v>
      </c>
      <c r="G17" s="572" t="s">
        <v>827</v>
      </c>
    </row>
    <row r="18" spans="1:7" s="524" customFormat="1" ht="19.7" customHeight="1">
      <c r="A18" s="563" t="s">
        <v>104</v>
      </c>
      <c r="B18" s="564">
        <v>468267.79674154002</v>
      </c>
      <c r="C18" s="564">
        <v>529861.02582344005</v>
      </c>
      <c r="D18" s="564">
        <v>621762.79820431001</v>
      </c>
      <c r="E18" s="564">
        <v>61553.074526179997</v>
      </c>
      <c r="F18" s="564">
        <v>63778.879011060002</v>
      </c>
      <c r="G18" s="565" t="s">
        <v>454</v>
      </c>
    </row>
    <row r="19" spans="1:7" s="524" customFormat="1" ht="28.7" customHeight="1">
      <c r="A19" s="573" t="s">
        <v>828</v>
      </c>
      <c r="B19" s="574">
        <v>21805.231426369999</v>
      </c>
      <c r="C19" s="570">
        <v>21189.21887619</v>
      </c>
      <c r="D19" s="570">
        <v>27614.617008099998</v>
      </c>
      <c r="E19" s="570">
        <v>3023.72960397</v>
      </c>
      <c r="F19" s="570">
        <v>3093.22259919</v>
      </c>
      <c r="G19" s="571" t="s">
        <v>130</v>
      </c>
    </row>
    <row r="20" spans="1:7" s="524" customFormat="1" ht="19.149999999999999" customHeight="1">
      <c r="A20" s="573" t="s">
        <v>86</v>
      </c>
      <c r="B20" s="574">
        <v>2597.84951796</v>
      </c>
      <c r="C20" s="570">
        <v>4147.4281127300001</v>
      </c>
      <c r="D20" s="570">
        <v>6091.5599484799995</v>
      </c>
      <c r="E20" s="570">
        <v>94.112809380000002</v>
      </c>
      <c r="F20" s="570">
        <v>321.29436876</v>
      </c>
      <c r="G20" s="571" t="s">
        <v>41</v>
      </c>
    </row>
    <row r="21" spans="1:7" s="524" customFormat="1" ht="59.1" customHeight="1">
      <c r="A21" s="573" t="s">
        <v>829</v>
      </c>
      <c r="B21" s="574">
        <v>12387.340142749999</v>
      </c>
      <c r="C21" s="570">
        <v>13273.69756556</v>
      </c>
      <c r="D21" s="570">
        <v>14196.41873926</v>
      </c>
      <c r="E21" s="570">
        <v>1330.97238584</v>
      </c>
      <c r="F21" s="570">
        <v>1516.2436434199999</v>
      </c>
      <c r="G21" s="571" t="s">
        <v>263</v>
      </c>
    </row>
    <row r="22" spans="1:7" s="524" customFormat="1" ht="19.149999999999999" customHeight="1">
      <c r="A22" s="573" t="s">
        <v>38</v>
      </c>
      <c r="B22" s="574">
        <v>179912.51957787</v>
      </c>
      <c r="C22" s="570">
        <v>204008.3125537</v>
      </c>
      <c r="D22" s="570">
        <v>216685.77199266001</v>
      </c>
      <c r="E22" s="570">
        <v>28966.60203219</v>
      </c>
      <c r="F22" s="570">
        <v>31098.212599390001</v>
      </c>
      <c r="G22" s="571" t="s">
        <v>39</v>
      </c>
    </row>
    <row r="23" spans="1:7" s="524" customFormat="1" ht="19.149999999999999" customHeight="1">
      <c r="A23" s="573" t="s">
        <v>283</v>
      </c>
      <c r="B23" s="574">
        <v>14564.856617560001</v>
      </c>
      <c r="C23" s="570">
        <v>15233.332638149999</v>
      </c>
      <c r="D23" s="570">
        <v>24677.680616580001</v>
      </c>
      <c r="E23" s="570">
        <v>1820.91865076</v>
      </c>
      <c r="F23" s="570">
        <v>1410.63517864</v>
      </c>
      <c r="G23" s="571" t="s">
        <v>284</v>
      </c>
    </row>
    <row r="24" spans="1:7" s="524" customFormat="1" ht="38.85" customHeight="1">
      <c r="A24" s="573" t="s">
        <v>830</v>
      </c>
      <c r="B24" s="574">
        <v>29132.578735350002</v>
      </c>
      <c r="C24" s="570">
        <v>31843.254573959999</v>
      </c>
      <c r="D24" s="570">
        <v>35067.915057149999</v>
      </c>
      <c r="E24" s="570">
        <v>3001.2905029399999</v>
      </c>
      <c r="F24" s="570">
        <v>5380.2798933800004</v>
      </c>
      <c r="G24" s="571" t="s">
        <v>25</v>
      </c>
    </row>
    <row r="25" spans="1:7" s="524" customFormat="1" ht="38.85" customHeight="1">
      <c r="A25" s="573" t="s">
        <v>55</v>
      </c>
      <c r="B25" s="574">
        <v>52029.76232994</v>
      </c>
      <c r="C25" s="570">
        <v>59320.685935740003</v>
      </c>
      <c r="D25" s="570">
        <v>95358.079550020004</v>
      </c>
      <c r="E25" s="570">
        <v>2560.5290169700002</v>
      </c>
      <c r="F25" s="570">
        <v>2239.6482605199999</v>
      </c>
      <c r="G25" s="571" t="s">
        <v>427</v>
      </c>
    </row>
    <row r="26" spans="1:7" s="524" customFormat="1" ht="49.15" customHeight="1">
      <c r="A26" s="573" t="s">
        <v>376</v>
      </c>
      <c r="B26" s="574">
        <v>30696.647305409999</v>
      </c>
      <c r="C26" s="570">
        <v>31623.475759410001</v>
      </c>
      <c r="D26" s="570">
        <v>35401.257254570002</v>
      </c>
      <c r="E26" s="570">
        <v>4051.1227192800002</v>
      </c>
      <c r="F26" s="570">
        <v>4000.9937526399999</v>
      </c>
      <c r="G26" s="571" t="s">
        <v>433</v>
      </c>
    </row>
    <row r="27" spans="1:7" s="524" customFormat="1" ht="38.85" customHeight="1">
      <c r="A27" s="573" t="s">
        <v>831</v>
      </c>
      <c r="B27" s="574">
        <v>16756.27293435</v>
      </c>
      <c r="C27" s="570">
        <v>36126.00158851</v>
      </c>
      <c r="D27" s="570">
        <v>41531.853301919997</v>
      </c>
      <c r="E27" s="570">
        <v>2817.81349907</v>
      </c>
      <c r="F27" s="570">
        <v>1782.08087338</v>
      </c>
      <c r="G27" s="571" t="s">
        <v>325</v>
      </c>
    </row>
    <row r="28" spans="1:7" s="524" customFormat="1" ht="89.1" customHeight="1">
      <c r="A28" s="573" t="s">
        <v>595</v>
      </c>
      <c r="B28" s="574">
        <v>39455.44483765</v>
      </c>
      <c r="C28" s="570">
        <v>41192.897237990001</v>
      </c>
      <c r="D28" s="570">
        <v>46344.474799969998</v>
      </c>
      <c r="E28" s="570">
        <v>9103.1127819800004</v>
      </c>
      <c r="F28" s="570">
        <v>9712.1939740599992</v>
      </c>
      <c r="G28" s="571" t="s">
        <v>832</v>
      </c>
    </row>
    <row r="29" spans="1:7" s="524" customFormat="1" ht="59.1" customHeight="1">
      <c r="A29" s="573" t="s">
        <v>833</v>
      </c>
      <c r="B29" s="574">
        <v>2062.15143777</v>
      </c>
      <c r="C29" s="570">
        <v>10823.35893047</v>
      </c>
      <c r="D29" s="570">
        <v>4823.1380790200001</v>
      </c>
      <c r="E29" s="570">
        <v>203.73346416999999</v>
      </c>
      <c r="F29" s="570">
        <v>181.72263233000001</v>
      </c>
      <c r="G29" s="571" t="s">
        <v>834</v>
      </c>
    </row>
    <row r="30" spans="1:7" s="524" customFormat="1" ht="28.7" customHeight="1">
      <c r="A30" s="573" t="s">
        <v>211</v>
      </c>
      <c r="B30" s="574">
        <v>36294.153937950003</v>
      </c>
      <c r="C30" s="570">
        <v>45885.213845279999</v>
      </c>
      <c r="D30" s="570">
        <v>57526.401822209998</v>
      </c>
      <c r="E30" s="570">
        <v>3798.1732826900002</v>
      </c>
      <c r="F30" s="570">
        <v>1880.04758236</v>
      </c>
      <c r="G30" s="571" t="s">
        <v>835</v>
      </c>
    </row>
    <row r="31" spans="1:7" s="524" customFormat="1" ht="19.149999999999999" customHeight="1">
      <c r="A31" s="573" t="s">
        <v>529</v>
      </c>
      <c r="B31" s="574">
        <v>18487.951506429999</v>
      </c>
      <c r="C31" s="570">
        <v>12185.44583407</v>
      </c>
      <c r="D31" s="570">
        <v>13318.625883000001</v>
      </c>
      <c r="E31" s="570">
        <v>693.34498023000003</v>
      </c>
      <c r="F31" s="570">
        <v>447.32459362999998</v>
      </c>
      <c r="G31" s="571" t="s">
        <v>836</v>
      </c>
    </row>
    <row r="32" spans="1:7" s="524" customFormat="1" ht="28.7" customHeight="1">
      <c r="A32" s="573" t="s">
        <v>837</v>
      </c>
      <c r="B32" s="574">
        <v>2571.12286176</v>
      </c>
      <c r="C32" s="570">
        <v>2277.2699634800001</v>
      </c>
      <c r="D32" s="570">
        <v>2617.0744603200001</v>
      </c>
      <c r="E32" s="570">
        <v>0.15876166</v>
      </c>
      <c r="F32" s="570">
        <v>43.034724820000001</v>
      </c>
      <c r="G32" s="571" t="s">
        <v>838</v>
      </c>
    </row>
    <row r="33" spans="1:7" s="524" customFormat="1" ht="19.149999999999999" customHeight="1">
      <c r="A33" s="573" t="s">
        <v>489</v>
      </c>
      <c r="B33" s="574">
        <v>9513.9135724200005</v>
      </c>
      <c r="C33" s="570">
        <v>731.43240820000005</v>
      </c>
      <c r="D33" s="570">
        <v>507.92969104999997</v>
      </c>
      <c r="E33" s="570">
        <v>87.460035050000002</v>
      </c>
      <c r="F33" s="570">
        <v>671.94433454</v>
      </c>
      <c r="G33" s="571" t="s">
        <v>839</v>
      </c>
    </row>
    <row r="34" spans="1:7" s="524" customFormat="1" ht="39.4" customHeight="1">
      <c r="A34" s="563" t="s">
        <v>590</v>
      </c>
      <c r="B34" s="564">
        <v>9124.0199014099999</v>
      </c>
      <c r="C34" s="564">
        <v>11315.178193489999</v>
      </c>
      <c r="D34" s="564">
        <v>3494.2832122</v>
      </c>
      <c r="E34" s="564">
        <v>-372.81760062000001</v>
      </c>
      <c r="F34" s="564">
        <v>-219.70217367000001</v>
      </c>
      <c r="G34" s="565" t="s">
        <v>525</v>
      </c>
    </row>
    <row r="35" spans="1:7" s="524" customFormat="1" ht="19.149999999999999" customHeight="1">
      <c r="A35" s="572" t="s">
        <v>840</v>
      </c>
      <c r="B35" s="567">
        <v>10117.719596000001</v>
      </c>
      <c r="C35" s="567">
        <v>13988.274925</v>
      </c>
      <c r="D35" s="567">
        <v>7895.9141159999999</v>
      </c>
      <c r="E35" s="567">
        <v>18.084800000000001</v>
      </c>
      <c r="F35" s="567">
        <v>0</v>
      </c>
      <c r="G35" s="572" t="s">
        <v>841</v>
      </c>
    </row>
    <row r="36" spans="1:7" s="524" customFormat="1" ht="28.7" customHeight="1">
      <c r="A36" s="572" t="s">
        <v>842</v>
      </c>
      <c r="B36" s="567">
        <v>993.69969459000004</v>
      </c>
      <c r="C36" s="567">
        <v>2673.0967315100002</v>
      </c>
      <c r="D36" s="567">
        <v>4401.6309037999999</v>
      </c>
      <c r="E36" s="567">
        <v>390.90240061999998</v>
      </c>
      <c r="F36" s="567">
        <v>219.70217367000001</v>
      </c>
      <c r="G36" s="572" t="s">
        <v>843</v>
      </c>
    </row>
    <row r="37" spans="1:7" s="524" customFormat="1" ht="59.65" customHeight="1">
      <c r="A37" s="563" t="s">
        <v>1734</v>
      </c>
      <c r="B37" s="564">
        <v>1229.981137</v>
      </c>
      <c r="C37" s="564">
        <v>2863.10006621</v>
      </c>
      <c r="D37" s="564">
        <v>2400.297</v>
      </c>
      <c r="E37" s="564">
        <v>75.894999999999996</v>
      </c>
      <c r="F37" s="564">
        <v>334.62490000000003</v>
      </c>
      <c r="G37" s="565" t="s">
        <v>589</v>
      </c>
    </row>
    <row r="38" spans="1:7" s="524" customFormat="1" ht="28.7" customHeight="1">
      <c r="A38" s="572" t="s">
        <v>846</v>
      </c>
      <c r="B38" s="567">
        <v>1369.6585769999999</v>
      </c>
      <c r="C38" s="567">
        <v>2879.5543218500002</v>
      </c>
      <c r="D38" s="567">
        <v>2400.297</v>
      </c>
      <c r="E38" s="567">
        <v>75.894999999999996</v>
      </c>
      <c r="F38" s="567">
        <v>334.625</v>
      </c>
      <c r="G38" s="572" t="s">
        <v>847</v>
      </c>
    </row>
    <row r="39" spans="1:7" s="524" customFormat="1" ht="38.85" customHeight="1">
      <c r="A39" s="572" t="s">
        <v>844</v>
      </c>
      <c r="B39" s="567">
        <v>139.67743999999999</v>
      </c>
      <c r="C39" s="567">
        <v>16.45425564</v>
      </c>
      <c r="D39" s="567"/>
      <c r="E39" s="567"/>
      <c r="F39" s="567">
        <v>1E-4</v>
      </c>
      <c r="G39" s="572" t="s">
        <v>845</v>
      </c>
    </row>
    <row r="40" spans="1:7" s="524" customFormat="1" ht="39.4" customHeight="1">
      <c r="A40" s="563" t="s">
        <v>1735</v>
      </c>
      <c r="B40" s="564">
        <v>-15200.42286228</v>
      </c>
      <c r="C40" s="564">
        <v>-1835.64114266</v>
      </c>
      <c r="D40" s="564">
        <v>-42240.328697689998</v>
      </c>
      <c r="E40" s="564">
        <v>4588.3998646</v>
      </c>
      <c r="F40" s="564">
        <v>14405.063215009999</v>
      </c>
      <c r="G40" s="565" t="s">
        <v>591</v>
      </c>
    </row>
    <row r="41" spans="1:7" s="524" customFormat="1" ht="2.1" customHeight="1"/>
    <row r="42" spans="1:7" s="524" customFormat="1" ht="68.849999999999994" customHeight="1">
      <c r="A42" s="563" t="s">
        <v>1814</v>
      </c>
      <c r="B42" s="564">
        <v>15200.42286228</v>
      </c>
      <c r="C42" s="564">
        <v>1835.64114266</v>
      </c>
      <c r="D42" s="564">
        <v>-42240.328697689998</v>
      </c>
      <c r="E42" s="564">
        <v>-4588.3998646</v>
      </c>
      <c r="F42" s="564">
        <v>-14405.063215009999</v>
      </c>
      <c r="G42" s="565" t="s">
        <v>1815</v>
      </c>
    </row>
    <row r="43" spans="1:7" s="524" customFormat="1" ht="19.149999999999999" customHeight="1">
      <c r="A43" s="575" t="s">
        <v>452</v>
      </c>
      <c r="B43" s="576">
        <v>105211.69374236</v>
      </c>
      <c r="C43" s="576">
        <v>-202290.08917354001</v>
      </c>
      <c r="D43" s="576">
        <v>279058.97600689001</v>
      </c>
      <c r="E43" s="576">
        <v>-49236.257103199998</v>
      </c>
      <c r="F43" s="576">
        <v>-14405.06311501</v>
      </c>
      <c r="G43" s="577" t="s">
        <v>848</v>
      </c>
    </row>
    <row r="44" spans="1:7" s="524" customFormat="1" ht="19.149999999999999" customHeight="1">
      <c r="A44" s="568" t="s">
        <v>849</v>
      </c>
      <c r="B44" s="570">
        <v>112586.44468736</v>
      </c>
      <c r="C44" s="570">
        <v>-190675.46769953999</v>
      </c>
      <c r="D44" s="570">
        <v>293550.96124640002</v>
      </c>
      <c r="E44" s="570">
        <v>-48706.753351200001</v>
      </c>
      <c r="F44" s="570">
        <v>-11554.275980009999</v>
      </c>
      <c r="G44" s="578" t="s">
        <v>850</v>
      </c>
    </row>
    <row r="45" spans="1:7" s="524" customFormat="1" ht="19.7" customHeight="1">
      <c r="A45" s="568" t="s">
        <v>851</v>
      </c>
      <c r="B45" s="570">
        <v>7374.7509449999998</v>
      </c>
      <c r="C45" s="570">
        <v>11614.621474</v>
      </c>
      <c r="D45" s="570">
        <v>14491.985239510001</v>
      </c>
      <c r="E45" s="570">
        <v>529.50375199999996</v>
      </c>
      <c r="F45" s="570">
        <v>2850.787135</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pageSetUpPr fitToPage="1"/>
  </sheetPr>
  <dimension ref="A1:G49"/>
  <sheetViews>
    <sheetView view="pageBreakPreview" zoomScaleNormal="100" zoomScaleSheetLayoutView="100" workbookViewId="0">
      <selection activeCell="R21" sqref="R21"/>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2503</v>
      </c>
      <c r="B1" s="859"/>
      <c r="C1" s="859"/>
      <c r="D1" s="859"/>
      <c r="E1" s="860" t="s">
        <v>2504</v>
      </c>
      <c r="F1" s="860"/>
      <c r="G1" s="860"/>
    </row>
    <row r="2" spans="1:7" s="524" customFormat="1" ht="19.149999999999999" customHeight="1">
      <c r="A2" s="861" t="s">
        <v>1771</v>
      </c>
      <c r="B2" s="861"/>
      <c r="C2" s="861"/>
      <c r="D2" s="861"/>
      <c r="E2" s="863" t="s">
        <v>818</v>
      </c>
      <c r="F2" s="863"/>
      <c r="G2" s="863"/>
    </row>
    <row r="3" spans="1:7" s="524" customFormat="1" ht="19.149999999999999" customHeight="1">
      <c r="A3" s="861" t="s">
        <v>819</v>
      </c>
      <c r="B3" s="861"/>
      <c r="C3" s="861"/>
      <c r="D3" s="861"/>
      <c r="E3" s="863" t="s">
        <v>2514</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62" t="s">
        <v>1450</v>
      </c>
      <c r="E6" s="562" t="s">
        <v>3134</v>
      </c>
      <c r="F6" s="898"/>
      <c r="G6" s="898"/>
    </row>
    <row r="7" spans="1:7" s="524" customFormat="1" ht="20.25" customHeight="1">
      <c r="A7" s="545" t="s">
        <v>494</v>
      </c>
      <c r="B7" s="545" t="s">
        <v>183</v>
      </c>
      <c r="C7" s="545" t="s">
        <v>264</v>
      </c>
      <c r="D7" s="545" t="s">
        <v>446</v>
      </c>
      <c r="E7" s="545" t="s">
        <v>645</v>
      </c>
      <c r="F7" s="545" t="s">
        <v>473</v>
      </c>
      <c r="G7" s="545" t="s">
        <v>646</v>
      </c>
    </row>
    <row r="8" spans="1:7" s="524" customFormat="1" ht="19.149999999999999" customHeight="1">
      <c r="A8" s="563" t="s">
        <v>393</v>
      </c>
      <c r="B8" s="564">
        <v>406297.41955321003</v>
      </c>
      <c r="C8" s="564">
        <v>436986.26709236001</v>
      </c>
      <c r="D8" s="564">
        <v>472403.63131333003</v>
      </c>
      <c r="E8" s="564">
        <v>58616.931442549998</v>
      </c>
      <c r="F8" s="564">
        <v>74929.515107350002</v>
      </c>
      <c r="G8" s="565" t="s">
        <v>394</v>
      </c>
    </row>
    <row r="9" spans="1:7" s="524" customFormat="1" ht="38.85" customHeight="1">
      <c r="A9" s="566" t="s">
        <v>820</v>
      </c>
      <c r="B9" s="567">
        <v>96670.780361020006</v>
      </c>
      <c r="C9" s="567">
        <v>120573.61953407001</v>
      </c>
      <c r="D9" s="567">
        <v>143969.18260376999</v>
      </c>
      <c r="E9" s="567">
        <v>23436.488021730001</v>
      </c>
      <c r="F9" s="567">
        <v>26603.22898249</v>
      </c>
      <c r="G9" s="566" t="s">
        <v>821</v>
      </c>
    </row>
    <row r="10" spans="1:7" s="524" customFormat="1" ht="28.7" customHeight="1">
      <c r="A10" s="568" t="s">
        <v>2731</v>
      </c>
      <c r="B10" s="569">
        <v>10602.8015259</v>
      </c>
      <c r="C10" s="570">
        <v>15174.45269285</v>
      </c>
      <c r="D10" s="570">
        <v>22065.222640389999</v>
      </c>
      <c r="E10" s="570">
        <v>2205.9220980099999</v>
      </c>
      <c r="F10" s="570">
        <v>3098.92388127</v>
      </c>
      <c r="G10" s="571" t="s">
        <v>586</v>
      </c>
    </row>
    <row r="11" spans="1:7" s="524" customFormat="1" ht="28.7" customHeight="1">
      <c r="A11" s="568" t="s">
        <v>822</v>
      </c>
      <c r="B11" s="569">
        <v>35508.593291600002</v>
      </c>
      <c r="C11" s="570">
        <v>47635.000730450003</v>
      </c>
      <c r="D11" s="570">
        <v>54649.315855590001</v>
      </c>
      <c r="E11" s="570">
        <v>9220.5257946999991</v>
      </c>
      <c r="F11" s="570">
        <v>11010.422337120001</v>
      </c>
      <c r="G11" s="571" t="s">
        <v>587</v>
      </c>
    </row>
    <row r="12" spans="1:7" s="524" customFormat="1" ht="19.149999999999999" customHeight="1">
      <c r="A12" s="568" t="s">
        <v>823</v>
      </c>
      <c r="B12" s="569">
        <v>25133.407703479999</v>
      </c>
      <c r="C12" s="570">
        <v>31334.967095200001</v>
      </c>
      <c r="D12" s="570">
        <v>36234.591228240002</v>
      </c>
      <c r="E12" s="570">
        <v>6210.7990045899996</v>
      </c>
      <c r="F12" s="570">
        <v>7633.2204764999997</v>
      </c>
      <c r="G12" s="571" t="s">
        <v>557</v>
      </c>
    </row>
    <row r="13" spans="1:7" s="524" customFormat="1" ht="19.149999999999999" customHeight="1">
      <c r="A13" s="568" t="s">
        <v>824</v>
      </c>
      <c r="B13" s="569">
        <v>120.52479940000001</v>
      </c>
      <c r="C13" s="570">
        <v>136.7573529</v>
      </c>
      <c r="D13" s="570">
        <v>178.77223280000001</v>
      </c>
      <c r="E13" s="570">
        <v>27.71948772</v>
      </c>
      <c r="F13" s="570">
        <v>36.96153494</v>
      </c>
      <c r="G13" s="571" t="s">
        <v>546</v>
      </c>
    </row>
    <row r="14" spans="1:7" s="524" customFormat="1" ht="28.7" customHeight="1">
      <c r="A14" s="572" t="s">
        <v>825</v>
      </c>
      <c r="B14" s="567">
        <v>5854.4088480500004</v>
      </c>
      <c r="C14" s="567">
        <v>7963.6674043200001</v>
      </c>
      <c r="D14" s="567">
        <v>9424.4912711199995</v>
      </c>
      <c r="E14" s="567">
        <v>822.21648860000005</v>
      </c>
      <c r="F14" s="567">
        <v>2170.75952461</v>
      </c>
      <c r="G14" s="572" t="s">
        <v>11</v>
      </c>
    </row>
    <row r="15" spans="1:7" s="524" customFormat="1" ht="38.85" customHeight="1">
      <c r="A15" s="572" t="s">
        <v>826</v>
      </c>
      <c r="B15" s="567">
        <v>9525.8627721400007</v>
      </c>
      <c r="C15" s="567">
        <v>7036.9997539699998</v>
      </c>
      <c r="D15" s="567">
        <v>11280.82322944</v>
      </c>
      <c r="E15" s="567">
        <v>2309.3127322199998</v>
      </c>
      <c r="F15" s="567">
        <v>343.53580718000001</v>
      </c>
      <c r="G15" s="572" t="s">
        <v>467</v>
      </c>
    </row>
    <row r="16" spans="1:7" s="524" customFormat="1" ht="28.7" customHeight="1">
      <c r="A16" s="572" t="s">
        <v>2790</v>
      </c>
      <c r="B16" s="567">
        <v>294246.36757200002</v>
      </c>
      <c r="C16" s="567">
        <v>301411.9804</v>
      </c>
      <c r="D16" s="567">
        <v>307729.13420899998</v>
      </c>
      <c r="E16" s="567">
        <v>32048.914199999999</v>
      </c>
      <c r="F16" s="567">
        <v>2393.1889930699999</v>
      </c>
      <c r="G16" s="572" t="s">
        <v>2791</v>
      </c>
    </row>
    <row r="17" spans="1:7" s="524" customFormat="1" ht="28.7" customHeight="1">
      <c r="A17" s="572" t="s">
        <v>349</v>
      </c>
      <c r="B17" s="567"/>
      <c r="C17" s="567"/>
      <c r="D17" s="567"/>
      <c r="E17" s="567"/>
      <c r="F17" s="567">
        <v>43418.801800000001</v>
      </c>
      <c r="G17" s="572" t="s">
        <v>827</v>
      </c>
    </row>
    <row r="18" spans="1:7" s="524" customFormat="1" ht="19.7" customHeight="1">
      <c r="A18" s="563" t="s">
        <v>104</v>
      </c>
      <c r="B18" s="564">
        <v>400475.30101156997</v>
      </c>
      <c r="C18" s="564">
        <v>450819.21905175998</v>
      </c>
      <c r="D18" s="564">
        <v>481074.66739730001</v>
      </c>
      <c r="E18" s="564">
        <v>46052.12344471</v>
      </c>
      <c r="F18" s="564">
        <v>61257.584979309999</v>
      </c>
      <c r="G18" s="565" t="s">
        <v>454</v>
      </c>
    </row>
    <row r="19" spans="1:7" s="524" customFormat="1" ht="28.7" customHeight="1">
      <c r="A19" s="573" t="s">
        <v>828</v>
      </c>
      <c r="B19" s="574">
        <v>18110.234570649998</v>
      </c>
      <c r="C19" s="570">
        <v>18833.811913000001</v>
      </c>
      <c r="D19" s="570">
        <v>24663.122176569999</v>
      </c>
      <c r="E19" s="570">
        <v>2845.4232536899999</v>
      </c>
      <c r="F19" s="570">
        <v>3269.6351860599998</v>
      </c>
      <c r="G19" s="571" t="s">
        <v>130</v>
      </c>
    </row>
    <row r="20" spans="1:7" s="524" customFormat="1" ht="19.149999999999999" customHeight="1">
      <c r="A20" s="573" t="s">
        <v>86</v>
      </c>
      <c r="B20" s="574">
        <v>1514.07611092</v>
      </c>
      <c r="C20" s="570">
        <v>2981.9366172099999</v>
      </c>
      <c r="D20" s="570">
        <v>3220.1433943799998</v>
      </c>
      <c r="E20" s="570">
        <v>92.503098320000007</v>
      </c>
      <c r="F20" s="570">
        <v>126.00983547</v>
      </c>
      <c r="G20" s="571" t="s">
        <v>41</v>
      </c>
    </row>
    <row r="21" spans="1:7" s="524" customFormat="1" ht="59.1" customHeight="1">
      <c r="A21" s="573" t="s">
        <v>829</v>
      </c>
      <c r="B21" s="574">
        <v>9030.6749620499995</v>
      </c>
      <c r="C21" s="570">
        <v>11122.875743529999</v>
      </c>
      <c r="D21" s="570">
        <v>13697.476770679999</v>
      </c>
      <c r="E21" s="570">
        <v>1433.1864599999999</v>
      </c>
      <c r="F21" s="570">
        <v>1840.8157295999999</v>
      </c>
      <c r="G21" s="571" t="s">
        <v>263</v>
      </c>
    </row>
    <row r="22" spans="1:7" s="524" customFormat="1" ht="19.149999999999999" customHeight="1">
      <c r="A22" s="573" t="s">
        <v>38</v>
      </c>
      <c r="B22" s="574">
        <v>149429.30604629999</v>
      </c>
      <c r="C22" s="570">
        <v>173222.71600998001</v>
      </c>
      <c r="D22" s="570">
        <v>182279.93708410999</v>
      </c>
      <c r="E22" s="570">
        <v>21859.736369120001</v>
      </c>
      <c r="F22" s="570">
        <v>29285.812097890001</v>
      </c>
      <c r="G22" s="571" t="s">
        <v>39</v>
      </c>
    </row>
    <row r="23" spans="1:7" s="524" customFormat="1" ht="19.149999999999999" customHeight="1">
      <c r="A23" s="573" t="s">
        <v>283</v>
      </c>
      <c r="B23" s="574">
        <v>9421.4093029800006</v>
      </c>
      <c r="C23" s="570">
        <v>11211.730589930001</v>
      </c>
      <c r="D23" s="570">
        <v>14026.17517511</v>
      </c>
      <c r="E23" s="570">
        <v>209.76363805</v>
      </c>
      <c r="F23" s="570">
        <v>584.78307309000002</v>
      </c>
      <c r="G23" s="571" t="s">
        <v>284</v>
      </c>
    </row>
    <row r="24" spans="1:7" s="524" customFormat="1" ht="38.85" customHeight="1">
      <c r="A24" s="573" t="s">
        <v>830</v>
      </c>
      <c r="B24" s="574">
        <v>26130.562733409999</v>
      </c>
      <c r="C24" s="570">
        <v>28892.36675926</v>
      </c>
      <c r="D24" s="570">
        <v>31440.50026796</v>
      </c>
      <c r="E24" s="570">
        <v>2958.87031389</v>
      </c>
      <c r="F24" s="570">
        <v>3287.3019490199999</v>
      </c>
      <c r="G24" s="571" t="s">
        <v>25</v>
      </c>
    </row>
    <row r="25" spans="1:7" s="524" customFormat="1" ht="38.85" customHeight="1">
      <c r="A25" s="573" t="s">
        <v>55</v>
      </c>
      <c r="B25" s="574">
        <v>81842.540170680004</v>
      </c>
      <c r="C25" s="570">
        <v>81478.348101430005</v>
      </c>
      <c r="D25" s="570">
        <v>91773.847555030006</v>
      </c>
      <c r="E25" s="570">
        <v>2449.44976232</v>
      </c>
      <c r="F25" s="570">
        <v>2914.2804071300002</v>
      </c>
      <c r="G25" s="571" t="s">
        <v>427</v>
      </c>
    </row>
    <row r="26" spans="1:7" s="524" customFormat="1" ht="49.15" customHeight="1">
      <c r="A26" s="573" t="s">
        <v>376</v>
      </c>
      <c r="B26" s="574">
        <v>16460.59198492</v>
      </c>
      <c r="C26" s="570">
        <v>22894.76389749</v>
      </c>
      <c r="D26" s="570">
        <v>27785.413926640002</v>
      </c>
      <c r="E26" s="570">
        <v>3152.3429962300002</v>
      </c>
      <c r="F26" s="570">
        <v>3256.2107790499999</v>
      </c>
      <c r="G26" s="571" t="s">
        <v>433</v>
      </c>
    </row>
    <row r="27" spans="1:7" s="524" customFormat="1" ht="38.85" customHeight="1">
      <c r="A27" s="573" t="s">
        <v>831</v>
      </c>
      <c r="B27" s="574">
        <v>1198.1138000000001</v>
      </c>
      <c r="C27" s="570">
        <v>1003.9974999999999</v>
      </c>
      <c r="D27" s="570">
        <v>400</v>
      </c>
      <c r="E27" s="570">
        <v>200</v>
      </c>
      <c r="F27" s="579" t="s">
        <v>476</v>
      </c>
      <c r="G27" s="571" t="s">
        <v>325</v>
      </c>
    </row>
    <row r="28" spans="1:7" s="524" customFormat="1" ht="89.1" customHeight="1">
      <c r="A28" s="573" t="s">
        <v>595</v>
      </c>
      <c r="B28" s="574">
        <v>25496.537947109999</v>
      </c>
      <c r="C28" s="570">
        <v>23231.292422580002</v>
      </c>
      <c r="D28" s="570">
        <v>21388.480486150002</v>
      </c>
      <c r="E28" s="570">
        <v>5773.0962557800003</v>
      </c>
      <c r="F28" s="570">
        <v>13379.96429937</v>
      </c>
      <c r="G28" s="571" t="s">
        <v>832</v>
      </c>
    </row>
    <row r="29" spans="1:7" s="524" customFormat="1" ht="59.1" customHeight="1">
      <c r="A29" s="573" t="s">
        <v>833</v>
      </c>
      <c r="B29" s="574">
        <v>8867.5504500499992</v>
      </c>
      <c r="C29" s="570">
        <v>20957.432685240001</v>
      </c>
      <c r="D29" s="570">
        <v>2640.9600584499999</v>
      </c>
      <c r="E29" s="570">
        <v>212.13850446999999</v>
      </c>
      <c r="F29" s="570">
        <v>174.58710711000001</v>
      </c>
      <c r="G29" s="571" t="s">
        <v>834</v>
      </c>
    </row>
    <row r="30" spans="1:7" s="524" customFormat="1" ht="28.7" customHeight="1">
      <c r="A30" s="573" t="s">
        <v>211</v>
      </c>
      <c r="B30" s="574">
        <v>38228.86444718</v>
      </c>
      <c r="C30" s="570">
        <v>43103.245076359999</v>
      </c>
      <c r="D30" s="570">
        <v>53932.359639009999</v>
      </c>
      <c r="E30" s="570">
        <v>3872.2521585999998</v>
      </c>
      <c r="F30" s="570">
        <v>2595.4935009999999</v>
      </c>
      <c r="G30" s="571" t="s">
        <v>835</v>
      </c>
    </row>
    <row r="31" spans="1:7" s="524" customFormat="1" ht="19.149999999999999" customHeight="1">
      <c r="A31" s="573" t="s">
        <v>529</v>
      </c>
      <c r="B31" s="574">
        <v>11284.215760630001</v>
      </c>
      <c r="C31" s="570">
        <v>9238.8973319199995</v>
      </c>
      <c r="D31" s="570">
        <v>11699.38274542</v>
      </c>
      <c r="E31" s="570">
        <v>845.09114118000002</v>
      </c>
      <c r="F31" s="570">
        <v>60.557713939999999</v>
      </c>
      <c r="G31" s="571" t="s">
        <v>836</v>
      </c>
    </row>
    <row r="32" spans="1:7" s="524" customFormat="1" ht="28.7" customHeight="1">
      <c r="A32" s="573" t="s">
        <v>837</v>
      </c>
      <c r="B32" s="574">
        <v>2227.8264996900002</v>
      </c>
      <c r="C32" s="570">
        <v>1902.4138490400001</v>
      </c>
      <c r="D32" s="570">
        <v>1893.38136379</v>
      </c>
      <c r="E32" s="570">
        <v>42.604839060000003</v>
      </c>
      <c r="F32" s="570">
        <v>42.676653129999998</v>
      </c>
      <c r="G32" s="571" t="s">
        <v>838</v>
      </c>
    </row>
    <row r="33" spans="1:7" s="524" customFormat="1" ht="19.149999999999999" customHeight="1">
      <c r="A33" s="573" t="s">
        <v>489</v>
      </c>
      <c r="B33" s="574">
        <v>1232.796225</v>
      </c>
      <c r="C33" s="570">
        <v>743.39055479000001</v>
      </c>
      <c r="D33" s="570">
        <v>233.48675399999999</v>
      </c>
      <c r="E33" s="570">
        <v>105.664654</v>
      </c>
      <c r="F33" s="570">
        <v>439.45664744999999</v>
      </c>
      <c r="G33" s="571" t="s">
        <v>839</v>
      </c>
    </row>
    <row r="34" spans="1:7" s="524" customFormat="1" ht="39.4" customHeight="1">
      <c r="A34" s="563" t="s">
        <v>590</v>
      </c>
      <c r="B34" s="564">
        <v>5968.0583277699998</v>
      </c>
      <c r="C34" s="564">
        <v>11478.851300890001</v>
      </c>
      <c r="D34" s="564">
        <v>9548.34212983</v>
      </c>
      <c r="E34" s="564">
        <v>-78.657743280000005</v>
      </c>
      <c r="F34" s="564">
        <v>-94.569769550000004</v>
      </c>
      <c r="G34" s="565" t="s">
        <v>525</v>
      </c>
    </row>
    <row r="35" spans="1:7" s="524" customFormat="1" ht="19.149999999999999" customHeight="1">
      <c r="A35" s="572" t="s">
        <v>840</v>
      </c>
      <c r="B35" s="567">
        <v>6320.7292159999997</v>
      </c>
      <c r="C35" s="567">
        <v>12102.383104</v>
      </c>
      <c r="D35" s="567">
        <v>10519.433281</v>
      </c>
      <c r="E35" s="567">
        <v>0</v>
      </c>
      <c r="F35" s="567">
        <v>0</v>
      </c>
      <c r="G35" s="572" t="s">
        <v>841</v>
      </c>
    </row>
    <row r="36" spans="1:7" s="524" customFormat="1" ht="28.7" customHeight="1">
      <c r="A36" s="572" t="s">
        <v>842</v>
      </c>
      <c r="B36" s="567">
        <v>352.67088823</v>
      </c>
      <c r="C36" s="567">
        <v>623.53180311000006</v>
      </c>
      <c r="D36" s="567">
        <v>971.09115116999999</v>
      </c>
      <c r="E36" s="567">
        <v>78.657743280000005</v>
      </c>
      <c r="F36" s="567">
        <v>94.569769550000004</v>
      </c>
      <c r="G36" s="572" t="s">
        <v>843</v>
      </c>
    </row>
    <row r="37" spans="1:7" s="524" customFormat="1" ht="59.65" customHeight="1">
      <c r="A37" s="563" t="s">
        <v>1734</v>
      </c>
      <c r="B37" s="564">
        <v>1127.446422</v>
      </c>
      <c r="C37" s="564">
        <v>434.04116099999999</v>
      </c>
      <c r="D37" s="564">
        <v>843.23130347999995</v>
      </c>
      <c r="E37" s="564">
        <v>0</v>
      </c>
      <c r="F37" s="564">
        <v>0</v>
      </c>
      <c r="G37" s="565" t="s">
        <v>589</v>
      </c>
    </row>
    <row r="38" spans="1:7" s="524" customFormat="1" ht="28.7" customHeight="1">
      <c r="A38" s="572" t="s">
        <v>846</v>
      </c>
      <c r="B38" s="567">
        <v>1138.5577000000001</v>
      </c>
      <c r="C38" s="567">
        <v>439.7482</v>
      </c>
      <c r="D38" s="567">
        <v>848.61017047999997</v>
      </c>
      <c r="E38" s="567">
        <v>0</v>
      </c>
      <c r="F38" s="567">
        <v>0</v>
      </c>
      <c r="G38" s="572" t="s">
        <v>847</v>
      </c>
    </row>
    <row r="39" spans="1:7" s="524" customFormat="1" ht="38.85" customHeight="1">
      <c r="A39" s="572" t="s">
        <v>844</v>
      </c>
      <c r="B39" s="567">
        <v>11.111278</v>
      </c>
      <c r="C39" s="567">
        <v>5.707039</v>
      </c>
      <c r="D39" s="567">
        <v>5.3788669999999996</v>
      </c>
      <c r="E39" s="567"/>
      <c r="F39" s="567"/>
      <c r="G39" s="572" t="s">
        <v>845</v>
      </c>
    </row>
    <row r="40" spans="1:7" s="524" customFormat="1" ht="39.4" customHeight="1">
      <c r="A40" s="563" t="s">
        <v>1735</v>
      </c>
      <c r="B40" s="564">
        <v>-1273.3862081299999</v>
      </c>
      <c r="C40" s="564">
        <v>-25745.844421289999</v>
      </c>
      <c r="D40" s="564">
        <v>-19062.609517280001</v>
      </c>
      <c r="E40" s="564">
        <v>12643.465741120001</v>
      </c>
      <c r="F40" s="564">
        <v>13766.49989759</v>
      </c>
      <c r="G40" s="565" t="s">
        <v>591</v>
      </c>
    </row>
    <row r="41" spans="1:7" s="524" customFormat="1" ht="2.1" customHeight="1"/>
    <row r="42" spans="1:7" s="524" customFormat="1" ht="68.849999999999994" customHeight="1">
      <c r="A42" s="563" t="s">
        <v>1814</v>
      </c>
      <c r="B42" s="564">
        <v>1273.3862081299999</v>
      </c>
      <c r="C42" s="564">
        <v>25745.844421289999</v>
      </c>
      <c r="D42" s="564">
        <v>-19062.609517280001</v>
      </c>
      <c r="E42" s="564">
        <v>-12643.465741120001</v>
      </c>
      <c r="F42" s="564">
        <v>-13766.49989759</v>
      </c>
      <c r="G42" s="565" t="s">
        <v>1815</v>
      </c>
    </row>
    <row r="43" spans="1:7" s="524" customFormat="1" ht="19.149999999999999" customHeight="1">
      <c r="A43" s="575" t="s">
        <v>452</v>
      </c>
      <c r="B43" s="576">
        <v>-13422.41770444</v>
      </c>
      <c r="C43" s="576">
        <v>66813.70951678</v>
      </c>
      <c r="D43" s="576">
        <v>-79537.274879139994</v>
      </c>
      <c r="E43" s="576">
        <v>-151721.58889344</v>
      </c>
      <c r="F43" s="576">
        <v>-13766.49989759</v>
      </c>
      <c r="G43" s="577" t="s">
        <v>848</v>
      </c>
    </row>
    <row r="44" spans="1:7" s="524" customFormat="1" ht="19.149999999999999" customHeight="1">
      <c r="A44" s="568" t="s">
        <v>849</v>
      </c>
      <c r="B44" s="570">
        <v>-4225.5400864399999</v>
      </c>
      <c r="C44" s="570">
        <v>78615.675301850002</v>
      </c>
      <c r="D44" s="570">
        <v>-74507.527374740006</v>
      </c>
      <c r="E44" s="570">
        <v>-151721.58889344</v>
      </c>
      <c r="F44" s="570">
        <v>-13633.67445778</v>
      </c>
      <c r="G44" s="578" t="s">
        <v>850</v>
      </c>
    </row>
    <row r="45" spans="1:7" s="524" customFormat="1" ht="19.7" customHeight="1">
      <c r="A45" s="568" t="s">
        <v>851</v>
      </c>
      <c r="B45" s="570">
        <v>9196.8776180000004</v>
      </c>
      <c r="C45" s="570">
        <v>11801.96578507</v>
      </c>
      <c r="D45" s="570">
        <v>5029.7475044000003</v>
      </c>
      <c r="E45" s="579" t="s">
        <v>476</v>
      </c>
      <c r="F45" s="570">
        <v>132.82543981000001</v>
      </c>
      <c r="G45" s="571" t="s">
        <v>852</v>
      </c>
    </row>
    <row r="46" spans="1:7" s="524" customFormat="1" ht="19.7" customHeight="1">
      <c r="A46" s="575" t="s">
        <v>218</v>
      </c>
      <c r="B46" s="580" t="s">
        <v>476</v>
      </c>
      <c r="C46" s="580" t="s">
        <v>476</v>
      </c>
      <c r="D46" s="580" t="s">
        <v>476</v>
      </c>
      <c r="E46" s="580" t="s">
        <v>476</v>
      </c>
      <c r="F46" s="580" t="s">
        <v>476</v>
      </c>
      <c r="G46" s="577" t="s">
        <v>853</v>
      </c>
    </row>
    <row r="47" spans="1:7" s="524" customFormat="1" ht="19.149999999999999" customHeight="1">
      <c r="A47" s="568" t="s">
        <v>849</v>
      </c>
      <c r="B47" s="579" t="s">
        <v>476</v>
      </c>
      <c r="C47" s="579" t="s">
        <v>476</v>
      </c>
      <c r="D47" s="579" t="s">
        <v>476</v>
      </c>
      <c r="E47" s="579" t="s">
        <v>476</v>
      </c>
      <c r="F47" s="579" t="s">
        <v>476</v>
      </c>
      <c r="G47" s="571" t="s">
        <v>850</v>
      </c>
    </row>
    <row r="48" spans="1:7" s="524" customFormat="1" ht="19.7" customHeight="1">
      <c r="A48" s="581" t="s">
        <v>851</v>
      </c>
      <c r="B48" s="582" t="s">
        <v>476</v>
      </c>
      <c r="C48" s="583" t="s">
        <v>476</v>
      </c>
      <c r="D48" s="583" t="s">
        <v>476</v>
      </c>
      <c r="E48" s="583" t="s">
        <v>476</v>
      </c>
      <c r="F48" s="583" t="s">
        <v>476</v>
      </c>
      <c r="G48" s="584" t="s">
        <v>852</v>
      </c>
    </row>
    <row r="49" s="524"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pageSetUpPr fitToPage="1"/>
  </sheetPr>
  <dimension ref="A1:G48"/>
  <sheetViews>
    <sheetView view="pageBreakPreview" zoomScaleNormal="100" zoomScaleSheetLayoutView="100" workbookViewId="0">
      <selection activeCell="P17" sqref="P17"/>
    </sheetView>
  </sheetViews>
  <sheetFormatPr defaultRowHeight="12.75"/>
  <cols>
    <col min="1" max="1" width="20.85546875" style="421" customWidth="1"/>
    <col min="2" max="3" width="11.7109375" style="421" customWidth="1"/>
    <col min="4" max="4" width="9.28515625" style="421" customWidth="1"/>
    <col min="5" max="5" width="14" style="421" customWidth="1"/>
    <col min="6" max="6" width="11.7109375" style="421" customWidth="1"/>
    <col min="7" max="7" width="21" style="421" customWidth="1"/>
    <col min="8" max="8" width="4.7109375" style="421" customWidth="1"/>
    <col min="9" max="16384" width="9.140625" style="421"/>
  </cols>
  <sheetData>
    <row r="1" spans="1:7" s="524" customFormat="1" ht="19.149999999999999" customHeight="1">
      <c r="A1" s="859" t="s">
        <v>2428</v>
      </c>
      <c r="B1" s="859"/>
      <c r="C1" s="859"/>
      <c r="D1" s="859"/>
      <c r="E1" s="860" t="s">
        <v>2429</v>
      </c>
      <c r="F1" s="860"/>
      <c r="G1" s="860"/>
    </row>
    <row r="2" spans="1:7" s="524" customFormat="1" ht="19.149999999999999" customHeight="1">
      <c r="A2" s="861" t="s">
        <v>1774</v>
      </c>
      <c r="B2" s="861"/>
      <c r="C2" s="861"/>
      <c r="D2" s="861"/>
      <c r="E2" s="863" t="s">
        <v>818</v>
      </c>
      <c r="F2" s="863"/>
      <c r="G2" s="863"/>
    </row>
    <row r="3" spans="1:7" s="524" customFormat="1" ht="19.149999999999999" customHeight="1">
      <c r="A3" s="861" t="s">
        <v>819</v>
      </c>
      <c r="B3" s="861"/>
      <c r="C3" s="861"/>
      <c r="D3" s="861"/>
      <c r="E3" s="863" t="s">
        <v>2515</v>
      </c>
      <c r="F3" s="863"/>
      <c r="G3" s="863"/>
    </row>
    <row r="4" spans="1:7" s="524" customFormat="1" ht="14.45" customHeight="1">
      <c r="A4" s="864" t="s">
        <v>122</v>
      </c>
      <c r="B4" s="864"/>
      <c r="C4" s="864"/>
      <c r="D4" s="864"/>
      <c r="E4" s="865" t="s">
        <v>500</v>
      </c>
      <c r="F4" s="865"/>
      <c r="G4" s="865"/>
    </row>
    <row r="5" spans="1:7" s="524" customFormat="1" ht="19.149999999999999" customHeight="1">
      <c r="A5" s="897" t="s">
        <v>371</v>
      </c>
      <c r="B5" s="898" t="s">
        <v>2788</v>
      </c>
      <c r="C5" s="898" t="s">
        <v>2527</v>
      </c>
      <c r="D5" s="897" t="s">
        <v>2789</v>
      </c>
      <c r="E5" s="897"/>
      <c r="F5" s="898" t="s">
        <v>3133</v>
      </c>
      <c r="G5" s="898" t="s">
        <v>37</v>
      </c>
    </row>
    <row r="6" spans="1:7" s="524" customFormat="1" ht="48" customHeight="1">
      <c r="A6" s="897"/>
      <c r="B6" s="898"/>
      <c r="C6" s="898"/>
      <c r="D6" s="588" t="s">
        <v>1450</v>
      </c>
      <c r="E6" s="588" t="s">
        <v>3134</v>
      </c>
      <c r="F6" s="898"/>
      <c r="G6" s="898"/>
    </row>
    <row r="7" spans="1:7" s="524" customFormat="1" ht="20.25" customHeight="1">
      <c r="A7" s="587" t="s">
        <v>494</v>
      </c>
      <c r="B7" s="587" t="s">
        <v>183</v>
      </c>
      <c r="C7" s="587" t="s">
        <v>264</v>
      </c>
      <c r="D7" s="587" t="s">
        <v>446</v>
      </c>
      <c r="E7" s="587" t="s">
        <v>645</v>
      </c>
      <c r="F7" s="587" t="s">
        <v>473</v>
      </c>
      <c r="G7" s="587" t="s">
        <v>646</v>
      </c>
    </row>
    <row r="8" spans="1:7" s="524" customFormat="1" ht="19.149999999999999" customHeight="1">
      <c r="A8" s="563" t="s">
        <v>393</v>
      </c>
      <c r="B8" s="564">
        <v>169203.26381576</v>
      </c>
      <c r="C8" s="564">
        <v>182521.74886513001</v>
      </c>
      <c r="D8" s="564">
        <v>220012.97376784001</v>
      </c>
      <c r="E8" s="564">
        <v>33370.557862690002</v>
      </c>
      <c r="F8" s="564">
        <v>39463.987155900002</v>
      </c>
      <c r="G8" s="565" t="s">
        <v>394</v>
      </c>
    </row>
    <row r="9" spans="1:7" s="524" customFormat="1" ht="38.85" customHeight="1">
      <c r="A9" s="566" t="s">
        <v>820</v>
      </c>
      <c r="B9" s="567">
        <v>88623.043669880004</v>
      </c>
      <c r="C9" s="567">
        <v>101434.09652055999</v>
      </c>
      <c r="D9" s="567">
        <v>130930.64178259</v>
      </c>
      <c r="E9" s="567">
        <v>22114.81012111</v>
      </c>
      <c r="F9" s="567">
        <v>23459.006171019999</v>
      </c>
      <c r="G9" s="566" t="s">
        <v>821</v>
      </c>
    </row>
    <row r="10" spans="1:7" s="524" customFormat="1" ht="28.7" customHeight="1">
      <c r="A10" s="568" t="s">
        <v>2731</v>
      </c>
      <c r="B10" s="569">
        <v>3437.6400234399998</v>
      </c>
      <c r="C10" s="570">
        <v>3853.4637378900002</v>
      </c>
      <c r="D10" s="570">
        <v>8325.0952807400008</v>
      </c>
      <c r="E10" s="570">
        <v>589.43536988000005</v>
      </c>
      <c r="F10" s="570">
        <v>352.77503557</v>
      </c>
      <c r="G10" s="571" t="s">
        <v>586</v>
      </c>
    </row>
    <row r="11" spans="1:7" s="524" customFormat="1" ht="28.7" customHeight="1">
      <c r="A11" s="568" t="s">
        <v>822</v>
      </c>
      <c r="B11" s="569">
        <v>35167.663218579997</v>
      </c>
      <c r="C11" s="570">
        <v>42259.527821180003</v>
      </c>
      <c r="D11" s="570">
        <v>51610.863161829999</v>
      </c>
      <c r="E11" s="570">
        <v>8729.7673125199999</v>
      </c>
      <c r="F11" s="570">
        <v>10399.977191849999</v>
      </c>
      <c r="G11" s="571" t="s">
        <v>587</v>
      </c>
    </row>
    <row r="12" spans="1:7" s="524" customFormat="1" ht="19.149999999999999" customHeight="1">
      <c r="A12" s="568" t="s">
        <v>823</v>
      </c>
      <c r="B12" s="569">
        <v>26713.41687832</v>
      </c>
      <c r="C12" s="570">
        <v>30448.408140179999</v>
      </c>
      <c r="D12" s="570">
        <v>36707.750205550001</v>
      </c>
      <c r="E12" s="570">
        <v>6692.9836434199997</v>
      </c>
      <c r="F12" s="570">
        <v>7698.9063176400005</v>
      </c>
      <c r="G12" s="571" t="s">
        <v>557</v>
      </c>
    </row>
    <row r="13" spans="1:7" s="524" customFormat="1" ht="19.149999999999999" customHeight="1">
      <c r="A13" s="568" t="s">
        <v>824</v>
      </c>
      <c r="B13" s="569">
        <v>31.92354306</v>
      </c>
      <c r="C13" s="570">
        <v>34.491962110000003</v>
      </c>
      <c r="D13" s="570">
        <v>36.193321160000004</v>
      </c>
      <c r="E13" s="570">
        <v>5.7342008699999996</v>
      </c>
      <c r="F13" s="570">
        <v>6.435092</v>
      </c>
      <c r="G13" s="571" t="s">
        <v>546</v>
      </c>
    </row>
    <row r="14" spans="1:7" s="524" customFormat="1" ht="28.7" customHeight="1">
      <c r="A14" s="572" t="s">
        <v>825</v>
      </c>
      <c r="B14" s="567">
        <v>1846.7391162900001</v>
      </c>
      <c r="C14" s="567">
        <v>4476.5319927</v>
      </c>
      <c r="D14" s="567">
        <v>3905.4841305</v>
      </c>
      <c r="E14" s="567">
        <v>419.26285995000001</v>
      </c>
      <c r="F14" s="567">
        <v>647.25365389000001</v>
      </c>
      <c r="G14" s="572" t="s">
        <v>11</v>
      </c>
    </row>
    <row r="15" spans="1:7" s="524" customFormat="1" ht="38.85" customHeight="1">
      <c r="A15" s="572" t="s">
        <v>826</v>
      </c>
      <c r="B15" s="567">
        <v>836.04432958999996</v>
      </c>
      <c r="C15" s="567">
        <v>573.04005186999996</v>
      </c>
      <c r="D15" s="567">
        <v>928.56153031999997</v>
      </c>
      <c r="E15" s="567">
        <v>385.86388162999998</v>
      </c>
      <c r="F15" s="567">
        <v>730.59147302999997</v>
      </c>
      <c r="G15" s="572" t="s">
        <v>467</v>
      </c>
    </row>
    <row r="16" spans="1:7" s="524" customFormat="1" ht="28.7" customHeight="1">
      <c r="A16" s="572" t="s">
        <v>2790</v>
      </c>
      <c r="B16" s="567">
        <v>77897.436700000006</v>
      </c>
      <c r="C16" s="567">
        <v>76038.080300000001</v>
      </c>
      <c r="D16" s="567">
        <v>84248.286324429995</v>
      </c>
      <c r="E16" s="567">
        <v>10450.620999999999</v>
      </c>
      <c r="F16" s="567">
        <v>4360.8128579599997</v>
      </c>
      <c r="G16" s="572" t="s">
        <v>2791</v>
      </c>
    </row>
    <row r="17" spans="1:7" s="524" customFormat="1" ht="28.7" customHeight="1">
      <c r="A17" s="572" t="s">
        <v>349</v>
      </c>
      <c r="B17" s="567"/>
      <c r="C17" s="567"/>
      <c r="D17" s="567"/>
      <c r="E17" s="567"/>
      <c r="F17" s="567">
        <v>10266.323</v>
      </c>
      <c r="G17" s="572" t="s">
        <v>827</v>
      </c>
    </row>
    <row r="18" spans="1:7" s="524" customFormat="1" ht="19.7" customHeight="1">
      <c r="A18" s="563" t="s">
        <v>104</v>
      </c>
      <c r="B18" s="564">
        <v>173439.1767594</v>
      </c>
      <c r="C18" s="564">
        <v>190573.15959083001</v>
      </c>
      <c r="D18" s="564">
        <v>219245.60655138001</v>
      </c>
      <c r="E18" s="564">
        <v>16378.076294590001</v>
      </c>
      <c r="F18" s="564">
        <v>19526.55372349</v>
      </c>
      <c r="G18" s="565" t="s">
        <v>454</v>
      </c>
    </row>
    <row r="19" spans="1:7" s="524" customFormat="1" ht="28.7" customHeight="1">
      <c r="A19" s="573" t="s">
        <v>828</v>
      </c>
      <c r="B19" s="574">
        <v>10297.274357619999</v>
      </c>
      <c r="C19" s="570">
        <v>11032.22101361</v>
      </c>
      <c r="D19" s="570">
        <v>13427.49765066</v>
      </c>
      <c r="E19" s="570">
        <v>1437.8134807599999</v>
      </c>
      <c r="F19" s="570">
        <v>1539.6010961699999</v>
      </c>
      <c r="G19" s="571" t="s">
        <v>130</v>
      </c>
    </row>
    <row r="20" spans="1:7" s="524" customFormat="1" ht="19.149999999999999" customHeight="1">
      <c r="A20" s="573" t="s">
        <v>86</v>
      </c>
      <c r="B20" s="574">
        <v>928.85161221999999</v>
      </c>
      <c r="C20" s="570">
        <v>1060.7158292199999</v>
      </c>
      <c r="D20" s="570">
        <v>2054.17174329</v>
      </c>
      <c r="E20" s="570">
        <v>12.04926092</v>
      </c>
      <c r="F20" s="570">
        <v>75.962280309999997</v>
      </c>
      <c r="G20" s="571" t="s">
        <v>41</v>
      </c>
    </row>
    <row r="21" spans="1:7" s="524" customFormat="1" ht="59.1" customHeight="1">
      <c r="A21" s="573" t="s">
        <v>829</v>
      </c>
      <c r="B21" s="574">
        <v>6122.0969690399997</v>
      </c>
      <c r="C21" s="570">
        <v>6127.44128241</v>
      </c>
      <c r="D21" s="570">
        <v>8072.82245779</v>
      </c>
      <c r="E21" s="570">
        <v>576.32820115000004</v>
      </c>
      <c r="F21" s="570">
        <v>702.46528598999998</v>
      </c>
      <c r="G21" s="571" t="s">
        <v>263</v>
      </c>
    </row>
    <row r="22" spans="1:7" s="524" customFormat="1" ht="19.149999999999999" customHeight="1">
      <c r="A22" s="573" t="s">
        <v>38</v>
      </c>
      <c r="B22" s="574">
        <v>54127.595977609999</v>
      </c>
      <c r="C22" s="570">
        <v>58866.197202080002</v>
      </c>
      <c r="D22" s="570">
        <v>62979.725510069999</v>
      </c>
      <c r="E22" s="570">
        <v>5509.1271028299998</v>
      </c>
      <c r="F22" s="570">
        <v>5371.8449566600002</v>
      </c>
      <c r="G22" s="571" t="s">
        <v>39</v>
      </c>
    </row>
    <row r="23" spans="1:7" s="524" customFormat="1" ht="19.149999999999999" customHeight="1">
      <c r="A23" s="573" t="s">
        <v>283</v>
      </c>
      <c r="B23" s="574">
        <v>6804.038963</v>
      </c>
      <c r="C23" s="570">
        <v>7948.7581015599999</v>
      </c>
      <c r="D23" s="570">
        <v>10487.681337649999</v>
      </c>
      <c r="E23" s="570">
        <v>597.62707789000001</v>
      </c>
      <c r="F23" s="570">
        <v>1489.2198600199999</v>
      </c>
      <c r="G23" s="571" t="s">
        <v>284</v>
      </c>
    </row>
    <row r="24" spans="1:7" s="524" customFormat="1" ht="38.85" customHeight="1">
      <c r="A24" s="573" t="s">
        <v>830</v>
      </c>
      <c r="B24" s="574">
        <v>6134.2387643000002</v>
      </c>
      <c r="C24" s="570">
        <v>7446.8898431999996</v>
      </c>
      <c r="D24" s="570">
        <v>8156.5106507800001</v>
      </c>
      <c r="E24" s="570">
        <v>675.01645206000001</v>
      </c>
      <c r="F24" s="570">
        <v>706.39155628000003</v>
      </c>
      <c r="G24" s="571" t="s">
        <v>25</v>
      </c>
    </row>
    <row r="25" spans="1:7" s="524" customFormat="1" ht="38.85" customHeight="1">
      <c r="A25" s="573" t="s">
        <v>55</v>
      </c>
      <c r="B25" s="574">
        <v>41955.532600420003</v>
      </c>
      <c r="C25" s="570">
        <v>45320.797510529999</v>
      </c>
      <c r="D25" s="570">
        <v>46671.61687279</v>
      </c>
      <c r="E25" s="570">
        <v>2763.0085674699999</v>
      </c>
      <c r="F25" s="570">
        <v>2366.9574793800002</v>
      </c>
      <c r="G25" s="571" t="s">
        <v>427</v>
      </c>
    </row>
    <row r="26" spans="1:7" s="524" customFormat="1" ht="49.15" customHeight="1">
      <c r="A26" s="573" t="s">
        <v>376</v>
      </c>
      <c r="B26" s="574">
        <v>11072.39080565</v>
      </c>
      <c r="C26" s="570">
        <v>14249.2258544</v>
      </c>
      <c r="D26" s="570">
        <v>20572.460058690001</v>
      </c>
      <c r="E26" s="570">
        <v>1526.7491458699999</v>
      </c>
      <c r="F26" s="570">
        <v>2452.0811228699999</v>
      </c>
      <c r="G26" s="571" t="s">
        <v>433</v>
      </c>
    </row>
    <row r="27" spans="1:7" s="524" customFormat="1" ht="38.85" customHeight="1">
      <c r="A27" s="573" t="s">
        <v>831</v>
      </c>
      <c r="B27" s="574">
        <v>2111.9182508499998</v>
      </c>
      <c r="C27" s="570">
        <v>1617.3984511799999</v>
      </c>
      <c r="D27" s="570">
        <v>6232.8905576300003</v>
      </c>
      <c r="E27" s="570">
        <v>217.41900000000001</v>
      </c>
      <c r="F27" s="570">
        <v>1200.2814504999999</v>
      </c>
      <c r="G27" s="571" t="s">
        <v>325</v>
      </c>
    </row>
    <row r="28" spans="1:7" s="524" customFormat="1" ht="89.1" customHeight="1">
      <c r="A28" s="573" t="s">
        <v>595</v>
      </c>
      <c r="B28" s="574">
        <v>8623.1916698799996</v>
      </c>
      <c r="C28" s="570">
        <v>6251.6680443100004</v>
      </c>
      <c r="D28" s="570">
        <v>9175.8985332899992</v>
      </c>
      <c r="E28" s="570">
        <v>507.36003113999999</v>
      </c>
      <c r="F28" s="570">
        <v>1269.42720657</v>
      </c>
      <c r="G28" s="571" t="s">
        <v>832</v>
      </c>
    </row>
    <row r="29" spans="1:7" s="524" customFormat="1" ht="59.1" customHeight="1">
      <c r="A29" s="573" t="s">
        <v>833</v>
      </c>
      <c r="B29" s="574">
        <v>1225.5943615399999</v>
      </c>
      <c r="C29" s="570">
        <v>6674.6112573700002</v>
      </c>
      <c r="D29" s="570">
        <v>3097.1172638600001</v>
      </c>
      <c r="E29" s="570">
        <v>67.196415250000001</v>
      </c>
      <c r="F29" s="570">
        <v>100.40756523</v>
      </c>
      <c r="G29" s="571" t="s">
        <v>834</v>
      </c>
    </row>
    <row r="30" spans="1:7" s="524" customFormat="1" ht="28.7" customHeight="1">
      <c r="A30" s="573" t="s">
        <v>211</v>
      </c>
      <c r="B30" s="574">
        <v>15331.07360362</v>
      </c>
      <c r="C30" s="570">
        <v>15063.92640807</v>
      </c>
      <c r="D30" s="570">
        <v>19480.53691793</v>
      </c>
      <c r="E30" s="570">
        <v>1039.6330177299999</v>
      </c>
      <c r="F30" s="570">
        <v>1943.2029265399999</v>
      </c>
      <c r="G30" s="571" t="s">
        <v>835</v>
      </c>
    </row>
    <row r="31" spans="1:7" s="524" customFormat="1" ht="19.149999999999999" customHeight="1">
      <c r="A31" s="573" t="s">
        <v>529</v>
      </c>
      <c r="B31" s="574">
        <v>6545.8686549000004</v>
      </c>
      <c r="C31" s="570">
        <v>6062.6559811899997</v>
      </c>
      <c r="D31" s="570">
        <v>7805.9884044500004</v>
      </c>
      <c r="E31" s="570">
        <v>1250.1674245199999</v>
      </c>
      <c r="F31" s="570">
        <v>139.678</v>
      </c>
      <c r="G31" s="571" t="s">
        <v>836</v>
      </c>
    </row>
    <row r="32" spans="1:7" s="524" customFormat="1" ht="28.7" customHeight="1">
      <c r="A32" s="573" t="s">
        <v>837</v>
      </c>
      <c r="B32" s="574">
        <v>813.04393074999996</v>
      </c>
      <c r="C32" s="570">
        <v>804.37547689999997</v>
      </c>
      <c r="D32" s="570">
        <v>830.04197550000004</v>
      </c>
      <c r="E32" s="570">
        <v>3.4500000000000003E-2</v>
      </c>
      <c r="F32" s="570">
        <v>1.08183797</v>
      </c>
      <c r="G32" s="571" t="s">
        <v>838</v>
      </c>
    </row>
    <row r="33" spans="1:7" s="524" customFormat="1" ht="19.149999999999999" customHeight="1">
      <c r="A33" s="573" t="s">
        <v>489</v>
      </c>
      <c r="B33" s="574">
        <v>1346.466238</v>
      </c>
      <c r="C33" s="570">
        <v>2046.2773348000001</v>
      </c>
      <c r="D33" s="570">
        <v>200.64661699999999</v>
      </c>
      <c r="E33" s="570">
        <v>198.546617</v>
      </c>
      <c r="F33" s="570">
        <v>167.951099</v>
      </c>
      <c r="G33" s="571" t="s">
        <v>839</v>
      </c>
    </row>
    <row r="34" spans="1:7" s="524" customFormat="1" ht="39.4" customHeight="1">
      <c r="A34" s="563" t="s">
        <v>590</v>
      </c>
      <c r="B34" s="564">
        <v>4807.9620481900001</v>
      </c>
      <c r="C34" s="564">
        <v>3901.1676271800002</v>
      </c>
      <c r="D34" s="564">
        <v>8056.0804859700002</v>
      </c>
      <c r="E34" s="564">
        <v>-83.166505700000002</v>
      </c>
      <c r="F34" s="564">
        <v>-451.68708977</v>
      </c>
      <c r="G34" s="565" t="s">
        <v>525</v>
      </c>
    </row>
    <row r="35" spans="1:7" s="524" customFormat="1" ht="19.149999999999999" customHeight="1">
      <c r="A35" s="572" t="s">
        <v>840</v>
      </c>
      <c r="B35" s="567">
        <v>4932.1191500000004</v>
      </c>
      <c r="C35" s="567">
        <v>4143.1314300000004</v>
      </c>
      <c r="D35" s="567">
        <v>8422.1360000000004</v>
      </c>
      <c r="E35" s="567">
        <v>0</v>
      </c>
      <c r="F35" s="567">
        <v>0</v>
      </c>
      <c r="G35" s="572" t="s">
        <v>841</v>
      </c>
    </row>
    <row r="36" spans="1:7" s="524" customFormat="1" ht="28.7" customHeight="1">
      <c r="A36" s="572" t="s">
        <v>842</v>
      </c>
      <c r="B36" s="567">
        <v>124.15710181</v>
      </c>
      <c r="C36" s="567">
        <v>241.96380282000001</v>
      </c>
      <c r="D36" s="567">
        <v>366.05551402999998</v>
      </c>
      <c r="E36" s="567">
        <v>83.166505700000002</v>
      </c>
      <c r="F36" s="567">
        <v>451.68708977</v>
      </c>
      <c r="G36" s="572" t="s">
        <v>843</v>
      </c>
    </row>
    <row r="37" spans="1:7" s="524" customFormat="1" ht="59.65" customHeight="1">
      <c r="A37" s="563" t="s">
        <v>1734</v>
      </c>
      <c r="B37" s="564">
        <v>600</v>
      </c>
      <c r="C37" s="564"/>
      <c r="D37" s="564"/>
      <c r="E37" s="564"/>
      <c r="F37" s="564"/>
      <c r="G37" s="565" t="s">
        <v>589</v>
      </c>
    </row>
    <row r="38" spans="1:7" s="524" customFormat="1" ht="28.7" customHeight="1">
      <c r="A38" s="572" t="s">
        <v>846</v>
      </c>
      <c r="B38" s="567">
        <v>600</v>
      </c>
      <c r="C38" s="567"/>
      <c r="D38" s="567"/>
      <c r="E38" s="567"/>
      <c r="F38" s="567"/>
      <c r="G38" s="572" t="s">
        <v>847</v>
      </c>
    </row>
    <row r="39" spans="1:7" s="524" customFormat="1" ht="39.4" customHeight="1">
      <c r="A39" s="563" t="s">
        <v>1735</v>
      </c>
      <c r="B39" s="564">
        <v>-9643.87499183</v>
      </c>
      <c r="C39" s="564">
        <v>-11952.57835288</v>
      </c>
      <c r="D39" s="564">
        <v>-7288.7132695099999</v>
      </c>
      <c r="E39" s="564">
        <v>17075.648073799999</v>
      </c>
      <c r="F39" s="564">
        <v>20389.120522180001</v>
      </c>
      <c r="G39" s="565" t="s">
        <v>591</v>
      </c>
    </row>
    <row r="40" spans="1:7" s="524" customFormat="1" ht="2.1" customHeight="1"/>
    <row r="41" spans="1:7" s="524" customFormat="1" ht="68.849999999999994" customHeight="1">
      <c r="A41" s="563" t="s">
        <v>1814</v>
      </c>
      <c r="B41" s="564">
        <v>9643.87499183</v>
      </c>
      <c r="C41" s="564">
        <v>11952.57835288</v>
      </c>
      <c r="D41" s="564">
        <v>-7288.7132695099999</v>
      </c>
      <c r="E41" s="564">
        <v>-17075.648073799999</v>
      </c>
      <c r="F41" s="564">
        <v>-20389.120522180001</v>
      </c>
      <c r="G41" s="565" t="s">
        <v>1815</v>
      </c>
    </row>
    <row r="42" spans="1:7" s="524" customFormat="1" ht="19.149999999999999" customHeight="1">
      <c r="A42" s="575" t="s">
        <v>452</v>
      </c>
      <c r="B42" s="576">
        <v>27104.050282960001</v>
      </c>
      <c r="C42" s="576">
        <v>46198.147609569998</v>
      </c>
      <c r="D42" s="576">
        <v>7886.5709091199997</v>
      </c>
      <c r="E42" s="576">
        <v>-204907.7768856</v>
      </c>
      <c r="F42" s="576">
        <v>-22889.120522180001</v>
      </c>
      <c r="G42" s="577" t="s">
        <v>848</v>
      </c>
    </row>
    <row r="43" spans="1:7" s="524" customFormat="1" ht="19.149999999999999" customHeight="1">
      <c r="A43" s="568" t="s">
        <v>849</v>
      </c>
      <c r="B43" s="570">
        <v>27814.731953959999</v>
      </c>
      <c r="C43" s="570">
        <v>48671.376390570003</v>
      </c>
      <c r="D43" s="570">
        <v>10881.57433412</v>
      </c>
      <c r="E43" s="570">
        <v>-204907.7768856</v>
      </c>
      <c r="F43" s="570">
        <v>-22850.787189179999</v>
      </c>
      <c r="G43" s="578" t="s">
        <v>850</v>
      </c>
    </row>
    <row r="44" spans="1:7" s="524" customFormat="1" ht="19.7" customHeight="1">
      <c r="A44" s="568" t="s">
        <v>851</v>
      </c>
      <c r="B44" s="570">
        <v>710.68167100000005</v>
      </c>
      <c r="C44" s="570">
        <v>2473.2287809999998</v>
      </c>
      <c r="D44" s="570">
        <v>2995.0034249999999</v>
      </c>
      <c r="E44" s="579" t="s">
        <v>476</v>
      </c>
      <c r="F44" s="570">
        <v>38.333333000000003</v>
      </c>
      <c r="G44" s="571" t="s">
        <v>852</v>
      </c>
    </row>
    <row r="45" spans="1:7" s="524" customFormat="1" ht="19.7" customHeight="1">
      <c r="A45" s="575" t="s">
        <v>218</v>
      </c>
      <c r="B45" s="580" t="s">
        <v>476</v>
      </c>
      <c r="C45" s="580" t="s">
        <v>476</v>
      </c>
      <c r="D45" s="580" t="s">
        <v>476</v>
      </c>
      <c r="E45" s="580" t="s">
        <v>476</v>
      </c>
      <c r="F45" s="580" t="s">
        <v>476</v>
      </c>
      <c r="G45" s="577" t="s">
        <v>853</v>
      </c>
    </row>
    <row r="46" spans="1:7" s="524" customFormat="1" ht="19.149999999999999" customHeight="1">
      <c r="A46" s="568" t="s">
        <v>849</v>
      </c>
      <c r="B46" s="579" t="s">
        <v>476</v>
      </c>
      <c r="C46" s="579" t="s">
        <v>476</v>
      </c>
      <c r="D46" s="579" t="s">
        <v>476</v>
      </c>
      <c r="E46" s="579" t="s">
        <v>476</v>
      </c>
      <c r="F46" s="579" t="s">
        <v>476</v>
      </c>
      <c r="G46" s="571" t="s">
        <v>850</v>
      </c>
    </row>
    <row r="47" spans="1:7" s="524" customFormat="1" ht="19.7" customHeight="1">
      <c r="A47" s="581" t="s">
        <v>851</v>
      </c>
      <c r="B47" s="582" t="s">
        <v>476</v>
      </c>
      <c r="C47" s="583" t="s">
        <v>476</v>
      </c>
      <c r="D47" s="583" t="s">
        <v>476</v>
      </c>
      <c r="E47" s="583" t="s">
        <v>476</v>
      </c>
      <c r="F47" s="583" t="s">
        <v>476</v>
      </c>
      <c r="G47" s="584" t="s">
        <v>852</v>
      </c>
    </row>
    <row r="48" spans="1:7" s="524" customFormat="1" ht="28.7" customHeight="1"/>
  </sheetData>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pageSetUpPr fitToPage="1"/>
  </sheetPr>
  <dimension ref="B1:G76"/>
  <sheetViews>
    <sheetView view="pageBreakPreview" zoomScaleNormal="100" zoomScaleSheetLayoutView="100" workbookViewId="0">
      <pane xSplit="1" ySplit="7" topLeftCell="B8" activePane="bottomRight" state="frozen"/>
      <selection pane="topRight" activeCell="C1" sqref="C1"/>
      <selection pane="bottomLeft" activeCell="A7" sqref="A7"/>
      <selection pane="bottomRight" activeCell="B5" sqref="B5:C5"/>
    </sheetView>
  </sheetViews>
  <sheetFormatPr defaultRowHeight="12.75"/>
  <cols>
    <col min="1" max="1" width="0.5703125" style="421" customWidth="1"/>
    <col min="2" max="2" width="14" style="421" customWidth="1"/>
    <col min="3" max="3" width="5" style="421" customWidth="1"/>
    <col min="4" max="4" width="65.28515625" style="421" customWidth="1"/>
    <col min="5" max="5" width="17.5703125" style="421" bestFit="1" customWidth="1"/>
    <col min="6" max="6" width="15.7109375" style="421" customWidth="1"/>
    <col min="7" max="7" width="10.5703125" style="421" customWidth="1"/>
    <col min="8" max="8" width="5.5703125" style="421" customWidth="1"/>
    <col min="9" max="16384" width="9.140625" style="421"/>
  </cols>
  <sheetData>
    <row r="1" spans="2:7" s="524" customFormat="1" ht="5.85" customHeight="1"/>
    <row r="2" spans="2:7" s="524" customFormat="1" ht="26.1" customHeight="1">
      <c r="B2" s="899" t="s">
        <v>1738</v>
      </c>
      <c r="C2" s="899"/>
      <c r="D2" s="899"/>
      <c r="E2" s="899"/>
      <c r="F2" s="899"/>
      <c r="G2" s="899"/>
    </row>
    <row r="3" spans="2:7" s="524" customFormat="1" ht="26.1" customHeight="1">
      <c r="B3" s="899" t="s">
        <v>3213</v>
      </c>
      <c r="C3" s="899"/>
      <c r="D3" s="899"/>
      <c r="E3" s="899"/>
      <c r="F3" s="899"/>
      <c r="G3" s="899"/>
    </row>
    <row r="4" spans="2:7" s="524" customFormat="1" ht="13.9" customHeight="1">
      <c r="B4" s="900" t="s">
        <v>2361</v>
      </c>
      <c r="C4" s="900"/>
      <c r="D4" s="901"/>
      <c r="E4" s="901"/>
      <c r="F4" s="901"/>
      <c r="G4" s="901"/>
    </row>
    <row r="5" spans="2:7" s="524" customFormat="1" ht="13.9" customHeight="1">
      <c r="B5" s="902" t="s">
        <v>3222</v>
      </c>
      <c r="C5" s="900"/>
      <c r="D5" s="901"/>
      <c r="E5" s="901"/>
      <c r="F5" s="901"/>
      <c r="G5" s="901"/>
    </row>
    <row r="6" spans="2:7" s="524" customFormat="1" ht="10.7" customHeight="1"/>
    <row r="7" spans="2:7" s="524" customFormat="1" ht="31.9" customHeight="1">
      <c r="B7" s="772" t="s">
        <v>2517</v>
      </c>
      <c r="C7" s="903" t="s">
        <v>37</v>
      </c>
      <c r="D7" s="903"/>
      <c r="E7" s="772" t="s">
        <v>2518</v>
      </c>
      <c r="F7" s="772" t="s">
        <v>2519</v>
      </c>
      <c r="G7" s="772" t="s">
        <v>2520</v>
      </c>
    </row>
    <row r="8" spans="2:7" s="524" customFormat="1" ht="10.15" customHeight="1">
      <c r="B8" s="773" t="s">
        <v>494</v>
      </c>
      <c r="C8" s="904" t="s">
        <v>183</v>
      </c>
      <c r="D8" s="904"/>
      <c r="E8" s="773" t="s">
        <v>264</v>
      </c>
      <c r="F8" s="773" t="s">
        <v>446</v>
      </c>
      <c r="G8" s="773" t="s">
        <v>645</v>
      </c>
    </row>
    <row r="9" spans="2:7" s="524" customFormat="1" ht="14.45" customHeight="1">
      <c r="B9" s="774"/>
      <c r="C9" s="905" t="s">
        <v>394</v>
      </c>
      <c r="D9" s="905"/>
      <c r="E9" s="775">
        <v>33738621.212200001</v>
      </c>
      <c r="F9" s="775">
        <v>5309069.8561025802</v>
      </c>
      <c r="G9" s="776">
        <v>15.7358826927486</v>
      </c>
    </row>
    <row r="10" spans="2:7" s="524" customFormat="1" ht="14.45" customHeight="1">
      <c r="B10" s="774"/>
      <c r="C10" s="905" t="s">
        <v>1696</v>
      </c>
      <c r="D10" s="905"/>
      <c r="E10" s="775">
        <v>32823243.849799998</v>
      </c>
      <c r="F10" s="775">
        <v>5143096.4815231198</v>
      </c>
      <c r="G10" s="776">
        <v>15.669068252541001</v>
      </c>
    </row>
    <row r="11" spans="2:7" s="524" customFormat="1" ht="14.45" customHeight="1">
      <c r="B11" s="774" t="s">
        <v>494</v>
      </c>
      <c r="C11" s="906" t="s">
        <v>441</v>
      </c>
      <c r="D11" s="906"/>
      <c r="E11" s="777">
        <v>32823243.849799998</v>
      </c>
      <c r="F11" s="777">
        <v>5143096.4815231198</v>
      </c>
      <c r="G11" s="778">
        <v>15.669068252541001</v>
      </c>
    </row>
    <row r="12" spans="2:7" s="524" customFormat="1" ht="14.45" customHeight="1">
      <c r="B12" s="774"/>
      <c r="C12" s="905" t="s">
        <v>1697</v>
      </c>
      <c r="D12" s="905"/>
      <c r="E12" s="775">
        <v>433946.261</v>
      </c>
      <c r="F12" s="775">
        <v>108475.34555779</v>
      </c>
      <c r="G12" s="776">
        <v>24.9974144973195</v>
      </c>
    </row>
    <row r="13" spans="2:7" s="524" customFormat="1" ht="14.45" customHeight="1">
      <c r="B13" s="774" t="s">
        <v>183</v>
      </c>
      <c r="C13" s="906" t="s">
        <v>172</v>
      </c>
      <c r="D13" s="906"/>
      <c r="E13" s="777">
        <v>433946.261</v>
      </c>
      <c r="F13" s="777">
        <v>108475.34555779</v>
      </c>
      <c r="G13" s="778">
        <v>24.9974144973195</v>
      </c>
    </row>
    <row r="14" spans="2:7" s="524" customFormat="1" ht="14.45" customHeight="1">
      <c r="B14" s="774"/>
      <c r="C14" s="905" t="s">
        <v>1698</v>
      </c>
      <c r="D14" s="905"/>
      <c r="E14" s="775">
        <v>264705.28940000001</v>
      </c>
      <c r="F14" s="775">
        <v>22023.097020429999</v>
      </c>
      <c r="G14" s="776">
        <v>8.3198552890080606</v>
      </c>
    </row>
    <row r="15" spans="2:7" s="524" customFormat="1" ht="14.45" customHeight="1">
      <c r="B15" s="774" t="s">
        <v>264</v>
      </c>
      <c r="C15" s="906" t="s">
        <v>383</v>
      </c>
      <c r="D15" s="906"/>
      <c r="E15" s="777">
        <v>264705.28940000001</v>
      </c>
      <c r="F15" s="777">
        <v>22023.097020429999</v>
      </c>
      <c r="G15" s="778">
        <v>8.3198552890080606</v>
      </c>
    </row>
    <row r="16" spans="2:7" s="524" customFormat="1" ht="14.45" customHeight="1">
      <c r="B16" s="774"/>
      <c r="C16" s="905" t="s">
        <v>3110</v>
      </c>
      <c r="D16" s="905"/>
      <c r="E16" s="775">
        <v>216725.81200000001</v>
      </c>
      <c r="F16" s="775">
        <v>35474.932001239998</v>
      </c>
      <c r="G16" s="776">
        <v>16.3685772699931</v>
      </c>
    </row>
    <row r="17" spans="2:7" s="524" customFormat="1" ht="14.45" customHeight="1">
      <c r="B17" s="774" t="s">
        <v>446</v>
      </c>
      <c r="C17" s="906" t="s">
        <v>2906</v>
      </c>
      <c r="D17" s="906"/>
      <c r="E17" s="777">
        <v>216725.81200000001</v>
      </c>
      <c r="F17" s="777">
        <v>35474.932001239998</v>
      </c>
      <c r="G17" s="778">
        <v>16.3685772699931</v>
      </c>
    </row>
    <row r="18" spans="2:7" s="524" customFormat="1" ht="14.45" customHeight="1">
      <c r="B18" s="774"/>
      <c r="C18" s="905" t="s">
        <v>1699</v>
      </c>
      <c r="D18" s="905"/>
      <c r="E18" s="775">
        <v>0</v>
      </c>
      <c r="F18" s="775">
        <v>0</v>
      </c>
      <c r="G18" s="776">
        <v>0</v>
      </c>
    </row>
    <row r="19" spans="2:7" s="524" customFormat="1" ht="14.45" customHeight="1">
      <c r="B19" s="774" t="s">
        <v>645</v>
      </c>
      <c r="C19" s="906" t="s">
        <v>281</v>
      </c>
      <c r="D19" s="906"/>
      <c r="E19" s="777">
        <v>0</v>
      </c>
      <c r="F19" s="777">
        <v>0</v>
      </c>
      <c r="G19" s="778">
        <v>0</v>
      </c>
    </row>
    <row r="20" spans="2:7" s="524" customFormat="1" ht="25.15" customHeight="1">
      <c r="B20" s="774"/>
      <c r="C20" s="905" t="s">
        <v>2362</v>
      </c>
      <c r="D20" s="905"/>
      <c r="E20" s="775">
        <v>917900</v>
      </c>
      <c r="F20" s="775">
        <v>0</v>
      </c>
      <c r="G20" s="776">
        <v>0</v>
      </c>
    </row>
    <row r="21" spans="2:7" s="524" customFormat="1" ht="35.65" customHeight="1">
      <c r="B21" s="774"/>
      <c r="C21" s="905" t="s">
        <v>3214</v>
      </c>
      <c r="D21" s="905"/>
      <c r="E21" s="775">
        <v>0</v>
      </c>
      <c r="F21" s="775">
        <v>0</v>
      </c>
      <c r="G21" s="776">
        <v>0</v>
      </c>
    </row>
    <row r="22" spans="2:7" s="524" customFormat="1" ht="25.15" customHeight="1">
      <c r="B22" s="774"/>
      <c r="C22" s="905" t="s">
        <v>3215</v>
      </c>
      <c r="D22" s="905"/>
      <c r="E22" s="775">
        <v>0</v>
      </c>
      <c r="F22" s="775">
        <v>0</v>
      </c>
      <c r="G22" s="776">
        <v>0</v>
      </c>
    </row>
    <row r="23" spans="2:7" s="524" customFormat="1" ht="14.45" customHeight="1">
      <c r="B23" s="774"/>
      <c r="C23" s="905" t="s">
        <v>2673</v>
      </c>
      <c r="D23" s="905"/>
      <c r="E23" s="775">
        <v>1186695.2572999999</v>
      </c>
      <c r="F23" s="775">
        <v>181966.07399999999</v>
      </c>
      <c r="G23" s="776">
        <v>15.333850277114401</v>
      </c>
    </row>
    <row r="24" spans="2:7" s="524" customFormat="1" ht="14.45" customHeight="1">
      <c r="B24" s="774"/>
      <c r="C24" s="905" t="s">
        <v>3216</v>
      </c>
      <c r="D24" s="905"/>
      <c r="E24" s="775">
        <v>1582564.2039999999</v>
      </c>
      <c r="F24" s="775">
        <v>228285.7787</v>
      </c>
      <c r="G24" s="776">
        <v>14.4250563814724</v>
      </c>
    </row>
    <row r="25" spans="2:7" s="524" customFormat="1" ht="14.45" customHeight="1">
      <c r="B25" s="774"/>
      <c r="C25" s="905" t="s">
        <v>2674</v>
      </c>
      <c r="D25" s="905"/>
      <c r="E25" s="775">
        <v>33014907.876400001</v>
      </c>
      <c r="F25" s="775">
        <v>4304196.5715133399</v>
      </c>
      <c r="G25" s="776">
        <v>13.037130340109499</v>
      </c>
    </row>
    <row r="26" spans="2:7" s="524" customFormat="1" ht="14.45" customHeight="1">
      <c r="B26" s="774" t="s">
        <v>494</v>
      </c>
      <c r="C26" s="906" t="s">
        <v>154</v>
      </c>
      <c r="D26" s="906"/>
      <c r="E26" s="777">
        <v>1688231.0212999999</v>
      </c>
      <c r="F26" s="777">
        <v>235766.17588999998</v>
      </c>
      <c r="G26" s="778">
        <v>13.9652792132946</v>
      </c>
    </row>
    <row r="27" spans="2:7" s="524" customFormat="1" ht="14.45" customHeight="1">
      <c r="B27" s="774" t="s">
        <v>183</v>
      </c>
      <c r="C27" s="906" t="s">
        <v>317</v>
      </c>
      <c r="D27" s="906"/>
      <c r="E27" s="777">
        <v>1522804.6454</v>
      </c>
      <c r="F27" s="777">
        <v>118102.58497984</v>
      </c>
      <c r="G27" s="778">
        <v>7.7555965787599499</v>
      </c>
    </row>
    <row r="28" spans="2:7" s="524" customFormat="1" ht="25.15" customHeight="1">
      <c r="B28" s="774" t="s">
        <v>264</v>
      </c>
      <c r="C28" s="906" t="s">
        <v>76</v>
      </c>
      <c r="D28" s="906"/>
      <c r="E28" s="777">
        <v>1972792.2135000001</v>
      </c>
      <c r="F28" s="777">
        <v>235075.81068577</v>
      </c>
      <c r="G28" s="778">
        <v>11.9158930716131</v>
      </c>
    </row>
    <row r="29" spans="2:7" s="524" customFormat="1" ht="14.45" customHeight="1">
      <c r="B29" s="774" t="s">
        <v>446</v>
      </c>
      <c r="C29" s="906" t="s">
        <v>225</v>
      </c>
      <c r="D29" s="906"/>
      <c r="E29" s="777">
        <v>6961191.7491999995</v>
      </c>
      <c r="F29" s="777">
        <v>902264.13641619007</v>
      </c>
      <c r="G29" s="778">
        <v>12.961345828749501</v>
      </c>
    </row>
    <row r="30" spans="2:7" s="524" customFormat="1" ht="14.45" customHeight="1">
      <c r="B30" s="774" t="s">
        <v>645</v>
      </c>
      <c r="C30" s="906" t="s">
        <v>445</v>
      </c>
      <c r="D30" s="906"/>
      <c r="E30" s="777">
        <v>661822.06000000006</v>
      </c>
      <c r="F30" s="777">
        <v>66090.528749200006</v>
      </c>
      <c r="G30" s="778">
        <v>9.9861477493210202</v>
      </c>
    </row>
    <row r="31" spans="2:7" s="524" customFormat="1" ht="14.45" customHeight="1">
      <c r="B31" s="774" t="s">
        <v>473</v>
      </c>
      <c r="C31" s="906" t="s">
        <v>297</v>
      </c>
      <c r="D31" s="906"/>
      <c r="E31" s="777">
        <v>7650723.3851999994</v>
      </c>
      <c r="F31" s="777">
        <v>1225238.5644326301</v>
      </c>
      <c r="G31" s="778">
        <v>16.014676034462301</v>
      </c>
    </row>
    <row r="32" spans="2:7" s="524" customFormat="1" ht="14.45" customHeight="1">
      <c r="B32" s="774" t="s">
        <v>646</v>
      </c>
      <c r="C32" s="906" t="s">
        <v>514</v>
      </c>
      <c r="D32" s="906"/>
      <c r="E32" s="777">
        <v>2004027.3398</v>
      </c>
      <c r="F32" s="777">
        <v>182975.41340388</v>
      </c>
      <c r="G32" s="778">
        <v>9.1303850885657507</v>
      </c>
    </row>
    <row r="33" spans="2:7" s="524" customFormat="1" ht="14.45" customHeight="1">
      <c r="B33" s="774" t="s">
        <v>703</v>
      </c>
      <c r="C33" s="906" t="s">
        <v>422</v>
      </c>
      <c r="D33" s="906"/>
      <c r="E33" s="777">
        <v>1180949.7126</v>
      </c>
      <c r="F33" s="777">
        <v>138144.95701894999</v>
      </c>
      <c r="G33" s="778">
        <v>11.697784888300401</v>
      </c>
    </row>
    <row r="34" spans="2:7" s="524" customFormat="1" ht="14.45" customHeight="1">
      <c r="B34" s="774" t="s">
        <v>400</v>
      </c>
      <c r="C34" s="906" t="s">
        <v>327</v>
      </c>
      <c r="D34" s="906"/>
      <c r="E34" s="777">
        <v>259709.644</v>
      </c>
      <c r="F34" s="777">
        <v>33239.305346560002</v>
      </c>
      <c r="G34" s="778">
        <v>12.7986411419362</v>
      </c>
    </row>
    <row r="35" spans="2:7" s="524" customFormat="1" ht="25.15" customHeight="1">
      <c r="B35" s="774" t="s">
        <v>1015</v>
      </c>
      <c r="C35" s="906" t="s">
        <v>188</v>
      </c>
      <c r="D35" s="906"/>
      <c r="E35" s="777">
        <v>1624154.3167000001</v>
      </c>
      <c r="F35" s="777">
        <v>232857.26158168001</v>
      </c>
      <c r="G35" s="778">
        <v>14.337138976720199</v>
      </c>
    </row>
    <row r="36" spans="2:7" s="524" customFormat="1" ht="14.45" customHeight="1">
      <c r="B36" s="774" t="s">
        <v>1018</v>
      </c>
      <c r="C36" s="906" t="s">
        <v>583</v>
      </c>
      <c r="D36" s="906"/>
      <c r="E36" s="777">
        <v>76485.70229999999</v>
      </c>
      <c r="F36" s="777">
        <v>7135.8759542400003</v>
      </c>
      <c r="G36" s="778">
        <v>9.3296861238861908</v>
      </c>
    </row>
    <row r="37" spans="2:7" s="524" customFormat="1" ht="14.45" customHeight="1">
      <c r="B37" s="774" t="s">
        <v>1019</v>
      </c>
      <c r="C37" s="906" t="s">
        <v>486</v>
      </c>
      <c r="D37" s="906"/>
      <c r="E37" s="777">
        <v>2259148.8240999999</v>
      </c>
      <c r="F37" s="777">
        <v>215279.26793172999</v>
      </c>
      <c r="G37" s="778">
        <v>9.5292202813372899</v>
      </c>
    </row>
    <row r="38" spans="2:7" s="524" customFormat="1" ht="14.45" customHeight="1">
      <c r="B38" s="774" t="s">
        <v>1016</v>
      </c>
      <c r="C38" s="906" t="s">
        <v>47</v>
      </c>
      <c r="D38" s="906"/>
      <c r="E38" s="777">
        <v>1572518.6683</v>
      </c>
      <c r="F38" s="777">
        <v>94182.461090490004</v>
      </c>
      <c r="G38" s="778">
        <v>5.9892745942601504</v>
      </c>
    </row>
    <row r="39" spans="2:7" s="524" customFormat="1" ht="14.45" customHeight="1">
      <c r="B39" s="774" t="s">
        <v>1017</v>
      </c>
      <c r="C39" s="906" t="s">
        <v>322</v>
      </c>
      <c r="D39" s="906"/>
      <c r="E39" s="777">
        <v>3580348.594</v>
      </c>
      <c r="F39" s="777">
        <v>617844.22803217999</v>
      </c>
      <c r="G39" s="778">
        <v>17.2565383456676</v>
      </c>
    </row>
    <row r="40" spans="2:7" s="524" customFormat="1" ht="14.45" customHeight="1">
      <c r="B40" s="774"/>
      <c r="C40" s="905" t="s">
        <v>3217</v>
      </c>
      <c r="D40" s="905"/>
      <c r="E40" s="775">
        <v>0</v>
      </c>
      <c r="F40" s="775">
        <v>22.93094</v>
      </c>
      <c r="G40" s="776">
        <v>0</v>
      </c>
    </row>
    <row r="41" spans="2:7" s="524" customFormat="1" ht="35.65" customHeight="1">
      <c r="B41" s="774"/>
      <c r="C41" s="905" t="s">
        <v>3218</v>
      </c>
      <c r="D41" s="905"/>
      <c r="E41" s="775">
        <v>24200</v>
      </c>
      <c r="F41" s="775">
        <v>280.28209999999996</v>
      </c>
      <c r="G41" s="776">
        <v>1.15819049586777</v>
      </c>
    </row>
    <row r="42" spans="2:7" s="524" customFormat="1" ht="14.45" customHeight="1">
      <c r="B42" s="774"/>
      <c r="C42" s="905" t="s">
        <v>2675</v>
      </c>
      <c r="D42" s="905"/>
      <c r="E42" s="775">
        <v>1068068.0503</v>
      </c>
      <c r="F42" s="775">
        <v>180775.93400000001</v>
      </c>
      <c r="G42" s="776">
        <v>16.9255071293654</v>
      </c>
    </row>
    <row r="43" spans="2:7" s="524" customFormat="1" ht="14.45" customHeight="1">
      <c r="B43" s="774"/>
      <c r="C43" s="905" t="s">
        <v>3219</v>
      </c>
      <c r="D43" s="905"/>
      <c r="E43" s="775">
        <v>3437320.24</v>
      </c>
      <c r="F43" s="775">
        <v>546235.08929999999</v>
      </c>
      <c r="G43" s="776">
        <v>15.891306342175399</v>
      </c>
    </row>
    <row r="44" spans="2:7" s="524" customFormat="1" ht="14.45" customHeight="1">
      <c r="B44" s="774"/>
      <c r="C44" s="905" t="s">
        <v>3111</v>
      </c>
      <c r="D44" s="905"/>
      <c r="E44" s="775">
        <v>0</v>
      </c>
      <c r="F44" s="775">
        <v>0</v>
      </c>
      <c r="G44" s="776">
        <v>0</v>
      </c>
    </row>
    <row r="45" spans="2:7" s="524" customFormat="1" ht="14.45" customHeight="1">
      <c r="B45" s="774"/>
      <c r="C45" s="905" t="s">
        <v>3112</v>
      </c>
      <c r="D45" s="905"/>
      <c r="E45" s="775">
        <v>992685.91599999997</v>
      </c>
      <c r="F45" s="775">
        <v>-11175.27056827</v>
      </c>
      <c r="G45" s="779"/>
    </row>
    <row r="46" spans="2:7" s="524" customFormat="1" ht="14.45" customHeight="1">
      <c r="B46" s="774"/>
      <c r="C46" s="905" t="s">
        <v>603</v>
      </c>
      <c r="D46" s="905"/>
      <c r="E46" s="775">
        <v>1262790.253</v>
      </c>
      <c r="F46" s="775">
        <v>3400</v>
      </c>
      <c r="G46" s="776">
        <v>0.26924503035422098</v>
      </c>
    </row>
    <row r="47" spans="2:7" s="524" customFormat="1" ht="14.45" customHeight="1">
      <c r="B47" s="774" t="s">
        <v>473</v>
      </c>
      <c r="C47" s="906" t="s">
        <v>297</v>
      </c>
      <c r="D47" s="906"/>
      <c r="E47" s="777">
        <v>497.52499999999998</v>
      </c>
      <c r="F47" s="777">
        <v>0</v>
      </c>
      <c r="G47" s="778">
        <v>0</v>
      </c>
    </row>
    <row r="48" spans="2:7" s="524" customFormat="1" ht="14.45" customHeight="1">
      <c r="B48" s="774" t="s">
        <v>646</v>
      </c>
      <c r="C48" s="906" t="s">
        <v>514</v>
      </c>
      <c r="D48" s="906"/>
      <c r="E48" s="777">
        <v>103618.13800000001</v>
      </c>
      <c r="F48" s="777">
        <v>0</v>
      </c>
      <c r="G48" s="778">
        <v>0</v>
      </c>
    </row>
    <row r="49" spans="2:7" s="524" customFormat="1" ht="14.45" customHeight="1">
      <c r="B49" s="774" t="s">
        <v>703</v>
      </c>
      <c r="C49" s="906" t="s">
        <v>422</v>
      </c>
      <c r="D49" s="906"/>
      <c r="E49" s="777">
        <v>71000</v>
      </c>
      <c r="F49" s="777">
        <v>0</v>
      </c>
      <c r="G49" s="778">
        <v>0</v>
      </c>
    </row>
    <row r="50" spans="2:7" s="524" customFormat="1" ht="25.15" customHeight="1">
      <c r="B50" s="774" t="s">
        <v>400</v>
      </c>
      <c r="C50" s="907" t="s">
        <v>3220</v>
      </c>
      <c r="D50" s="907"/>
      <c r="E50" s="777">
        <v>49810.741999999998</v>
      </c>
      <c r="F50" s="777">
        <v>0</v>
      </c>
      <c r="G50" s="778">
        <v>0</v>
      </c>
    </row>
    <row r="51" spans="2:7" s="524" customFormat="1" ht="25.15" customHeight="1">
      <c r="B51" s="774" t="s">
        <v>1015</v>
      </c>
      <c r="C51" s="906" t="s">
        <v>188</v>
      </c>
      <c r="D51" s="906"/>
      <c r="E51" s="777">
        <v>621039.90700000001</v>
      </c>
      <c r="F51" s="777">
        <v>3400</v>
      </c>
      <c r="G51" s="778">
        <v>0.54746884405932394</v>
      </c>
    </row>
    <row r="52" spans="2:7" s="524" customFormat="1" ht="14.45" customHeight="1">
      <c r="B52" s="774" t="s">
        <v>1018</v>
      </c>
      <c r="C52" s="906" t="s">
        <v>583</v>
      </c>
      <c r="D52" s="906"/>
      <c r="E52" s="777">
        <v>68500</v>
      </c>
      <c r="F52" s="777">
        <v>0</v>
      </c>
      <c r="G52" s="778">
        <v>0</v>
      </c>
    </row>
    <row r="53" spans="2:7" s="524" customFormat="1" ht="14.45" customHeight="1">
      <c r="B53" s="774" t="s">
        <v>1019</v>
      </c>
      <c r="C53" s="906" t="s">
        <v>486</v>
      </c>
      <c r="D53" s="906"/>
      <c r="E53" s="777">
        <v>50000</v>
      </c>
      <c r="F53" s="777">
        <v>0</v>
      </c>
      <c r="G53" s="778">
        <v>0</v>
      </c>
    </row>
    <row r="54" spans="2:7" s="524" customFormat="1" ht="14.45" customHeight="1">
      <c r="B54" s="774" t="s">
        <v>1016</v>
      </c>
      <c r="C54" s="906" t="s">
        <v>47</v>
      </c>
      <c r="D54" s="906"/>
      <c r="E54" s="777">
        <v>298323.94099999999</v>
      </c>
      <c r="F54" s="777">
        <v>0</v>
      </c>
      <c r="G54" s="778">
        <v>0</v>
      </c>
    </row>
    <row r="55" spans="2:7" s="524" customFormat="1" ht="14.45" customHeight="1">
      <c r="B55" s="774"/>
      <c r="C55" s="905" t="s">
        <v>1700</v>
      </c>
      <c r="D55" s="905"/>
      <c r="E55" s="775">
        <v>270104.337</v>
      </c>
      <c r="F55" s="775">
        <v>14575.27056827</v>
      </c>
      <c r="G55" s="776">
        <v>5.3961631013240599</v>
      </c>
    </row>
    <row r="56" spans="2:7" s="524" customFormat="1" ht="14.45" customHeight="1">
      <c r="B56" s="774" t="s">
        <v>473</v>
      </c>
      <c r="C56" s="906" t="s">
        <v>490</v>
      </c>
      <c r="D56" s="906"/>
      <c r="E56" s="777">
        <v>270104.337</v>
      </c>
      <c r="F56" s="777">
        <v>14575.27056827</v>
      </c>
      <c r="G56" s="778">
        <v>5.3961631013240599</v>
      </c>
    </row>
    <row r="57" spans="2:7" s="524" customFormat="1" ht="14.45" customHeight="1">
      <c r="B57" s="774"/>
      <c r="C57" s="905" t="s">
        <v>3113</v>
      </c>
      <c r="D57" s="905"/>
      <c r="E57" s="775">
        <v>572230.15240000002</v>
      </c>
      <c r="F57" s="775">
        <v>49354.92659078</v>
      </c>
      <c r="G57" s="779"/>
    </row>
    <row r="58" spans="2:7" s="524" customFormat="1" ht="14.45" customHeight="1">
      <c r="B58" s="774"/>
      <c r="C58" s="905" t="s">
        <v>608</v>
      </c>
      <c r="D58" s="905"/>
      <c r="E58" s="775">
        <v>573346.7524</v>
      </c>
      <c r="F58" s="775">
        <v>49932.034699780001</v>
      </c>
      <c r="G58" s="776">
        <v>8.7088719855422703</v>
      </c>
    </row>
    <row r="59" spans="2:7" s="524" customFormat="1" ht="14.45" customHeight="1">
      <c r="B59" s="774" t="s">
        <v>494</v>
      </c>
      <c r="C59" s="906" t="s">
        <v>154</v>
      </c>
      <c r="D59" s="906"/>
      <c r="E59" s="777">
        <v>21819.292000000001</v>
      </c>
      <c r="F59" s="777">
        <v>95.39721514</v>
      </c>
      <c r="G59" s="778">
        <v>0.437214989102305</v>
      </c>
    </row>
    <row r="60" spans="2:7" s="524" customFormat="1" ht="25.15" customHeight="1">
      <c r="B60" s="774" t="s">
        <v>1015</v>
      </c>
      <c r="C60" s="906" t="s">
        <v>188</v>
      </c>
      <c r="D60" s="906"/>
      <c r="E60" s="777">
        <v>17509.807000000001</v>
      </c>
      <c r="F60" s="777">
        <v>5029.13</v>
      </c>
      <c r="G60" s="778">
        <v>28.7217900231567</v>
      </c>
    </row>
    <row r="61" spans="2:7" s="524" customFormat="1" ht="14.45" customHeight="1">
      <c r="B61" s="774" t="s">
        <v>1018</v>
      </c>
      <c r="C61" s="906" t="s">
        <v>583</v>
      </c>
      <c r="D61" s="906"/>
      <c r="E61" s="777">
        <v>261107.519</v>
      </c>
      <c r="F61" s="777">
        <v>0</v>
      </c>
      <c r="G61" s="778">
        <v>0</v>
      </c>
    </row>
    <row r="62" spans="2:7" s="524" customFormat="1" ht="14.45" customHeight="1">
      <c r="B62" s="774" t="s">
        <v>1019</v>
      </c>
      <c r="C62" s="906" t="s">
        <v>486</v>
      </c>
      <c r="D62" s="906"/>
      <c r="E62" s="777">
        <v>142180.38</v>
      </c>
      <c r="F62" s="777">
        <v>35702.482000000004</v>
      </c>
      <c r="G62" s="778">
        <v>25.1106953012786</v>
      </c>
    </row>
    <row r="63" spans="2:7" s="524" customFormat="1" ht="14.45" customHeight="1">
      <c r="B63" s="774" t="s">
        <v>1016</v>
      </c>
      <c r="C63" s="906" t="s">
        <v>47</v>
      </c>
      <c r="D63" s="906"/>
      <c r="E63" s="777">
        <v>130729.75440000001</v>
      </c>
      <c r="F63" s="777">
        <v>9105.0254846400003</v>
      </c>
      <c r="G63" s="778">
        <v>6.9647690584508597</v>
      </c>
    </row>
    <row r="64" spans="2:7" s="524" customFormat="1" ht="14.45" customHeight="1">
      <c r="B64" s="774"/>
      <c r="C64" s="905" t="s">
        <v>1701</v>
      </c>
      <c r="D64" s="905"/>
      <c r="E64" s="775">
        <v>1116.5999999999999</v>
      </c>
      <c r="F64" s="775">
        <v>577.10810900000001</v>
      </c>
      <c r="G64" s="776">
        <v>51.684408830377897</v>
      </c>
    </row>
    <row r="65" spans="2:7" s="524" customFormat="1" ht="14.45" customHeight="1">
      <c r="B65" s="774" t="s">
        <v>646</v>
      </c>
      <c r="C65" s="906" t="s">
        <v>289</v>
      </c>
      <c r="D65" s="906"/>
      <c r="E65" s="777">
        <v>1116.5999999999999</v>
      </c>
      <c r="F65" s="777">
        <v>577.10810900000001</v>
      </c>
      <c r="G65" s="778">
        <v>51.684408830377897</v>
      </c>
    </row>
    <row r="66" spans="2:7" s="524" customFormat="1" ht="14.45" customHeight="1">
      <c r="B66" s="774"/>
      <c r="C66" s="905" t="s">
        <v>3114</v>
      </c>
      <c r="D66" s="905"/>
      <c r="E66" s="775">
        <v>-1683631.5615999999</v>
      </c>
      <c r="F66" s="775">
        <v>649631.24492673005</v>
      </c>
      <c r="G66" s="779"/>
    </row>
    <row r="67" spans="2:7" s="524" customFormat="1" ht="14.45" customHeight="1">
      <c r="B67" s="774"/>
      <c r="C67" s="905" t="s">
        <v>3221</v>
      </c>
      <c r="D67" s="905"/>
      <c r="E67" s="775">
        <v>-3378151.5616000001</v>
      </c>
      <c r="F67" s="775">
        <v>595340.51104700996</v>
      </c>
      <c r="G67" s="779"/>
    </row>
    <row r="68" spans="2:7" s="524" customFormat="1" ht="25.15" customHeight="1">
      <c r="B68" s="774"/>
      <c r="C68" s="905" t="s">
        <v>3115</v>
      </c>
      <c r="D68" s="905"/>
      <c r="E68" s="775">
        <v>1683631.5615999999</v>
      </c>
      <c r="F68" s="775">
        <v>-649631.24492673005</v>
      </c>
      <c r="G68" s="779"/>
    </row>
    <row r="69" spans="2:7" s="524" customFormat="1" ht="14.45" customHeight="1">
      <c r="B69" s="774"/>
      <c r="C69" s="905" t="s">
        <v>1702</v>
      </c>
      <c r="D69" s="905"/>
      <c r="E69" s="775">
        <v>8875343.9900000002</v>
      </c>
      <c r="F69" s="775">
        <v>869738.05103148997</v>
      </c>
      <c r="G69" s="776">
        <v>9.7994855411963595</v>
      </c>
    </row>
    <row r="70" spans="2:7" s="524" customFormat="1" ht="14.45" customHeight="1">
      <c r="B70" s="774" t="s">
        <v>703</v>
      </c>
      <c r="C70" s="906" t="s">
        <v>1703</v>
      </c>
      <c r="D70" s="906"/>
      <c r="E70" s="777">
        <v>8875343.9900000002</v>
      </c>
      <c r="F70" s="777">
        <v>869738.05103148997</v>
      </c>
      <c r="G70" s="778">
        <v>9.7994855411963595</v>
      </c>
    </row>
    <row r="71" spans="2:7" s="524" customFormat="1" ht="14.45" customHeight="1">
      <c r="B71" s="774"/>
      <c r="C71" s="905" t="s">
        <v>1704</v>
      </c>
      <c r="D71" s="905"/>
      <c r="E71" s="775">
        <v>4472178.0358999996</v>
      </c>
      <c r="F71" s="775">
        <v>701741.27593131992</v>
      </c>
      <c r="G71" s="776">
        <v>15.6912643078642</v>
      </c>
    </row>
    <row r="72" spans="2:7" s="524" customFormat="1" ht="14.45" customHeight="1">
      <c r="B72" s="774" t="s">
        <v>1172</v>
      </c>
      <c r="C72" s="906" t="s">
        <v>1671</v>
      </c>
      <c r="D72" s="906"/>
      <c r="E72" s="777">
        <v>4472178.0358999996</v>
      </c>
      <c r="F72" s="777">
        <v>701741.27593131992</v>
      </c>
      <c r="G72" s="778">
        <v>15.6912643078642</v>
      </c>
    </row>
    <row r="73" spans="2:7" s="524" customFormat="1" ht="14.45" customHeight="1">
      <c r="B73" s="774"/>
      <c r="C73" s="905" t="s">
        <v>1705</v>
      </c>
      <c r="D73" s="905"/>
      <c r="E73" s="775">
        <v>-2719534.3925000001</v>
      </c>
      <c r="F73" s="775">
        <v>-817628.02002690011</v>
      </c>
      <c r="G73" s="776">
        <v>30.0650001809786</v>
      </c>
    </row>
    <row r="74" spans="2:7" s="524" customFormat="1" ht="14.45" customHeight="1">
      <c r="B74" s="774"/>
      <c r="C74" s="905" t="s">
        <v>1706</v>
      </c>
      <c r="D74" s="905"/>
      <c r="E74" s="775">
        <v>0</v>
      </c>
      <c r="F74" s="775">
        <v>41944831.847177804</v>
      </c>
      <c r="G74" s="780"/>
    </row>
    <row r="75" spans="2:7" s="524" customFormat="1" ht="14.45" customHeight="1">
      <c r="B75" s="781"/>
      <c r="C75" s="908" t="s">
        <v>1707</v>
      </c>
      <c r="D75" s="908"/>
      <c r="E75" s="782">
        <v>0</v>
      </c>
      <c r="F75" s="782">
        <v>42762459.867204696</v>
      </c>
      <c r="G75" s="783"/>
    </row>
    <row r="76" spans="2:7" s="524" customFormat="1" ht="33" customHeight="1"/>
  </sheetData>
  <mergeCells count="75">
    <mergeCell ref="C72:D72"/>
    <mergeCell ref="C73:D73"/>
    <mergeCell ref="C74:D74"/>
    <mergeCell ref="C75:D75"/>
    <mergeCell ref="C67:D67"/>
    <mergeCell ref="C68:D68"/>
    <mergeCell ref="C69:D69"/>
    <mergeCell ref="C70:D70"/>
    <mergeCell ref="C71:D71"/>
    <mergeCell ref="C62:D62"/>
    <mergeCell ref="C63:D63"/>
    <mergeCell ref="C64:D64"/>
    <mergeCell ref="C65:D65"/>
    <mergeCell ref="C66:D66"/>
    <mergeCell ref="C57:D57"/>
    <mergeCell ref="C58:D58"/>
    <mergeCell ref="C59:D59"/>
    <mergeCell ref="C60:D60"/>
    <mergeCell ref="C61:D61"/>
    <mergeCell ref="C52:D52"/>
    <mergeCell ref="C53:D53"/>
    <mergeCell ref="C54:D54"/>
    <mergeCell ref="C55:D55"/>
    <mergeCell ref="C56:D56"/>
    <mergeCell ref="C47:D47"/>
    <mergeCell ref="C48:D48"/>
    <mergeCell ref="C49:D49"/>
    <mergeCell ref="C50:D50"/>
    <mergeCell ref="C51:D51"/>
    <mergeCell ref="C42:D42"/>
    <mergeCell ref="C43:D43"/>
    <mergeCell ref="C44:D44"/>
    <mergeCell ref="C45:D45"/>
    <mergeCell ref="C46:D46"/>
    <mergeCell ref="C37:D37"/>
    <mergeCell ref="C38:D38"/>
    <mergeCell ref="C39:D39"/>
    <mergeCell ref="C40:D40"/>
    <mergeCell ref="C41:D41"/>
    <mergeCell ref="C32:D32"/>
    <mergeCell ref="C33:D33"/>
    <mergeCell ref="C34:D34"/>
    <mergeCell ref="C35:D35"/>
    <mergeCell ref="C36:D36"/>
    <mergeCell ref="C27:D27"/>
    <mergeCell ref="C28:D28"/>
    <mergeCell ref="C29:D29"/>
    <mergeCell ref="C30:D30"/>
    <mergeCell ref="C31:D31"/>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B2:G2"/>
    <mergeCell ref="B3:G3"/>
    <mergeCell ref="B4:C4"/>
    <mergeCell ref="D4:G4"/>
    <mergeCell ref="B5:C5"/>
    <mergeCell ref="D5:G5"/>
  </mergeCells>
  <printOptions horizontalCentered="1"/>
  <pageMargins left="0.31496062992125984" right="0.11811023622047245" top="0.15748031496062992" bottom="0.15748031496062992" header="0.31496062992125984" footer="0.31496062992125984"/>
  <pageSetup paperSize="9" scale="56"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A1:F20"/>
  <sheetViews>
    <sheetView view="pageBreakPreview" zoomScale="85" zoomScaleNormal="85" zoomScaleSheetLayoutView="85" workbookViewId="0">
      <selection activeCell="D8" sqref="D8"/>
    </sheetView>
  </sheetViews>
  <sheetFormatPr defaultRowHeight="12.75"/>
  <cols>
    <col min="1" max="1" width="11.85546875" style="421" customWidth="1"/>
    <col min="2" max="2" width="23.85546875" style="421" customWidth="1"/>
    <col min="3" max="4" width="13" style="421" customWidth="1"/>
    <col min="5" max="5" width="13.42578125" style="421" customWidth="1"/>
    <col min="6" max="6" width="22.5703125" style="421" customWidth="1"/>
    <col min="7" max="7" width="4.85546875" style="421" customWidth="1"/>
    <col min="8" max="16384" width="9.140625" style="421"/>
  </cols>
  <sheetData>
    <row r="1" spans="1:6" s="50" customFormat="1" ht="22.35" customHeight="1">
      <c r="A1" s="589" t="s">
        <v>1664</v>
      </c>
      <c r="F1" s="506" t="s">
        <v>1663</v>
      </c>
    </row>
    <row r="2" spans="1:6" s="50" customFormat="1" ht="72" customHeight="1">
      <c r="A2" s="909" t="s">
        <v>3223</v>
      </c>
      <c r="B2" s="909"/>
      <c r="C2" s="909"/>
      <c r="D2" s="909"/>
      <c r="E2" s="909"/>
      <c r="F2" s="909"/>
    </row>
    <row r="3" spans="1:6" s="50" customFormat="1" ht="15" customHeight="1"/>
    <row r="4" spans="1:6" s="50" customFormat="1" ht="2.25" customHeight="1">
      <c r="A4" s="910" t="s">
        <v>122</v>
      </c>
    </row>
    <row r="5" spans="1:6" s="50" customFormat="1" ht="18.75" customHeight="1">
      <c r="A5" s="910"/>
      <c r="F5" s="506" t="s">
        <v>500</v>
      </c>
    </row>
    <row r="6" spans="1:6" s="50" customFormat="1" ht="90.75" customHeight="1">
      <c r="A6" s="784" t="s">
        <v>512</v>
      </c>
      <c r="B6" s="785" t="s">
        <v>371</v>
      </c>
      <c r="C6" s="784" t="s">
        <v>1001</v>
      </c>
      <c r="D6" s="784" t="s">
        <v>3224</v>
      </c>
      <c r="E6" s="784" t="s">
        <v>1093</v>
      </c>
      <c r="F6" s="784" t="s">
        <v>37</v>
      </c>
    </row>
    <row r="7" spans="1:6" s="50" customFormat="1" ht="15.4" customHeight="1">
      <c r="A7" s="784" t="s">
        <v>494</v>
      </c>
      <c r="B7" s="785" t="s">
        <v>183</v>
      </c>
      <c r="C7" s="784" t="s">
        <v>264</v>
      </c>
      <c r="D7" s="784" t="s">
        <v>446</v>
      </c>
      <c r="E7" s="784" t="s">
        <v>645</v>
      </c>
      <c r="F7" s="784" t="s">
        <v>473</v>
      </c>
    </row>
    <row r="8" spans="1:6" s="50" customFormat="1" ht="15.95" customHeight="1">
      <c r="A8" s="786"/>
      <c r="B8" s="787" t="s">
        <v>393</v>
      </c>
      <c r="C8" s="788">
        <v>4123914.8790000002</v>
      </c>
      <c r="D8" s="788">
        <v>701355.37820590998</v>
      </c>
      <c r="E8" s="789" t="s">
        <v>3225</v>
      </c>
      <c r="F8" s="790" t="s">
        <v>394</v>
      </c>
    </row>
    <row r="9" spans="1:6" s="50" customFormat="1" ht="54" customHeight="1">
      <c r="A9" s="791" t="s">
        <v>494</v>
      </c>
      <c r="B9" s="792" t="s">
        <v>272</v>
      </c>
      <c r="C9" s="793">
        <v>4123838.7459999998</v>
      </c>
      <c r="D9" s="793">
        <v>700821.20676673995</v>
      </c>
      <c r="E9" s="794" t="s">
        <v>3225</v>
      </c>
      <c r="F9" s="792" t="s">
        <v>530</v>
      </c>
    </row>
    <row r="10" spans="1:6" s="50" customFormat="1" ht="41.25" customHeight="1">
      <c r="A10" s="791" t="s">
        <v>183</v>
      </c>
      <c r="B10" s="792" t="s">
        <v>564</v>
      </c>
      <c r="C10" s="794" t="s">
        <v>476</v>
      </c>
      <c r="D10" s="793">
        <v>350.27240690000002</v>
      </c>
      <c r="E10" s="794" t="s">
        <v>476</v>
      </c>
      <c r="F10" s="792" t="s">
        <v>565</v>
      </c>
    </row>
    <row r="11" spans="1:6" s="50" customFormat="1" ht="46.5" customHeight="1">
      <c r="A11" s="791" t="s">
        <v>264</v>
      </c>
      <c r="B11" s="792" t="s">
        <v>1667</v>
      </c>
      <c r="C11" s="793">
        <v>76.132999999999996</v>
      </c>
      <c r="D11" s="793">
        <v>3.89303227</v>
      </c>
      <c r="E11" s="794" t="s">
        <v>3226</v>
      </c>
      <c r="F11" s="792" t="s">
        <v>1668</v>
      </c>
    </row>
    <row r="12" spans="1:6" s="50" customFormat="1" ht="42" customHeight="1">
      <c r="A12" s="791" t="s">
        <v>473</v>
      </c>
      <c r="B12" s="792"/>
      <c r="C12" s="794" t="s">
        <v>476</v>
      </c>
      <c r="D12" s="793">
        <v>180.006</v>
      </c>
      <c r="E12" s="794" t="s">
        <v>476</v>
      </c>
      <c r="F12" s="792"/>
    </row>
    <row r="13" spans="1:6" s="50" customFormat="1" ht="40.5" customHeight="1">
      <c r="A13" s="507" t="s">
        <v>1645</v>
      </c>
      <c r="B13" s="795" t="s">
        <v>1866</v>
      </c>
      <c r="C13" s="789" t="s">
        <v>476</v>
      </c>
      <c r="D13" s="788">
        <v>701407.09111091006</v>
      </c>
      <c r="E13" s="789" t="s">
        <v>476</v>
      </c>
      <c r="F13" s="795" t="s">
        <v>1867</v>
      </c>
    </row>
    <row r="14" spans="1:6" s="50" customFormat="1" ht="12"/>
    <row r="15" spans="1:6" ht="42.75" customHeight="1"/>
    <row r="20" s="421" customFormat="1" ht="60" customHeight="1"/>
  </sheetData>
  <customSheetViews>
    <customSheetView guid="{CEB12AB2-2B7C-47EA-8993-91B31C172525}"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69687417-BF2D-41EA-9F0C-3ABCA36AC0DF}"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38" type="noConversion"/>
  <pageMargins left="0.98425196850393704" right="0.39370078740157483" top="0.98425196850393704" bottom="0.98425196850393704" header="0.51181102362204722" footer="0.51181102362204722"/>
  <pageSetup paperSize="9" scale="90"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pageSetUpPr fitToPage="1"/>
  </sheetPr>
  <dimension ref="B1:H33"/>
  <sheetViews>
    <sheetView view="pageBreakPreview" zoomScaleNormal="120" zoomScaleSheetLayoutView="100" workbookViewId="0">
      <selection activeCell="O15" sqref="O15"/>
    </sheetView>
  </sheetViews>
  <sheetFormatPr defaultRowHeight="12.75"/>
  <cols>
    <col min="1" max="1" width="0.5703125" style="421" customWidth="1"/>
    <col min="2" max="2" width="2.7109375" style="421" customWidth="1"/>
    <col min="3" max="3" width="3.5703125" style="421" customWidth="1"/>
    <col min="4" max="4" width="3.42578125" style="421" customWidth="1"/>
    <col min="5" max="5" width="3.85546875" style="421" customWidth="1"/>
    <col min="6" max="6" width="32.5703125" style="421" customWidth="1"/>
    <col min="7" max="7" width="14.28515625" style="421" customWidth="1"/>
    <col min="8" max="8" width="34" style="421" customWidth="1"/>
    <col min="9" max="9" width="5.5703125" style="421" customWidth="1"/>
    <col min="10" max="16384" width="9.140625" style="421"/>
  </cols>
  <sheetData>
    <row r="1" spans="2:8" s="524" customFormat="1" ht="4.3499999999999996" customHeight="1" thickBot="1"/>
    <row r="2" spans="2:8" s="524" customFormat="1" ht="35.65" customHeight="1" thickTop="1" thickBot="1">
      <c r="B2" s="912" t="s">
        <v>1832</v>
      </c>
      <c r="C2" s="912"/>
      <c r="D2" s="912"/>
      <c r="E2" s="912"/>
      <c r="F2" s="912"/>
      <c r="G2" s="914" t="s">
        <v>1831</v>
      </c>
      <c r="H2" s="914"/>
    </row>
    <row r="3" spans="2:8" s="524" customFormat="1" ht="2.65" customHeight="1" thickTop="1"/>
    <row r="4" spans="2:8" s="524" customFormat="1" ht="41.1" customHeight="1" thickBot="1">
      <c r="B4" s="913" t="s">
        <v>1456</v>
      </c>
      <c r="C4" s="913"/>
      <c r="D4" s="913"/>
      <c r="E4" s="913"/>
      <c r="F4" s="913"/>
      <c r="G4" s="915" t="s">
        <v>1457</v>
      </c>
      <c r="H4" s="915"/>
    </row>
    <row r="5" spans="2:8" s="524" customFormat="1" ht="14.45" customHeight="1" thickTop="1" thickBot="1">
      <c r="B5" s="912" t="s">
        <v>122</v>
      </c>
      <c r="C5" s="912"/>
      <c r="D5" s="912"/>
      <c r="E5" s="912"/>
      <c r="F5" s="912"/>
      <c r="G5" s="914" t="s">
        <v>122</v>
      </c>
      <c r="H5" s="914"/>
    </row>
    <row r="6" spans="2:8" s="524" customFormat="1" ht="5.85" customHeight="1" thickTop="1"/>
    <row r="7" spans="2:8" s="524" customFormat="1" ht="99.2" customHeight="1">
      <c r="B7" s="911" t="s">
        <v>1458</v>
      </c>
      <c r="C7" s="911"/>
      <c r="D7" s="911"/>
      <c r="E7" s="911"/>
      <c r="F7" s="627" t="s">
        <v>24</v>
      </c>
      <c r="G7" s="546" t="s">
        <v>3251</v>
      </c>
      <c r="H7" s="627" t="s">
        <v>468</v>
      </c>
    </row>
    <row r="8" spans="2:8" s="524" customFormat="1" ht="25.5" customHeight="1">
      <c r="B8" s="547"/>
      <c r="C8" s="547"/>
      <c r="D8" s="547"/>
      <c r="E8" s="547"/>
      <c r="F8" s="548" t="s">
        <v>1074</v>
      </c>
      <c r="G8" s="549">
        <v>1493283.8994021399</v>
      </c>
      <c r="H8" s="548" t="s">
        <v>343</v>
      </c>
    </row>
    <row r="9" spans="2:8" s="524" customFormat="1" ht="25.5" customHeight="1">
      <c r="B9" s="550" t="s">
        <v>648</v>
      </c>
      <c r="C9" s="547"/>
      <c r="D9" s="547"/>
      <c r="E9" s="547"/>
      <c r="F9" s="548" t="s">
        <v>92</v>
      </c>
      <c r="G9" s="549">
        <v>13095.47828164</v>
      </c>
      <c r="H9" s="548" t="s">
        <v>225</v>
      </c>
    </row>
    <row r="10" spans="2:8" s="524" customFormat="1" ht="29.25" customHeight="1">
      <c r="B10" s="547"/>
      <c r="C10" s="551" t="s">
        <v>1373</v>
      </c>
      <c r="D10" s="547"/>
      <c r="E10" s="547"/>
      <c r="F10" s="552" t="s">
        <v>2830</v>
      </c>
      <c r="G10" s="553">
        <v>11121.975065500001</v>
      </c>
      <c r="H10" s="554" t="s">
        <v>1780</v>
      </c>
    </row>
    <row r="11" spans="2:8" s="524" customFormat="1" ht="45.4" customHeight="1">
      <c r="B11" s="547"/>
      <c r="C11" s="547"/>
      <c r="D11" s="550" t="s">
        <v>1370</v>
      </c>
      <c r="E11" s="547"/>
      <c r="F11" s="548" t="s">
        <v>937</v>
      </c>
      <c r="G11" s="549">
        <v>11121.975065500001</v>
      </c>
      <c r="H11" s="548" t="s">
        <v>938</v>
      </c>
    </row>
    <row r="12" spans="2:8" s="524" customFormat="1" ht="41.1" customHeight="1">
      <c r="B12" s="555" t="s">
        <v>648</v>
      </c>
      <c r="C12" s="555" t="s">
        <v>1373</v>
      </c>
      <c r="D12" s="555" t="s">
        <v>1370</v>
      </c>
      <c r="E12" s="556" t="s">
        <v>1008</v>
      </c>
      <c r="F12" s="557" t="s">
        <v>2505</v>
      </c>
      <c r="G12" s="558">
        <v>2422.2882024400001</v>
      </c>
      <c r="H12" s="557" t="s">
        <v>2506</v>
      </c>
    </row>
    <row r="13" spans="2:8" s="524" customFormat="1" ht="41.1" customHeight="1">
      <c r="B13" s="559"/>
      <c r="C13" s="559"/>
      <c r="D13" s="559"/>
      <c r="E13" s="556" t="s">
        <v>905</v>
      </c>
      <c r="F13" s="557" t="s">
        <v>3252</v>
      </c>
      <c r="G13" s="558">
        <v>8699.6868630600002</v>
      </c>
      <c r="H13" s="557" t="s">
        <v>3253</v>
      </c>
    </row>
    <row r="14" spans="2:8" s="524" customFormat="1" ht="29.25" customHeight="1">
      <c r="B14" s="547"/>
      <c r="C14" s="551" t="s">
        <v>2340</v>
      </c>
      <c r="D14" s="547"/>
      <c r="E14" s="547"/>
      <c r="F14" s="554" t="s">
        <v>2558</v>
      </c>
      <c r="G14" s="553">
        <v>1407.4473915399999</v>
      </c>
      <c r="H14" s="554" t="s">
        <v>2341</v>
      </c>
    </row>
    <row r="15" spans="2:8" s="524" customFormat="1" ht="36.75" customHeight="1">
      <c r="B15" s="547"/>
      <c r="C15" s="547"/>
      <c r="D15" s="550" t="s">
        <v>1372</v>
      </c>
      <c r="E15" s="547"/>
      <c r="F15" s="548" t="s">
        <v>2950</v>
      </c>
      <c r="G15" s="549">
        <v>1407.4473915399999</v>
      </c>
      <c r="H15" s="548" t="s">
        <v>2351</v>
      </c>
    </row>
    <row r="16" spans="2:8" s="524" customFormat="1" ht="41.1" customHeight="1">
      <c r="B16" s="559"/>
      <c r="C16" s="555" t="s">
        <v>2340</v>
      </c>
      <c r="D16" s="555" t="s">
        <v>1372</v>
      </c>
      <c r="E16" s="556" t="s">
        <v>1008</v>
      </c>
      <c r="F16" s="557" t="s">
        <v>3131</v>
      </c>
      <c r="G16" s="558">
        <v>1407.4473915399999</v>
      </c>
      <c r="H16" s="557" t="s">
        <v>2419</v>
      </c>
    </row>
    <row r="17" spans="2:8" s="524" customFormat="1" ht="29.25" customHeight="1">
      <c r="B17" s="547"/>
      <c r="C17" s="551" t="s">
        <v>2342</v>
      </c>
      <c r="D17" s="547"/>
      <c r="E17" s="547"/>
      <c r="F17" s="554" t="s">
        <v>2547</v>
      </c>
      <c r="G17" s="553">
        <v>566.05582460000005</v>
      </c>
      <c r="H17" s="554" t="s">
        <v>2343</v>
      </c>
    </row>
    <row r="18" spans="2:8" s="524" customFormat="1" ht="36.75" customHeight="1">
      <c r="B18" s="547"/>
      <c r="C18" s="547"/>
      <c r="D18" s="550" t="s">
        <v>1369</v>
      </c>
      <c r="E18" s="547"/>
      <c r="F18" s="548" t="s">
        <v>1827</v>
      </c>
      <c r="G18" s="549">
        <v>566.05582460000005</v>
      </c>
      <c r="H18" s="548" t="s">
        <v>2951</v>
      </c>
    </row>
    <row r="19" spans="2:8" s="524" customFormat="1" ht="41.1" customHeight="1">
      <c r="B19" s="559"/>
      <c r="C19" s="555" t="s">
        <v>2342</v>
      </c>
      <c r="D19" s="555" t="s">
        <v>1369</v>
      </c>
      <c r="E19" s="556" t="s">
        <v>905</v>
      </c>
      <c r="F19" s="557" t="s">
        <v>2420</v>
      </c>
      <c r="G19" s="558">
        <v>566.05582460000005</v>
      </c>
      <c r="H19" s="557" t="s">
        <v>2421</v>
      </c>
    </row>
    <row r="20" spans="2:8" s="524" customFormat="1" ht="25.5" customHeight="1">
      <c r="B20" s="550" t="s">
        <v>652</v>
      </c>
      <c r="C20" s="547"/>
      <c r="D20" s="547"/>
      <c r="E20" s="547"/>
      <c r="F20" s="548" t="s">
        <v>368</v>
      </c>
      <c r="G20" s="549">
        <v>337040.52278369002</v>
      </c>
      <c r="H20" s="548" t="s">
        <v>445</v>
      </c>
    </row>
    <row r="21" spans="2:8" s="524" customFormat="1" ht="29.25" customHeight="1">
      <c r="B21" s="547"/>
      <c r="C21" s="551" t="s">
        <v>1037</v>
      </c>
      <c r="D21" s="547"/>
      <c r="E21" s="547"/>
      <c r="F21" s="554" t="s">
        <v>2538</v>
      </c>
      <c r="G21" s="553">
        <v>337040.52278369002</v>
      </c>
      <c r="H21" s="554" t="s">
        <v>1038</v>
      </c>
    </row>
    <row r="22" spans="2:8" s="524" customFormat="1" ht="36.75" customHeight="1">
      <c r="B22" s="547"/>
      <c r="C22" s="547"/>
      <c r="D22" s="550" t="s">
        <v>1879</v>
      </c>
      <c r="E22" s="547"/>
      <c r="F22" s="548" t="s">
        <v>2953</v>
      </c>
      <c r="G22" s="549">
        <v>329000</v>
      </c>
      <c r="H22" s="548" t="s">
        <v>2954</v>
      </c>
    </row>
    <row r="23" spans="2:8" s="524" customFormat="1" ht="41.1" customHeight="1">
      <c r="B23" s="555" t="s">
        <v>652</v>
      </c>
      <c r="C23" s="555" t="s">
        <v>1037</v>
      </c>
      <c r="D23" s="555" t="s">
        <v>1879</v>
      </c>
      <c r="E23" s="556" t="s">
        <v>1008</v>
      </c>
      <c r="F23" s="557" t="s">
        <v>3254</v>
      </c>
      <c r="G23" s="558">
        <v>329000</v>
      </c>
      <c r="H23" s="557" t="s">
        <v>3255</v>
      </c>
    </row>
    <row r="24" spans="2:8" s="524" customFormat="1" ht="45.4" customHeight="1">
      <c r="B24" s="547"/>
      <c r="C24" s="547"/>
      <c r="D24" s="550" t="s">
        <v>1132</v>
      </c>
      <c r="E24" s="547"/>
      <c r="F24" s="548" t="s">
        <v>2955</v>
      </c>
      <c r="G24" s="549">
        <v>4940.0308552099996</v>
      </c>
      <c r="H24" s="548" t="s">
        <v>1069</v>
      </c>
    </row>
    <row r="25" spans="2:8" s="524" customFormat="1" ht="73.5" customHeight="1">
      <c r="B25" s="559"/>
      <c r="C25" s="559"/>
      <c r="D25" s="555" t="s">
        <v>1132</v>
      </c>
      <c r="E25" s="556" t="s">
        <v>906</v>
      </c>
      <c r="F25" s="557" t="s">
        <v>2516</v>
      </c>
      <c r="G25" s="558">
        <v>662.02815521000002</v>
      </c>
      <c r="H25" s="557" t="s">
        <v>3132</v>
      </c>
    </row>
    <row r="26" spans="2:8" s="524" customFormat="1" ht="30.4" customHeight="1">
      <c r="B26" s="559"/>
      <c r="C26" s="559"/>
      <c r="D26" s="559"/>
      <c r="E26" s="556" t="s">
        <v>959</v>
      </c>
      <c r="F26" s="557" t="s">
        <v>3256</v>
      </c>
      <c r="G26" s="558">
        <v>4278.0027</v>
      </c>
      <c r="H26" s="557" t="s">
        <v>3257</v>
      </c>
    </row>
    <row r="27" spans="2:8" s="524" customFormat="1" ht="36.75" customHeight="1">
      <c r="B27" s="547"/>
      <c r="C27" s="547"/>
      <c r="D27" s="550" t="s">
        <v>1024</v>
      </c>
      <c r="E27" s="547"/>
      <c r="F27" s="548" t="s">
        <v>1070</v>
      </c>
      <c r="G27" s="549">
        <v>3100.4919284799998</v>
      </c>
      <c r="H27" s="548" t="s">
        <v>1071</v>
      </c>
    </row>
    <row r="28" spans="2:8" s="524" customFormat="1" ht="41.1" customHeight="1">
      <c r="B28" s="559"/>
      <c r="C28" s="559"/>
      <c r="D28" s="555" t="s">
        <v>1024</v>
      </c>
      <c r="E28" s="556" t="s">
        <v>1008</v>
      </c>
      <c r="F28" s="557" t="s">
        <v>2430</v>
      </c>
      <c r="G28" s="558">
        <v>3100.4919284799998</v>
      </c>
      <c r="H28" s="557" t="s">
        <v>2431</v>
      </c>
    </row>
    <row r="29" spans="2:8" s="524" customFormat="1" ht="34.700000000000003" customHeight="1">
      <c r="B29" s="550" t="s">
        <v>659</v>
      </c>
      <c r="C29" s="547"/>
      <c r="D29" s="547"/>
      <c r="E29" s="547"/>
      <c r="F29" s="548" t="s">
        <v>640</v>
      </c>
      <c r="G29" s="549">
        <v>1143147.8983368101</v>
      </c>
      <c r="H29" s="548" t="s">
        <v>297</v>
      </c>
    </row>
    <row r="30" spans="2:8" s="524" customFormat="1" ht="29.25" customHeight="1">
      <c r="B30" s="547"/>
      <c r="C30" s="551" t="s">
        <v>1025</v>
      </c>
      <c r="D30" s="547"/>
      <c r="E30" s="547"/>
      <c r="F30" s="554" t="s">
        <v>2536</v>
      </c>
      <c r="G30" s="553">
        <v>1143147.8983368101</v>
      </c>
      <c r="H30" s="554" t="s">
        <v>2537</v>
      </c>
    </row>
    <row r="31" spans="2:8" s="524" customFormat="1" ht="45.4" customHeight="1">
      <c r="B31" s="547"/>
      <c r="C31" s="547"/>
      <c r="D31" s="550" t="s">
        <v>734</v>
      </c>
      <c r="E31" s="547"/>
      <c r="F31" s="548" t="s">
        <v>939</v>
      </c>
      <c r="G31" s="549">
        <v>1143147.8983368101</v>
      </c>
      <c r="H31" s="548" t="s">
        <v>940</v>
      </c>
    </row>
    <row r="32" spans="2:8" s="524" customFormat="1" ht="30.4" customHeight="1">
      <c r="B32" s="555" t="s">
        <v>659</v>
      </c>
      <c r="C32" s="555" t="s">
        <v>1025</v>
      </c>
      <c r="D32" s="555" t="s">
        <v>734</v>
      </c>
      <c r="E32" s="556" t="s">
        <v>741</v>
      </c>
      <c r="F32" s="557" t="s">
        <v>2422</v>
      </c>
      <c r="G32" s="558">
        <v>1143147.8983368101</v>
      </c>
      <c r="H32" s="557" t="s">
        <v>2423</v>
      </c>
    </row>
    <row r="33" s="524" customFormat="1" ht="33.6" customHeight="1"/>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7:E7"/>
    <mergeCell ref="B2:F2"/>
    <mergeCell ref="B4:F4"/>
    <mergeCell ref="B5:F5"/>
    <mergeCell ref="G2:H2"/>
    <mergeCell ref="G4:H4"/>
    <mergeCell ref="G5:H5"/>
  </mergeCells>
  <pageMargins left="0.70866141732283472" right="0.70866141732283472" top="0.74803149606299213" bottom="0.74803149606299213" header="0.31496062992125984" footer="0.31496062992125984"/>
  <pageSetup paperSize="256"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pageSetUpPr fitToPage="1"/>
  </sheetPr>
  <dimension ref="A1:N16"/>
  <sheetViews>
    <sheetView topLeftCell="D1" zoomScaleNormal="100" zoomScaleSheetLayoutView="100" workbookViewId="0">
      <selection activeCell="M11" sqref="M11"/>
    </sheetView>
  </sheetViews>
  <sheetFormatPr defaultRowHeight="12.75"/>
  <cols>
    <col min="1" max="1" width="36.7109375" style="124" customWidth="1"/>
    <col min="2" max="2" width="26.140625" style="124" customWidth="1"/>
    <col min="3" max="3" width="18.140625" style="124" customWidth="1"/>
    <col min="4" max="4" width="16.140625" style="124" customWidth="1"/>
    <col min="5" max="5" width="38.7109375" style="124" customWidth="1"/>
    <col min="6" max="13" width="9.140625" style="124"/>
    <col min="14" max="256" width="9.140625" style="377"/>
    <col min="257" max="257" width="36.7109375" style="377" customWidth="1"/>
    <col min="258" max="258" width="25.140625" style="377" customWidth="1"/>
    <col min="259" max="259" width="18.140625" style="377" customWidth="1"/>
    <col min="260" max="260" width="16.140625" style="377" customWidth="1"/>
    <col min="261" max="261" width="36" style="377" customWidth="1"/>
    <col min="262" max="512" width="9.140625" style="377"/>
    <col min="513" max="513" width="36.7109375" style="377" customWidth="1"/>
    <col min="514" max="514" width="25.140625" style="377" customWidth="1"/>
    <col min="515" max="515" width="18.140625" style="377" customWidth="1"/>
    <col min="516" max="516" width="16.140625" style="377" customWidth="1"/>
    <col min="517" max="517" width="36" style="377" customWidth="1"/>
    <col min="518" max="768" width="9.140625" style="377"/>
    <col min="769" max="769" width="36.7109375" style="377" customWidth="1"/>
    <col min="770" max="770" width="25.140625" style="377" customWidth="1"/>
    <col min="771" max="771" width="18.140625" style="377" customWidth="1"/>
    <col min="772" max="772" width="16.140625" style="377" customWidth="1"/>
    <col min="773" max="773" width="36" style="377" customWidth="1"/>
    <col min="774" max="1024" width="9.140625" style="377"/>
    <col min="1025" max="1025" width="36.7109375" style="377" customWidth="1"/>
    <col min="1026" max="1026" width="25.140625" style="377" customWidth="1"/>
    <col min="1027" max="1027" width="18.140625" style="377" customWidth="1"/>
    <col min="1028" max="1028" width="16.140625" style="377" customWidth="1"/>
    <col min="1029" max="1029" width="36" style="377" customWidth="1"/>
    <col min="1030" max="1280" width="9.140625" style="377"/>
    <col min="1281" max="1281" width="36.7109375" style="377" customWidth="1"/>
    <col min="1282" max="1282" width="25.140625" style="377" customWidth="1"/>
    <col min="1283" max="1283" width="18.140625" style="377" customWidth="1"/>
    <col min="1284" max="1284" width="16.140625" style="377" customWidth="1"/>
    <col min="1285" max="1285" width="36" style="377" customWidth="1"/>
    <col min="1286" max="1536" width="9.140625" style="377"/>
    <col min="1537" max="1537" width="36.7109375" style="377" customWidth="1"/>
    <col min="1538" max="1538" width="25.140625" style="377" customWidth="1"/>
    <col min="1539" max="1539" width="18.140625" style="377" customWidth="1"/>
    <col min="1540" max="1540" width="16.140625" style="377" customWidth="1"/>
    <col min="1541" max="1541" width="36" style="377" customWidth="1"/>
    <col min="1542" max="1792" width="9.140625" style="377"/>
    <col min="1793" max="1793" width="36.7109375" style="377" customWidth="1"/>
    <col min="1794" max="1794" width="25.140625" style="377" customWidth="1"/>
    <col min="1795" max="1795" width="18.140625" style="377" customWidth="1"/>
    <col min="1796" max="1796" width="16.140625" style="377" customWidth="1"/>
    <col min="1797" max="1797" width="36" style="377" customWidth="1"/>
    <col min="1798" max="2048" width="9.140625" style="377"/>
    <col min="2049" max="2049" width="36.7109375" style="377" customWidth="1"/>
    <col min="2050" max="2050" width="25.140625" style="377" customWidth="1"/>
    <col min="2051" max="2051" width="18.140625" style="377" customWidth="1"/>
    <col min="2052" max="2052" width="16.140625" style="377" customWidth="1"/>
    <col min="2053" max="2053" width="36" style="377" customWidth="1"/>
    <col min="2054" max="2304" width="9.140625" style="377"/>
    <col min="2305" max="2305" width="36.7109375" style="377" customWidth="1"/>
    <col min="2306" max="2306" width="25.140625" style="377" customWidth="1"/>
    <col min="2307" max="2307" width="18.140625" style="377" customWidth="1"/>
    <col min="2308" max="2308" width="16.140625" style="377" customWidth="1"/>
    <col min="2309" max="2309" width="36" style="377" customWidth="1"/>
    <col min="2310" max="2560" width="9.140625" style="377"/>
    <col min="2561" max="2561" width="36.7109375" style="377" customWidth="1"/>
    <col min="2562" max="2562" width="25.140625" style="377" customWidth="1"/>
    <col min="2563" max="2563" width="18.140625" style="377" customWidth="1"/>
    <col min="2564" max="2564" width="16.140625" style="377" customWidth="1"/>
    <col min="2565" max="2565" width="36" style="377" customWidth="1"/>
    <col min="2566" max="2816" width="9.140625" style="377"/>
    <col min="2817" max="2817" width="36.7109375" style="377" customWidth="1"/>
    <col min="2818" max="2818" width="25.140625" style="377" customWidth="1"/>
    <col min="2819" max="2819" width="18.140625" style="377" customWidth="1"/>
    <col min="2820" max="2820" width="16.140625" style="377" customWidth="1"/>
    <col min="2821" max="2821" width="36" style="377" customWidth="1"/>
    <col min="2822" max="3072" width="9.140625" style="377"/>
    <col min="3073" max="3073" width="36.7109375" style="377" customWidth="1"/>
    <col min="3074" max="3074" width="25.140625" style="377" customWidth="1"/>
    <col min="3075" max="3075" width="18.140625" style="377" customWidth="1"/>
    <col min="3076" max="3076" width="16.140625" style="377" customWidth="1"/>
    <col min="3077" max="3077" width="36" style="377" customWidth="1"/>
    <col min="3078" max="3328" width="9.140625" style="377"/>
    <col min="3329" max="3329" width="36.7109375" style="377" customWidth="1"/>
    <col min="3330" max="3330" width="25.140625" style="377" customWidth="1"/>
    <col min="3331" max="3331" width="18.140625" style="377" customWidth="1"/>
    <col min="3332" max="3332" width="16.140625" style="377" customWidth="1"/>
    <col min="3333" max="3333" width="36" style="377" customWidth="1"/>
    <col min="3334" max="3584" width="9.140625" style="377"/>
    <col min="3585" max="3585" width="36.7109375" style="377" customWidth="1"/>
    <col min="3586" max="3586" width="25.140625" style="377" customWidth="1"/>
    <col min="3587" max="3587" width="18.140625" style="377" customWidth="1"/>
    <col min="3588" max="3588" width="16.140625" style="377" customWidth="1"/>
    <col min="3589" max="3589" width="36" style="377" customWidth="1"/>
    <col min="3590" max="3840" width="9.140625" style="377"/>
    <col min="3841" max="3841" width="36.7109375" style="377" customWidth="1"/>
    <col min="3842" max="3842" width="25.140625" style="377" customWidth="1"/>
    <col min="3843" max="3843" width="18.140625" style="377" customWidth="1"/>
    <col min="3844" max="3844" width="16.140625" style="377" customWidth="1"/>
    <col min="3845" max="3845" width="36" style="377" customWidth="1"/>
    <col min="3846" max="4096" width="9.140625" style="377"/>
    <col min="4097" max="4097" width="36.7109375" style="377" customWidth="1"/>
    <col min="4098" max="4098" width="25.140625" style="377" customWidth="1"/>
    <col min="4099" max="4099" width="18.140625" style="377" customWidth="1"/>
    <col min="4100" max="4100" width="16.140625" style="377" customWidth="1"/>
    <col min="4101" max="4101" width="36" style="377" customWidth="1"/>
    <col min="4102" max="4352" width="9.140625" style="377"/>
    <col min="4353" max="4353" width="36.7109375" style="377" customWidth="1"/>
    <col min="4354" max="4354" width="25.140625" style="377" customWidth="1"/>
    <col min="4355" max="4355" width="18.140625" style="377" customWidth="1"/>
    <col min="4356" max="4356" width="16.140625" style="377" customWidth="1"/>
    <col min="4357" max="4357" width="36" style="377" customWidth="1"/>
    <col min="4358" max="4608" width="9.140625" style="377"/>
    <col min="4609" max="4609" width="36.7109375" style="377" customWidth="1"/>
    <col min="4610" max="4610" width="25.140625" style="377" customWidth="1"/>
    <col min="4611" max="4611" width="18.140625" style="377" customWidth="1"/>
    <col min="4612" max="4612" width="16.140625" style="377" customWidth="1"/>
    <col min="4613" max="4613" width="36" style="377" customWidth="1"/>
    <col min="4614" max="4864" width="9.140625" style="377"/>
    <col min="4865" max="4865" width="36.7109375" style="377" customWidth="1"/>
    <col min="4866" max="4866" width="25.140625" style="377" customWidth="1"/>
    <col min="4867" max="4867" width="18.140625" style="377" customWidth="1"/>
    <col min="4868" max="4868" width="16.140625" style="377" customWidth="1"/>
    <col min="4869" max="4869" width="36" style="377" customWidth="1"/>
    <col min="4870" max="5120" width="9.140625" style="377"/>
    <col min="5121" max="5121" width="36.7109375" style="377" customWidth="1"/>
    <col min="5122" max="5122" width="25.140625" style="377" customWidth="1"/>
    <col min="5123" max="5123" width="18.140625" style="377" customWidth="1"/>
    <col min="5124" max="5124" width="16.140625" style="377" customWidth="1"/>
    <col min="5125" max="5125" width="36" style="377" customWidth="1"/>
    <col min="5126" max="5376" width="9.140625" style="377"/>
    <col min="5377" max="5377" width="36.7109375" style="377" customWidth="1"/>
    <col min="5378" max="5378" width="25.140625" style="377" customWidth="1"/>
    <col min="5379" max="5379" width="18.140625" style="377" customWidth="1"/>
    <col min="5380" max="5380" width="16.140625" style="377" customWidth="1"/>
    <col min="5381" max="5381" width="36" style="377" customWidth="1"/>
    <col min="5382" max="5632" width="9.140625" style="377"/>
    <col min="5633" max="5633" width="36.7109375" style="377" customWidth="1"/>
    <col min="5634" max="5634" width="25.140625" style="377" customWidth="1"/>
    <col min="5635" max="5635" width="18.140625" style="377" customWidth="1"/>
    <col min="5636" max="5636" width="16.140625" style="377" customWidth="1"/>
    <col min="5637" max="5637" width="36" style="377" customWidth="1"/>
    <col min="5638" max="5888" width="9.140625" style="377"/>
    <col min="5889" max="5889" width="36.7109375" style="377" customWidth="1"/>
    <col min="5890" max="5890" width="25.140625" style="377" customWidth="1"/>
    <col min="5891" max="5891" width="18.140625" style="377" customWidth="1"/>
    <col min="5892" max="5892" width="16.140625" style="377" customWidth="1"/>
    <col min="5893" max="5893" width="36" style="377" customWidth="1"/>
    <col min="5894" max="6144" width="9.140625" style="377"/>
    <col min="6145" max="6145" width="36.7109375" style="377" customWidth="1"/>
    <col min="6146" max="6146" width="25.140625" style="377" customWidth="1"/>
    <col min="6147" max="6147" width="18.140625" style="377" customWidth="1"/>
    <col min="6148" max="6148" width="16.140625" style="377" customWidth="1"/>
    <col min="6149" max="6149" width="36" style="377" customWidth="1"/>
    <col min="6150" max="6400" width="9.140625" style="377"/>
    <col min="6401" max="6401" width="36.7109375" style="377" customWidth="1"/>
    <col min="6402" max="6402" width="25.140625" style="377" customWidth="1"/>
    <col min="6403" max="6403" width="18.140625" style="377" customWidth="1"/>
    <col min="6404" max="6404" width="16.140625" style="377" customWidth="1"/>
    <col min="6405" max="6405" width="36" style="377" customWidth="1"/>
    <col min="6406" max="6656" width="9.140625" style="377"/>
    <col min="6657" max="6657" width="36.7109375" style="377" customWidth="1"/>
    <col min="6658" max="6658" width="25.140625" style="377" customWidth="1"/>
    <col min="6659" max="6659" width="18.140625" style="377" customWidth="1"/>
    <col min="6660" max="6660" width="16.140625" style="377" customWidth="1"/>
    <col min="6661" max="6661" width="36" style="377" customWidth="1"/>
    <col min="6662" max="6912" width="9.140625" style="377"/>
    <col min="6913" max="6913" width="36.7109375" style="377" customWidth="1"/>
    <col min="6914" max="6914" width="25.140625" style="377" customWidth="1"/>
    <col min="6915" max="6915" width="18.140625" style="377" customWidth="1"/>
    <col min="6916" max="6916" width="16.140625" style="377" customWidth="1"/>
    <col min="6917" max="6917" width="36" style="377" customWidth="1"/>
    <col min="6918" max="7168" width="9.140625" style="377"/>
    <col min="7169" max="7169" width="36.7109375" style="377" customWidth="1"/>
    <col min="7170" max="7170" width="25.140625" style="377" customWidth="1"/>
    <col min="7171" max="7171" width="18.140625" style="377" customWidth="1"/>
    <col min="7172" max="7172" width="16.140625" style="377" customWidth="1"/>
    <col min="7173" max="7173" width="36" style="377" customWidth="1"/>
    <col min="7174" max="7424" width="9.140625" style="377"/>
    <col min="7425" max="7425" width="36.7109375" style="377" customWidth="1"/>
    <col min="7426" max="7426" width="25.140625" style="377" customWidth="1"/>
    <col min="7427" max="7427" width="18.140625" style="377" customWidth="1"/>
    <col min="7428" max="7428" width="16.140625" style="377" customWidth="1"/>
    <col min="7429" max="7429" width="36" style="377" customWidth="1"/>
    <col min="7430" max="7680" width="9.140625" style="377"/>
    <col min="7681" max="7681" width="36.7109375" style="377" customWidth="1"/>
    <col min="7682" max="7682" width="25.140625" style="377" customWidth="1"/>
    <col min="7683" max="7683" width="18.140625" style="377" customWidth="1"/>
    <col min="7684" max="7684" width="16.140625" style="377" customWidth="1"/>
    <col min="7685" max="7685" width="36" style="377" customWidth="1"/>
    <col min="7686" max="7936" width="9.140625" style="377"/>
    <col min="7937" max="7937" width="36.7109375" style="377" customWidth="1"/>
    <col min="7938" max="7938" width="25.140625" style="377" customWidth="1"/>
    <col min="7939" max="7939" width="18.140625" style="377" customWidth="1"/>
    <col min="7940" max="7940" width="16.140625" style="377" customWidth="1"/>
    <col min="7941" max="7941" width="36" style="377" customWidth="1"/>
    <col min="7942" max="8192" width="9.140625" style="377"/>
    <col min="8193" max="8193" width="36.7109375" style="377" customWidth="1"/>
    <col min="8194" max="8194" width="25.140625" style="377" customWidth="1"/>
    <col min="8195" max="8195" width="18.140625" style="377" customWidth="1"/>
    <col min="8196" max="8196" width="16.140625" style="377" customWidth="1"/>
    <col min="8197" max="8197" width="36" style="377" customWidth="1"/>
    <col min="8198" max="8448" width="9.140625" style="377"/>
    <col min="8449" max="8449" width="36.7109375" style="377" customWidth="1"/>
    <col min="8450" max="8450" width="25.140625" style="377" customWidth="1"/>
    <col min="8451" max="8451" width="18.140625" style="377" customWidth="1"/>
    <col min="8452" max="8452" width="16.140625" style="377" customWidth="1"/>
    <col min="8453" max="8453" width="36" style="377" customWidth="1"/>
    <col min="8454" max="8704" width="9.140625" style="377"/>
    <col min="8705" max="8705" width="36.7109375" style="377" customWidth="1"/>
    <col min="8706" max="8706" width="25.140625" style="377" customWidth="1"/>
    <col min="8707" max="8707" width="18.140625" style="377" customWidth="1"/>
    <col min="8708" max="8708" width="16.140625" style="377" customWidth="1"/>
    <col min="8709" max="8709" width="36" style="377" customWidth="1"/>
    <col min="8710" max="8960" width="9.140625" style="377"/>
    <col min="8961" max="8961" width="36.7109375" style="377" customWidth="1"/>
    <col min="8962" max="8962" width="25.140625" style="377" customWidth="1"/>
    <col min="8963" max="8963" width="18.140625" style="377" customWidth="1"/>
    <col min="8964" max="8964" width="16.140625" style="377" customWidth="1"/>
    <col min="8965" max="8965" width="36" style="377" customWidth="1"/>
    <col min="8966" max="9216" width="9.140625" style="377"/>
    <col min="9217" max="9217" width="36.7109375" style="377" customWidth="1"/>
    <col min="9218" max="9218" width="25.140625" style="377" customWidth="1"/>
    <col min="9219" max="9219" width="18.140625" style="377" customWidth="1"/>
    <col min="9220" max="9220" width="16.140625" style="377" customWidth="1"/>
    <col min="9221" max="9221" width="36" style="377" customWidth="1"/>
    <col min="9222" max="9472" width="9.140625" style="377"/>
    <col min="9473" max="9473" width="36.7109375" style="377" customWidth="1"/>
    <col min="9474" max="9474" width="25.140625" style="377" customWidth="1"/>
    <col min="9475" max="9475" width="18.140625" style="377" customWidth="1"/>
    <col min="9476" max="9476" width="16.140625" style="377" customWidth="1"/>
    <col min="9477" max="9477" width="36" style="377" customWidth="1"/>
    <col min="9478" max="9728" width="9.140625" style="377"/>
    <col min="9729" max="9729" width="36.7109375" style="377" customWidth="1"/>
    <col min="9730" max="9730" width="25.140625" style="377" customWidth="1"/>
    <col min="9731" max="9731" width="18.140625" style="377" customWidth="1"/>
    <col min="9732" max="9732" width="16.140625" style="377" customWidth="1"/>
    <col min="9733" max="9733" width="36" style="377" customWidth="1"/>
    <col min="9734" max="9984" width="9.140625" style="377"/>
    <col min="9985" max="9985" width="36.7109375" style="377" customWidth="1"/>
    <col min="9986" max="9986" width="25.140625" style="377" customWidth="1"/>
    <col min="9987" max="9987" width="18.140625" style="377" customWidth="1"/>
    <col min="9988" max="9988" width="16.140625" style="377" customWidth="1"/>
    <col min="9989" max="9989" width="36" style="377" customWidth="1"/>
    <col min="9990" max="10240" width="9.140625" style="377"/>
    <col min="10241" max="10241" width="36.7109375" style="377" customWidth="1"/>
    <col min="10242" max="10242" width="25.140625" style="377" customWidth="1"/>
    <col min="10243" max="10243" width="18.140625" style="377" customWidth="1"/>
    <col min="10244" max="10244" width="16.140625" style="377" customWidth="1"/>
    <col min="10245" max="10245" width="36" style="377" customWidth="1"/>
    <col min="10246" max="10496" width="9.140625" style="377"/>
    <col min="10497" max="10497" width="36.7109375" style="377" customWidth="1"/>
    <col min="10498" max="10498" width="25.140625" style="377" customWidth="1"/>
    <col min="10499" max="10499" width="18.140625" style="377" customWidth="1"/>
    <col min="10500" max="10500" width="16.140625" style="377" customWidth="1"/>
    <col min="10501" max="10501" width="36" style="377" customWidth="1"/>
    <col min="10502" max="10752" width="9.140625" style="377"/>
    <col min="10753" max="10753" width="36.7109375" style="377" customWidth="1"/>
    <col min="10754" max="10754" width="25.140625" style="377" customWidth="1"/>
    <col min="10755" max="10755" width="18.140625" style="377" customWidth="1"/>
    <col min="10756" max="10756" width="16.140625" style="377" customWidth="1"/>
    <col min="10757" max="10757" width="36" style="377" customWidth="1"/>
    <col min="10758" max="11008" width="9.140625" style="377"/>
    <col min="11009" max="11009" width="36.7109375" style="377" customWidth="1"/>
    <col min="11010" max="11010" width="25.140625" style="377" customWidth="1"/>
    <col min="11011" max="11011" width="18.140625" style="377" customWidth="1"/>
    <col min="11012" max="11012" width="16.140625" style="377" customWidth="1"/>
    <col min="11013" max="11013" width="36" style="377" customWidth="1"/>
    <col min="11014" max="11264" width="9.140625" style="377"/>
    <col min="11265" max="11265" width="36.7109375" style="377" customWidth="1"/>
    <col min="11266" max="11266" width="25.140625" style="377" customWidth="1"/>
    <col min="11267" max="11267" width="18.140625" style="377" customWidth="1"/>
    <col min="11268" max="11268" width="16.140625" style="377" customWidth="1"/>
    <col min="11269" max="11269" width="36" style="377" customWidth="1"/>
    <col min="11270" max="11520" width="9.140625" style="377"/>
    <col min="11521" max="11521" width="36.7109375" style="377" customWidth="1"/>
    <col min="11522" max="11522" width="25.140625" style="377" customWidth="1"/>
    <col min="11523" max="11523" width="18.140625" style="377" customWidth="1"/>
    <col min="11524" max="11524" width="16.140625" style="377" customWidth="1"/>
    <col min="11525" max="11525" width="36" style="377" customWidth="1"/>
    <col min="11526" max="11776" width="9.140625" style="377"/>
    <col min="11777" max="11777" width="36.7109375" style="377" customWidth="1"/>
    <col min="11778" max="11778" width="25.140625" style="377" customWidth="1"/>
    <col min="11779" max="11779" width="18.140625" style="377" customWidth="1"/>
    <col min="11780" max="11780" width="16.140625" style="377" customWidth="1"/>
    <col min="11781" max="11781" width="36" style="377" customWidth="1"/>
    <col min="11782" max="12032" width="9.140625" style="377"/>
    <col min="12033" max="12033" width="36.7109375" style="377" customWidth="1"/>
    <col min="12034" max="12034" width="25.140625" style="377" customWidth="1"/>
    <col min="12035" max="12035" width="18.140625" style="377" customWidth="1"/>
    <col min="12036" max="12036" width="16.140625" style="377" customWidth="1"/>
    <col min="12037" max="12037" width="36" style="377" customWidth="1"/>
    <col min="12038" max="12288" width="9.140625" style="377"/>
    <col min="12289" max="12289" width="36.7109375" style="377" customWidth="1"/>
    <col min="12290" max="12290" width="25.140625" style="377" customWidth="1"/>
    <col min="12291" max="12291" width="18.140625" style="377" customWidth="1"/>
    <col min="12292" max="12292" width="16.140625" style="377" customWidth="1"/>
    <col min="12293" max="12293" width="36" style="377" customWidth="1"/>
    <col min="12294" max="12544" width="9.140625" style="377"/>
    <col min="12545" max="12545" width="36.7109375" style="377" customWidth="1"/>
    <col min="12546" max="12546" width="25.140625" style="377" customWidth="1"/>
    <col min="12547" max="12547" width="18.140625" style="377" customWidth="1"/>
    <col min="12548" max="12548" width="16.140625" style="377" customWidth="1"/>
    <col min="12549" max="12549" width="36" style="377" customWidth="1"/>
    <col min="12550" max="12800" width="9.140625" style="377"/>
    <col min="12801" max="12801" width="36.7109375" style="377" customWidth="1"/>
    <col min="12802" max="12802" width="25.140625" style="377" customWidth="1"/>
    <col min="12803" max="12803" width="18.140625" style="377" customWidth="1"/>
    <col min="12804" max="12804" width="16.140625" style="377" customWidth="1"/>
    <col min="12805" max="12805" width="36" style="377" customWidth="1"/>
    <col min="12806" max="13056" width="9.140625" style="377"/>
    <col min="13057" max="13057" width="36.7109375" style="377" customWidth="1"/>
    <col min="13058" max="13058" width="25.140625" style="377" customWidth="1"/>
    <col min="13059" max="13059" width="18.140625" style="377" customWidth="1"/>
    <col min="13060" max="13060" width="16.140625" style="377" customWidth="1"/>
    <col min="13061" max="13061" width="36" style="377" customWidth="1"/>
    <col min="13062" max="13312" width="9.140625" style="377"/>
    <col min="13313" max="13313" width="36.7109375" style="377" customWidth="1"/>
    <col min="13314" max="13314" width="25.140625" style="377" customWidth="1"/>
    <col min="13315" max="13315" width="18.140625" style="377" customWidth="1"/>
    <col min="13316" max="13316" width="16.140625" style="377" customWidth="1"/>
    <col min="13317" max="13317" width="36" style="377" customWidth="1"/>
    <col min="13318" max="13568" width="9.140625" style="377"/>
    <col min="13569" max="13569" width="36.7109375" style="377" customWidth="1"/>
    <col min="13570" max="13570" width="25.140625" style="377" customWidth="1"/>
    <col min="13571" max="13571" width="18.140625" style="377" customWidth="1"/>
    <col min="13572" max="13572" width="16.140625" style="377" customWidth="1"/>
    <col min="13573" max="13573" width="36" style="377" customWidth="1"/>
    <col min="13574" max="13824" width="9.140625" style="377"/>
    <col min="13825" max="13825" width="36.7109375" style="377" customWidth="1"/>
    <col min="13826" max="13826" width="25.140625" style="377" customWidth="1"/>
    <col min="13827" max="13827" width="18.140625" style="377" customWidth="1"/>
    <col min="13828" max="13828" width="16.140625" style="377" customWidth="1"/>
    <col min="13829" max="13829" width="36" style="377" customWidth="1"/>
    <col min="13830" max="14080" width="9.140625" style="377"/>
    <col min="14081" max="14081" width="36.7109375" style="377" customWidth="1"/>
    <col min="14082" max="14082" width="25.140625" style="377" customWidth="1"/>
    <col min="14083" max="14083" width="18.140625" style="377" customWidth="1"/>
    <col min="14084" max="14084" width="16.140625" style="377" customWidth="1"/>
    <col min="14085" max="14085" width="36" style="377" customWidth="1"/>
    <col min="14086" max="14336" width="9.140625" style="377"/>
    <col min="14337" max="14337" width="36.7109375" style="377" customWidth="1"/>
    <col min="14338" max="14338" width="25.140625" style="377" customWidth="1"/>
    <col min="14339" max="14339" width="18.140625" style="377" customWidth="1"/>
    <col min="14340" max="14340" width="16.140625" style="377" customWidth="1"/>
    <col min="14341" max="14341" width="36" style="377" customWidth="1"/>
    <col min="14342" max="14592" width="9.140625" style="377"/>
    <col min="14593" max="14593" width="36.7109375" style="377" customWidth="1"/>
    <col min="14594" max="14594" width="25.140625" style="377" customWidth="1"/>
    <col min="14595" max="14595" width="18.140625" style="377" customWidth="1"/>
    <col min="14596" max="14596" width="16.140625" style="377" customWidth="1"/>
    <col min="14597" max="14597" width="36" style="377" customWidth="1"/>
    <col min="14598" max="14848" width="9.140625" style="377"/>
    <col min="14849" max="14849" width="36.7109375" style="377" customWidth="1"/>
    <col min="14850" max="14850" width="25.140625" style="377" customWidth="1"/>
    <col min="14851" max="14851" width="18.140625" style="377" customWidth="1"/>
    <col min="14852" max="14852" width="16.140625" style="377" customWidth="1"/>
    <col min="14853" max="14853" width="36" style="377" customWidth="1"/>
    <col min="14854" max="15104" width="9.140625" style="377"/>
    <col min="15105" max="15105" width="36.7109375" style="377" customWidth="1"/>
    <col min="15106" max="15106" width="25.140625" style="377" customWidth="1"/>
    <col min="15107" max="15107" width="18.140625" style="377" customWidth="1"/>
    <col min="15108" max="15108" width="16.140625" style="377" customWidth="1"/>
    <col min="15109" max="15109" width="36" style="377" customWidth="1"/>
    <col min="15110" max="15360" width="9.140625" style="377"/>
    <col min="15361" max="15361" width="36.7109375" style="377" customWidth="1"/>
    <col min="15362" max="15362" width="25.140625" style="377" customWidth="1"/>
    <col min="15363" max="15363" width="18.140625" style="377" customWidth="1"/>
    <col min="15364" max="15364" width="16.140625" style="377" customWidth="1"/>
    <col min="15365" max="15365" width="36" style="377" customWidth="1"/>
    <col min="15366" max="15616" width="9.140625" style="377"/>
    <col min="15617" max="15617" width="36.7109375" style="377" customWidth="1"/>
    <col min="15618" max="15618" width="25.140625" style="377" customWidth="1"/>
    <col min="15619" max="15619" width="18.140625" style="377" customWidth="1"/>
    <col min="15620" max="15620" width="16.140625" style="377" customWidth="1"/>
    <col min="15621" max="15621" width="36" style="377" customWidth="1"/>
    <col min="15622" max="15872" width="9.140625" style="377"/>
    <col min="15873" max="15873" width="36.7109375" style="377" customWidth="1"/>
    <col min="15874" max="15874" width="25.140625" style="377" customWidth="1"/>
    <col min="15875" max="15875" width="18.140625" style="377" customWidth="1"/>
    <col min="15876" max="15876" width="16.140625" style="377" customWidth="1"/>
    <col min="15877" max="15877" width="36" style="377" customWidth="1"/>
    <col min="15878" max="16128" width="9.140625" style="377"/>
    <col min="16129" max="16129" width="36.7109375" style="377" customWidth="1"/>
    <col min="16130" max="16130" width="25.140625" style="377" customWidth="1"/>
    <col min="16131" max="16131" width="18.140625" style="377" customWidth="1"/>
    <col min="16132" max="16132" width="16.140625" style="377" customWidth="1"/>
    <col min="16133" max="16133" width="36" style="377" customWidth="1"/>
    <col min="16134" max="16384" width="9.140625" style="377"/>
  </cols>
  <sheetData>
    <row r="1" spans="1:14" ht="18" customHeight="1">
      <c r="A1" s="377"/>
      <c r="B1" s="377"/>
      <c r="C1" s="377"/>
      <c r="D1" s="377"/>
      <c r="E1" s="279"/>
      <c r="F1" s="377"/>
      <c r="G1" s="377"/>
    </row>
    <row r="2" spans="1:14" ht="35.25" customHeight="1">
      <c r="A2" s="918" t="s">
        <v>618</v>
      </c>
      <c r="B2" s="918"/>
      <c r="C2" s="918"/>
      <c r="D2" s="918"/>
      <c r="E2" s="918"/>
    </row>
    <row r="3" spans="1:14" ht="15.75" customHeight="1">
      <c r="A3" s="383"/>
      <c r="B3" s="383"/>
      <c r="C3" s="383"/>
      <c r="D3" s="383"/>
      <c r="E3" s="383"/>
    </row>
    <row r="4" spans="1:14" ht="14.25" customHeight="1">
      <c r="A4" s="377" t="s">
        <v>1430</v>
      </c>
      <c r="B4" s="377"/>
      <c r="C4" s="377"/>
      <c r="D4" s="383"/>
      <c r="E4" s="370" t="s">
        <v>619</v>
      </c>
    </row>
    <row r="5" spans="1:14" ht="38.25" customHeight="1">
      <c r="A5" s="921" t="s">
        <v>319</v>
      </c>
      <c r="B5" s="921" t="s">
        <v>3135</v>
      </c>
      <c r="C5" s="919" t="s">
        <v>261</v>
      </c>
      <c r="D5" s="920"/>
      <c r="E5" s="921" t="s">
        <v>194</v>
      </c>
    </row>
    <row r="6" spans="1:14" ht="81.75" customHeight="1">
      <c r="A6" s="922"/>
      <c r="B6" s="922"/>
      <c r="C6" s="371" t="s">
        <v>620</v>
      </c>
      <c r="D6" s="371" t="s">
        <v>621</v>
      </c>
      <c r="E6" s="922"/>
    </row>
    <row r="7" spans="1:14" ht="15.75" customHeight="1">
      <c r="A7" s="371">
        <v>1</v>
      </c>
      <c r="B7" s="371">
        <v>2</v>
      </c>
      <c r="C7" s="371">
        <v>3</v>
      </c>
      <c r="D7" s="371">
        <v>4</v>
      </c>
      <c r="E7" s="371">
        <v>5</v>
      </c>
    </row>
    <row r="8" spans="1:14" ht="96" customHeight="1">
      <c r="A8" s="372" t="s">
        <v>2432</v>
      </c>
      <c r="B8" s="373"/>
      <c r="C8" s="373"/>
      <c r="D8" s="372"/>
      <c r="E8" s="372" t="s">
        <v>461</v>
      </c>
    </row>
    <row r="9" spans="1:14" ht="19.5" customHeight="1">
      <c r="A9" s="374" t="s">
        <v>320</v>
      </c>
      <c r="B9" s="374"/>
      <c r="C9" s="374"/>
      <c r="D9" s="374"/>
      <c r="E9" s="374" t="s">
        <v>462</v>
      </c>
    </row>
    <row r="10" spans="1:14" ht="19.5" customHeight="1">
      <c r="A10" s="374" t="s">
        <v>240</v>
      </c>
      <c r="B10" s="374"/>
      <c r="C10" s="374"/>
      <c r="D10" s="374"/>
      <c r="E10" s="374" t="s">
        <v>103</v>
      </c>
      <c r="N10" s="124"/>
    </row>
    <row r="11" spans="1:14" ht="19.5" customHeight="1">
      <c r="A11" s="374" t="s">
        <v>286</v>
      </c>
      <c r="B11" s="375"/>
      <c r="C11" s="375"/>
      <c r="D11" s="374"/>
      <c r="E11" s="374" t="s">
        <v>20</v>
      </c>
      <c r="N11" s="124"/>
    </row>
    <row r="12" spans="1:14" ht="48.75" customHeight="1">
      <c r="A12" s="372" t="s">
        <v>290</v>
      </c>
      <c r="B12" s="378">
        <f>C12+D12</f>
        <v>579.73</v>
      </c>
      <c r="C12" s="378">
        <f>C14</f>
        <v>91.22</v>
      </c>
      <c r="D12" s="378">
        <f>D14+D15</f>
        <v>488.51</v>
      </c>
      <c r="E12" s="372" t="s">
        <v>323</v>
      </c>
      <c r="N12" s="124"/>
    </row>
    <row r="13" spans="1:14" ht="19.5" customHeight="1">
      <c r="A13" s="374" t="s">
        <v>320</v>
      </c>
      <c r="B13" s="378"/>
      <c r="C13" s="380"/>
      <c r="D13" s="380"/>
      <c r="E13" s="374" t="s">
        <v>462</v>
      </c>
      <c r="N13" s="124"/>
    </row>
    <row r="14" spans="1:14" ht="70.5" customHeight="1">
      <c r="A14" s="374" t="s">
        <v>291</v>
      </c>
      <c r="B14" s="923">
        <f>C14+D14+D15</f>
        <v>579.73</v>
      </c>
      <c r="C14" s="916">
        <v>91.22</v>
      </c>
      <c r="D14" s="379">
        <v>364.78</v>
      </c>
      <c r="E14" s="374" t="s">
        <v>101</v>
      </c>
      <c r="N14" s="124"/>
    </row>
    <row r="15" spans="1:14" ht="64.5" customHeight="1">
      <c r="A15" s="374" t="s">
        <v>2433</v>
      </c>
      <c r="B15" s="924"/>
      <c r="C15" s="917"/>
      <c r="D15" s="379">
        <v>123.73</v>
      </c>
      <c r="E15" s="376" t="s">
        <v>2434</v>
      </c>
    </row>
    <row r="16" spans="1:14" ht="93" customHeight="1">
      <c r="A16" s="374" t="s">
        <v>1482</v>
      </c>
      <c r="B16" s="378"/>
      <c r="C16" s="379"/>
      <c r="D16" s="379"/>
      <c r="E16" s="374" t="s">
        <v>1483</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C000"/>
  </sheetPr>
  <dimension ref="A1:G39"/>
  <sheetViews>
    <sheetView zoomScaleNormal="100" zoomScaleSheetLayoutView="100" workbookViewId="0">
      <selection activeCell="K29" sqref="K29"/>
    </sheetView>
  </sheetViews>
  <sheetFormatPr defaultColWidth="9.140625" defaultRowHeight="12.75"/>
  <cols>
    <col min="1" max="1" width="34.42578125" style="282" customWidth="1"/>
    <col min="2" max="2" width="27" style="282" customWidth="1"/>
    <col min="3" max="3" width="10" style="282" customWidth="1"/>
    <col min="4" max="4" width="35.28515625" style="282" customWidth="1"/>
    <col min="5" max="5" width="9.140625" style="282"/>
    <col min="6" max="6" width="16.5703125" style="282" bestFit="1" customWidth="1"/>
    <col min="7" max="16384" width="9.140625" style="282"/>
  </cols>
  <sheetData>
    <row r="1" spans="1:7">
      <c r="A1" s="481" t="s">
        <v>1665</v>
      </c>
      <c r="D1" s="482" t="s">
        <v>1662</v>
      </c>
    </row>
    <row r="3" spans="1:7">
      <c r="A3" s="400" t="s">
        <v>2792</v>
      </c>
      <c r="D3" s="401" t="s">
        <v>69</v>
      </c>
    </row>
    <row r="4" spans="1:7">
      <c r="A4" s="402" t="s">
        <v>571</v>
      </c>
      <c r="D4" s="401" t="s">
        <v>238</v>
      </c>
    </row>
    <row r="5" spans="1:7">
      <c r="A5" s="402" t="s">
        <v>594</v>
      </c>
      <c r="B5" s="402"/>
      <c r="C5" s="402"/>
      <c r="D5" s="401" t="s">
        <v>2793</v>
      </c>
    </row>
    <row r="6" spans="1:7" ht="8.4499999999999993" customHeight="1">
      <c r="B6" s="402"/>
      <c r="C6" s="402"/>
      <c r="D6" s="401"/>
    </row>
    <row r="7" spans="1:7">
      <c r="A7" s="282" t="s">
        <v>60</v>
      </c>
      <c r="B7" s="403"/>
      <c r="C7" s="403"/>
      <c r="D7" s="404"/>
    </row>
    <row r="8" spans="1:7" s="483" customFormat="1" ht="48" customHeight="1">
      <c r="A8" s="359" t="s">
        <v>573</v>
      </c>
      <c r="B8" s="359" t="s">
        <v>1849</v>
      </c>
      <c r="C8" s="359" t="s">
        <v>377</v>
      </c>
      <c r="D8" s="359" t="s">
        <v>378</v>
      </c>
    </row>
    <row r="9" spans="1:7" s="483" customFormat="1">
      <c r="A9" s="405">
        <v>1</v>
      </c>
      <c r="B9" s="405">
        <v>2</v>
      </c>
      <c r="C9" s="405">
        <v>3</v>
      </c>
      <c r="D9" s="405">
        <v>4</v>
      </c>
    </row>
    <row r="10" spans="1:7" ht="20.25" customHeight="1">
      <c r="A10" s="406" t="s">
        <v>572</v>
      </c>
      <c r="B10" s="407">
        <v>4716322206.8699999</v>
      </c>
      <c r="C10" s="408">
        <f>C11+C12</f>
        <v>100</v>
      </c>
      <c r="D10" s="406" t="s">
        <v>412</v>
      </c>
    </row>
    <row r="11" spans="1:7" ht="15" customHeight="1">
      <c r="A11" s="409" t="s">
        <v>363</v>
      </c>
      <c r="B11" s="362">
        <v>203745119.34</v>
      </c>
      <c r="C11" s="363">
        <f>B11*100/B10</f>
        <v>4.3200000000681884</v>
      </c>
      <c r="D11" s="409" t="s">
        <v>364</v>
      </c>
      <c r="F11" s="484"/>
      <c r="G11" s="485"/>
    </row>
    <row r="12" spans="1:7" ht="25.5">
      <c r="A12" s="410" t="s">
        <v>52</v>
      </c>
      <c r="B12" s="362">
        <v>4512577087.5299997</v>
      </c>
      <c r="C12" s="363">
        <f>B12*100/B10</f>
        <v>95.679999999931809</v>
      </c>
      <c r="D12" s="410" t="s">
        <v>87</v>
      </c>
      <c r="F12" s="486"/>
    </row>
    <row r="13" spans="1:7" ht="15" customHeight="1">
      <c r="A13" s="411" t="s">
        <v>137</v>
      </c>
      <c r="B13" s="407">
        <f>SUM(B14:B17)</f>
        <v>60676134579.919998</v>
      </c>
      <c r="C13" s="361">
        <f>C14+C15+C16+C17</f>
        <v>100</v>
      </c>
      <c r="D13" s="411" t="s">
        <v>88</v>
      </c>
      <c r="F13" s="486"/>
    </row>
    <row r="14" spans="1:7" ht="15" customHeight="1">
      <c r="A14" s="412" t="s">
        <v>1792</v>
      </c>
      <c r="B14" s="360">
        <v>32355497550</v>
      </c>
      <c r="C14" s="358">
        <f>B14*100/B13</f>
        <v>53.324915593267939</v>
      </c>
      <c r="D14" s="413" t="s">
        <v>364</v>
      </c>
      <c r="F14" s="486"/>
    </row>
    <row r="15" spans="1:7" ht="15" customHeight="1">
      <c r="A15" s="413" t="s">
        <v>16</v>
      </c>
      <c r="B15" s="362">
        <v>22390532459.279999</v>
      </c>
      <c r="C15" s="358">
        <f>B15*100/B13</f>
        <v>36.901712039332615</v>
      </c>
      <c r="D15" s="413" t="s">
        <v>17</v>
      </c>
      <c r="F15" s="486"/>
    </row>
    <row r="16" spans="1:7" ht="27" customHeight="1">
      <c r="A16" s="410" t="s">
        <v>1378</v>
      </c>
      <c r="B16" s="362">
        <v>4223794282.7199998</v>
      </c>
      <c r="C16" s="363">
        <f>B16*100/B13</f>
        <v>6.9612118701408043</v>
      </c>
      <c r="D16" s="410" t="s">
        <v>1379</v>
      </c>
      <c r="F16" s="486"/>
    </row>
    <row r="17" spans="1:6">
      <c r="A17" s="410" t="s">
        <v>2475</v>
      </c>
      <c r="B17" s="362">
        <v>1706310287.9200001</v>
      </c>
      <c r="C17" s="363">
        <f>B17*100/B13</f>
        <v>2.8121604972586405</v>
      </c>
      <c r="D17" s="410" t="s">
        <v>2476</v>
      </c>
      <c r="F17" s="486"/>
    </row>
    <row r="18" spans="1:6">
      <c r="A18" s="411" t="s">
        <v>2477</v>
      </c>
      <c r="B18" s="357">
        <v>1497922685.5194499</v>
      </c>
      <c r="C18" s="361">
        <v>100</v>
      </c>
      <c r="D18" s="406" t="s">
        <v>2478</v>
      </c>
      <c r="F18" s="486"/>
    </row>
    <row r="19" spans="1:6" ht="26.25" customHeight="1">
      <c r="A19" s="414" t="s">
        <v>245</v>
      </c>
      <c r="B19" s="415">
        <f>B10+B13-B18</f>
        <v>63894534101.270554</v>
      </c>
      <c r="C19" s="416"/>
      <c r="D19" s="414" t="s">
        <v>192</v>
      </c>
      <c r="F19" s="486"/>
    </row>
    <row r="20" spans="1:6" ht="15" customHeight="1">
      <c r="A20" s="417"/>
      <c r="B20" s="418"/>
      <c r="C20" s="419"/>
      <c r="D20" s="417"/>
    </row>
    <row r="21" spans="1:6">
      <c r="A21" s="420" t="s">
        <v>443</v>
      </c>
    </row>
    <row r="22" spans="1:6">
      <c r="A22" s="420" t="s">
        <v>566</v>
      </c>
    </row>
    <row r="24" spans="1:6" ht="14.25">
      <c r="A24" s="487"/>
      <c r="B24" s="420"/>
      <c r="C24" s="420"/>
      <c r="D24" s="420"/>
    </row>
    <row r="25" spans="1:6" ht="12.75" customHeight="1">
      <c r="A25" s="420"/>
      <c r="B25" s="420"/>
      <c r="C25" s="420"/>
      <c r="D25" s="420"/>
    </row>
    <row r="26" spans="1:6" ht="12.75" customHeight="1">
      <c r="A26" s="420"/>
    </row>
    <row r="27" spans="1:6" ht="12.75" customHeight="1">
      <c r="A27" s="420"/>
    </row>
    <row r="28" spans="1:6" s="488" customFormat="1" ht="12.75" customHeight="1"/>
    <row r="29" spans="1:6" ht="12.75" customHeight="1"/>
    <row r="30" spans="1:6" ht="12.75" customHeight="1"/>
    <row r="31" spans="1:6" ht="12.75" customHeight="1"/>
    <row r="32" spans="1:6" ht="12.75" customHeight="1"/>
    <row r="33" s="400" customFormat="1" ht="12.75" customHeight="1"/>
    <row r="34" s="400" customFormat="1" ht="12.75" customHeight="1"/>
    <row r="35" ht="12.75" customHeight="1"/>
    <row r="36" ht="12.75" customHeight="1"/>
    <row r="37" ht="12.75" customHeight="1"/>
    <row r="38" ht="12.75" customHeight="1"/>
    <row r="39"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38" type="noConversion"/>
  <pageMargins left="0.74803149606299213" right="0.39370078740157483" top="0.98425196850393704" bottom="0.98425196850393704" header="0.51181102362204722" footer="0.51181102362204722"/>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30">
    <tabColor rgb="FFFFFF00"/>
  </sheetPr>
  <dimension ref="B1:H31"/>
  <sheetViews>
    <sheetView view="pageBreakPreview" zoomScale="120" zoomScaleNormal="130" zoomScaleSheetLayoutView="120" workbookViewId="0">
      <selection activeCell="N11" sqref="N11"/>
    </sheetView>
  </sheetViews>
  <sheetFormatPr defaultRowHeight="21" customHeight="1"/>
  <cols>
    <col min="1" max="1" width="0.42578125" style="421" customWidth="1"/>
    <col min="2" max="2" width="20.5703125" style="421" customWidth="1"/>
    <col min="3" max="3" width="14" style="421" customWidth="1"/>
    <col min="4" max="4" width="13" style="421" customWidth="1"/>
    <col min="5" max="5" width="10.7109375" style="421" customWidth="1"/>
    <col min="6" max="6" width="15.85546875" style="421" customWidth="1"/>
    <col min="7" max="7" width="14" style="421" customWidth="1"/>
    <col min="8" max="8" width="16.28515625" style="421" customWidth="1"/>
    <col min="9" max="9" width="4.7109375" style="421" customWidth="1"/>
    <col min="10" max="16384" width="9.140625" style="421"/>
  </cols>
  <sheetData>
    <row r="1" spans="2:8" s="524" customFormat="1" ht="20.85" customHeight="1">
      <c r="B1" s="836" t="s">
        <v>1666</v>
      </c>
      <c r="H1" s="837" t="s">
        <v>466</v>
      </c>
    </row>
    <row r="2" spans="2:8" s="524" customFormat="1" ht="6.95" customHeight="1"/>
    <row r="3" spans="2:8" s="524" customFormat="1" ht="26.1" customHeight="1">
      <c r="B3" s="925" t="s">
        <v>813</v>
      </c>
      <c r="C3" s="925"/>
      <c r="D3" s="925"/>
      <c r="E3" s="925"/>
      <c r="F3" s="925"/>
    </row>
    <row r="4" spans="2:8" s="524" customFormat="1" ht="22.9" customHeight="1">
      <c r="B4" s="838" t="s">
        <v>122</v>
      </c>
      <c r="G4" s="839" t="s">
        <v>354</v>
      </c>
    </row>
    <row r="5" spans="2:8" s="524" customFormat="1" ht="22.9" customHeight="1">
      <c r="B5" s="874" t="s">
        <v>371</v>
      </c>
      <c r="C5" s="873" t="s">
        <v>2643</v>
      </c>
      <c r="D5" s="873" t="s">
        <v>2642</v>
      </c>
      <c r="E5" s="873" t="s">
        <v>3109</v>
      </c>
      <c r="F5" s="873"/>
      <c r="G5" s="873" t="s">
        <v>3258</v>
      </c>
      <c r="H5" s="874" t="s">
        <v>37</v>
      </c>
    </row>
    <row r="6" spans="2:8" s="524" customFormat="1" ht="53.25" customHeight="1">
      <c r="B6" s="874"/>
      <c r="C6" s="873"/>
      <c r="D6" s="873"/>
      <c r="E6" s="684" t="s">
        <v>1450</v>
      </c>
      <c r="F6" s="684" t="s">
        <v>3259</v>
      </c>
      <c r="G6" s="873"/>
      <c r="H6" s="874"/>
    </row>
    <row r="7" spans="2:8" s="524" customFormat="1" ht="22.9" customHeight="1">
      <c r="B7" s="685">
        <v>1</v>
      </c>
      <c r="C7" s="683" t="s">
        <v>183</v>
      </c>
      <c r="D7" s="685">
        <v>3</v>
      </c>
      <c r="E7" s="685">
        <v>4</v>
      </c>
      <c r="F7" s="685">
        <v>5</v>
      </c>
      <c r="G7" s="685">
        <v>6</v>
      </c>
      <c r="H7" s="685">
        <v>7</v>
      </c>
    </row>
    <row r="8" spans="2:8" s="524" customFormat="1" ht="53.25" customHeight="1">
      <c r="B8" s="840" t="s">
        <v>405</v>
      </c>
      <c r="C8" s="841">
        <v>431910.25</v>
      </c>
      <c r="D8" s="841">
        <v>469501.01899999997</v>
      </c>
      <c r="E8" s="841">
        <v>504192.23100000003</v>
      </c>
      <c r="F8" s="841">
        <v>137549.96799999999</v>
      </c>
      <c r="G8" s="841">
        <v>146955.55600000001</v>
      </c>
      <c r="H8" s="840" t="s">
        <v>124</v>
      </c>
    </row>
    <row r="9" spans="2:8" s="524" customFormat="1" ht="68.849999999999994" customHeight="1">
      <c r="B9" s="842" t="s">
        <v>2910</v>
      </c>
      <c r="C9" s="843">
        <v>155010.785</v>
      </c>
      <c r="D9" s="843">
        <v>168718.84299999999</v>
      </c>
      <c r="E9" s="843">
        <v>178103.098</v>
      </c>
      <c r="F9" s="843">
        <v>25531.346000000001</v>
      </c>
      <c r="G9" s="843">
        <v>20771.600999999999</v>
      </c>
      <c r="H9" s="844" t="s">
        <v>34</v>
      </c>
    </row>
    <row r="10" spans="2:8" s="524" customFormat="1" ht="18.600000000000001" customHeight="1">
      <c r="B10" s="842"/>
      <c r="C10" s="845">
        <v>0</v>
      </c>
      <c r="D10" s="845">
        <v>0</v>
      </c>
      <c r="E10" s="845">
        <v>0</v>
      </c>
      <c r="F10" s="845">
        <v>0</v>
      </c>
      <c r="G10" s="845">
        <v>0</v>
      </c>
      <c r="H10" s="844"/>
    </row>
    <row r="11" spans="2:8" s="524" customFormat="1" ht="48.6" customHeight="1">
      <c r="B11" s="842" t="s">
        <v>2911</v>
      </c>
      <c r="C11" s="843">
        <v>207229.679</v>
      </c>
      <c r="D11" s="843">
        <v>226102.07500000001</v>
      </c>
      <c r="E11" s="843">
        <v>251515.91399999999</v>
      </c>
      <c r="F11" s="843">
        <v>100000</v>
      </c>
      <c r="G11" s="843">
        <v>100000</v>
      </c>
      <c r="H11" s="844" t="s">
        <v>171</v>
      </c>
    </row>
    <row r="12" spans="2:8" s="524" customFormat="1" ht="48.6" customHeight="1">
      <c r="B12" s="846" t="s">
        <v>1840</v>
      </c>
      <c r="C12" s="847">
        <v>69669.785999999993</v>
      </c>
      <c r="D12" s="847">
        <v>74680.100999999995</v>
      </c>
      <c r="E12" s="847">
        <v>74573.218999999997</v>
      </c>
      <c r="F12" s="847">
        <v>12018.621999999999</v>
      </c>
      <c r="G12" s="847">
        <v>26183.955000000002</v>
      </c>
      <c r="H12" s="848" t="s">
        <v>1841</v>
      </c>
    </row>
    <row r="13" spans="2:8" s="524" customFormat="1" ht="43.15" customHeight="1">
      <c r="B13" s="840" t="s">
        <v>406</v>
      </c>
      <c r="C13" s="841">
        <v>4995054.7520000003</v>
      </c>
      <c r="D13" s="841">
        <v>5265026.8059999999</v>
      </c>
      <c r="E13" s="841">
        <v>5755110.6054999996</v>
      </c>
      <c r="F13" s="841">
        <v>776551.01359999995</v>
      </c>
      <c r="G13" s="841">
        <v>840915.97479999997</v>
      </c>
      <c r="H13" s="840" t="s">
        <v>493</v>
      </c>
    </row>
    <row r="14" spans="2:8" s="524" customFormat="1" ht="28.7" customHeight="1">
      <c r="B14" s="842" t="s">
        <v>532</v>
      </c>
      <c r="C14" s="843">
        <v>333439.50699999998</v>
      </c>
      <c r="D14" s="843">
        <v>354724.68400000001</v>
      </c>
      <c r="E14" s="843">
        <v>383299.70699999999</v>
      </c>
      <c r="F14" s="843">
        <v>52609.756999999998</v>
      </c>
      <c r="G14" s="843">
        <v>65000</v>
      </c>
      <c r="H14" s="844" t="s">
        <v>397</v>
      </c>
    </row>
    <row r="15" spans="2:8" s="524" customFormat="1" ht="28.7" customHeight="1">
      <c r="B15" s="842" t="s">
        <v>814</v>
      </c>
      <c r="C15" s="843">
        <v>279949.30699999997</v>
      </c>
      <c r="D15" s="843">
        <v>293012.614</v>
      </c>
      <c r="E15" s="843">
        <v>318046.527</v>
      </c>
      <c r="F15" s="843">
        <v>30616.576000000001</v>
      </c>
      <c r="G15" s="843">
        <v>30156.748</v>
      </c>
      <c r="H15" s="844" t="s">
        <v>398</v>
      </c>
    </row>
    <row r="16" spans="2:8" s="524" customFormat="1" ht="28.7" customHeight="1">
      <c r="B16" s="842" t="s">
        <v>84</v>
      </c>
      <c r="C16" s="843">
        <v>185755.70800000001</v>
      </c>
      <c r="D16" s="843">
        <v>183608.47099999999</v>
      </c>
      <c r="E16" s="843">
        <v>198996.96400000001</v>
      </c>
      <c r="F16" s="843">
        <v>35000</v>
      </c>
      <c r="G16" s="843">
        <v>26000</v>
      </c>
      <c r="H16" s="844" t="s">
        <v>399</v>
      </c>
    </row>
    <row r="17" spans="2:8" s="524" customFormat="1" ht="38.450000000000003" customHeight="1">
      <c r="B17" s="842" t="s">
        <v>816</v>
      </c>
      <c r="C17" s="843">
        <v>233326.679</v>
      </c>
      <c r="D17" s="843">
        <v>245334.008</v>
      </c>
      <c r="E17" s="843">
        <v>270135.37</v>
      </c>
      <c r="F17" s="843">
        <v>33499.732400000001</v>
      </c>
      <c r="G17" s="843">
        <v>38627.122000000003</v>
      </c>
      <c r="H17" s="844" t="s">
        <v>391</v>
      </c>
    </row>
    <row r="18" spans="2:8" s="524" customFormat="1" ht="28.7" customHeight="1">
      <c r="B18" s="842" t="s">
        <v>106</v>
      </c>
      <c r="C18" s="843">
        <v>405274.93900000001</v>
      </c>
      <c r="D18" s="843">
        <v>426356.38299999997</v>
      </c>
      <c r="E18" s="843">
        <v>459647.34299999999</v>
      </c>
      <c r="F18" s="843">
        <v>70074.827000000005</v>
      </c>
      <c r="G18" s="843">
        <v>88411.9</v>
      </c>
      <c r="H18" s="844" t="s">
        <v>2357</v>
      </c>
    </row>
    <row r="19" spans="2:8" s="524" customFormat="1" ht="38.450000000000003" customHeight="1">
      <c r="B19" s="842" t="s">
        <v>562</v>
      </c>
      <c r="C19" s="843">
        <v>211025.886</v>
      </c>
      <c r="D19" s="843">
        <v>251390.766</v>
      </c>
      <c r="E19" s="843">
        <v>260835.19099999999</v>
      </c>
      <c r="F19" s="843">
        <v>26000</v>
      </c>
      <c r="G19" s="843">
        <v>28180.317999999999</v>
      </c>
      <c r="H19" s="844" t="s">
        <v>465</v>
      </c>
    </row>
    <row r="20" spans="2:8" s="524" customFormat="1" ht="28.7" customHeight="1">
      <c r="B20" s="842" t="s">
        <v>582</v>
      </c>
      <c r="C20" s="843">
        <v>312051.89899999998</v>
      </c>
      <c r="D20" s="843">
        <v>322790.80900000001</v>
      </c>
      <c r="E20" s="843">
        <v>347076.005</v>
      </c>
      <c r="F20" s="843">
        <v>42496.945</v>
      </c>
      <c r="G20" s="843">
        <v>40006.080000000002</v>
      </c>
      <c r="H20" s="844" t="s">
        <v>298</v>
      </c>
    </row>
    <row r="21" spans="2:8" s="524" customFormat="1" ht="28.7" customHeight="1">
      <c r="B21" s="842" t="s">
        <v>523</v>
      </c>
      <c r="C21" s="843">
        <v>400532.13299999997</v>
      </c>
      <c r="D21" s="843">
        <v>433008.84700000001</v>
      </c>
      <c r="E21" s="843">
        <v>476697.239</v>
      </c>
      <c r="F21" s="843">
        <v>66290.326000000001</v>
      </c>
      <c r="G21" s="843">
        <v>86057.900999999998</v>
      </c>
      <c r="H21" s="844" t="s">
        <v>299</v>
      </c>
    </row>
    <row r="22" spans="2:8" s="524" customFormat="1" ht="28.7" customHeight="1">
      <c r="B22" s="842" t="s">
        <v>520</v>
      </c>
      <c r="C22" s="843">
        <v>306403.34700000001</v>
      </c>
      <c r="D22" s="843">
        <v>318913.39600000001</v>
      </c>
      <c r="E22" s="843">
        <v>340665.77500000002</v>
      </c>
      <c r="F22" s="843">
        <v>47693.207999999999</v>
      </c>
      <c r="G22" s="843">
        <v>68722.042000000001</v>
      </c>
      <c r="H22" s="844" t="s">
        <v>496</v>
      </c>
    </row>
    <row r="23" spans="2:8" s="524" customFormat="1" ht="28.7" customHeight="1">
      <c r="B23" s="842" t="s">
        <v>285</v>
      </c>
      <c r="C23" s="843">
        <v>121986.599</v>
      </c>
      <c r="D23" s="843">
        <v>135605.79</v>
      </c>
      <c r="E23" s="843">
        <v>166821.06</v>
      </c>
      <c r="F23" s="843">
        <v>15013.896000000001</v>
      </c>
      <c r="G23" s="843">
        <v>9000</v>
      </c>
      <c r="H23" s="844" t="s">
        <v>1848</v>
      </c>
    </row>
    <row r="24" spans="2:8" s="524" customFormat="1" ht="28.7" customHeight="1">
      <c r="B24" s="842" t="s">
        <v>508</v>
      </c>
      <c r="C24" s="843">
        <v>121594.196</v>
      </c>
      <c r="D24" s="843">
        <v>132387.46400000001</v>
      </c>
      <c r="E24" s="843">
        <v>146670.49400000001</v>
      </c>
      <c r="F24" s="843">
        <v>20000</v>
      </c>
      <c r="G24" s="843">
        <v>5215.1629999999996</v>
      </c>
      <c r="H24" s="844" t="s">
        <v>216</v>
      </c>
    </row>
    <row r="25" spans="2:8" s="524" customFormat="1" ht="38.450000000000003" customHeight="1">
      <c r="B25" s="842" t="s">
        <v>815</v>
      </c>
      <c r="C25" s="843">
        <v>306294.11</v>
      </c>
      <c r="D25" s="843">
        <v>316648.61599999998</v>
      </c>
      <c r="E25" s="843">
        <v>333940.37949999998</v>
      </c>
      <c r="F25" s="843">
        <v>55919.82</v>
      </c>
      <c r="G25" s="843">
        <v>62645.440000000002</v>
      </c>
      <c r="H25" s="844" t="s">
        <v>401</v>
      </c>
    </row>
    <row r="26" spans="2:8" s="524" customFormat="1" ht="28.7" customHeight="1">
      <c r="B26" s="842" t="s">
        <v>1138</v>
      </c>
      <c r="C26" s="843">
        <v>976724.62399999995</v>
      </c>
      <c r="D26" s="843">
        <v>1001641.89</v>
      </c>
      <c r="E26" s="843">
        <v>1103589.9820000001</v>
      </c>
      <c r="F26" s="843">
        <v>155019.59299999999</v>
      </c>
      <c r="G26" s="843">
        <v>155019.59299999999</v>
      </c>
      <c r="H26" s="844" t="s">
        <v>1137</v>
      </c>
    </row>
    <row r="27" spans="2:8" s="524" customFormat="1" ht="18.600000000000001" customHeight="1">
      <c r="B27" s="842" t="s">
        <v>1628</v>
      </c>
      <c r="C27" s="843">
        <v>191566.193</v>
      </c>
      <c r="D27" s="843">
        <v>207506.595</v>
      </c>
      <c r="E27" s="843">
        <v>251198.99799999999</v>
      </c>
      <c r="F27" s="843">
        <v>41866.5</v>
      </c>
      <c r="G27" s="843">
        <v>30454.866000000002</v>
      </c>
      <c r="H27" s="844" t="s">
        <v>1136</v>
      </c>
    </row>
    <row r="28" spans="2:8" s="524" customFormat="1" ht="28.7" customHeight="1">
      <c r="B28" s="842" t="s">
        <v>1808</v>
      </c>
      <c r="C28" s="843">
        <v>338878.22499999998</v>
      </c>
      <c r="D28" s="843">
        <v>355343.57799999998</v>
      </c>
      <c r="E28" s="843">
        <v>386544.06300000002</v>
      </c>
      <c r="F28" s="843">
        <v>44500</v>
      </c>
      <c r="G28" s="843">
        <v>55000</v>
      </c>
      <c r="H28" s="844" t="s">
        <v>1873</v>
      </c>
    </row>
    <row r="29" spans="2:8" s="524" customFormat="1" ht="18.600000000000001" customHeight="1">
      <c r="B29" s="842" t="s">
        <v>1810</v>
      </c>
      <c r="C29" s="843">
        <v>220533.16099999999</v>
      </c>
      <c r="D29" s="843">
        <v>234948.93799999999</v>
      </c>
      <c r="E29" s="843">
        <v>251802.902</v>
      </c>
      <c r="F29" s="843">
        <v>29949.833200000001</v>
      </c>
      <c r="G29" s="843">
        <v>43418.801800000001</v>
      </c>
      <c r="H29" s="844" t="s">
        <v>1811</v>
      </c>
    </row>
    <row r="30" spans="2:8" s="524" customFormat="1" ht="28.7" customHeight="1">
      <c r="B30" s="846" t="s">
        <v>1872</v>
      </c>
      <c r="C30" s="847">
        <v>49718.239000000001</v>
      </c>
      <c r="D30" s="847">
        <v>51803.957000000002</v>
      </c>
      <c r="E30" s="847">
        <v>59142.606</v>
      </c>
      <c r="F30" s="847">
        <v>10000</v>
      </c>
      <c r="G30" s="847">
        <v>9000</v>
      </c>
      <c r="H30" s="848" t="s">
        <v>1813</v>
      </c>
    </row>
    <row r="31" spans="2:8" s="524" customFormat="1" ht="27.2" customHeight="1"/>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B3:F3"/>
    <mergeCell ref="G5:G6"/>
    <mergeCell ref="H5:H6"/>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scale="65" fitToHeight="0"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C000"/>
  </sheetPr>
  <dimension ref="A1:M10"/>
  <sheetViews>
    <sheetView workbookViewId="0">
      <selection activeCell="Q10" sqref="Q10"/>
    </sheetView>
  </sheetViews>
  <sheetFormatPr defaultRowHeight="18.75"/>
  <cols>
    <col min="1" max="1" width="34.5703125" style="238" customWidth="1"/>
    <col min="2" max="2" width="19" style="238" customWidth="1"/>
    <col min="3" max="3" width="20.85546875" style="238" customWidth="1"/>
    <col min="4" max="4" width="13.7109375" style="238" customWidth="1"/>
    <col min="5" max="5" width="29.7109375" style="238" customWidth="1"/>
    <col min="6" max="6" width="0.42578125" style="238" customWidth="1"/>
    <col min="7" max="7" width="9.140625" style="238" hidden="1" customWidth="1"/>
    <col min="8" max="11" width="9.140625" style="238"/>
    <col min="12" max="13" width="9.140625" style="109"/>
    <col min="14" max="256" width="9.140625" style="421"/>
    <col min="257" max="257" width="34.5703125" style="421" customWidth="1"/>
    <col min="258" max="258" width="19" style="421" customWidth="1"/>
    <col min="259" max="259" width="20.85546875" style="421" customWidth="1"/>
    <col min="260" max="260" width="13.7109375" style="421" customWidth="1"/>
    <col min="261" max="261" width="29.7109375" style="421" customWidth="1"/>
    <col min="262" max="262" width="0.42578125" style="421" customWidth="1"/>
    <col min="263" max="263" width="0" style="421" hidden="1" customWidth="1"/>
    <col min="264" max="512" width="9.140625" style="421"/>
    <col min="513" max="513" width="34.5703125" style="421" customWidth="1"/>
    <col min="514" max="514" width="19" style="421" customWidth="1"/>
    <col min="515" max="515" width="20.85546875" style="421" customWidth="1"/>
    <col min="516" max="516" width="13.7109375" style="421" customWidth="1"/>
    <col min="517" max="517" width="29.7109375" style="421" customWidth="1"/>
    <col min="518" max="518" width="0.42578125" style="421" customWidth="1"/>
    <col min="519" max="519" width="0" style="421" hidden="1" customWidth="1"/>
    <col min="520" max="768" width="9.140625" style="421"/>
    <col min="769" max="769" width="34.5703125" style="421" customWidth="1"/>
    <col min="770" max="770" width="19" style="421" customWidth="1"/>
    <col min="771" max="771" width="20.85546875" style="421" customWidth="1"/>
    <col min="772" max="772" width="13.7109375" style="421" customWidth="1"/>
    <col min="773" max="773" width="29.7109375" style="421" customWidth="1"/>
    <col min="774" max="774" width="0.42578125" style="421" customWidth="1"/>
    <col min="775" max="775" width="0" style="421" hidden="1" customWidth="1"/>
    <col min="776" max="1024" width="9.140625" style="421"/>
    <col min="1025" max="1025" width="34.5703125" style="421" customWidth="1"/>
    <col min="1026" max="1026" width="19" style="421" customWidth="1"/>
    <col min="1027" max="1027" width="20.85546875" style="421" customWidth="1"/>
    <col min="1028" max="1028" width="13.7109375" style="421" customWidth="1"/>
    <col min="1029" max="1029" width="29.7109375" style="421" customWidth="1"/>
    <col min="1030" max="1030" width="0.42578125" style="421" customWidth="1"/>
    <col min="1031" max="1031" width="0" style="421" hidden="1" customWidth="1"/>
    <col min="1032" max="1280" width="9.140625" style="421"/>
    <col min="1281" max="1281" width="34.5703125" style="421" customWidth="1"/>
    <col min="1282" max="1282" width="19" style="421" customWidth="1"/>
    <col min="1283" max="1283" width="20.85546875" style="421" customWidth="1"/>
    <col min="1284" max="1284" width="13.7109375" style="421" customWidth="1"/>
    <col min="1285" max="1285" width="29.7109375" style="421" customWidth="1"/>
    <col min="1286" max="1286" width="0.42578125" style="421" customWidth="1"/>
    <col min="1287" max="1287" width="0" style="421" hidden="1" customWidth="1"/>
    <col min="1288" max="1536" width="9.140625" style="421"/>
    <col min="1537" max="1537" width="34.5703125" style="421" customWidth="1"/>
    <col min="1538" max="1538" width="19" style="421" customWidth="1"/>
    <col min="1539" max="1539" width="20.85546875" style="421" customWidth="1"/>
    <col min="1540" max="1540" width="13.7109375" style="421" customWidth="1"/>
    <col min="1541" max="1541" width="29.7109375" style="421" customWidth="1"/>
    <col min="1542" max="1542" width="0.42578125" style="421" customWidth="1"/>
    <col min="1543" max="1543" width="0" style="421" hidden="1" customWidth="1"/>
    <col min="1544" max="1792" width="9.140625" style="421"/>
    <col min="1793" max="1793" width="34.5703125" style="421" customWidth="1"/>
    <col min="1794" max="1794" width="19" style="421" customWidth="1"/>
    <col min="1795" max="1795" width="20.85546875" style="421" customWidth="1"/>
    <col min="1796" max="1796" width="13.7109375" style="421" customWidth="1"/>
    <col min="1797" max="1797" width="29.7109375" style="421" customWidth="1"/>
    <col min="1798" max="1798" width="0.42578125" style="421" customWidth="1"/>
    <col min="1799" max="1799" width="0" style="421" hidden="1" customWidth="1"/>
    <col min="1800" max="2048" width="9.140625" style="421"/>
    <col min="2049" max="2049" width="34.5703125" style="421" customWidth="1"/>
    <col min="2050" max="2050" width="19" style="421" customWidth="1"/>
    <col min="2051" max="2051" width="20.85546875" style="421" customWidth="1"/>
    <col min="2052" max="2052" width="13.7109375" style="421" customWidth="1"/>
    <col min="2053" max="2053" width="29.7109375" style="421" customWidth="1"/>
    <col min="2054" max="2054" width="0.42578125" style="421" customWidth="1"/>
    <col min="2055" max="2055" width="0" style="421" hidden="1" customWidth="1"/>
    <col min="2056" max="2304" width="9.140625" style="421"/>
    <col min="2305" max="2305" width="34.5703125" style="421" customWidth="1"/>
    <col min="2306" max="2306" width="19" style="421" customWidth="1"/>
    <col min="2307" max="2307" width="20.85546875" style="421" customWidth="1"/>
    <col min="2308" max="2308" width="13.7109375" style="421" customWidth="1"/>
    <col min="2309" max="2309" width="29.7109375" style="421" customWidth="1"/>
    <col min="2310" max="2310" width="0.42578125" style="421" customWidth="1"/>
    <col min="2311" max="2311" width="0" style="421" hidden="1" customWidth="1"/>
    <col min="2312" max="2560" width="9.140625" style="421"/>
    <col min="2561" max="2561" width="34.5703125" style="421" customWidth="1"/>
    <col min="2562" max="2562" width="19" style="421" customWidth="1"/>
    <col min="2563" max="2563" width="20.85546875" style="421" customWidth="1"/>
    <col min="2564" max="2564" width="13.7109375" style="421" customWidth="1"/>
    <col min="2565" max="2565" width="29.7109375" style="421" customWidth="1"/>
    <col min="2566" max="2566" width="0.42578125" style="421" customWidth="1"/>
    <col min="2567" max="2567" width="0" style="421" hidden="1" customWidth="1"/>
    <col min="2568" max="2816" width="9.140625" style="421"/>
    <col min="2817" max="2817" width="34.5703125" style="421" customWidth="1"/>
    <col min="2818" max="2818" width="19" style="421" customWidth="1"/>
    <col min="2819" max="2819" width="20.85546875" style="421" customWidth="1"/>
    <col min="2820" max="2820" width="13.7109375" style="421" customWidth="1"/>
    <col min="2821" max="2821" width="29.7109375" style="421" customWidth="1"/>
    <col min="2822" max="2822" width="0.42578125" style="421" customWidth="1"/>
    <col min="2823" max="2823" width="0" style="421" hidden="1" customWidth="1"/>
    <col min="2824" max="3072" width="9.140625" style="421"/>
    <col min="3073" max="3073" width="34.5703125" style="421" customWidth="1"/>
    <col min="3074" max="3074" width="19" style="421" customWidth="1"/>
    <col min="3075" max="3075" width="20.85546875" style="421" customWidth="1"/>
    <col min="3076" max="3076" width="13.7109375" style="421" customWidth="1"/>
    <col min="3077" max="3077" width="29.7109375" style="421" customWidth="1"/>
    <col min="3078" max="3078" width="0.42578125" style="421" customWidth="1"/>
    <col min="3079" max="3079" width="0" style="421" hidden="1" customWidth="1"/>
    <col min="3080" max="3328" width="9.140625" style="421"/>
    <col min="3329" max="3329" width="34.5703125" style="421" customWidth="1"/>
    <col min="3330" max="3330" width="19" style="421" customWidth="1"/>
    <col min="3331" max="3331" width="20.85546875" style="421" customWidth="1"/>
    <col min="3332" max="3332" width="13.7109375" style="421" customWidth="1"/>
    <col min="3333" max="3333" width="29.7109375" style="421" customWidth="1"/>
    <col min="3334" max="3334" width="0.42578125" style="421" customWidth="1"/>
    <col min="3335" max="3335" width="0" style="421" hidden="1" customWidth="1"/>
    <col min="3336" max="3584" width="9.140625" style="421"/>
    <col min="3585" max="3585" width="34.5703125" style="421" customWidth="1"/>
    <col min="3586" max="3586" width="19" style="421" customWidth="1"/>
    <col min="3587" max="3587" width="20.85546875" style="421" customWidth="1"/>
    <col min="3588" max="3588" width="13.7109375" style="421" customWidth="1"/>
    <col min="3589" max="3589" width="29.7109375" style="421" customWidth="1"/>
    <col min="3590" max="3590" width="0.42578125" style="421" customWidth="1"/>
    <col min="3591" max="3591" width="0" style="421" hidden="1" customWidth="1"/>
    <col min="3592" max="3840" width="9.140625" style="421"/>
    <col min="3841" max="3841" width="34.5703125" style="421" customWidth="1"/>
    <col min="3842" max="3842" width="19" style="421" customWidth="1"/>
    <col min="3843" max="3843" width="20.85546875" style="421" customWidth="1"/>
    <col min="3844" max="3844" width="13.7109375" style="421" customWidth="1"/>
    <col min="3845" max="3845" width="29.7109375" style="421" customWidth="1"/>
    <col min="3846" max="3846" width="0.42578125" style="421" customWidth="1"/>
    <col min="3847" max="3847" width="0" style="421" hidden="1" customWidth="1"/>
    <col min="3848" max="4096" width="9.140625" style="421"/>
    <col min="4097" max="4097" width="34.5703125" style="421" customWidth="1"/>
    <col min="4098" max="4098" width="19" style="421" customWidth="1"/>
    <col min="4099" max="4099" width="20.85546875" style="421" customWidth="1"/>
    <col min="4100" max="4100" width="13.7109375" style="421" customWidth="1"/>
    <col min="4101" max="4101" width="29.7109375" style="421" customWidth="1"/>
    <col min="4102" max="4102" width="0.42578125" style="421" customWidth="1"/>
    <col min="4103" max="4103" width="0" style="421" hidden="1" customWidth="1"/>
    <col min="4104" max="4352" width="9.140625" style="421"/>
    <col min="4353" max="4353" width="34.5703125" style="421" customWidth="1"/>
    <col min="4354" max="4354" width="19" style="421" customWidth="1"/>
    <col min="4355" max="4355" width="20.85546875" style="421" customWidth="1"/>
    <col min="4356" max="4356" width="13.7109375" style="421" customWidth="1"/>
    <col min="4357" max="4357" width="29.7109375" style="421" customWidth="1"/>
    <col min="4358" max="4358" width="0.42578125" style="421" customWidth="1"/>
    <col min="4359" max="4359" width="0" style="421" hidden="1" customWidth="1"/>
    <col min="4360" max="4608" width="9.140625" style="421"/>
    <col min="4609" max="4609" width="34.5703125" style="421" customWidth="1"/>
    <col min="4610" max="4610" width="19" style="421" customWidth="1"/>
    <col min="4611" max="4611" width="20.85546875" style="421" customWidth="1"/>
    <col min="4612" max="4612" width="13.7109375" style="421" customWidth="1"/>
    <col min="4613" max="4613" width="29.7109375" style="421" customWidth="1"/>
    <col min="4614" max="4614" width="0.42578125" style="421" customWidth="1"/>
    <col min="4615" max="4615" width="0" style="421" hidden="1" customWidth="1"/>
    <col min="4616" max="4864" width="9.140625" style="421"/>
    <col min="4865" max="4865" width="34.5703125" style="421" customWidth="1"/>
    <col min="4866" max="4866" width="19" style="421" customWidth="1"/>
    <col min="4867" max="4867" width="20.85546875" style="421" customWidth="1"/>
    <col min="4868" max="4868" width="13.7109375" style="421" customWidth="1"/>
    <col min="4869" max="4869" width="29.7109375" style="421" customWidth="1"/>
    <col min="4870" max="4870" width="0.42578125" style="421" customWidth="1"/>
    <col min="4871" max="4871" width="0" style="421" hidden="1" customWidth="1"/>
    <col min="4872" max="5120" width="9.140625" style="421"/>
    <col min="5121" max="5121" width="34.5703125" style="421" customWidth="1"/>
    <col min="5122" max="5122" width="19" style="421" customWidth="1"/>
    <col min="5123" max="5123" width="20.85546875" style="421" customWidth="1"/>
    <col min="5124" max="5124" width="13.7109375" style="421" customWidth="1"/>
    <col min="5125" max="5125" width="29.7109375" style="421" customWidth="1"/>
    <col min="5126" max="5126" width="0.42578125" style="421" customWidth="1"/>
    <col min="5127" max="5127" width="0" style="421" hidden="1" customWidth="1"/>
    <col min="5128" max="5376" width="9.140625" style="421"/>
    <col min="5377" max="5377" width="34.5703125" style="421" customWidth="1"/>
    <col min="5378" max="5378" width="19" style="421" customWidth="1"/>
    <col min="5379" max="5379" width="20.85546875" style="421" customWidth="1"/>
    <col min="5380" max="5380" width="13.7109375" style="421" customWidth="1"/>
    <col min="5381" max="5381" width="29.7109375" style="421" customWidth="1"/>
    <col min="5382" max="5382" width="0.42578125" style="421" customWidth="1"/>
    <col min="5383" max="5383" width="0" style="421" hidden="1" customWidth="1"/>
    <col min="5384" max="5632" width="9.140625" style="421"/>
    <col min="5633" max="5633" width="34.5703125" style="421" customWidth="1"/>
    <col min="5634" max="5634" width="19" style="421" customWidth="1"/>
    <col min="5635" max="5635" width="20.85546875" style="421" customWidth="1"/>
    <col min="5636" max="5636" width="13.7109375" style="421" customWidth="1"/>
    <col min="5637" max="5637" width="29.7109375" style="421" customWidth="1"/>
    <col min="5638" max="5638" width="0.42578125" style="421" customWidth="1"/>
    <col min="5639" max="5639" width="0" style="421" hidden="1" customWidth="1"/>
    <col min="5640" max="5888" width="9.140625" style="421"/>
    <col min="5889" max="5889" width="34.5703125" style="421" customWidth="1"/>
    <col min="5890" max="5890" width="19" style="421" customWidth="1"/>
    <col min="5891" max="5891" width="20.85546875" style="421" customWidth="1"/>
    <col min="5892" max="5892" width="13.7109375" style="421" customWidth="1"/>
    <col min="5893" max="5893" width="29.7109375" style="421" customWidth="1"/>
    <col min="5894" max="5894" width="0.42578125" style="421" customWidth="1"/>
    <col min="5895" max="5895" width="0" style="421" hidden="1" customWidth="1"/>
    <col min="5896" max="6144" width="9.140625" style="421"/>
    <col min="6145" max="6145" width="34.5703125" style="421" customWidth="1"/>
    <col min="6146" max="6146" width="19" style="421" customWidth="1"/>
    <col min="6147" max="6147" width="20.85546875" style="421" customWidth="1"/>
    <col min="6148" max="6148" width="13.7109375" style="421" customWidth="1"/>
    <col min="6149" max="6149" width="29.7109375" style="421" customWidth="1"/>
    <col min="6150" max="6150" width="0.42578125" style="421" customWidth="1"/>
    <col min="6151" max="6151" width="0" style="421" hidden="1" customWidth="1"/>
    <col min="6152" max="6400" width="9.140625" style="421"/>
    <col min="6401" max="6401" width="34.5703125" style="421" customWidth="1"/>
    <col min="6402" max="6402" width="19" style="421" customWidth="1"/>
    <col min="6403" max="6403" width="20.85546875" style="421" customWidth="1"/>
    <col min="6404" max="6404" width="13.7109375" style="421" customWidth="1"/>
    <col min="6405" max="6405" width="29.7109375" style="421" customWidth="1"/>
    <col min="6406" max="6406" width="0.42578125" style="421" customWidth="1"/>
    <col min="6407" max="6407" width="0" style="421" hidden="1" customWidth="1"/>
    <col min="6408" max="6656" width="9.140625" style="421"/>
    <col min="6657" max="6657" width="34.5703125" style="421" customWidth="1"/>
    <col min="6658" max="6658" width="19" style="421" customWidth="1"/>
    <col min="6659" max="6659" width="20.85546875" style="421" customWidth="1"/>
    <col min="6660" max="6660" width="13.7109375" style="421" customWidth="1"/>
    <col min="6661" max="6661" width="29.7109375" style="421" customWidth="1"/>
    <col min="6662" max="6662" width="0.42578125" style="421" customWidth="1"/>
    <col min="6663" max="6663" width="0" style="421" hidden="1" customWidth="1"/>
    <col min="6664" max="6912" width="9.140625" style="421"/>
    <col min="6913" max="6913" width="34.5703125" style="421" customWidth="1"/>
    <col min="6914" max="6914" width="19" style="421" customWidth="1"/>
    <col min="6915" max="6915" width="20.85546875" style="421" customWidth="1"/>
    <col min="6916" max="6916" width="13.7109375" style="421" customWidth="1"/>
    <col min="6917" max="6917" width="29.7109375" style="421" customWidth="1"/>
    <col min="6918" max="6918" width="0.42578125" style="421" customWidth="1"/>
    <col min="6919" max="6919" width="0" style="421" hidden="1" customWidth="1"/>
    <col min="6920" max="7168" width="9.140625" style="421"/>
    <col min="7169" max="7169" width="34.5703125" style="421" customWidth="1"/>
    <col min="7170" max="7170" width="19" style="421" customWidth="1"/>
    <col min="7171" max="7171" width="20.85546875" style="421" customWidth="1"/>
    <col min="7172" max="7172" width="13.7109375" style="421" customWidth="1"/>
    <col min="7173" max="7173" width="29.7109375" style="421" customWidth="1"/>
    <col min="7174" max="7174" width="0.42578125" style="421" customWidth="1"/>
    <col min="7175" max="7175" width="0" style="421" hidden="1" customWidth="1"/>
    <col min="7176" max="7424" width="9.140625" style="421"/>
    <col min="7425" max="7425" width="34.5703125" style="421" customWidth="1"/>
    <col min="7426" max="7426" width="19" style="421" customWidth="1"/>
    <col min="7427" max="7427" width="20.85546875" style="421" customWidth="1"/>
    <col min="7428" max="7428" width="13.7109375" style="421" customWidth="1"/>
    <col min="7429" max="7429" width="29.7109375" style="421" customWidth="1"/>
    <col min="7430" max="7430" width="0.42578125" style="421" customWidth="1"/>
    <col min="7431" max="7431" width="0" style="421" hidden="1" customWidth="1"/>
    <col min="7432" max="7680" width="9.140625" style="421"/>
    <col min="7681" max="7681" width="34.5703125" style="421" customWidth="1"/>
    <col min="7682" max="7682" width="19" style="421" customWidth="1"/>
    <col min="7683" max="7683" width="20.85546875" style="421" customWidth="1"/>
    <col min="7684" max="7684" width="13.7109375" style="421" customWidth="1"/>
    <col min="7685" max="7685" width="29.7109375" style="421" customWidth="1"/>
    <col min="7686" max="7686" width="0.42578125" style="421" customWidth="1"/>
    <col min="7687" max="7687" width="0" style="421" hidden="1" customWidth="1"/>
    <col min="7688" max="7936" width="9.140625" style="421"/>
    <col min="7937" max="7937" width="34.5703125" style="421" customWidth="1"/>
    <col min="7938" max="7938" width="19" style="421" customWidth="1"/>
    <col min="7939" max="7939" width="20.85546875" style="421" customWidth="1"/>
    <col min="7940" max="7940" width="13.7109375" style="421" customWidth="1"/>
    <col min="7941" max="7941" width="29.7109375" style="421" customWidth="1"/>
    <col min="7942" max="7942" width="0.42578125" style="421" customWidth="1"/>
    <col min="7943" max="7943" width="0" style="421" hidden="1" customWidth="1"/>
    <col min="7944" max="8192" width="9.140625" style="421"/>
    <col min="8193" max="8193" width="34.5703125" style="421" customWidth="1"/>
    <col min="8194" max="8194" width="19" style="421" customWidth="1"/>
    <col min="8195" max="8195" width="20.85546875" style="421" customWidth="1"/>
    <col min="8196" max="8196" width="13.7109375" style="421" customWidth="1"/>
    <col min="8197" max="8197" width="29.7109375" style="421" customWidth="1"/>
    <col min="8198" max="8198" width="0.42578125" style="421" customWidth="1"/>
    <col min="8199" max="8199" width="0" style="421" hidden="1" customWidth="1"/>
    <col min="8200" max="8448" width="9.140625" style="421"/>
    <col min="8449" max="8449" width="34.5703125" style="421" customWidth="1"/>
    <col min="8450" max="8450" width="19" style="421" customWidth="1"/>
    <col min="8451" max="8451" width="20.85546875" style="421" customWidth="1"/>
    <col min="8452" max="8452" width="13.7109375" style="421" customWidth="1"/>
    <col min="8453" max="8453" width="29.7109375" style="421" customWidth="1"/>
    <col min="8454" max="8454" width="0.42578125" style="421" customWidth="1"/>
    <col min="8455" max="8455" width="0" style="421" hidden="1" customWidth="1"/>
    <col min="8456" max="8704" width="9.140625" style="421"/>
    <col min="8705" max="8705" width="34.5703125" style="421" customWidth="1"/>
    <col min="8706" max="8706" width="19" style="421" customWidth="1"/>
    <col min="8707" max="8707" width="20.85546875" style="421" customWidth="1"/>
    <col min="8708" max="8708" width="13.7109375" style="421" customWidth="1"/>
    <col min="8709" max="8709" width="29.7109375" style="421" customWidth="1"/>
    <col min="8710" max="8710" width="0.42578125" style="421" customWidth="1"/>
    <col min="8711" max="8711" width="0" style="421" hidden="1" customWidth="1"/>
    <col min="8712" max="8960" width="9.140625" style="421"/>
    <col min="8961" max="8961" width="34.5703125" style="421" customWidth="1"/>
    <col min="8962" max="8962" width="19" style="421" customWidth="1"/>
    <col min="8963" max="8963" width="20.85546875" style="421" customWidth="1"/>
    <col min="8964" max="8964" width="13.7109375" style="421" customWidth="1"/>
    <col min="8965" max="8965" width="29.7109375" style="421" customWidth="1"/>
    <col min="8966" max="8966" width="0.42578125" style="421" customWidth="1"/>
    <col min="8967" max="8967" width="0" style="421" hidden="1" customWidth="1"/>
    <col min="8968" max="9216" width="9.140625" style="421"/>
    <col min="9217" max="9217" width="34.5703125" style="421" customWidth="1"/>
    <col min="9218" max="9218" width="19" style="421" customWidth="1"/>
    <col min="9219" max="9219" width="20.85546875" style="421" customWidth="1"/>
    <col min="9220" max="9220" width="13.7109375" style="421" customWidth="1"/>
    <col min="9221" max="9221" width="29.7109375" style="421" customWidth="1"/>
    <col min="9222" max="9222" width="0.42578125" style="421" customWidth="1"/>
    <col min="9223" max="9223" width="0" style="421" hidden="1" customWidth="1"/>
    <col min="9224" max="9472" width="9.140625" style="421"/>
    <col min="9473" max="9473" width="34.5703125" style="421" customWidth="1"/>
    <col min="9474" max="9474" width="19" style="421" customWidth="1"/>
    <col min="9475" max="9475" width="20.85546875" style="421" customWidth="1"/>
    <col min="9476" max="9476" width="13.7109375" style="421" customWidth="1"/>
    <col min="9477" max="9477" width="29.7109375" style="421" customWidth="1"/>
    <col min="9478" max="9478" width="0.42578125" style="421" customWidth="1"/>
    <col min="9479" max="9479" width="0" style="421" hidden="1" customWidth="1"/>
    <col min="9480" max="9728" width="9.140625" style="421"/>
    <col min="9729" max="9729" width="34.5703125" style="421" customWidth="1"/>
    <col min="9730" max="9730" width="19" style="421" customWidth="1"/>
    <col min="9731" max="9731" width="20.85546875" style="421" customWidth="1"/>
    <col min="9732" max="9732" width="13.7109375" style="421" customWidth="1"/>
    <col min="9733" max="9733" width="29.7109375" style="421" customWidth="1"/>
    <col min="9734" max="9734" width="0.42578125" style="421" customWidth="1"/>
    <col min="9735" max="9735" width="0" style="421" hidden="1" customWidth="1"/>
    <col min="9736" max="9984" width="9.140625" style="421"/>
    <col min="9985" max="9985" width="34.5703125" style="421" customWidth="1"/>
    <col min="9986" max="9986" width="19" style="421" customWidth="1"/>
    <col min="9987" max="9987" width="20.85546875" style="421" customWidth="1"/>
    <col min="9988" max="9988" width="13.7109375" style="421" customWidth="1"/>
    <col min="9989" max="9989" width="29.7109375" style="421" customWidth="1"/>
    <col min="9990" max="9990" width="0.42578125" style="421" customWidth="1"/>
    <col min="9991" max="9991" width="0" style="421" hidden="1" customWidth="1"/>
    <col min="9992" max="10240" width="9.140625" style="421"/>
    <col min="10241" max="10241" width="34.5703125" style="421" customWidth="1"/>
    <col min="10242" max="10242" width="19" style="421" customWidth="1"/>
    <col min="10243" max="10243" width="20.85546875" style="421" customWidth="1"/>
    <col min="10244" max="10244" width="13.7109375" style="421" customWidth="1"/>
    <col min="10245" max="10245" width="29.7109375" style="421" customWidth="1"/>
    <col min="10246" max="10246" width="0.42578125" style="421" customWidth="1"/>
    <col min="10247" max="10247" width="0" style="421" hidden="1" customWidth="1"/>
    <col min="10248" max="10496" width="9.140625" style="421"/>
    <col min="10497" max="10497" width="34.5703125" style="421" customWidth="1"/>
    <col min="10498" max="10498" width="19" style="421" customWidth="1"/>
    <col min="10499" max="10499" width="20.85546875" style="421" customWidth="1"/>
    <col min="10500" max="10500" width="13.7109375" style="421" customWidth="1"/>
    <col min="10501" max="10501" width="29.7109375" style="421" customWidth="1"/>
    <col min="10502" max="10502" width="0.42578125" style="421" customWidth="1"/>
    <col min="10503" max="10503" width="0" style="421" hidden="1" customWidth="1"/>
    <col min="10504" max="10752" width="9.140625" style="421"/>
    <col min="10753" max="10753" width="34.5703125" style="421" customWidth="1"/>
    <col min="10754" max="10754" width="19" style="421" customWidth="1"/>
    <col min="10755" max="10755" width="20.85546875" style="421" customWidth="1"/>
    <col min="10756" max="10756" width="13.7109375" style="421" customWidth="1"/>
    <col min="10757" max="10757" width="29.7109375" style="421" customWidth="1"/>
    <col min="10758" max="10758" width="0.42578125" style="421" customWidth="1"/>
    <col min="10759" max="10759" width="0" style="421" hidden="1" customWidth="1"/>
    <col min="10760" max="11008" width="9.140625" style="421"/>
    <col min="11009" max="11009" width="34.5703125" style="421" customWidth="1"/>
    <col min="11010" max="11010" width="19" style="421" customWidth="1"/>
    <col min="11011" max="11011" width="20.85546875" style="421" customWidth="1"/>
    <col min="11012" max="11012" width="13.7109375" style="421" customWidth="1"/>
    <col min="11013" max="11013" width="29.7109375" style="421" customWidth="1"/>
    <col min="11014" max="11014" width="0.42578125" style="421" customWidth="1"/>
    <col min="11015" max="11015" width="0" style="421" hidden="1" customWidth="1"/>
    <col min="11016" max="11264" width="9.140625" style="421"/>
    <col min="11265" max="11265" width="34.5703125" style="421" customWidth="1"/>
    <col min="11266" max="11266" width="19" style="421" customWidth="1"/>
    <col min="11267" max="11267" width="20.85546875" style="421" customWidth="1"/>
    <col min="11268" max="11268" width="13.7109375" style="421" customWidth="1"/>
    <col min="11269" max="11269" width="29.7109375" style="421" customWidth="1"/>
    <col min="11270" max="11270" width="0.42578125" style="421" customWidth="1"/>
    <col min="11271" max="11271" width="0" style="421" hidden="1" customWidth="1"/>
    <col min="11272" max="11520" width="9.140625" style="421"/>
    <col min="11521" max="11521" width="34.5703125" style="421" customWidth="1"/>
    <col min="11522" max="11522" width="19" style="421" customWidth="1"/>
    <col min="11523" max="11523" width="20.85546875" style="421" customWidth="1"/>
    <col min="11524" max="11524" width="13.7109375" style="421" customWidth="1"/>
    <col min="11525" max="11525" width="29.7109375" style="421" customWidth="1"/>
    <col min="11526" max="11526" width="0.42578125" style="421" customWidth="1"/>
    <col min="11527" max="11527" width="0" style="421" hidden="1" customWidth="1"/>
    <col min="11528" max="11776" width="9.140625" style="421"/>
    <col min="11777" max="11777" width="34.5703125" style="421" customWidth="1"/>
    <col min="11778" max="11778" width="19" style="421" customWidth="1"/>
    <col min="11779" max="11779" width="20.85546875" style="421" customWidth="1"/>
    <col min="11780" max="11780" width="13.7109375" style="421" customWidth="1"/>
    <col min="11781" max="11781" width="29.7109375" style="421" customWidth="1"/>
    <col min="11782" max="11782" width="0.42578125" style="421" customWidth="1"/>
    <col min="11783" max="11783" width="0" style="421" hidden="1" customWidth="1"/>
    <col min="11784" max="12032" width="9.140625" style="421"/>
    <col min="12033" max="12033" width="34.5703125" style="421" customWidth="1"/>
    <col min="12034" max="12034" width="19" style="421" customWidth="1"/>
    <col min="12035" max="12035" width="20.85546875" style="421" customWidth="1"/>
    <col min="12036" max="12036" width="13.7109375" style="421" customWidth="1"/>
    <col min="12037" max="12037" width="29.7109375" style="421" customWidth="1"/>
    <col min="12038" max="12038" width="0.42578125" style="421" customWidth="1"/>
    <col min="12039" max="12039" width="0" style="421" hidden="1" customWidth="1"/>
    <col min="12040" max="12288" width="9.140625" style="421"/>
    <col min="12289" max="12289" width="34.5703125" style="421" customWidth="1"/>
    <col min="12290" max="12290" width="19" style="421" customWidth="1"/>
    <col min="12291" max="12291" width="20.85546875" style="421" customWidth="1"/>
    <col min="12292" max="12292" width="13.7109375" style="421" customWidth="1"/>
    <col min="12293" max="12293" width="29.7109375" style="421" customWidth="1"/>
    <col min="12294" max="12294" width="0.42578125" style="421" customWidth="1"/>
    <col min="12295" max="12295" width="0" style="421" hidden="1" customWidth="1"/>
    <col min="12296" max="12544" width="9.140625" style="421"/>
    <col min="12545" max="12545" width="34.5703125" style="421" customWidth="1"/>
    <col min="12546" max="12546" width="19" style="421" customWidth="1"/>
    <col min="12547" max="12547" width="20.85546875" style="421" customWidth="1"/>
    <col min="12548" max="12548" width="13.7109375" style="421" customWidth="1"/>
    <col min="12549" max="12549" width="29.7109375" style="421" customWidth="1"/>
    <col min="12550" max="12550" width="0.42578125" style="421" customWidth="1"/>
    <col min="12551" max="12551" width="0" style="421" hidden="1" customWidth="1"/>
    <col min="12552" max="12800" width="9.140625" style="421"/>
    <col min="12801" max="12801" width="34.5703125" style="421" customWidth="1"/>
    <col min="12802" max="12802" width="19" style="421" customWidth="1"/>
    <col min="12803" max="12803" width="20.85546875" style="421" customWidth="1"/>
    <col min="12804" max="12804" width="13.7109375" style="421" customWidth="1"/>
    <col min="12805" max="12805" width="29.7109375" style="421" customWidth="1"/>
    <col min="12806" max="12806" width="0.42578125" style="421" customWidth="1"/>
    <col min="12807" max="12807" width="0" style="421" hidden="1" customWidth="1"/>
    <col min="12808" max="13056" width="9.140625" style="421"/>
    <col min="13057" max="13057" width="34.5703125" style="421" customWidth="1"/>
    <col min="13058" max="13058" width="19" style="421" customWidth="1"/>
    <col min="13059" max="13059" width="20.85546875" style="421" customWidth="1"/>
    <col min="13060" max="13060" width="13.7109375" style="421" customWidth="1"/>
    <col min="13061" max="13061" width="29.7109375" style="421" customWidth="1"/>
    <col min="13062" max="13062" width="0.42578125" style="421" customWidth="1"/>
    <col min="13063" max="13063" width="0" style="421" hidden="1" customWidth="1"/>
    <col min="13064" max="13312" width="9.140625" style="421"/>
    <col min="13313" max="13313" width="34.5703125" style="421" customWidth="1"/>
    <col min="13314" max="13314" width="19" style="421" customWidth="1"/>
    <col min="13315" max="13315" width="20.85546875" style="421" customWidth="1"/>
    <col min="13316" max="13316" width="13.7109375" style="421" customWidth="1"/>
    <col min="13317" max="13317" width="29.7109375" style="421" customWidth="1"/>
    <col min="13318" max="13318" width="0.42578125" style="421" customWidth="1"/>
    <col min="13319" max="13319" width="0" style="421" hidden="1" customWidth="1"/>
    <col min="13320" max="13568" width="9.140625" style="421"/>
    <col min="13569" max="13569" width="34.5703125" style="421" customWidth="1"/>
    <col min="13570" max="13570" width="19" style="421" customWidth="1"/>
    <col min="13571" max="13571" width="20.85546875" style="421" customWidth="1"/>
    <col min="13572" max="13572" width="13.7109375" style="421" customWidth="1"/>
    <col min="13573" max="13573" width="29.7109375" style="421" customWidth="1"/>
    <col min="13574" max="13574" width="0.42578125" style="421" customWidth="1"/>
    <col min="13575" max="13575" width="0" style="421" hidden="1" customWidth="1"/>
    <col min="13576" max="13824" width="9.140625" style="421"/>
    <col min="13825" max="13825" width="34.5703125" style="421" customWidth="1"/>
    <col min="13826" max="13826" width="19" style="421" customWidth="1"/>
    <col min="13827" max="13827" width="20.85546875" style="421" customWidth="1"/>
    <col min="13828" max="13828" width="13.7109375" style="421" customWidth="1"/>
    <col min="13829" max="13829" width="29.7109375" style="421" customWidth="1"/>
    <col min="13830" max="13830" width="0.42578125" style="421" customWidth="1"/>
    <col min="13831" max="13831" width="0" style="421" hidden="1" customWidth="1"/>
    <col min="13832" max="14080" width="9.140625" style="421"/>
    <col min="14081" max="14081" width="34.5703125" style="421" customWidth="1"/>
    <col min="14082" max="14082" width="19" style="421" customWidth="1"/>
    <col min="14083" max="14083" width="20.85546875" style="421" customWidth="1"/>
    <col min="14084" max="14084" width="13.7109375" style="421" customWidth="1"/>
    <col min="14085" max="14085" width="29.7109375" style="421" customWidth="1"/>
    <col min="14086" max="14086" width="0.42578125" style="421" customWidth="1"/>
    <col min="14087" max="14087" width="0" style="421" hidden="1" customWidth="1"/>
    <col min="14088" max="14336" width="9.140625" style="421"/>
    <col min="14337" max="14337" width="34.5703125" style="421" customWidth="1"/>
    <col min="14338" max="14338" width="19" style="421" customWidth="1"/>
    <col min="14339" max="14339" width="20.85546875" style="421" customWidth="1"/>
    <col min="14340" max="14340" width="13.7109375" style="421" customWidth="1"/>
    <col min="14341" max="14341" width="29.7109375" style="421" customWidth="1"/>
    <col min="14342" max="14342" width="0.42578125" style="421" customWidth="1"/>
    <col min="14343" max="14343" width="0" style="421" hidden="1" customWidth="1"/>
    <col min="14344" max="14592" width="9.140625" style="421"/>
    <col min="14593" max="14593" width="34.5703125" style="421" customWidth="1"/>
    <col min="14594" max="14594" width="19" style="421" customWidth="1"/>
    <col min="14595" max="14595" width="20.85546875" style="421" customWidth="1"/>
    <col min="14596" max="14596" width="13.7109375" style="421" customWidth="1"/>
    <col min="14597" max="14597" width="29.7109375" style="421" customWidth="1"/>
    <col min="14598" max="14598" width="0.42578125" style="421" customWidth="1"/>
    <col min="14599" max="14599" width="0" style="421" hidden="1" customWidth="1"/>
    <col min="14600" max="14848" width="9.140625" style="421"/>
    <col min="14849" max="14849" width="34.5703125" style="421" customWidth="1"/>
    <col min="14850" max="14850" width="19" style="421" customWidth="1"/>
    <col min="14851" max="14851" width="20.85546875" style="421" customWidth="1"/>
    <col min="14852" max="14852" width="13.7109375" style="421" customWidth="1"/>
    <col min="14853" max="14853" width="29.7109375" style="421" customWidth="1"/>
    <col min="14854" max="14854" width="0.42578125" style="421" customWidth="1"/>
    <col min="14855" max="14855" width="0" style="421" hidden="1" customWidth="1"/>
    <col min="14856" max="15104" width="9.140625" style="421"/>
    <col min="15105" max="15105" width="34.5703125" style="421" customWidth="1"/>
    <col min="15106" max="15106" width="19" style="421" customWidth="1"/>
    <col min="15107" max="15107" width="20.85546875" style="421" customWidth="1"/>
    <col min="15108" max="15108" width="13.7109375" style="421" customWidth="1"/>
    <col min="15109" max="15109" width="29.7109375" style="421" customWidth="1"/>
    <col min="15110" max="15110" width="0.42578125" style="421" customWidth="1"/>
    <col min="15111" max="15111" width="0" style="421" hidden="1" customWidth="1"/>
    <col min="15112" max="15360" width="9.140625" style="421"/>
    <col min="15361" max="15361" width="34.5703125" style="421" customWidth="1"/>
    <col min="15362" max="15362" width="19" style="421" customWidth="1"/>
    <col min="15363" max="15363" width="20.85546875" style="421" customWidth="1"/>
    <col min="15364" max="15364" width="13.7109375" style="421" customWidth="1"/>
    <col min="15365" max="15365" width="29.7109375" style="421" customWidth="1"/>
    <col min="15366" max="15366" width="0.42578125" style="421" customWidth="1"/>
    <col min="15367" max="15367" width="0" style="421" hidden="1" customWidth="1"/>
    <col min="15368" max="15616" width="9.140625" style="421"/>
    <col min="15617" max="15617" width="34.5703125" style="421" customWidth="1"/>
    <col min="15618" max="15618" width="19" style="421" customWidth="1"/>
    <col min="15619" max="15619" width="20.85546875" style="421" customWidth="1"/>
    <col min="15620" max="15620" width="13.7109375" style="421" customWidth="1"/>
    <col min="15621" max="15621" width="29.7109375" style="421" customWidth="1"/>
    <col min="15622" max="15622" width="0.42578125" style="421" customWidth="1"/>
    <col min="15623" max="15623" width="0" style="421" hidden="1" customWidth="1"/>
    <col min="15624" max="15872" width="9.140625" style="421"/>
    <col min="15873" max="15873" width="34.5703125" style="421" customWidth="1"/>
    <col min="15874" max="15874" width="19" style="421" customWidth="1"/>
    <col min="15875" max="15875" width="20.85546875" style="421" customWidth="1"/>
    <col min="15876" max="15876" width="13.7109375" style="421" customWidth="1"/>
    <col min="15877" max="15877" width="29.7109375" style="421" customWidth="1"/>
    <col min="15878" max="15878" width="0.42578125" style="421" customWidth="1"/>
    <col min="15879" max="15879" width="0" style="421" hidden="1" customWidth="1"/>
    <col min="15880" max="16128" width="9.140625" style="421"/>
    <col min="16129" max="16129" width="34.5703125" style="421" customWidth="1"/>
    <col min="16130" max="16130" width="19" style="421" customWidth="1"/>
    <col min="16131" max="16131" width="20.85546875" style="421" customWidth="1"/>
    <col min="16132" max="16132" width="13.7109375" style="421" customWidth="1"/>
    <col min="16133" max="16133" width="29.7109375" style="421" customWidth="1"/>
    <col min="16134" max="16134" width="0.42578125" style="421" customWidth="1"/>
    <col min="16135" max="16135" width="0" style="421" hidden="1" customWidth="1"/>
    <col min="16136" max="16384" width="9.140625" style="421"/>
  </cols>
  <sheetData>
    <row r="1" spans="1:7" ht="16.5" customHeight="1">
      <c r="A1" s="421" t="s">
        <v>1</v>
      </c>
      <c r="B1" s="421"/>
      <c r="C1" s="421"/>
      <c r="D1" s="421"/>
      <c r="E1" s="239" t="s">
        <v>1661</v>
      </c>
      <c r="F1" s="421"/>
      <c r="G1" s="421"/>
    </row>
    <row r="2" spans="1:7" ht="44.25" customHeight="1">
      <c r="A2" s="926" t="s">
        <v>899</v>
      </c>
      <c r="B2" s="926"/>
      <c r="C2" s="926"/>
      <c r="D2" s="926"/>
      <c r="E2" s="926"/>
    </row>
    <row r="3" spans="1:7" ht="23.25" customHeight="1">
      <c r="A3" s="314" t="s">
        <v>60</v>
      </c>
      <c r="B3" s="381"/>
      <c r="C3" s="381"/>
      <c r="D3" s="381"/>
      <c r="E3" s="313" t="s">
        <v>105</v>
      </c>
    </row>
    <row r="4" spans="1:7" ht="84" customHeight="1">
      <c r="A4" s="325" t="s">
        <v>371</v>
      </c>
      <c r="B4" s="326" t="s">
        <v>2732</v>
      </c>
      <c r="C4" s="326" t="s">
        <v>2733</v>
      </c>
      <c r="D4" s="325" t="s">
        <v>900</v>
      </c>
      <c r="E4" s="325" t="s">
        <v>262</v>
      </c>
    </row>
    <row r="5" spans="1:7" ht="21.75" customHeight="1">
      <c r="A5" s="325">
        <v>1</v>
      </c>
      <c r="B5" s="325">
        <v>2</v>
      </c>
      <c r="C5" s="325">
        <v>3</v>
      </c>
      <c r="D5" s="325">
        <v>4</v>
      </c>
      <c r="E5" s="325">
        <v>5</v>
      </c>
    </row>
    <row r="6" spans="1:7" ht="71.25" customHeight="1">
      <c r="A6" s="327" t="s">
        <v>186</v>
      </c>
      <c r="B6" s="458">
        <v>231168.1</v>
      </c>
      <c r="C6" s="458">
        <v>164796.29999999999</v>
      </c>
      <c r="D6" s="458">
        <f>C6/B6*100</f>
        <v>71.288512558609938</v>
      </c>
      <c r="E6" s="327" t="s">
        <v>402</v>
      </c>
    </row>
    <row r="7" spans="1:7" ht="55.5" customHeight="1">
      <c r="A7" s="382" t="s">
        <v>901</v>
      </c>
      <c r="B7" s="459">
        <v>0</v>
      </c>
      <c r="C7" s="459">
        <v>61233</v>
      </c>
      <c r="D7" s="458"/>
      <c r="E7" s="382" t="s">
        <v>2489</v>
      </c>
      <c r="G7" s="238" t="s">
        <v>440</v>
      </c>
    </row>
    <row r="8" spans="1:7" ht="18.75" customHeight="1">
      <c r="A8" s="927" t="s">
        <v>2490</v>
      </c>
      <c r="B8" s="927"/>
      <c r="C8" s="927"/>
      <c r="D8" s="927"/>
      <c r="E8" s="927"/>
    </row>
    <row r="9" spans="1:7">
      <c r="A9" s="240"/>
      <c r="B9" s="237"/>
      <c r="C9" s="237"/>
      <c r="D9" s="237"/>
      <c r="E9" s="237"/>
    </row>
    <row r="10" spans="1:7">
      <c r="A10" s="240"/>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8740157480314965" right="0.59055118110236227"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C000"/>
  </sheetPr>
  <dimension ref="A1:AL54"/>
  <sheetViews>
    <sheetView zoomScale="75" zoomScaleNormal="75" zoomScaleSheetLayoutView="70" workbookViewId="0">
      <pane xSplit="1" ySplit="9" topLeftCell="O10" activePane="bottomRight" state="frozen"/>
      <selection pane="topRight" activeCell="B1" sqref="B1"/>
      <selection pane="bottomLeft" activeCell="A10" sqref="A10"/>
      <selection pane="bottomRight" activeCell="A29" sqref="A29:AJ29"/>
    </sheetView>
  </sheetViews>
  <sheetFormatPr defaultColWidth="9.140625" defaultRowHeight="15"/>
  <cols>
    <col min="1" max="1" width="30.85546875" style="24" customWidth="1"/>
    <col min="2" max="5" width="12.28515625" style="24" customWidth="1"/>
    <col min="6" max="6" width="12.28515625" style="150" customWidth="1"/>
    <col min="7" max="7" width="14.7109375" style="154" customWidth="1"/>
    <col min="8" max="8" width="14.7109375" style="158" customWidth="1"/>
    <col min="9" max="10" width="14.7109375" style="166" customWidth="1"/>
    <col min="11" max="18" width="13.7109375" style="166" customWidth="1"/>
    <col min="19" max="27" width="12.28515625" style="24" customWidth="1"/>
    <col min="28" max="35" width="14.140625" style="24" customWidth="1"/>
    <col min="36" max="36" width="31.7109375" style="24" customWidth="1"/>
    <col min="37" max="37" width="19.5703125" style="24" customWidth="1"/>
    <col min="38" max="40" width="9.140625" style="24"/>
    <col min="41" max="41" width="17.140625" style="24" customWidth="1"/>
    <col min="42" max="16384" width="9.140625" style="24"/>
  </cols>
  <sheetData>
    <row r="1" spans="1:38">
      <c r="A1" s="24" t="s">
        <v>1431</v>
      </c>
      <c r="AJ1" s="25" t="s">
        <v>1432</v>
      </c>
    </row>
    <row r="3" spans="1:38" ht="18.75">
      <c r="A3" s="928" t="s">
        <v>567</v>
      </c>
      <c r="B3" s="928"/>
      <c r="C3" s="928"/>
      <c r="D3" s="928"/>
      <c r="E3" s="928"/>
      <c r="F3" s="928"/>
      <c r="G3" s="928"/>
      <c r="H3" s="928"/>
      <c r="I3" s="928"/>
      <c r="J3" s="928"/>
      <c r="K3" s="928"/>
      <c r="L3" s="928"/>
      <c r="M3" s="928"/>
      <c r="N3" s="928"/>
      <c r="O3" s="928"/>
      <c r="P3" s="928"/>
      <c r="Q3" s="928"/>
      <c r="R3" s="928"/>
      <c r="S3" s="928"/>
      <c r="T3" s="928"/>
      <c r="U3" s="928"/>
      <c r="V3" s="928"/>
      <c r="W3" s="928"/>
      <c r="X3" s="928"/>
      <c r="Y3" s="928"/>
      <c r="Z3" s="928"/>
      <c r="AA3" s="928"/>
      <c r="AB3" s="928"/>
      <c r="AC3" s="928"/>
      <c r="AD3" s="928"/>
      <c r="AE3" s="928"/>
      <c r="AF3" s="928"/>
      <c r="AG3" s="928"/>
      <c r="AH3" s="928"/>
      <c r="AI3" s="928"/>
      <c r="AJ3" s="928"/>
    </row>
    <row r="4" spans="1:38" ht="18.75">
      <c r="A4" s="928" t="s">
        <v>30</v>
      </c>
      <c r="B4" s="928"/>
      <c r="C4" s="928"/>
      <c r="D4" s="928"/>
      <c r="E4" s="928"/>
      <c r="F4" s="928"/>
      <c r="G4" s="928"/>
      <c r="H4" s="928"/>
      <c r="I4" s="928"/>
      <c r="J4" s="928"/>
      <c r="K4" s="928"/>
      <c r="L4" s="928"/>
      <c r="M4" s="928"/>
      <c r="N4" s="928"/>
      <c r="O4" s="928"/>
      <c r="P4" s="928"/>
      <c r="Q4" s="928"/>
      <c r="R4" s="928"/>
      <c r="S4" s="928"/>
      <c r="T4" s="928"/>
      <c r="U4" s="928"/>
      <c r="V4" s="928"/>
      <c r="W4" s="928"/>
      <c r="X4" s="928"/>
      <c r="Y4" s="928"/>
      <c r="Z4" s="928"/>
      <c r="AA4" s="928"/>
      <c r="AB4" s="928"/>
      <c r="AC4" s="928"/>
      <c r="AD4" s="928"/>
      <c r="AE4" s="928"/>
      <c r="AF4" s="928"/>
      <c r="AG4" s="928"/>
      <c r="AH4" s="928"/>
      <c r="AI4" s="928"/>
      <c r="AJ4" s="928"/>
    </row>
    <row r="5" spans="1:38">
      <c r="A5" s="24" t="s">
        <v>60</v>
      </c>
      <c r="AJ5" s="25" t="s">
        <v>239</v>
      </c>
    </row>
    <row r="6" spans="1:38">
      <c r="A6" s="931" t="s">
        <v>371</v>
      </c>
      <c r="B6" s="933" t="s">
        <v>274</v>
      </c>
      <c r="C6" s="934"/>
      <c r="D6" s="934"/>
      <c r="E6" s="934"/>
      <c r="F6" s="934"/>
      <c r="G6" s="934"/>
      <c r="H6" s="934"/>
      <c r="I6" s="934"/>
      <c r="J6" s="934"/>
      <c r="K6" s="934"/>
      <c r="L6" s="934"/>
      <c r="M6" s="934"/>
      <c r="N6" s="934"/>
      <c r="O6" s="934"/>
      <c r="P6" s="934"/>
      <c r="Q6" s="938"/>
      <c r="R6" s="939"/>
      <c r="S6" s="933" t="s">
        <v>275</v>
      </c>
      <c r="T6" s="934"/>
      <c r="U6" s="934"/>
      <c r="V6" s="934"/>
      <c r="W6" s="934"/>
      <c r="X6" s="934"/>
      <c r="Y6" s="934"/>
      <c r="Z6" s="934"/>
      <c r="AA6" s="934"/>
      <c r="AB6" s="934"/>
      <c r="AC6" s="934"/>
      <c r="AD6" s="934"/>
      <c r="AE6" s="934"/>
      <c r="AF6" s="934"/>
      <c r="AG6" s="935"/>
      <c r="AH6" s="387"/>
      <c r="AI6" s="471"/>
      <c r="AJ6" s="931" t="s">
        <v>37</v>
      </c>
    </row>
    <row r="7" spans="1:38">
      <c r="A7" s="932"/>
      <c r="B7" s="940"/>
      <c r="C7" s="941"/>
      <c r="D7" s="941"/>
      <c r="E7" s="941"/>
      <c r="F7" s="941"/>
      <c r="G7" s="941"/>
      <c r="H7" s="941"/>
      <c r="I7" s="941"/>
      <c r="J7" s="941"/>
      <c r="K7" s="941"/>
      <c r="L7" s="941"/>
      <c r="M7" s="941"/>
      <c r="N7" s="941"/>
      <c r="O7" s="941"/>
      <c r="P7" s="941"/>
      <c r="Q7" s="941"/>
      <c r="R7" s="942"/>
      <c r="S7" s="936" t="s">
        <v>324</v>
      </c>
      <c r="T7" s="929"/>
      <c r="U7" s="929"/>
      <c r="V7" s="929"/>
      <c r="W7" s="929"/>
      <c r="X7" s="929"/>
      <c r="Y7" s="929"/>
      <c r="Z7" s="929"/>
      <c r="AA7" s="929"/>
      <c r="AB7" s="929"/>
      <c r="AC7" s="929"/>
      <c r="AD7" s="929"/>
      <c r="AE7" s="929"/>
      <c r="AF7" s="929"/>
      <c r="AG7" s="937"/>
      <c r="AH7" s="389"/>
      <c r="AI7" s="473"/>
      <c r="AJ7" s="932"/>
    </row>
    <row r="8" spans="1:38" ht="90.75" customHeight="1">
      <c r="A8" s="932"/>
      <c r="B8" s="51" t="s">
        <v>1335</v>
      </c>
      <c r="C8" s="51" t="s">
        <v>1408</v>
      </c>
      <c r="D8" s="79" t="s">
        <v>1644</v>
      </c>
      <c r="E8" s="79" t="s">
        <v>1730</v>
      </c>
      <c r="F8" s="79" t="s">
        <v>2507</v>
      </c>
      <c r="G8" s="79" t="s">
        <v>2508</v>
      </c>
      <c r="H8" s="79" t="s">
        <v>1868</v>
      </c>
      <c r="I8" s="79" t="s">
        <v>1869</v>
      </c>
      <c r="J8" s="79" t="s">
        <v>2370</v>
      </c>
      <c r="K8" s="79" t="s">
        <v>2473</v>
      </c>
      <c r="L8" s="79" t="s">
        <v>2493</v>
      </c>
      <c r="M8" s="79" t="s">
        <v>2509</v>
      </c>
      <c r="N8" s="79" t="s">
        <v>2523</v>
      </c>
      <c r="O8" s="79" t="s">
        <v>2644</v>
      </c>
      <c r="P8" s="79" t="s">
        <v>2679</v>
      </c>
      <c r="Q8" s="79" t="s">
        <v>2708</v>
      </c>
      <c r="R8" s="79" t="s">
        <v>2786</v>
      </c>
      <c r="S8" s="79" t="s">
        <v>1335</v>
      </c>
      <c r="T8" s="79" t="s">
        <v>1408</v>
      </c>
      <c r="U8" s="79" t="s">
        <v>1644</v>
      </c>
      <c r="V8" s="79" t="s">
        <v>1730</v>
      </c>
      <c r="W8" s="79" t="s">
        <v>2507</v>
      </c>
      <c r="X8" s="79" t="s">
        <v>1843</v>
      </c>
      <c r="Y8" s="79" t="s">
        <v>1859</v>
      </c>
      <c r="Z8" s="79" t="s">
        <v>1870</v>
      </c>
      <c r="AA8" s="79" t="s">
        <v>2645</v>
      </c>
      <c r="AB8" s="79" t="s">
        <v>2473</v>
      </c>
      <c r="AC8" s="79" t="s">
        <v>2493</v>
      </c>
      <c r="AD8" s="79" t="s">
        <v>2509</v>
      </c>
      <c r="AE8" s="79" t="s">
        <v>2521</v>
      </c>
      <c r="AF8" s="79" t="s">
        <v>2644</v>
      </c>
      <c r="AG8" s="79" t="s">
        <v>2679</v>
      </c>
      <c r="AH8" s="79" t="s">
        <v>2707</v>
      </c>
      <c r="AI8" s="79" t="s">
        <v>2783</v>
      </c>
      <c r="AJ8" s="932"/>
    </row>
    <row r="9" spans="1:38" ht="30" customHeight="1">
      <c r="A9" s="26">
        <v>1</v>
      </c>
      <c r="B9" s="51">
        <v>2</v>
      </c>
      <c r="C9" s="51">
        <v>3</v>
      </c>
      <c r="D9" s="26">
        <v>4</v>
      </c>
      <c r="E9" s="51">
        <v>5</v>
      </c>
      <c r="F9" s="51">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c r="AG9" s="26">
        <v>33</v>
      </c>
      <c r="AH9" s="26">
        <v>34</v>
      </c>
      <c r="AI9" s="26">
        <v>35</v>
      </c>
      <c r="AJ9" s="26">
        <v>36</v>
      </c>
    </row>
    <row r="10" spans="1:38" ht="18" customHeight="1">
      <c r="A10" s="27" t="s">
        <v>111</v>
      </c>
      <c r="B10" s="102">
        <v>833072.33680505003</v>
      </c>
      <c r="C10" s="102">
        <v>640568.01896373974</v>
      </c>
      <c r="D10" s="102">
        <v>912656.23740070034</v>
      </c>
      <c r="E10" s="102">
        <v>2534806.1728896499</v>
      </c>
      <c r="F10" s="102">
        <v>1566204.9362895507</v>
      </c>
      <c r="G10" s="102">
        <v>382189.30892918014</v>
      </c>
      <c r="H10" s="102">
        <v>1249185.8589798994</v>
      </c>
      <c r="I10" s="102">
        <v>592247.56826038053</v>
      </c>
      <c r="J10" s="102">
        <v>587477.8587479894</v>
      </c>
      <c r="K10" s="102">
        <v>271312.85565739003</v>
      </c>
      <c r="L10" s="102">
        <v>694701.46574849985</v>
      </c>
      <c r="M10" s="102">
        <v>1091941.6557680902</v>
      </c>
      <c r="N10" s="102">
        <v>2261675.8762103999</v>
      </c>
      <c r="O10" s="102">
        <v>-77995.154517450035</v>
      </c>
      <c r="P10" s="102">
        <v>1075781.4388192701</v>
      </c>
      <c r="Q10" s="102">
        <v>1002304.0176625793</v>
      </c>
      <c r="R10" s="102">
        <v>2383780.764162641</v>
      </c>
      <c r="S10" s="102">
        <v>729188.09148355003</v>
      </c>
      <c r="T10" s="102">
        <v>483144.20098854008</v>
      </c>
      <c r="U10" s="102">
        <v>-45425.554890200263</v>
      </c>
      <c r="V10" s="102">
        <f>V11+V16</f>
        <v>2526271.2169568501</v>
      </c>
      <c r="W10" s="102">
        <v>1314939.7077773057</v>
      </c>
      <c r="X10" s="102">
        <v>830431.47591801989</v>
      </c>
      <c r="Y10" s="102">
        <v>1493689.0109939997</v>
      </c>
      <c r="Z10" s="102">
        <v>673601.55037629046</v>
      </c>
      <c r="AA10" s="102">
        <v>123128.24817644013</v>
      </c>
      <c r="AB10" s="102">
        <v>1031674.6262595898</v>
      </c>
      <c r="AC10" s="102">
        <v>866916.80297805974</v>
      </c>
      <c r="AD10" s="102">
        <v>1089964.5586982409</v>
      </c>
      <c r="AE10" s="102">
        <v>1393924.5149066597</v>
      </c>
      <c r="AF10" s="102">
        <v>559707.12801318115</v>
      </c>
      <c r="AG10" s="102">
        <v>978180.67416877847</v>
      </c>
      <c r="AH10" s="102">
        <v>1089857.007834821</v>
      </c>
      <c r="AI10" s="102">
        <v>1437478.0658623497</v>
      </c>
      <c r="AJ10" s="28" t="s">
        <v>42</v>
      </c>
    </row>
    <row r="11" spans="1:38" ht="17.45" customHeight="1">
      <c r="A11" s="29" t="s">
        <v>452</v>
      </c>
      <c r="B11" s="103">
        <v>483687.20949140005</v>
      </c>
      <c r="C11" s="103">
        <v>654333.38928399968</v>
      </c>
      <c r="D11" s="103">
        <v>917463.36805790011</v>
      </c>
      <c r="E11" s="103">
        <v>1571943.0960843</v>
      </c>
      <c r="F11" s="103">
        <v>1584542.1134227007</v>
      </c>
      <c r="G11" s="103">
        <v>418017.00788573013</v>
      </c>
      <c r="H11" s="103">
        <v>1111614.6802040397</v>
      </c>
      <c r="I11" s="103">
        <v>788753.15766038047</v>
      </c>
      <c r="J11" s="103">
        <v>903445.8565542493</v>
      </c>
      <c r="K11" s="103">
        <v>381660.56728928001</v>
      </c>
      <c r="L11" s="103">
        <v>732485.52981250989</v>
      </c>
      <c r="M11" s="103">
        <v>1184891.7911424702</v>
      </c>
      <c r="N11" s="103">
        <v>994933.16644106992</v>
      </c>
      <c r="O11" s="103">
        <v>-702.52226898004301</v>
      </c>
      <c r="P11" s="103">
        <v>1148015.9800942601</v>
      </c>
      <c r="Q11" s="103">
        <v>1083374.6466171194</v>
      </c>
      <c r="R11" s="103">
        <v>1630278.8705836409</v>
      </c>
      <c r="S11" s="103">
        <v>379136.95916990004</v>
      </c>
      <c r="T11" s="103">
        <v>496909.57130880002</v>
      </c>
      <c r="U11" s="103">
        <v>-30716.224233000306</v>
      </c>
      <c r="V11" s="103">
        <f>V12+V14</f>
        <v>1562697.2905095001</v>
      </c>
      <c r="W11" s="103">
        <v>1332476.8849104559</v>
      </c>
      <c r="X11" s="103">
        <v>866259.17487456987</v>
      </c>
      <c r="Y11" s="103">
        <v>1355503.6552181398</v>
      </c>
      <c r="Z11" s="103">
        <v>868840.43977629067</v>
      </c>
      <c r="AA11" s="103">
        <v>439096.24598270003</v>
      </c>
      <c r="AB11" s="103">
        <v>1141153.5814923698</v>
      </c>
      <c r="AC11" s="103">
        <v>904700.86704206979</v>
      </c>
      <c r="AD11" s="103">
        <v>1182914.6940726207</v>
      </c>
      <c r="AE11" s="103">
        <v>127181.80513732973</v>
      </c>
      <c r="AF11" s="103">
        <v>636999.76026165113</v>
      </c>
      <c r="AG11" s="103">
        <v>1050415.2154437685</v>
      </c>
      <c r="AH11" s="103">
        <v>1170927.6368893608</v>
      </c>
      <c r="AI11" s="103">
        <v>683976.17218335019</v>
      </c>
      <c r="AJ11" s="30" t="s">
        <v>453</v>
      </c>
    </row>
    <row r="12" spans="1:38" ht="34.5" customHeight="1">
      <c r="A12" s="31" t="s">
        <v>135</v>
      </c>
      <c r="B12" s="104">
        <v>14725.999825499981</v>
      </c>
      <c r="C12" s="104">
        <v>627184.49776199996</v>
      </c>
      <c r="D12" s="104">
        <v>135872.701413</v>
      </c>
      <c r="E12" s="104">
        <v>-17320.619333500043</v>
      </c>
      <c r="F12" s="104">
        <v>639147.72439393995</v>
      </c>
      <c r="G12" s="104">
        <v>-477389.58264137001</v>
      </c>
      <c r="H12" s="104">
        <v>-606325.18928910012</v>
      </c>
      <c r="I12" s="104">
        <v>276561.39364212018</v>
      </c>
      <c r="J12" s="104">
        <v>750848.26279354992</v>
      </c>
      <c r="K12" s="104">
        <v>-546921.36521231988</v>
      </c>
      <c r="L12" s="104">
        <v>-268964.29995945015</v>
      </c>
      <c r="M12" s="104">
        <v>-223969.05488686974</v>
      </c>
      <c r="N12" s="104">
        <v>780051.11364257976</v>
      </c>
      <c r="O12" s="104">
        <v>-654110.90647659008</v>
      </c>
      <c r="P12" s="104">
        <v>78001.755716820015</v>
      </c>
      <c r="Q12" s="104">
        <v>-295612.71519681998</v>
      </c>
      <c r="R12" s="104">
        <v>900527.33692901023</v>
      </c>
      <c r="S12" s="104">
        <v>-25787.374284299993</v>
      </c>
      <c r="T12" s="104">
        <v>463054.13273000007</v>
      </c>
      <c r="U12" s="104">
        <v>-234075.52476800003</v>
      </c>
      <c r="V12" s="104">
        <v>59449.417118999962</v>
      </c>
      <c r="W12" s="104">
        <v>351076.72140857496</v>
      </c>
      <c r="X12" s="104">
        <v>-32719.039652529988</v>
      </c>
      <c r="Y12" s="104">
        <v>-355284.73327497009</v>
      </c>
      <c r="Z12" s="104">
        <v>395195.67475800007</v>
      </c>
      <c r="AA12" s="104">
        <v>215138.15422199998</v>
      </c>
      <c r="AB12" s="104">
        <v>60306.495990769996</v>
      </c>
      <c r="AC12" s="104">
        <v>530.44727011000214</v>
      </c>
      <c r="AD12" s="104">
        <v>-1841.6627378600024</v>
      </c>
      <c r="AE12" s="104">
        <v>1197.1262834299996</v>
      </c>
      <c r="AF12" s="104">
        <v>-21908.623945958898</v>
      </c>
      <c r="AG12" s="104">
        <v>19420.397955738899</v>
      </c>
      <c r="AH12" s="104">
        <v>-127.78634275000013</v>
      </c>
      <c r="AI12" s="104">
        <v>2866.77796962</v>
      </c>
      <c r="AJ12" s="32" t="s">
        <v>506</v>
      </c>
      <c r="AK12" s="140"/>
    </row>
    <row r="13" spans="1:38" ht="18" customHeight="1">
      <c r="A13" s="31" t="s">
        <v>507</v>
      </c>
      <c r="B13" s="105"/>
      <c r="C13" s="105">
        <v>0</v>
      </c>
      <c r="D13" s="105">
        <v>0</v>
      </c>
      <c r="E13" s="105"/>
      <c r="F13" s="105">
        <v>0</v>
      </c>
      <c r="G13" s="105">
        <v>0</v>
      </c>
      <c r="H13" s="105">
        <v>0</v>
      </c>
      <c r="I13" s="105">
        <v>0</v>
      </c>
      <c r="J13" s="105">
        <v>0</v>
      </c>
      <c r="K13" s="105">
        <v>0</v>
      </c>
      <c r="L13" s="105">
        <v>0</v>
      </c>
      <c r="M13" s="105">
        <v>0</v>
      </c>
      <c r="N13" s="105">
        <v>0</v>
      </c>
      <c r="O13" s="105">
        <v>0</v>
      </c>
      <c r="P13" s="105">
        <v>0</v>
      </c>
      <c r="Q13" s="105">
        <v>0</v>
      </c>
      <c r="R13" s="105">
        <v>0</v>
      </c>
      <c r="S13" s="105"/>
      <c r="T13" s="105">
        <v>0</v>
      </c>
      <c r="U13" s="104">
        <v>0</v>
      </c>
      <c r="V13" s="104"/>
      <c r="W13" s="104">
        <v>0</v>
      </c>
      <c r="X13" s="104">
        <v>0</v>
      </c>
      <c r="Y13" s="104">
        <v>0</v>
      </c>
      <c r="Z13" s="104">
        <v>0</v>
      </c>
      <c r="AA13" s="104">
        <v>0</v>
      </c>
      <c r="AB13" s="105">
        <v>0</v>
      </c>
      <c r="AC13" s="105">
        <v>0</v>
      </c>
      <c r="AD13" s="105">
        <v>0</v>
      </c>
      <c r="AE13" s="104">
        <v>0</v>
      </c>
      <c r="AF13" s="104">
        <v>0</v>
      </c>
      <c r="AG13" s="104">
        <v>0</v>
      </c>
      <c r="AH13" s="104">
        <v>0</v>
      </c>
      <c r="AI13" s="104">
        <v>0</v>
      </c>
      <c r="AJ13" s="32" t="s">
        <v>341</v>
      </c>
    </row>
    <row r="14" spans="1:38" ht="25.5" customHeight="1">
      <c r="A14" s="31" t="s">
        <v>153</v>
      </c>
      <c r="B14" s="104">
        <v>468961.20966590004</v>
      </c>
      <c r="C14" s="104">
        <v>27148.891521999729</v>
      </c>
      <c r="D14" s="104">
        <v>781590.66664490011</v>
      </c>
      <c r="E14" s="104">
        <v>1589263.7154178</v>
      </c>
      <c r="F14" s="104">
        <v>945394.3890287606</v>
      </c>
      <c r="G14" s="104">
        <v>895406.59052710014</v>
      </c>
      <c r="H14" s="104">
        <v>1717939.8694931399</v>
      </c>
      <c r="I14" s="104">
        <v>512191.76401826041</v>
      </c>
      <c r="J14" s="104">
        <v>152597.5937606995</v>
      </c>
      <c r="K14" s="104">
        <v>928581.93250159989</v>
      </c>
      <c r="L14" s="104">
        <v>1001449.8297719599</v>
      </c>
      <c r="M14" s="104">
        <v>1408860.8460293403</v>
      </c>
      <c r="N14" s="104">
        <v>214882.05279849004</v>
      </c>
      <c r="O14" s="104">
        <v>653408.38420761004</v>
      </c>
      <c r="P14" s="104">
        <v>1070014.2243774401</v>
      </c>
      <c r="Q14" s="104">
        <v>1378987.3618139394</v>
      </c>
      <c r="R14" s="104">
        <v>729751.53365463065</v>
      </c>
      <c r="S14" s="104">
        <v>404924.33345420007</v>
      </c>
      <c r="T14" s="104">
        <v>33855.438578799949</v>
      </c>
      <c r="U14" s="104">
        <v>203359.3005349997</v>
      </c>
      <c r="V14" s="104">
        <v>1503247.8733905002</v>
      </c>
      <c r="W14" s="104">
        <v>981400.16350188106</v>
      </c>
      <c r="X14" s="104">
        <v>898978.21452709986</v>
      </c>
      <c r="Y14" s="104">
        <v>1710788.38849311</v>
      </c>
      <c r="Z14" s="104">
        <v>473644.76501829037</v>
      </c>
      <c r="AA14" s="104">
        <v>223958.0917607001</v>
      </c>
      <c r="AB14" s="104">
        <v>1080847.0855015998</v>
      </c>
      <c r="AC14" s="104">
        <v>904170.41977195977</v>
      </c>
      <c r="AD14" s="104">
        <v>1184756.3568104808</v>
      </c>
      <c r="AE14" s="104">
        <v>125984.67885389971</v>
      </c>
      <c r="AF14" s="104">
        <v>658908.38420761004</v>
      </c>
      <c r="AG14" s="104">
        <v>1030994.8174880296</v>
      </c>
      <c r="AH14" s="104">
        <v>1171055.4232321107</v>
      </c>
      <c r="AI14" s="104">
        <v>681109.39421373047</v>
      </c>
      <c r="AJ14" s="32" t="s">
        <v>152</v>
      </c>
    </row>
    <row r="15" spans="1:38" ht="30" customHeight="1">
      <c r="A15" s="31" t="s">
        <v>134</v>
      </c>
      <c r="B15" s="105">
        <v>0</v>
      </c>
      <c r="C15" s="105">
        <v>0</v>
      </c>
      <c r="D15" s="105">
        <v>0</v>
      </c>
      <c r="E15" s="105">
        <v>0</v>
      </c>
      <c r="F15" s="105">
        <v>0</v>
      </c>
      <c r="G15" s="105">
        <v>0</v>
      </c>
      <c r="H15" s="105">
        <v>0</v>
      </c>
      <c r="I15" s="105">
        <v>0</v>
      </c>
      <c r="J15" s="105">
        <v>0</v>
      </c>
      <c r="K15" s="105">
        <v>0</v>
      </c>
      <c r="L15" s="105">
        <v>0</v>
      </c>
      <c r="M15" s="105">
        <v>0</v>
      </c>
      <c r="N15" s="105">
        <v>0</v>
      </c>
      <c r="O15" s="105">
        <v>0</v>
      </c>
      <c r="P15" s="105">
        <v>0</v>
      </c>
      <c r="Q15" s="105">
        <v>0</v>
      </c>
      <c r="R15" s="105">
        <v>0</v>
      </c>
      <c r="S15" s="105">
        <v>0</v>
      </c>
      <c r="T15" s="105">
        <v>0</v>
      </c>
      <c r="U15" s="104">
        <v>0</v>
      </c>
      <c r="V15" s="104"/>
      <c r="W15" s="104">
        <v>0</v>
      </c>
      <c r="X15" s="104">
        <v>0</v>
      </c>
      <c r="Y15" s="104">
        <v>0</v>
      </c>
      <c r="Z15" s="104">
        <v>0</v>
      </c>
      <c r="AA15" s="104">
        <v>0</v>
      </c>
      <c r="AB15" s="105">
        <v>0</v>
      </c>
      <c r="AC15" s="105">
        <v>0</v>
      </c>
      <c r="AD15" s="105">
        <v>0</v>
      </c>
      <c r="AE15" s="104">
        <v>0</v>
      </c>
      <c r="AF15" s="104">
        <v>0</v>
      </c>
      <c r="AG15" s="104">
        <v>0</v>
      </c>
      <c r="AH15" s="104">
        <v>0</v>
      </c>
      <c r="AI15" s="104">
        <v>0</v>
      </c>
      <c r="AJ15" s="32" t="s">
        <v>48</v>
      </c>
      <c r="AK15" s="918"/>
      <c r="AL15" s="918"/>
    </row>
    <row r="16" spans="1:38" s="33" customFormat="1" ht="18" customHeight="1">
      <c r="A16" s="29" t="s">
        <v>218</v>
      </c>
      <c r="B16" s="103">
        <v>349385.12731364998</v>
      </c>
      <c r="C16" s="103">
        <v>-13765.37032026003</v>
      </c>
      <c r="D16" s="103">
        <v>-4807.1306571998866</v>
      </c>
      <c r="E16" s="103">
        <v>962863.07680535014</v>
      </c>
      <c r="F16" s="103">
        <v>-18337.177133149991</v>
      </c>
      <c r="G16" s="103">
        <v>-35827.698956549997</v>
      </c>
      <c r="H16" s="103">
        <v>137571.17877586</v>
      </c>
      <c r="I16" s="103">
        <v>-196505.5894</v>
      </c>
      <c r="J16" s="103">
        <v>-315967.99780626001</v>
      </c>
      <c r="K16" s="103">
        <v>-110347.71163188999</v>
      </c>
      <c r="L16" s="103">
        <v>-37784.064064010032</v>
      </c>
      <c r="M16" s="103">
        <v>-92950.135374379955</v>
      </c>
      <c r="N16" s="103">
        <v>1266742.70976933</v>
      </c>
      <c r="O16" s="103">
        <v>-77292.632248469992</v>
      </c>
      <c r="P16" s="103">
        <v>-72234.54127498997</v>
      </c>
      <c r="Q16" s="103">
        <v>-81070.628954539978</v>
      </c>
      <c r="R16" s="103">
        <v>753501.89357899979</v>
      </c>
      <c r="S16" s="103">
        <v>350051.13231364999</v>
      </c>
      <c r="T16" s="103">
        <v>-13765.37032026003</v>
      </c>
      <c r="U16" s="103">
        <v>-14709.330657199898</v>
      </c>
      <c r="V16" s="103">
        <f>V18+V20+V21</f>
        <v>963573.92644735007</v>
      </c>
      <c r="W16" s="103">
        <v>-17537.177133149991</v>
      </c>
      <c r="X16" s="103">
        <v>-35827.698956549997</v>
      </c>
      <c r="Y16" s="103">
        <v>138185.35577585999</v>
      </c>
      <c r="Z16" s="103">
        <v>-195238.88939999999</v>
      </c>
      <c r="AA16" s="103">
        <v>-315967.99780626001</v>
      </c>
      <c r="AB16" s="103">
        <v>-109478.95523277999</v>
      </c>
      <c r="AC16" s="103">
        <v>-37784.064064010046</v>
      </c>
      <c r="AD16" s="103">
        <v>-92950.135374379955</v>
      </c>
      <c r="AE16" s="103">
        <v>1266742.70976933</v>
      </c>
      <c r="AF16" s="103">
        <v>-77292.632248469992</v>
      </c>
      <c r="AG16" s="103">
        <v>-72234.541274989941</v>
      </c>
      <c r="AH16" s="103">
        <v>-81070.62905454007</v>
      </c>
      <c r="AI16" s="103">
        <v>753501.89367899986</v>
      </c>
      <c r="AJ16" s="30" t="s">
        <v>296</v>
      </c>
    </row>
    <row r="17" spans="1:36" ht="30.75" customHeight="1">
      <c r="A17" s="31" t="s">
        <v>300</v>
      </c>
      <c r="B17" s="105">
        <v>0</v>
      </c>
      <c r="C17" s="105">
        <v>0</v>
      </c>
      <c r="D17" s="105">
        <v>0</v>
      </c>
      <c r="E17" s="105">
        <v>0</v>
      </c>
      <c r="F17" s="105">
        <v>0</v>
      </c>
      <c r="G17" s="105">
        <v>0</v>
      </c>
      <c r="H17" s="105">
        <v>0</v>
      </c>
      <c r="I17" s="105">
        <v>0</v>
      </c>
      <c r="J17" s="105">
        <v>0</v>
      </c>
      <c r="K17" s="105">
        <v>0</v>
      </c>
      <c r="L17" s="105">
        <v>0</v>
      </c>
      <c r="M17" s="105">
        <v>0</v>
      </c>
      <c r="N17" s="105">
        <v>0</v>
      </c>
      <c r="O17" s="105">
        <v>0</v>
      </c>
      <c r="P17" s="105">
        <v>0</v>
      </c>
      <c r="Q17" s="105">
        <v>0</v>
      </c>
      <c r="R17" s="105">
        <v>0</v>
      </c>
      <c r="S17" s="105">
        <v>0</v>
      </c>
      <c r="T17" s="105">
        <v>0</v>
      </c>
      <c r="U17" s="104">
        <v>0</v>
      </c>
      <c r="V17" s="104"/>
      <c r="W17" s="104">
        <v>0</v>
      </c>
      <c r="X17" s="104">
        <v>0</v>
      </c>
      <c r="Y17" s="104">
        <v>0</v>
      </c>
      <c r="Z17" s="104">
        <v>0</v>
      </c>
      <c r="AA17" s="104">
        <v>0</v>
      </c>
      <c r="AB17" s="105">
        <v>0</v>
      </c>
      <c r="AC17" s="105">
        <v>0</v>
      </c>
      <c r="AD17" s="105">
        <v>0</v>
      </c>
      <c r="AE17" s="104">
        <v>0</v>
      </c>
      <c r="AF17" s="104">
        <v>0</v>
      </c>
      <c r="AG17" s="104">
        <v>0</v>
      </c>
      <c r="AH17" s="104">
        <v>0</v>
      </c>
      <c r="AI17" s="104">
        <v>0</v>
      </c>
      <c r="AJ17" s="32" t="s">
        <v>506</v>
      </c>
    </row>
    <row r="18" spans="1:36" ht="32.25" customHeight="1">
      <c r="A18" s="31" t="s">
        <v>301</v>
      </c>
      <c r="B18" s="104">
        <v>-79161.902648429997</v>
      </c>
      <c r="C18" s="104">
        <v>-7841.7346964399912</v>
      </c>
      <c r="D18" s="104">
        <v>-7935.9177263099118</v>
      </c>
      <c r="E18" s="104">
        <v>713990.63717558002</v>
      </c>
      <c r="F18" s="104">
        <v>-18700.180794129992</v>
      </c>
      <c r="G18" s="104">
        <v>-44337.931490800001</v>
      </c>
      <c r="H18" s="104">
        <v>142958.63756758999</v>
      </c>
      <c r="I18" s="104">
        <v>-100097.21039999998</v>
      </c>
      <c r="J18" s="104">
        <v>-56918.329300110054</v>
      </c>
      <c r="K18" s="104">
        <v>-109871.14630338999</v>
      </c>
      <c r="L18" s="104">
        <v>-39010.087094520029</v>
      </c>
      <c r="M18" s="104">
        <v>-94414.122023189964</v>
      </c>
      <c r="N18" s="104">
        <v>531140.07071926002</v>
      </c>
      <c r="O18" s="104">
        <v>-74988.849022489987</v>
      </c>
      <c r="P18" s="104">
        <v>-68969.691572029973</v>
      </c>
      <c r="Q18" s="104">
        <v>-80732.188140480052</v>
      </c>
      <c r="R18" s="104">
        <v>-53103.99076799996</v>
      </c>
      <c r="S18" s="104">
        <v>-79161.902648429997</v>
      </c>
      <c r="T18" s="104">
        <v>-7841.7346964399912</v>
      </c>
      <c r="U18" s="104">
        <v>-7935.9177263099118</v>
      </c>
      <c r="V18" s="104">
        <v>713990.63717558002</v>
      </c>
      <c r="W18" s="104">
        <v>-18700.180794129992</v>
      </c>
      <c r="X18" s="104">
        <v>-44337.931490800001</v>
      </c>
      <c r="Y18" s="104">
        <v>142958.63756758999</v>
      </c>
      <c r="Z18" s="104">
        <v>-100097.21039999998</v>
      </c>
      <c r="AA18" s="104">
        <v>-56918.329300110054</v>
      </c>
      <c r="AB18" s="104">
        <v>-109871.14630338999</v>
      </c>
      <c r="AC18" s="104">
        <v>-39010.087094520029</v>
      </c>
      <c r="AD18" s="104">
        <v>-94414.122023189964</v>
      </c>
      <c r="AE18" s="104">
        <v>531140.07071926002</v>
      </c>
      <c r="AF18" s="104">
        <v>-74988.849022489987</v>
      </c>
      <c r="AG18" s="104">
        <v>-68969.691572029944</v>
      </c>
      <c r="AH18" s="104">
        <v>-80732.188140480081</v>
      </c>
      <c r="AI18" s="104">
        <v>-53103.99076799996</v>
      </c>
      <c r="AJ18" s="32" t="s">
        <v>0</v>
      </c>
    </row>
    <row r="19" spans="1:36" ht="49.7" customHeight="1">
      <c r="A19" s="31" t="s">
        <v>346</v>
      </c>
      <c r="B19" s="105"/>
      <c r="C19" s="105">
        <v>0</v>
      </c>
      <c r="D19" s="105">
        <v>0</v>
      </c>
      <c r="E19" s="105"/>
      <c r="F19" s="105">
        <v>0</v>
      </c>
      <c r="G19" s="105">
        <v>0</v>
      </c>
      <c r="H19" s="105">
        <v>0</v>
      </c>
      <c r="I19" s="105">
        <v>0</v>
      </c>
      <c r="J19" s="105">
        <v>0</v>
      </c>
      <c r="K19" s="105">
        <v>0</v>
      </c>
      <c r="L19" s="105">
        <v>0</v>
      </c>
      <c r="M19" s="105">
        <v>0</v>
      </c>
      <c r="N19" s="105">
        <v>0</v>
      </c>
      <c r="O19" s="105">
        <v>0</v>
      </c>
      <c r="P19" s="105">
        <v>0</v>
      </c>
      <c r="Q19" s="105">
        <v>0</v>
      </c>
      <c r="R19" s="105">
        <v>0</v>
      </c>
      <c r="S19" s="105"/>
      <c r="T19" s="105">
        <v>0</v>
      </c>
      <c r="U19" s="104">
        <v>0</v>
      </c>
      <c r="V19" s="104"/>
      <c r="W19" s="104">
        <v>0</v>
      </c>
      <c r="X19" s="104">
        <v>0</v>
      </c>
      <c r="Y19" s="104">
        <v>0</v>
      </c>
      <c r="Z19" s="104">
        <v>0</v>
      </c>
      <c r="AA19" s="104">
        <v>0</v>
      </c>
      <c r="AB19" s="105">
        <v>0</v>
      </c>
      <c r="AC19" s="105">
        <v>0</v>
      </c>
      <c r="AD19" s="105">
        <v>0</v>
      </c>
      <c r="AE19" s="104">
        <v>0</v>
      </c>
      <c r="AF19" s="104">
        <v>0</v>
      </c>
      <c r="AG19" s="104">
        <v>0</v>
      </c>
      <c r="AH19" s="104">
        <v>0</v>
      </c>
      <c r="AI19" s="104">
        <v>0</v>
      </c>
      <c r="AJ19" s="32" t="s">
        <v>348</v>
      </c>
    </row>
    <row r="20" spans="1:36">
      <c r="A20" s="31" t="s">
        <v>150</v>
      </c>
      <c r="B20" s="104">
        <v>-14348.965037920001</v>
      </c>
      <c r="C20" s="104">
        <v>-5923.6356238200024</v>
      </c>
      <c r="D20" s="104">
        <v>3128.7870691100015</v>
      </c>
      <c r="E20" s="104">
        <v>13183.289271769994</v>
      </c>
      <c r="F20" s="104">
        <v>1163.003660979999</v>
      </c>
      <c r="G20" s="104">
        <v>8510.2325342500008</v>
      </c>
      <c r="H20" s="104">
        <v>-4773.2817917299981</v>
      </c>
      <c r="I20" s="104">
        <v>-95141.679000000004</v>
      </c>
      <c r="J20" s="104">
        <v>-259049.66850614996</v>
      </c>
      <c r="K20" s="104">
        <v>392.19107061000022</v>
      </c>
      <c r="L20" s="104">
        <v>1226.023030509999</v>
      </c>
      <c r="M20" s="104">
        <v>1463.9866488100006</v>
      </c>
      <c r="N20" s="104">
        <v>2012.6390500699999</v>
      </c>
      <c r="O20" s="104">
        <v>-2303.7832259799998</v>
      </c>
      <c r="P20" s="104">
        <v>-3264.8497029599994</v>
      </c>
      <c r="Q20" s="104">
        <v>-338.44091405999734</v>
      </c>
      <c r="R20" s="104">
        <v>2860.8843469999974</v>
      </c>
      <c r="S20" s="104">
        <v>-14348.965037920001</v>
      </c>
      <c r="T20" s="104">
        <v>-5923.6356238200024</v>
      </c>
      <c r="U20" s="104">
        <v>-6773.4129308899992</v>
      </c>
      <c r="V20" s="104">
        <v>13183.289271769998</v>
      </c>
      <c r="W20" s="104">
        <v>1163.003660979999</v>
      </c>
      <c r="X20" s="104">
        <v>8510.2325342500008</v>
      </c>
      <c r="Y20" s="104">
        <v>-4773.2817917299981</v>
      </c>
      <c r="Z20" s="104">
        <v>-95141.679000000004</v>
      </c>
      <c r="AA20" s="104">
        <v>-259049.66850614996</v>
      </c>
      <c r="AB20" s="104">
        <v>392.19107061000022</v>
      </c>
      <c r="AC20" s="104">
        <v>1226.023030509999</v>
      </c>
      <c r="AD20" s="104">
        <v>1463.9866488100006</v>
      </c>
      <c r="AE20" s="104">
        <v>2012.6390500699999</v>
      </c>
      <c r="AF20" s="104">
        <v>-2303.7832259799998</v>
      </c>
      <c r="AG20" s="104">
        <v>-3264.8497029599994</v>
      </c>
      <c r="AH20" s="104">
        <v>-338.44091405999734</v>
      </c>
      <c r="AI20" s="104">
        <v>2860.8843469999974</v>
      </c>
      <c r="AJ20" s="32" t="s">
        <v>408</v>
      </c>
    </row>
    <row r="21" spans="1:36" ht="26.45" customHeight="1">
      <c r="A21" s="34" t="s">
        <v>234</v>
      </c>
      <c r="B21" s="106">
        <v>442895.995</v>
      </c>
      <c r="C21" s="107">
        <v>0</v>
      </c>
      <c r="D21" s="107">
        <v>0</v>
      </c>
      <c r="E21" s="107">
        <v>235689.15035800001</v>
      </c>
      <c r="F21" s="107">
        <v>-800</v>
      </c>
      <c r="G21" s="107">
        <v>0</v>
      </c>
      <c r="H21" s="107">
        <v>-614.17700000000002</v>
      </c>
      <c r="I21" s="107">
        <v>-1266.6999999999998</v>
      </c>
      <c r="J21" s="107">
        <v>0</v>
      </c>
      <c r="K21" s="107">
        <v>-868.75639910999996</v>
      </c>
      <c r="L21" s="107">
        <v>0</v>
      </c>
      <c r="M21" s="107">
        <v>0</v>
      </c>
      <c r="N21" s="107">
        <v>733590</v>
      </c>
      <c r="O21" s="107">
        <v>0</v>
      </c>
      <c r="P21" s="107">
        <v>0</v>
      </c>
      <c r="Q21" s="107">
        <v>1.0000006295740604E-4</v>
      </c>
      <c r="R21" s="107">
        <v>803744.99999999977</v>
      </c>
      <c r="S21" s="106">
        <v>443562</v>
      </c>
      <c r="T21" s="107">
        <v>0</v>
      </c>
      <c r="U21" s="107">
        <v>0</v>
      </c>
      <c r="V21" s="107">
        <v>236400</v>
      </c>
      <c r="W21" s="107">
        <v>0</v>
      </c>
      <c r="X21" s="107">
        <v>0</v>
      </c>
      <c r="Y21" s="107">
        <v>0</v>
      </c>
      <c r="Z21" s="107">
        <v>0</v>
      </c>
      <c r="AA21" s="107">
        <v>0</v>
      </c>
      <c r="AB21" s="107">
        <v>0</v>
      </c>
      <c r="AC21" s="107">
        <v>0</v>
      </c>
      <c r="AD21" s="107">
        <v>0</v>
      </c>
      <c r="AE21" s="107">
        <v>733590</v>
      </c>
      <c r="AF21" s="107">
        <v>0</v>
      </c>
      <c r="AG21" s="107">
        <v>0</v>
      </c>
      <c r="AH21" s="107">
        <v>0</v>
      </c>
      <c r="AI21" s="107">
        <v>803745.00009999983</v>
      </c>
      <c r="AJ21" s="35" t="s">
        <v>236</v>
      </c>
    </row>
    <row r="22" spans="1:36" ht="14.25" customHeight="1">
      <c r="A22" s="39"/>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39"/>
    </row>
    <row r="23" spans="1:36">
      <c r="A23" s="24" t="s">
        <v>407</v>
      </c>
    </row>
    <row r="24" spans="1:36" ht="18">
      <c r="A24" s="36" t="s">
        <v>547</v>
      </c>
    </row>
    <row r="25" spans="1:36" ht="18">
      <c r="A25" s="44"/>
    </row>
    <row r="26" spans="1:36" ht="18">
      <c r="A26" s="43"/>
    </row>
    <row r="27" spans="1:36">
      <c r="AJ27" s="25"/>
    </row>
    <row r="29" spans="1:36" ht="15.75">
      <c r="A29" s="928"/>
      <c r="B29" s="928"/>
      <c r="C29" s="928"/>
      <c r="D29" s="928"/>
      <c r="E29" s="928"/>
      <c r="F29" s="928"/>
      <c r="G29" s="928"/>
      <c r="H29" s="928"/>
      <c r="I29" s="928"/>
      <c r="J29" s="928"/>
      <c r="K29" s="928"/>
      <c r="L29" s="928"/>
      <c r="M29" s="928"/>
      <c r="N29" s="928"/>
      <c r="O29" s="928"/>
      <c r="P29" s="928"/>
      <c r="Q29" s="928"/>
      <c r="R29" s="928"/>
      <c r="S29" s="928"/>
      <c r="T29" s="928"/>
      <c r="U29" s="928"/>
      <c r="V29" s="928"/>
      <c r="W29" s="928"/>
      <c r="X29" s="928"/>
      <c r="Y29" s="928"/>
      <c r="Z29" s="928"/>
      <c r="AA29" s="928"/>
      <c r="AB29" s="928"/>
      <c r="AC29" s="928"/>
      <c r="AD29" s="928"/>
      <c r="AE29" s="928"/>
      <c r="AF29" s="928"/>
      <c r="AG29" s="928"/>
      <c r="AH29" s="928"/>
      <c r="AI29" s="928"/>
      <c r="AJ29" s="928"/>
    </row>
    <row r="30" spans="1:36" ht="15.75">
      <c r="A30" s="928"/>
      <c r="B30" s="928"/>
      <c r="C30" s="928"/>
      <c r="D30" s="928"/>
      <c r="E30" s="928"/>
      <c r="F30" s="928"/>
      <c r="G30" s="928"/>
      <c r="H30" s="928"/>
      <c r="I30" s="928"/>
      <c r="J30" s="928"/>
      <c r="K30" s="928"/>
      <c r="L30" s="928"/>
      <c r="M30" s="928"/>
      <c r="N30" s="928"/>
      <c r="O30" s="928"/>
      <c r="P30" s="928"/>
      <c r="Q30" s="928"/>
      <c r="R30" s="928"/>
      <c r="S30" s="928"/>
      <c r="T30" s="928"/>
      <c r="U30" s="928"/>
      <c r="V30" s="928"/>
      <c r="W30" s="928"/>
      <c r="X30" s="928"/>
      <c r="Y30" s="928"/>
      <c r="Z30" s="928"/>
      <c r="AA30" s="928"/>
      <c r="AB30" s="928"/>
      <c r="AC30" s="928"/>
      <c r="AD30" s="928"/>
      <c r="AE30" s="928"/>
      <c r="AF30" s="928"/>
      <c r="AG30" s="928"/>
      <c r="AH30" s="928"/>
      <c r="AI30" s="928"/>
      <c r="AJ30" s="928"/>
    </row>
    <row r="31" spans="1:36">
      <c r="AJ31" s="25"/>
    </row>
    <row r="32" spans="1:36" s="80" customFormat="1">
      <c r="A32" s="929"/>
      <c r="B32" s="929"/>
      <c r="C32" s="930"/>
      <c r="D32" s="101"/>
      <c r="E32" s="142"/>
      <c r="F32" s="136"/>
      <c r="G32" s="136"/>
      <c r="H32" s="136"/>
      <c r="I32" s="136"/>
      <c r="J32" s="136"/>
      <c r="K32" s="136"/>
      <c r="L32" s="136"/>
      <c r="M32" s="136"/>
      <c r="N32" s="136"/>
      <c r="O32" s="136"/>
      <c r="P32" s="136"/>
      <c r="Q32" s="136"/>
      <c r="R32" s="136"/>
      <c r="S32" s="929"/>
      <c r="T32" s="930"/>
      <c r="U32" s="101"/>
      <c r="V32" s="142"/>
      <c r="W32" s="152"/>
      <c r="X32" s="156"/>
      <c r="Y32" s="160"/>
      <c r="Z32" s="188"/>
      <c r="AA32" s="170"/>
      <c r="AB32" s="168"/>
      <c r="AC32" s="214"/>
      <c r="AD32" s="244"/>
      <c r="AE32" s="267"/>
      <c r="AF32" s="318"/>
      <c r="AG32" s="356"/>
      <c r="AH32" s="390"/>
      <c r="AI32" s="475"/>
      <c r="AJ32" s="929"/>
    </row>
    <row r="33" spans="1:36" s="80" customFormat="1">
      <c r="A33" s="929"/>
      <c r="B33" s="929"/>
      <c r="C33" s="930"/>
      <c r="D33" s="101"/>
      <c r="E33" s="142"/>
      <c r="F33" s="136"/>
      <c r="G33" s="136"/>
      <c r="H33" s="136"/>
      <c r="I33" s="136"/>
      <c r="J33" s="136"/>
      <c r="K33" s="136"/>
      <c r="L33" s="136"/>
      <c r="M33" s="136"/>
      <c r="N33" s="136"/>
      <c r="O33" s="136"/>
      <c r="P33" s="136"/>
      <c r="Q33" s="136"/>
      <c r="R33" s="136"/>
      <c r="S33" s="929"/>
      <c r="T33" s="930"/>
      <c r="U33" s="101"/>
      <c r="V33" s="142"/>
      <c r="W33" s="152"/>
      <c r="X33" s="156"/>
      <c r="Y33" s="160"/>
      <c r="Z33" s="188"/>
      <c r="AA33" s="170"/>
      <c r="AB33" s="168"/>
      <c r="AC33" s="214"/>
      <c r="AD33" s="244"/>
      <c r="AE33" s="267"/>
      <c r="AF33" s="318"/>
      <c r="AG33" s="356"/>
      <c r="AH33" s="390"/>
      <c r="AI33" s="475"/>
      <c r="AJ33" s="929"/>
    </row>
    <row r="34" spans="1:36" s="80" customFormat="1" ht="81.75" customHeight="1">
      <c r="A34" s="929"/>
      <c r="B34" s="81"/>
      <c r="C34" s="81"/>
      <c r="D34" s="81"/>
      <c r="E34" s="81"/>
      <c r="F34" s="137"/>
      <c r="G34" s="137"/>
      <c r="H34" s="137"/>
      <c r="I34" s="137"/>
      <c r="J34" s="137"/>
      <c r="K34" s="137"/>
      <c r="L34" s="137"/>
      <c r="M34" s="137"/>
      <c r="N34" s="137"/>
      <c r="O34" s="137"/>
      <c r="P34" s="137"/>
      <c r="Q34" s="137"/>
      <c r="R34" s="137"/>
      <c r="S34" s="81"/>
      <c r="T34" s="81"/>
      <c r="U34" s="81"/>
      <c r="V34" s="81"/>
      <c r="W34" s="81"/>
      <c r="X34" s="81"/>
      <c r="Y34" s="81"/>
      <c r="Z34" s="81"/>
      <c r="AA34" s="81"/>
      <c r="AB34" s="81"/>
      <c r="AC34" s="81"/>
      <c r="AD34" s="81"/>
      <c r="AE34" s="81"/>
      <c r="AF34" s="81"/>
      <c r="AG34" s="81"/>
      <c r="AH34" s="81"/>
      <c r="AI34" s="81"/>
      <c r="AJ34" s="929"/>
    </row>
    <row r="35" spans="1:36" s="80" customFormat="1">
      <c r="A35" s="82"/>
      <c r="B35" s="81"/>
      <c r="C35" s="81"/>
      <c r="D35" s="81"/>
      <c r="E35" s="81"/>
      <c r="F35" s="137"/>
      <c r="G35" s="137"/>
      <c r="H35" s="137"/>
      <c r="I35" s="137"/>
      <c r="J35" s="137"/>
      <c r="K35" s="137"/>
      <c r="L35" s="137"/>
      <c r="M35" s="137"/>
      <c r="N35" s="137"/>
      <c r="O35" s="137"/>
      <c r="P35" s="137"/>
      <c r="Q35" s="137"/>
      <c r="R35" s="137"/>
      <c r="S35" s="82"/>
      <c r="T35" s="82"/>
      <c r="U35" s="100"/>
      <c r="V35" s="141"/>
      <c r="W35" s="151"/>
      <c r="X35" s="155"/>
      <c r="Y35" s="159"/>
      <c r="Z35" s="187"/>
      <c r="AA35" s="169"/>
      <c r="AB35" s="167"/>
      <c r="AC35" s="213"/>
      <c r="AD35" s="243"/>
      <c r="AE35" s="266"/>
      <c r="AF35" s="317"/>
      <c r="AG35" s="355"/>
      <c r="AH35" s="388"/>
      <c r="AI35" s="472"/>
      <c r="AJ35" s="82"/>
    </row>
    <row r="36" spans="1:36" s="80" customFormat="1" ht="27" customHeight="1">
      <c r="A36" s="83"/>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3"/>
    </row>
    <row r="37" spans="1:36" s="87" customFormat="1" ht="15.75">
      <c r="A37" s="85"/>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5"/>
    </row>
    <row r="38" spans="1:36" s="80" customFormat="1" ht="23.25" customHeight="1">
      <c r="A38" s="39"/>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39"/>
    </row>
    <row r="39" spans="1:36" s="80" customFormat="1" ht="32.25" customHeight="1">
      <c r="A39" s="88"/>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88"/>
    </row>
    <row r="40" spans="1:36" s="80" customFormat="1" ht="15" customHeight="1">
      <c r="A40" s="39"/>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39"/>
    </row>
    <row r="41" spans="1:36" s="80" customFormat="1" ht="19.5" customHeight="1">
      <c r="A41" s="89"/>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89"/>
    </row>
    <row r="42" spans="1:36" s="80" customFormat="1" ht="29.25" customHeight="1">
      <c r="A42" s="89"/>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89"/>
    </row>
    <row r="43" spans="1:36" s="80" customFormat="1" ht="42.75" customHeight="1">
      <c r="A43" s="89"/>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89"/>
    </row>
    <row r="44" spans="1:36" s="80" customFormat="1" ht="31.7" customHeight="1">
      <c r="A44" s="89"/>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89"/>
    </row>
    <row r="45" spans="1:36" s="80" customFormat="1" ht="17.45" customHeight="1">
      <c r="A45" s="39"/>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39"/>
    </row>
    <row r="46" spans="1:36" s="87" customFormat="1" ht="17.45" customHeight="1">
      <c r="A46" s="85"/>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5"/>
    </row>
    <row r="47" spans="1:36" s="80" customFormat="1" ht="22.7" customHeight="1">
      <c r="A47" s="39"/>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39"/>
    </row>
    <row r="48" spans="1:36" s="80" customFormat="1" ht="31.7" customHeight="1">
      <c r="A48" s="39"/>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39"/>
    </row>
    <row r="49" spans="1:36" s="80" customFormat="1" ht="20.25" customHeight="1">
      <c r="A49" s="39"/>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39"/>
    </row>
    <row r="50" spans="1:36" s="80" customFormat="1" ht="42.75" customHeight="1">
      <c r="A50" s="39"/>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39"/>
    </row>
    <row r="51" spans="1:36" s="80" customFormat="1" ht="19.5" customHeight="1">
      <c r="A51" s="39"/>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39"/>
    </row>
    <row r="52" spans="1:36" s="80" customFormat="1" ht="19.5" customHeight="1">
      <c r="F52" s="138"/>
      <c r="G52" s="138"/>
      <c r="H52" s="138"/>
      <c r="I52" s="138"/>
      <c r="J52" s="138"/>
      <c r="K52" s="138"/>
      <c r="L52" s="138"/>
      <c r="M52" s="138"/>
      <c r="N52" s="138"/>
      <c r="O52" s="138"/>
      <c r="P52" s="138"/>
      <c r="Q52" s="138"/>
      <c r="R52" s="138"/>
      <c r="AJ52" s="39"/>
    </row>
    <row r="53" spans="1:36" s="80" customFormat="1" ht="19.5" customHeight="1">
      <c r="A53" s="90"/>
      <c r="F53" s="138"/>
      <c r="G53" s="138"/>
      <c r="H53" s="138"/>
      <c r="I53" s="138"/>
      <c r="J53" s="138"/>
      <c r="K53" s="138"/>
      <c r="L53" s="138"/>
      <c r="M53" s="138"/>
      <c r="N53" s="138"/>
      <c r="O53" s="138"/>
      <c r="P53" s="138"/>
      <c r="Q53" s="138"/>
      <c r="R53" s="138"/>
      <c r="AJ53" s="39"/>
    </row>
    <row r="54" spans="1:36"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6">
    <mergeCell ref="A3:AJ3"/>
    <mergeCell ref="A4:AJ4"/>
    <mergeCell ref="A6:A8"/>
    <mergeCell ref="AJ6:AJ8"/>
    <mergeCell ref="S6:AG6"/>
    <mergeCell ref="S7:AG7"/>
    <mergeCell ref="B6:R7"/>
    <mergeCell ref="AK15:AL15"/>
    <mergeCell ref="A29:AJ29"/>
    <mergeCell ref="A30:AJ30"/>
    <mergeCell ref="A32:A34"/>
    <mergeCell ref="B32:C32"/>
    <mergeCell ref="S32:T32"/>
    <mergeCell ref="AJ32:AJ34"/>
    <mergeCell ref="B33:C33"/>
    <mergeCell ref="S33:T33"/>
  </mergeCells>
  <pageMargins left="0.35433070866141736" right="0.19685039370078741" top="0.19685039370078741" bottom="0.15748031496062992" header="0.19685039370078741" footer="0.15748031496062992"/>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pageSetUpPr fitToPage="1"/>
  </sheetPr>
  <dimension ref="A1:XEI65"/>
  <sheetViews>
    <sheetView zoomScaleNormal="100" zoomScaleSheetLayoutView="85" workbookViewId="0">
      <pane xSplit="10" ySplit="10" topLeftCell="AH11" activePane="bottomRight" state="frozen"/>
      <selection pane="topRight" activeCell="K1" sqref="K1"/>
      <selection pane="bottomLeft" activeCell="A11" sqref="A11"/>
      <selection pane="bottomRight" activeCell="AJ27" sqref="AJ27"/>
    </sheetView>
  </sheetViews>
  <sheetFormatPr defaultColWidth="9.140625" defaultRowHeight="12.75"/>
  <cols>
    <col min="1" max="1" width="6.42578125" style="123" customWidth="1"/>
    <col min="2" max="2" width="48.7109375" style="144" customWidth="1"/>
    <col min="3" max="6" width="14" style="123" hidden="1" customWidth="1"/>
    <col min="7" max="7" width="16" style="123" hidden="1" customWidth="1"/>
    <col min="8" max="9" width="14" style="123" hidden="1" customWidth="1"/>
    <col min="10" max="10" width="13" style="123" hidden="1" customWidth="1"/>
    <col min="11" max="11" width="17.42578125" style="123" customWidth="1"/>
    <col min="12" max="12" width="14.7109375" style="123" customWidth="1"/>
    <col min="13" max="13" width="15.140625" style="146" customWidth="1"/>
    <col min="14" max="22" width="15.5703125" style="146" customWidth="1"/>
    <col min="23" max="24" width="15.5703125" style="162" customWidth="1"/>
    <col min="25" max="26" width="15.5703125" style="189" customWidth="1"/>
    <col min="27" max="28" width="15.5703125" style="165" customWidth="1"/>
    <col min="29" max="30" width="15.5703125" style="204" customWidth="1"/>
    <col min="31" max="31" width="15.5703125" style="252" customWidth="1"/>
    <col min="32" max="32" width="15.5703125" style="245" customWidth="1"/>
    <col min="33" max="34" width="15.5703125" style="259" customWidth="1"/>
    <col min="35" max="36" width="15.5703125" style="315" customWidth="1"/>
    <col min="37" max="38" width="15.5703125" style="332" customWidth="1"/>
    <col min="39" max="40" width="15.5703125" style="384" customWidth="1"/>
    <col min="41" max="42" width="15.5703125" style="421" customWidth="1"/>
    <col min="43" max="43" width="50.42578125" style="123" customWidth="1"/>
    <col min="44" max="16384" width="9.140625" style="123"/>
  </cols>
  <sheetData>
    <row r="1" spans="1:43" s="117" customFormat="1" ht="15">
      <c r="A1" s="7" t="s">
        <v>1434</v>
      </c>
      <c r="B1" s="198"/>
      <c r="C1" s="17"/>
      <c r="D1" s="17"/>
      <c r="E1" s="17"/>
      <c r="F1" s="17"/>
      <c r="G1" s="17"/>
      <c r="H1" s="17"/>
      <c r="I1" s="17"/>
      <c r="J1" s="17"/>
      <c r="K1" s="17"/>
      <c r="L1" s="17"/>
      <c r="AE1" s="257"/>
      <c r="AF1" s="251"/>
      <c r="AG1" s="257"/>
      <c r="AH1" s="257"/>
      <c r="AI1" s="257"/>
      <c r="AJ1" s="257"/>
      <c r="AK1" s="257"/>
      <c r="AL1" s="257"/>
      <c r="AM1" s="257"/>
      <c r="AN1" s="257"/>
      <c r="AO1" s="257"/>
      <c r="AP1" s="257"/>
      <c r="AQ1" s="250" t="s">
        <v>1659</v>
      </c>
    </row>
    <row r="2" spans="1:43">
      <c r="A2" s="121"/>
      <c r="B2" s="199"/>
      <c r="C2" s="121"/>
      <c r="D2" s="121"/>
      <c r="E2" s="121"/>
      <c r="F2" s="121"/>
      <c r="G2" s="121"/>
      <c r="H2" s="121"/>
      <c r="I2" s="121"/>
      <c r="J2" s="121"/>
      <c r="K2" s="121"/>
      <c r="L2" s="121"/>
      <c r="AQ2" s="98"/>
    </row>
    <row r="3" spans="1:43">
      <c r="A3" s="95" t="s">
        <v>522</v>
      </c>
      <c r="B3" s="200"/>
      <c r="C3" s="121"/>
      <c r="D3" s="121"/>
      <c r="E3" s="121"/>
      <c r="F3" s="121"/>
      <c r="G3" s="121"/>
      <c r="H3" s="121"/>
      <c r="I3" s="121"/>
      <c r="J3" s="121"/>
      <c r="K3" s="121"/>
      <c r="L3" s="121"/>
      <c r="AQ3" s="5" t="s">
        <v>373</v>
      </c>
    </row>
    <row r="4" spans="1:43" s="9" customFormat="1">
      <c r="A4" s="78" t="s">
        <v>85</v>
      </c>
      <c r="B4" s="199"/>
      <c r="C4" s="46"/>
      <c r="D4" s="46"/>
      <c r="E4" s="46"/>
      <c r="F4" s="46"/>
      <c r="G4" s="46"/>
      <c r="H4" s="46"/>
      <c r="I4" s="46"/>
      <c r="J4" s="46"/>
      <c r="K4" s="46"/>
      <c r="L4" s="46"/>
      <c r="AE4" s="253"/>
      <c r="AF4" s="246"/>
      <c r="AG4" s="253"/>
      <c r="AH4" s="253"/>
      <c r="AI4" s="253"/>
      <c r="AJ4" s="253"/>
      <c r="AK4" s="253"/>
      <c r="AL4" s="253"/>
      <c r="AM4" s="253"/>
      <c r="AN4" s="253"/>
      <c r="AO4" s="253"/>
      <c r="AP4" s="253"/>
      <c r="AQ4" s="5" t="s">
        <v>361</v>
      </c>
    </row>
    <row r="5" spans="1:43" s="9" customFormat="1">
      <c r="A5" s="8"/>
      <c r="B5" s="144"/>
      <c r="AE5" s="253"/>
      <c r="AF5" s="246"/>
      <c r="AG5" s="253"/>
      <c r="AH5" s="253"/>
      <c r="AI5" s="253"/>
      <c r="AJ5" s="253"/>
      <c r="AK5" s="253"/>
      <c r="AL5" s="253"/>
      <c r="AM5" s="253"/>
      <c r="AN5" s="253"/>
      <c r="AO5" s="253"/>
      <c r="AP5" s="253"/>
      <c r="AQ5" s="5" t="s">
        <v>429</v>
      </c>
    </row>
    <row r="6" spans="1:43" ht="14.25" customHeight="1">
      <c r="A6" s="123" t="s">
        <v>60</v>
      </c>
    </row>
    <row r="7" spans="1:43" s="57" customFormat="1" ht="12.75" customHeight="1">
      <c r="A7" s="56"/>
      <c r="B7" s="952" t="s">
        <v>202</v>
      </c>
      <c r="C7" s="946" t="s">
        <v>1381</v>
      </c>
      <c r="D7" s="947"/>
      <c r="E7" s="946" t="s">
        <v>1443</v>
      </c>
      <c r="F7" s="947"/>
      <c r="G7" s="946" t="s">
        <v>1629</v>
      </c>
      <c r="H7" s="947"/>
      <c r="I7" s="946" t="s">
        <v>1669</v>
      </c>
      <c r="J7" s="947"/>
      <c r="K7" s="946" t="s">
        <v>1694</v>
      </c>
      <c r="L7" s="947"/>
      <c r="M7" s="946" t="s">
        <v>1804</v>
      </c>
      <c r="N7" s="947"/>
      <c r="O7" s="946" t="s">
        <v>1757</v>
      </c>
      <c r="P7" s="947"/>
      <c r="Q7" s="946" t="s">
        <v>1803</v>
      </c>
      <c r="R7" s="947"/>
      <c r="S7" s="946" t="s">
        <v>1802</v>
      </c>
      <c r="T7" s="947"/>
      <c r="U7" s="946" t="s">
        <v>1846</v>
      </c>
      <c r="V7" s="947"/>
      <c r="W7" s="946" t="s">
        <v>1865</v>
      </c>
      <c r="X7" s="947"/>
      <c r="Y7" s="962" t="s">
        <v>2426</v>
      </c>
      <c r="Z7" s="963"/>
      <c r="AA7" s="946" t="s">
        <v>2463</v>
      </c>
      <c r="AB7" s="947"/>
      <c r="AC7" s="946" t="s">
        <v>2492</v>
      </c>
      <c r="AD7" s="947"/>
      <c r="AE7" s="946" t="s">
        <v>2513</v>
      </c>
      <c r="AF7" s="947"/>
      <c r="AG7" s="946" t="s">
        <v>2524</v>
      </c>
      <c r="AH7" s="947"/>
      <c r="AI7" s="946" t="s">
        <v>2651</v>
      </c>
      <c r="AJ7" s="947"/>
      <c r="AK7" s="946" t="s">
        <v>2677</v>
      </c>
      <c r="AL7" s="947"/>
      <c r="AM7" s="946" t="s">
        <v>2710</v>
      </c>
      <c r="AN7" s="947"/>
      <c r="AO7" s="946" t="s">
        <v>2784</v>
      </c>
      <c r="AP7" s="947"/>
      <c r="AQ7" s="959" t="s">
        <v>420</v>
      </c>
    </row>
    <row r="8" spans="1:43" s="57" customFormat="1" ht="12.75" customHeight="1">
      <c r="A8" s="58"/>
      <c r="B8" s="953"/>
      <c r="C8" s="948" t="s">
        <v>1380</v>
      </c>
      <c r="D8" s="949"/>
      <c r="E8" s="948" t="s">
        <v>1444</v>
      </c>
      <c r="F8" s="949"/>
      <c r="G8" s="948" t="s">
        <v>1652</v>
      </c>
      <c r="H8" s="949"/>
      <c r="I8" s="948" t="s">
        <v>1670</v>
      </c>
      <c r="J8" s="949"/>
      <c r="K8" s="948" t="s">
        <v>1695</v>
      </c>
      <c r="L8" s="949"/>
      <c r="M8" s="948" t="s">
        <v>1729</v>
      </c>
      <c r="N8" s="949"/>
      <c r="O8" s="948" t="s">
        <v>1756</v>
      </c>
      <c r="P8" s="949"/>
      <c r="Q8" s="948" t="s">
        <v>1791</v>
      </c>
      <c r="R8" s="949"/>
      <c r="S8" s="948" t="s">
        <v>1805</v>
      </c>
      <c r="T8" s="949"/>
      <c r="U8" s="948" t="s">
        <v>1845</v>
      </c>
      <c r="V8" s="949"/>
      <c r="W8" s="948" t="s">
        <v>1864</v>
      </c>
      <c r="X8" s="949"/>
      <c r="Y8" s="964" t="s">
        <v>2368</v>
      </c>
      <c r="Z8" s="965"/>
      <c r="AA8" s="948" t="s">
        <v>2464</v>
      </c>
      <c r="AB8" s="949"/>
      <c r="AC8" s="948" t="s">
        <v>2491</v>
      </c>
      <c r="AD8" s="949"/>
      <c r="AE8" s="948" t="s">
        <v>2512</v>
      </c>
      <c r="AF8" s="949"/>
      <c r="AG8" s="948" t="s">
        <v>2525</v>
      </c>
      <c r="AH8" s="949"/>
      <c r="AI8" s="948" t="s">
        <v>2650</v>
      </c>
      <c r="AJ8" s="949"/>
      <c r="AK8" s="948" t="s">
        <v>2678</v>
      </c>
      <c r="AL8" s="949"/>
      <c r="AM8" s="948" t="s">
        <v>2706</v>
      </c>
      <c r="AN8" s="949"/>
      <c r="AO8" s="948" t="s">
        <v>2785</v>
      </c>
      <c r="AP8" s="949"/>
      <c r="AQ8" s="960"/>
    </row>
    <row r="9" spans="1:43" s="57" customFormat="1" ht="57.75" customHeight="1">
      <c r="A9" s="59"/>
      <c r="B9" s="954"/>
      <c r="C9" s="148" t="s">
        <v>128</v>
      </c>
      <c r="D9" s="148" t="s">
        <v>206</v>
      </c>
      <c r="E9" s="148" t="s">
        <v>128</v>
      </c>
      <c r="F9" s="148" t="s">
        <v>206</v>
      </c>
      <c r="G9" s="148" t="s">
        <v>128</v>
      </c>
      <c r="H9" s="148" t="s">
        <v>206</v>
      </c>
      <c r="I9" s="148" t="s">
        <v>128</v>
      </c>
      <c r="J9" s="148" t="s">
        <v>206</v>
      </c>
      <c r="K9" s="148" t="s">
        <v>128</v>
      </c>
      <c r="L9" s="148" t="s">
        <v>206</v>
      </c>
      <c r="M9" s="148" t="s">
        <v>128</v>
      </c>
      <c r="N9" s="148" t="s">
        <v>206</v>
      </c>
      <c r="O9" s="148" t="s">
        <v>128</v>
      </c>
      <c r="P9" s="148" t="s">
        <v>206</v>
      </c>
      <c r="Q9" s="148" t="s">
        <v>128</v>
      </c>
      <c r="R9" s="148" t="s">
        <v>206</v>
      </c>
      <c r="S9" s="153" t="s">
        <v>128</v>
      </c>
      <c r="T9" s="153" t="s">
        <v>206</v>
      </c>
      <c r="U9" s="157" t="s">
        <v>128</v>
      </c>
      <c r="V9" s="157" t="s">
        <v>206</v>
      </c>
      <c r="W9" s="161" t="s">
        <v>128</v>
      </c>
      <c r="X9" s="161" t="s">
        <v>206</v>
      </c>
      <c r="Y9" s="186" t="s">
        <v>128</v>
      </c>
      <c r="Z9" s="186" t="s">
        <v>206</v>
      </c>
      <c r="AA9" s="171" t="s">
        <v>128</v>
      </c>
      <c r="AB9" s="171" t="s">
        <v>206</v>
      </c>
      <c r="AC9" s="215" t="s">
        <v>128</v>
      </c>
      <c r="AD9" s="215" t="s">
        <v>206</v>
      </c>
      <c r="AE9" s="258" t="s">
        <v>128</v>
      </c>
      <c r="AF9" s="258" t="s">
        <v>206</v>
      </c>
      <c r="AG9" s="268" t="s">
        <v>128</v>
      </c>
      <c r="AH9" s="268" t="s">
        <v>206</v>
      </c>
      <c r="AI9" s="319" t="s">
        <v>128</v>
      </c>
      <c r="AJ9" s="319" t="s">
        <v>206</v>
      </c>
      <c r="AK9" s="353" t="s">
        <v>128</v>
      </c>
      <c r="AL9" s="353" t="s">
        <v>206</v>
      </c>
      <c r="AM9" s="391" t="s">
        <v>128</v>
      </c>
      <c r="AN9" s="391" t="s">
        <v>206</v>
      </c>
      <c r="AO9" s="476" t="s">
        <v>128</v>
      </c>
      <c r="AP9" s="476" t="s">
        <v>206</v>
      </c>
      <c r="AQ9" s="961"/>
    </row>
    <row r="10" spans="1:43" s="16" customFormat="1" ht="12" customHeight="1">
      <c r="A10" s="18">
        <v>1</v>
      </c>
      <c r="B10" s="49">
        <v>2</v>
      </c>
      <c r="C10" s="49">
        <v>5</v>
      </c>
      <c r="D10" s="49">
        <v>6</v>
      </c>
      <c r="E10" s="49">
        <v>7</v>
      </c>
      <c r="F10" s="49">
        <v>8</v>
      </c>
      <c r="G10" s="49">
        <v>7</v>
      </c>
      <c r="H10" s="49">
        <v>8</v>
      </c>
      <c r="I10" s="49">
        <v>7</v>
      </c>
      <c r="J10" s="49">
        <v>8</v>
      </c>
      <c r="K10" s="49">
        <v>7</v>
      </c>
      <c r="L10" s="49">
        <v>8</v>
      </c>
      <c r="M10" s="49">
        <v>9</v>
      </c>
      <c r="N10" s="49">
        <v>10</v>
      </c>
      <c r="O10" s="49">
        <v>11</v>
      </c>
      <c r="P10" s="49">
        <v>12</v>
      </c>
      <c r="Q10" s="49">
        <v>13</v>
      </c>
      <c r="R10" s="49">
        <v>14</v>
      </c>
      <c r="S10" s="49">
        <v>15</v>
      </c>
      <c r="T10" s="49">
        <v>16</v>
      </c>
      <c r="U10" s="49">
        <v>17</v>
      </c>
      <c r="V10" s="49">
        <v>18</v>
      </c>
      <c r="W10" s="49">
        <v>19</v>
      </c>
      <c r="X10" s="49">
        <v>20</v>
      </c>
      <c r="Y10" s="202">
        <v>21</v>
      </c>
      <c r="Z10" s="202">
        <v>22</v>
      </c>
      <c r="AA10" s="49">
        <v>23</v>
      </c>
      <c r="AB10" s="49">
        <v>24</v>
      </c>
      <c r="AC10" s="49">
        <v>25</v>
      </c>
      <c r="AD10" s="49">
        <v>26</v>
      </c>
      <c r="AE10" s="258">
        <v>27</v>
      </c>
      <c r="AF10" s="258">
        <v>28</v>
      </c>
      <c r="AG10" s="268">
        <v>29</v>
      </c>
      <c r="AH10" s="268">
        <v>30</v>
      </c>
      <c r="AI10" s="319">
        <v>31</v>
      </c>
      <c r="AJ10" s="319">
        <v>32</v>
      </c>
      <c r="AK10" s="353">
        <v>33</v>
      </c>
      <c r="AL10" s="353">
        <v>34</v>
      </c>
      <c r="AM10" s="391">
        <v>35</v>
      </c>
      <c r="AN10" s="391">
        <v>36</v>
      </c>
      <c r="AO10" s="476">
        <v>37</v>
      </c>
      <c r="AP10" s="476">
        <v>38</v>
      </c>
      <c r="AQ10" s="476">
        <v>39</v>
      </c>
    </row>
    <row r="11" spans="1:43" s="60" customFormat="1" ht="26.45" customHeight="1">
      <c r="A11" s="19" t="s">
        <v>243</v>
      </c>
      <c r="B11" s="10" t="s">
        <v>552</v>
      </c>
      <c r="C11" s="11">
        <v>16486847.268489938</v>
      </c>
      <c r="D11" s="11">
        <v>43252.130931554479</v>
      </c>
      <c r="E11" s="11">
        <v>20642523.008030709</v>
      </c>
      <c r="F11" s="11">
        <v>49065.919536095433</v>
      </c>
      <c r="G11" s="11">
        <v>22222527.500422597</v>
      </c>
      <c r="H11" s="11">
        <v>51947.281377364132</v>
      </c>
      <c r="I11" s="11">
        <v>21841130.341015667</v>
      </c>
      <c r="J11" s="11">
        <v>51310.006204373502</v>
      </c>
      <c r="K11" s="393">
        <v>21975567.465731081</v>
      </c>
      <c r="L11" s="393">
        <v>50908.257385806472</v>
      </c>
      <c r="M11" s="393">
        <v>21694083.261488631</v>
      </c>
      <c r="N11" s="393">
        <v>47346.318772345337</v>
      </c>
      <c r="O11" s="393">
        <v>22952845.662668217</v>
      </c>
      <c r="P11" s="393">
        <v>49352.467667214711</v>
      </c>
      <c r="Q11" s="393">
        <v>23871983.163312349</v>
      </c>
      <c r="R11" s="393">
        <v>50057.629984508698</v>
      </c>
      <c r="S11" s="393">
        <v>25317692.955366097</v>
      </c>
      <c r="T11" s="393">
        <v>54723.20967332994</v>
      </c>
      <c r="U11" s="393">
        <v>26418906.69969666</v>
      </c>
      <c r="V11" s="393">
        <v>58964.193058133387</v>
      </c>
      <c r="W11" s="393">
        <v>29167177.620249115</v>
      </c>
      <c r="X11" s="393">
        <v>61473.175585915051</v>
      </c>
      <c r="Y11" s="393">
        <v>27165706.393301889</v>
      </c>
      <c r="Z11" s="393">
        <v>59762.641660731017</v>
      </c>
      <c r="AA11" s="393">
        <v>27260274.921999998</v>
      </c>
      <c r="AB11" s="393">
        <v>61014.985000000001</v>
      </c>
      <c r="AC11" s="393">
        <v>28721442.716479875</v>
      </c>
      <c r="AD11" s="393">
        <v>60920.211081491274</v>
      </c>
      <c r="AE11" s="393">
        <v>30504806.062269196</v>
      </c>
      <c r="AF11" s="393">
        <v>63653.790585458322</v>
      </c>
      <c r="AG11" s="393">
        <v>31838094.866879333</v>
      </c>
      <c r="AH11" s="393">
        <v>60813.108581730783</v>
      </c>
      <c r="AI11" s="393">
        <v>31878508.144813597</v>
      </c>
      <c r="AJ11" s="393">
        <v>63323.880943970398</v>
      </c>
      <c r="AK11" s="393">
        <v>33534250.882279526</v>
      </c>
      <c r="AL11" s="393">
        <v>64440.613544225533</v>
      </c>
      <c r="AM11" s="393">
        <v>35503738.174999997</v>
      </c>
      <c r="AN11" s="393">
        <v>64694.578999999998</v>
      </c>
      <c r="AO11" s="393">
        <v>36444155.175017469</v>
      </c>
      <c r="AP11" s="393">
        <v>72515.580267460202</v>
      </c>
      <c r="AQ11" s="10" t="s">
        <v>553</v>
      </c>
    </row>
    <row r="12" spans="1:43" ht="27.75" customHeight="1">
      <c r="A12" s="20" t="s">
        <v>494</v>
      </c>
      <c r="B12" s="10" t="s">
        <v>203</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1">
        <v>21041119.850929834</v>
      </c>
      <c r="R12" s="11">
        <v>44121.537148880947</v>
      </c>
      <c r="S12" s="11">
        <v>22008766.321308859</v>
      </c>
      <c r="T12" s="11">
        <v>47571.093313106787</v>
      </c>
      <c r="U12" s="11">
        <v>22717972.637843911</v>
      </c>
      <c r="V12" s="11">
        <v>50704.101412440381</v>
      </c>
      <c r="W12" s="11">
        <v>25199826.173919857</v>
      </c>
      <c r="X12" s="11">
        <v>53111.526911964625</v>
      </c>
      <c r="Y12" s="11">
        <v>24914692.137785539</v>
      </c>
      <c r="Z12" s="11">
        <v>54810.568764927717</v>
      </c>
      <c r="AA12" s="11">
        <v>25861525.82</v>
      </c>
      <c r="AB12" s="11">
        <v>57884.250999999997</v>
      </c>
      <c r="AC12" s="11">
        <v>27324785.331769034</v>
      </c>
      <c r="AD12" s="11">
        <v>57957.802001800868</v>
      </c>
      <c r="AE12" s="11">
        <v>28784676.087769262</v>
      </c>
      <c r="AF12" s="11">
        <v>60064.428536964013</v>
      </c>
      <c r="AG12" s="11">
        <v>30074943.445461772</v>
      </c>
      <c r="AH12" s="11">
        <v>57445.359371703737</v>
      </c>
      <c r="AI12" s="11">
        <v>30574985.524313599</v>
      </c>
      <c r="AJ12" s="11">
        <v>60734.546748864894</v>
      </c>
      <c r="AK12" s="11">
        <v>32191714.273779526</v>
      </c>
      <c r="AL12" s="11">
        <v>61860.747273736095</v>
      </c>
      <c r="AM12" s="11">
        <v>33953281.336000003</v>
      </c>
      <c r="AN12" s="11">
        <v>61869.351000000002</v>
      </c>
      <c r="AO12" s="11">
        <v>34845067.385517471</v>
      </c>
      <c r="AP12" s="11">
        <v>69333.759248497663</v>
      </c>
      <c r="AQ12" s="10" t="s">
        <v>251</v>
      </c>
    </row>
    <row r="13" spans="1:43">
      <c r="A13" s="20" t="s">
        <v>252</v>
      </c>
      <c r="B13" s="12" t="s">
        <v>253</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45">
        <v>13166244.493882071</v>
      </c>
      <c r="R13" s="45">
        <v>27608.556467701299</v>
      </c>
      <c r="S13" s="45">
        <v>14165036.51932572</v>
      </c>
      <c r="T13" s="45">
        <v>30617.176092782272</v>
      </c>
      <c r="U13" s="45">
        <v>15154020.22883564</v>
      </c>
      <c r="V13" s="45">
        <v>33822.163215792083</v>
      </c>
      <c r="W13" s="45">
        <v>17590242.88741646</v>
      </c>
      <c r="X13" s="45">
        <v>37073.45646177094</v>
      </c>
      <c r="Y13" s="45">
        <v>17833984.440953888</v>
      </c>
      <c r="Z13" s="45">
        <v>39233.510297769033</v>
      </c>
      <c r="AA13" s="45">
        <v>19066363.039000001</v>
      </c>
      <c r="AB13" s="45">
        <v>42675.059000000001</v>
      </c>
      <c r="AC13" s="45">
        <v>20186100.002865009</v>
      </c>
      <c r="AD13" s="45">
        <v>42816.145596370865</v>
      </c>
      <c r="AE13" s="45">
        <v>21567649.568551306</v>
      </c>
      <c r="AF13" s="45">
        <v>45004.798465353386</v>
      </c>
      <c r="AG13" s="45">
        <v>21765224.511810992</v>
      </c>
      <c r="AH13" s="45">
        <v>41573.183542443738</v>
      </c>
      <c r="AI13" s="45">
        <v>22569797.1714704</v>
      </c>
      <c r="AJ13" s="45">
        <v>44832.937053494898</v>
      </c>
      <c r="AK13" s="45">
        <v>23794008.228740871</v>
      </c>
      <c r="AL13" s="45">
        <v>45723.415570516096</v>
      </c>
      <c r="AM13" s="45">
        <v>25222902.565000001</v>
      </c>
      <c r="AN13" s="45">
        <v>45960.936999999998</v>
      </c>
      <c r="AO13" s="45">
        <v>26146859.151021335</v>
      </c>
      <c r="AP13" s="45">
        <v>52026.303104087667</v>
      </c>
      <c r="AQ13" s="12" t="s">
        <v>118</v>
      </c>
    </row>
    <row r="14" spans="1:43" ht="25.5">
      <c r="A14" s="149" t="s">
        <v>1847</v>
      </c>
      <c r="B14" s="52" t="s">
        <v>2438</v>
      </c>
      <c r="C14" s="45"/>
      <c r="D14" s="45"/>
      <c r="E14" s="45"/>
      <c r="F14" s="45"/>
      <c r="G14" s="45"/>
      <c r="H14" s="45"/>
      <c r="I14" s="45"/>
      <c r="J14" s="45"/>
      <c r="K14" s="45"/>
      <c r="L14" s="45"/>
      <c r="M14" s="45"/>
      <c r="N14" s="45"/>
      <c r="O14" s="45"/>
      <c r="P14" s="45"/>
      <c r="Q14" s="45">
        <v>156165.90400000001</v>
      </c>
      <c r="R14" s="45">
        <v>327.46734886451804</v>
      </c>
      <c r="S14" s="45">
        <v>814501.82</v>
      </c>
      <c r="T14" s="45">
        <v>1760.5140386901546</v>
      </c>
      <c r="U14" s="45">
        <v>901466.89899999998</v>
      </c>
      <c r="V14" s="45">
        <v>2011.9783483986162</v>
      </c>
      <c r="W14" s="45">
        <v>938861.22199999995</v>
      </c>
      <c r="X14" s="45">
        <v>1978.7578181971462</v>
      </c>
      <c r="Y14" s="45">
        <v>938861.22199999995</v>
      </c>
      <c r="Z14" s="45">
        <v>2065.42859468497</v>
      </c>
      <c r="AA14" s="45">
        <v>938861.22199999995</v>
      </c>
      <c r="AB14" s="45">
        <v>2101.395</v>
      </c>
      <c r="AC14" s="45">
        <v>938861.22199999995</v>
      </c>
      <c r="AD14" s="45">
        <v>1991.3910448394349</v>
      </c>
      <c r="AE14" s="45">
        <v>938861.22199999995</v>
      </c>
      <c r="AF14" s="45">
        <v>1959.1036078709596</v>
      </c>
      <c r="AG14" s="45">
        <v>938861.22199999995</v>
      </c>
      <c r="AH14" s="45">
        <v>1793.29415517439</v>
      </c>
      <c r="AI14" s="45">
        <v>946503.2</v>
      </c>
      <c r="AJ14" s="45">
        <v>1880.14619999205</v>
      </c>
      <c r="AK14" s="45">
        <v>1020296.915</v>
      </c>
      <c r="AL14" s="45">
        <v>1960.638972693557</v>
      </c>
      <c r="AM14" s="45">
        <v>803395.09499999997</v>
      </c>
      <c r="AN14" s="45">
        <v>1463.9390000000001</v>
      </c>
      <c r="AO14" s="45">
        <v>803395.09499999997</v>
      </c>
      <c r="AP14" s="45">
        <v>1598.5735220964243</v>
      </c>
      <c r="AQ14" s="52" t="s">
        <v>1796</v>
      </c>
    </row>
    <row r="15" spans="1:43" s="316" customFormat="1" ht="25.5">
      <c r="A15" s="149" t="s">
        <v>1795</v>
      </c>
      <c r="B15" s="52" t="s">
        <v>2713</v>
      </c>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v>29000</v>
      </c>
      <c r="AN15" s="45">
        <v>52.844000000000001</v>
      </c>
      <c r="AO15" s="45">
        <v>29000</v>
      </c>
      <c r="AP15" s="45">
        <v>57.703404500865553</v>
      </c>
      <c r="AQ15" s="52" t="s">
        <v>2712</v>
      </c>
    </row>
    <row r="16" spans="1:43" ht="25.5">
      <c r="A16" s="149" t="s">
        <v>1797</v>
      </c>
      <c r="B16" s="52" t="s">
        <v>1417</v>
      </c>
      <c r="C16" s="48"/>
      <c r="D16" s="48"/>
      <c r="E16" s="47">
        <v>350760.6728</v>
      </c>
      <c r="F16" s="74">
        <v>833.73504979677216</v>
      </c>
      <c r="G16" s="74">
        <v>156562.93909999999</v>
      </c>
      <c r="H16" s="74">
        <v>365.98082961266039</v>
      </c>
      <c r="I16" s="74">
        <v>156562.93909999996</v>
      </c>
      <c r="J16" s="74">
        <v>367.80355463152199</v>
      </c>
      <c r="K16" s="74">
        <v>156562.93909999996</v>
      </c>
      <c r="L16" s="74">
        <v>362.69126670836511</v>
      </c>
      <c r="M16" s="74">
        <v>51830.784100000004</v>
      </c>
      <c r="N16" s="74">
        <v>113.11825425578351</v>
      </c>
      <c r="O16" s="74">
        <v>78539.614199999996</v>
      </c>
      <c r="P16" s="74">
        <v>168.87334265072676</v>
      </c>
      <c r="Q16" s="74">
        <v>198408.36180000001</v>
      </c>
      <c r="R16" s="74">
        <v>416.04638763656192</v>
      </c>
      <c r="S16" s="74">
        <v>198408.36180000001</v>
      </c>
      <c r="T16" s="74">
        <v>428.85196541662168</v>
      </c>
      <c r="U16" s="74">
        <v>401849.51439999999</v>
      </c>
      <c r="V16" s="74">
        <v>896.88542439459866</v>
      </c>
      <c r="W16" s="74">
        <v>622581.30570000003</v>
      </c>
      <c r="X16" s="74">
        <v>1312.1615817649167</v>
      </c>
      <c r="Y16" s="74">
        <v>622581.30570000003</v>
      </c>
      <c r="Z16" s="74">
        <v>1369.6350442185851</v>
      </c>
      <c r="AA16" s="74">
        <v>788506.81299999997</v>
      </c>
      <c r="AB16" s="74">
        <v>1764.866</v>
      </c>
      <c r="AC16" s="74">
        <v>686662.30799999996</v>
      </c>
      <c r="AD16" s="74">
        <v>1456.459313621516</v>
      </c>
      <c r="AE16" s="74">
        <v>848044.277</v>
      </c>
      <c r="AF16" s="74">
        <v>1769.597639964109</v>
      </c>
      <c r="AG16" s="74">
        <v>845591.77740000002</v>
      </c>
      <c r="AH16" s="74">
        <v>1615.1426393398788</v>
      </c>
      <c r="AI16" s="74">
        <v>892164.70700000005</v>
      </c>
      <c r="AJ16" s="74">
        <v>1772.20751460013</v>
      </c>
      <c r="AK16" s="74">
        <v>842972.17449999996</v>
      </c>
      <c r="AL16" s="74">
        <v>1619.8854215107899</v>
      </c>
      <c r="AM16" s="74">
        <v>868407.60499999998</v>
      </c>
      <c r="AN16" s="74">
        <v>1582.404</v>
      </c>
      <c r="AO16" s="74">
        <v>497169.60320000001</v>
      </c>
      <c r="AP16" s="74">
        <v>989.25443858566962</v>
      </c>
      <c r="AQ16" s="52" t="s">
        <v>1416</v>
      </c>
    </row>
    <row r="17" spans="1:16363" ht="25.5">
      <c r="A17" s="149" t="s">
        <v>1798</v>
      </c>
      <c r="B17" s="52" t="s">
        <v>2439</v>
      </c>
      <c r="C17" s="48">
        <v>703367.60400000005</v>
      </c>
      <c r="D17" s="48">
        <v>1845.2374311348967</v>
      </c>
      <c r="E17" s="47">
        <v>671365.26800000004</v>
      </c>
      <c r="F17" s="74">
        <v>1595.7910864966368</v>
      </c>
      <c r="G17" s="74">
        <v>557347.66399999999</v>
      </c>
      <c r="H17" s="74">
        <v>1302.8534187334906</v>
      </c>
      <c r="I17" s="74">
        <v>476003.38799999998</v>
      </c>
      <c r="J17" s="74">
        <v>1118.2450912678835</v>
      </c>
      <c r="K17" s="74">
        <v>601183.91799999995</v>
      </c>
      <c r="L17" s="74">
        <v>1392.6933027544189</v>
      </c>
      <c r="M17" s="74">
        <v>608380.36199999996</v>
      </c>
      <c r="N17" s="74">
        <v>1327.7615931907465</v>
      </c>
      <c r="O17" s="74">
        <v>934728.26</v>
      </c>
      <c r="P17" s="74">
        <v>2009.8225251569622</v>
      </c>
      <c r="Q17" s="74">
        <v>836495.49</v>
      </c>
      <c r="R17" s="74">
        <v>1754.0638092641909</v>
      </c>
      <c r="S17" s="74">
        <v>1208326.683</v>
      </c>
      <c r="T17" s="74">
        <v>2611.7511790770563</v>
      </c>
      <c r="U17" s="74">
        <v>1615281.071</v>
      </c>
      <c r="V17" s="74">
        <v>3605.1357460104896</v>
      </c>
      <c r="W17" s="74">
        <v>1953511.3729999999</v>
      </c>
      <c r="X17" s="74">
        <v>4117.2495057643264</v>
      </c>
      <c r="Y17" s="74">
        <v>2017194.8359999999</v>
      </c>
      <c r="Z17" s="74">
        <v>4437.6866332277368</v>
      </c>
      <c r="AA17" s="74">
        <v>2174660.7030000002</v>
      </c>
      <c r="AB17" s="74">
        <v>4867.4080000000004</v>
      </c>
      <c r="AC17" s="74">
        <v>2243804.8250000002</v>
      </c>
      <c r="AD17" s="74">
        <v>4759.2687078437202</v>
      </c>
      <c r="AE17" s="74">
        <v>2265907.398</v>
      </c>
      <c r="AF17" s="74">
        <v>4728.2252738768439</v>
      </c>
      <c r="AG17" s="74">
        <v>2316163.9160000002</v>
      </c>
      <c r="AH17" s="74">
        <v>4424.0438476525196</v>
      </c>
      <c r="AI17" s="74">
        <v>1749831.9569999999</v>
      </c>
      <c r="AJ17" s="74">
        <v>3475.88883437289</v>
      </c>
      <c r="AK17" s="74">
        <v>1641770.6259999999</v>
      </c>
      <c r="AL17" s="74">
        <v>3154.8850400661045</v>
      </c>
      <c r="AM17" s="74">
        <v>1913753.3910000001</v>
      </c>
      <c r="AN17" s="74">
        <v>3487.2240000000002</v>
      </c>
      <c r="AO17" s="74">
        <v>2071683.963</v>
      </c>
      <c r="AP17" s="74">
        <v>4122.1799212050064</v>
      </c>
      <c r="AQ17" s="52" t="s">
        <v>80</v>
      </c>
    </row>
    <row r="18" spans="1:16363" ht="25.5">
      <c r="A18" s="149" t="s">
        <v>1799</v>
      </c>
      <c r="B18" s="52" t="s">
        <v>2440</v>
      </c>
      <c r="C18" s="47">
        <v>1326228.807</v>
      </c>
      <c r="D18" s="74">
        <v>3479.2717535022825</v>
      </c>
      <c r="E18" s="47">
        <v>1282228.807</v>
      </c>
      <c r="F18" s="74">
        <v>3047.7735423450831</v>
      </c>
      <c r="G18" s="74">
        <v>1200805.807</v>
      </c>
      <c r="H18" s="74">
        <v>2806.9983099184178</v>
      </c>
      <c r="I18" s="74">
        <v>1200805.807</v>
      </c>
      <c r="J18" s="74">
        <v>2820.978239011441</v>
      </c>
      <c r="K18" s="74">
        <v>1200805.807</v>
      </c>
      <c r="L18" s="74">
        <v>2781.7680334514789</v>
      </c>
      <c r="M18" s="74">
        <v>1195805.807</v>
      </c>
      <c r="N18" s="74">
        <v>2609.7900632911396</v>
      </c>
      <c r="O18" s="74">
        <v>1168805.807</v>
      </c>
      <c r="P18" s="74">
        <v>2513.1285090737078</v>
      </c>
      <c r="Q18" s="74">
        <v>1168105.807</v>
      </c>
      <c r="R18" s="74">
        <v>2449.4239908574309</v>
      </c>
      <c r="S18" s="74">
        <v>1016743.666</v>
      </c>
      <c r="T18" s="74">
        <v>2197.6519312655359</v>
      </c>
      <c r="U18" s="74">
        <v>823743.66599999997</v>
      </c>
      <c r="V18" s="74">
        <v>1838.5083495145632</v>
      </c>
      <c r="W18" s="74">
        <v>794077</v>
      </c>
      <c r="X18" s="74">
        <v>1673.6084473201677</v>
      </c>
      <c r="Y18" s="74">
        <v>732077</v>
      </c>
      <c r="Z18" s="74">
        <v>1610.5178634283702</v>
      </c>
      <c r="AA18" s="74">
        <v>716400</v>
      </c>
      <c r="AB18" s="74">
        <v>1603.4739999999999</v>
      </c>
      <c r="AC18" s="74">
        <v>706400</v>
      </c>
      <c r="AD18" s="74">
        <v>1498.3243541339668</v>
      </c>
      <c r="AE18" s="74">
        <v>691400</v>
      </c>
      <c r="AF18" s="74">
        <v>1442.731047722388</v>
      </c>
      <c r="AG18" s="74">
        <v>631400</v>
      </c>
      <c r="AH18" s="74">
        <v>1206.0205523933225</v>
      </c>
      <c r="AI18" s="74">
        <v>602400</v>
      </c>
      <c r="AJ18" s="74">
        <v>1196.6151523578701</v>
      </c>
      <c r="AK18" s="74">
        <v>572400</v>
      </c>
      <c r="AL18" s="74">
        <v>1099.9442725648073</v>
      </c>
      <c r="AM18" s="74">
        <v>572400</v>
      </c>
      <c r="AN18" s="74">
        <v>1043.0219999999999</v>
      </c>
      <c r="AO18" s="74">
        <v>526100</v>
      </c>
      <c r="AP18" s="74">
        <v>1046.8193485484608</v>
      </c>
      <c r="AQ18" s="52" t="s">
        <v>535</v>
      </c>
    </row>
    <row r="19" spans="1:16363" ht="25.5">
      <c r="A19" s="53" t="s">
        <v>1800</v>
      </c>
      <c r="B19" s="52" t="s">
        <v>2441</v>
      </c>
      <c r="C19" s="47">
        <v>5013793.5999999996</v>
      </c>
      <c r="D19" s="74">
        <v>13153.349073928328</v>
      </c>
      <c r="E19" s="47">
        <v>7454464.858</v>
      </c>
      <c r="F19" s="74">
        <v>17718.772689025696</v>
      </c>
      <c r="G19" s="74">
        <v>8388278.7620000001</v>
      </c>
      <c r="H19" s="74">
        <v>19608.403099651699</v>
      </c>
      <c r="I19" s="74">
        <v>8828980.7890000008</v>
      </c>
      <c r="J19" s="74">
        <v>20741.374278196727</v>
      </c>
      <c r="K19" s="74">
        <v>9369741.1280000005</v>
      </c>
      <c r="L19" s="74">
        <v>21705.796390761461</v>
      </c>
      <c r="M19" s="74">
        <v>9602399.6500000004</v>
      </c>
      <c r="N19" s="74">
        <v>20956.786665211701</v>
      </c>
      <c r="O19" s="74">
        <v>9915763.1390000004</v>
      </c>
      <c r="P19" s="74">
        <v>21320.553752042659</v>
      </c>
      <c r="Q19" s="74">
        <v>10804697.021</v>
      </c>
      <c r="R19" s="74">
        <v>22656.581226278598</v>
      </c>
      <c r="S19" s="74">
        <v>10924754.903999999</v>
      </c>
      <c r="T19" s="74">
        <v>23613.433273532908</v>
      </c>
      <c r="U19" s="74">
        <v>11409450.609999999</v>
      </c>
      <c r="V19" s="74">
        <v>25464.681642673808</v>
      </c>
      <c r="W19" s="74">
        <v>13278852.113</v>
      </c>
      <c r="X19" s="74">
        <v>27986.705403924374</v>
      </c>
      <c r="Y19" s="74">
        <v>13521009.23</v>
      </c>
      <c r="Z19" s="74">
        <v>29745.268457409362</v>
      </c>
      <c r="AA19" s="74">
        <v>14445712.149</v>
      </c>
      <c r="AB19" s="74">
        <v>32332.942999999999</v>
      </c>
      <c r="AC19" s="74">
        <v>15608026.744999999</v>
      </c>
      <c r="AD19" s="74">
        <v>33105.728471132228</v>
      </c>
      <c r="AE19" s="74">
        <v>16821053.123</v>
      </c>
      <c r="AF19" s="74">
        <v>35100.167191119079</v>
      </c>
      <c r="AG19" s="74">
        <v>17030603.662999999</v>
      </c>
      <c r="AH19" s="74">
        <v>32529.708643083624</v>
      </c>
      <c r="AI19" s="74">
        <v>18316393.445</v>
      </c>
      <c r="AJ19" s="74">
        <v>36383.920871240698</v>
      </c>
      <c r="AK19" s="74">
        <v>19633480.247000001</v>
      </c>
      <c r="AL19" s="74">
        <v>37728.396485328311</v>
      </c>
      <c r="AM19" s="74">
        <v>20952716.954999998</v>
      </c>
      <c r="AN19" s="74">
        <v>38179.845000000001</v>
      </c>
      <c r="AO19" s="74">
        <v>22136510.855</v>
      </c>
      <c r="AP19" s="74">
        <v>44046.622072547107</v>
      </c>
      <c r="AQ19" s="52" t="s">
        <v>599</v>
      </c>
    </row>
    <row r="20" spans="1:16363" s="316" customFormat="1" ht="25.5">
      <c r="A20" s="392" t="s">
        <v>2647</v>
      </c>
      <c r="B20" s="320" t="s">
        <v>2649</v>
      </c>
      <c r="C20" s="47"/>
      <c r="D20" s="74"/>
      <c r="E20" s="47"/>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v>60000</v>
      </c>
      <c r="AJ20" s="74">
        <v>119.184776131262</v>
      </c>
      <c r="AK20" s="74">
        <v>80500</v>
      </c>
      <c r="AL20" s="74">
        <v>154.6916735525279</v>
      </c>
      <c r="AM20" s="74">
        <v>80500</v>
      </c>
      <c r="AN20" s="74">
        <v>146.68600000000001</v>
      </c>
      <c r="AO20" s="74">
        <v>80500</v>
      </c>
      <c r="AP20" s="74">
        <v>160.17669180412679</v>
      </c>
      <c r="AQ20" s="52" t="s">
        <v>2646</v>
      </c>
    </row>
    <row r="21" spans="1:16363" s="316" customFormat="1" ht="17.45" customHeight="1">
      <c r="A21" s="392" t="s">
        <v>2711</v>
      </c>
      <c r="B21" s="395" t="s">
        <v>548</v>
      </c>
      <c r="C21" s="47"/>
      <c r="D21" s="74"/>
      <c r="E21" s="47"/>
      <c r="F21" s="74"/>
      <c r="G21" s="74"/>
      <c r="H21" s="74"/>
      <c r="I21" s="74"/>
      <c r="J21" s="74"/>
      <c r="K21" s="74">
        <v>2146.999151016003</v>
      </c>
      <c r="L21" s="74">
        <v>4.9737048000000064</v>
      </c>
      <c r="M21" s="74">
        <v>2278.9515393600032</v>
      </c>
      <c r="N21" s="74">
        <v>4.9737048000000064</v>
      </c>
      <c r="O21" s="74">
        <v>2313.1706283840031</v>
      </c>
      <c r="P21" s="74">
        <v>4.9737048000000064</v>
      </c>
      <c r="Q21" s="74">
        <v>2371.9100820720032</v>
      </c>
      <c r="R21" s="74">
        <v>4.9737048000000064</v>
      </c>
      <c r="S21" s="74">
        <v>2301.0845257200031</v>
      </c>
      <c r="T21" s="74">
        <v>4.9737048000000064</v>
      </c>
      <c r="U21" s="74">
        <v>2228.468435640003</v>
      </c>
      <c r="V21" s="74">
        <v>4.9737048000000064</v>
      </c>
      <c r="W21" s="74">
        <v>2359.8737164560034</v>
      </c>
      <c r="X21" s="74">
        <v>4.9737048000000064</v>
      </c>
      <c r="Y21" s="74">
        <v>2260.8472538880033</v>
      </c>
      <c r="Z21" s="74">
        <v>4.9737048000000064</v>
      </c>
      <c r="AA21" s="74">
        <v>2222.152</v>
      </c>
      <c r="AB21" s="74">
        <v>4.9740000000000002</v>
      </c>
      <c r="AC21" s="74">
        <v>2344.9028650080004</v>
      </c>
      <c r="AD21" s="74">
        <v>4.9737048000000001</v>
      </c>
      <c r="AE21" s="74">
        <v>2383.5485513040003</v>
      </c>
      <c r="AF21" s="74">
        <v>4.9737048000000001</v>
      </c>
      <c r="AG21" s="74">
        <v>2603.9334109920001</v>
      </c>
      <c r="AH21" s="74">
        <v>4.9737048000000001</v>
      </c>
      <c r="AI21" s="74">
        <v>2503.8624704160002</v>
      </c>
      <c r="AJ21" s="74">
        <v>4.9737048000000001</v>
      </c>
      <c r="AK21" s="74">
        <v>2588.2662408720003</v>
      </c>
      <c r="AL21" s="74">
        <v>4.9737048000000001</v>
      </c>
      <c r="AM21" s="74">
        <v>2729.5189999999998</v>
      </c>
      <c r="AN21" s="74">
        <v>4.9740000000000002</v>
      </c>
      <c r="AO21" s="74">
        <v>2499.6348213360002</v>
      </c>
      <c r="AP21" s="74">
        <v>4.9737048000000001</v>
      </c>
      <c r="AQ21" s="477" t="s">
        <v>472</v>
      </c>
    </row>
    <row r="22" spans="1:16363" ht="18.75" customHeight="1">
      <c r="A22" s="20" t="s">
        <v>295</v>
      </c>
      <c r="B22" s="12" t="s">
        <v>2</v>
      </c>
      <c r="C22" s="45">
        <v>5806462.1637000749</v>
      </c>
      <c r="D22" s="75">
        <v>15232.861544939597</v>
      </c>
      <c r="E22" s="45">
        <v>6897091.1142095104</v>
      </c>
      <c r="F22" s="75">
        <v>16393.931958378718</v>
      </c>
      <c r="G22" s="75">
        <v>7491981.0646720054</v>
      </c>
      <c r="H22" s="75">
        <v>17513.221591603371</v>
      </c>
      <c r="I22" s="75">
        <v>7378454.4389254414</v>
      </c>
      <c r="J22" s="75">
        <v>17333.743131828509</v>
      </c>
      <c r="K22" s="75">
        <v>7399531.8660240844</v>
      </c>
      <c r="L22" s="75">
        <v>17141.640294725334</v>
      </c>
      <c r="M22" s="75">
        <v>7718434.337807931</v>
      </c>
      <c r="N22" s="75">
        <v>16845.120772169208</v>
      </c>
      <c r="O22" s="75">
        <v>7951723.234862213</v>
      </c>
      <c r="P22" s="75">
        <v>17097.538562961672</v>
      </c>
      <c r="Q22" s="75">
        <v>7874875.3570477637</v>
      </c>
      <c r="R22" s="75">
        <v>16512.980681179652</v>
      </c>
      <c r="S22" s="75">
        <v>7843729.8019831358</v>
      </c>
      <c r="T22" s="75">
        <v>16953.917220324518</v>
      </c>
      <c r="U22" s="75">
        <v>7563952.4090082701</v>
      </c>
      <c r="V22" s="75">
        <v>16881.938196648298</v>
      </c>
      <c r="W22" s="75">
        <v>7609583.2865033997</v>
      </c>
      <c r="X22" s="75">
        <v>16038.070450193687</v>
      </c>
      <c r="Y22" s="75">
        <v>7080707.6968316492</v>
      </c>
      <c r="Z22" s="75">
        <v>15577.058467158678</v>
      </c>
      <c r="AA22" s="75">
        <v>6795162.7810000004</v>
      </c>
      <c r="AB22" s="75">
        <v>15209.191999999999</v>
      </c>
      <c r="AC22" s="75">
        <v>7138685.3289040262</v>
      </c>
      <c r="AD22" s="75">
        <v>15141.65640543</v>
      </c>
      <c r="AE22" s="75">
        <v>7217026.5192179605</v>
      </c>
      <c r="AF22" s="75">
        <v>15059.630071610625</v>
      </c>
      <c r="AG22" s="75">
        <v>8309718.9336507795</v>
      </c>
      <c r="AH22" s="75">
        <v>15872.175829259999</v>
      </c>
      <c r="AI22" s="75">
        <v>8005188.3528431701</v>
      </c>
      <c r="AJ22" s="75">
        <v>15901.60969537</v>
      </c>
      <c r="AK22" s="75">
        <v>8397706.0450386554</v>
      </c>
      <c r="AL22" s="75">
        <v>16137.331703220001</v>
      </c>
      <c r="AM22" s="75">
        <v>8730378.7709999997</v>
      </c>
      <c r="AN22" s="75">
        <v>15908.414000000001</v>
      </c>
      <c r="AO22" s="75">
        <v>8698208.2344961334</v>
      </c>
      <c r="AP22" s="75">
        <v>17307.45614441</v>
      </c>
      <c r="AQ22" s="12" t="s">
        <v>458</v>
      </c>
    </row>
    <row r="23" spans="1:16363" ht="25.5" customHeight="1">
      <c r="A23" s="53" t="s">
        <v>2450</v>
      </c>
      <c r="B23" s="52" t="s">
        <v>2442</v>
      </c>
      <c r="C23" s="47">
        <v>1405223.2377430245</v>
      </c>
      <c r="D23" s="74">
        <v>3686.5083103599991</v>
      </c>
      <c r="E23" s="47">
        <v>1478342.3812531</v>
      </c>
      <c r="F23" s="74">
        <v>3513.9226100000001</v>
      </c>
      <c r="G23" s="74">
        <v>1461128.0650335313</v>
      </c>
      <c r="H23" s="74">
        <v>3415.5264616599998</v>
      </c>
      <c r="I23" s="74">
        <v>1429569.5739266444</v>
      </c>
      <c r="J23" s="74">
        <v>3358.3986983499994</v>
      </c>
      <c r="K23" s="74">
        <v>1457297.7724502548</v>
      </c>
      <c r="L23" s="74">
        <v>3375.9533264999991</v>
      </c>
      <c r="M23" s="74">
        <v>1511279.7685999556</v>
      </c>
      <c r="N23" s="74">
        <v>3298.2971815799992</v>
      </c>
      <c r="O23" s="74">
        <v>1513943.3446029196</v>
      </c>
      <c r="P23" s="74">
        <v>3255.2320989999989</v>
      </c>
      <c r="Q23" s="74">
        <v>1518793.2485645523</v>
      </c>
      <c r="R23" s="74">
        <v>3184.7873693399993</v>
      </c>
      <c r="S23" s="74">
        <v>1641738.0738882215</v>
      </c>
      <c r="T23" s="74">
        <v>3548.5530614681111</v>
      </c>
      <c r="U23" s="74">
        <v>1557449.062336582</v>
      </c>
      <c r="V23" s="74">
        <v>3476.0608466389508</v>
      </c>
      <c r="W23" s="74">
        <v>1609971.3129864563</v>
      </c>
      <c r="X23" s="74">
        <v>3393.1993866555449</v>
      </c>
      <c r="Y23" s="74">
        <v>1530820.332581142</v>
      </c>
      <c r="Z23" s="74">
        <v>3367.6969653756205</v>
      </c>
      <c r="AA23" s="74">
        <v>1472368.8359999999</v>
      </c>
      <c r="AB23" s="74">
        <v>3295.5120000000002</v>
      </c>
      <c r="AC23" s="74">
        <v>1550238.9543142722</v>
      </c>
      <c r="AD23" s="74">
        <v>3288.1664495700002</v>
      </c>
      <c r="AE23" s="74">
        <v>1578222.4521082942</v>
      </c>
      <c r="AF23" s="74">
        <v>3293.2463579247842</v>
      </c>
      <c r="AG23" s="74">
        <v>1998126.2297848421</v>
      </c>
      <c r="AH23" s="74">
        <v>3816.5684184300003</v>
      </c>
      <c r="AI23" s="74">
        <v>1895141.12524774</v>
      </c>
      <c r="AJ23" s="74">
        <v>3764.53284583</v>
      </c>
      <c r="AK23" s="74">
        <v>1959769.3214285863</v>
      </c>
      <c r="AL23" s="74">
        <v>3765.9626845800003</v>
      </c>
      <c r="AM23" s="74">
        <v>2011078.3319999999</v>
      </c>
      <c r="AN23" s="74">
        <v>3664.5680000000002</v>
      </c>
      <c r="AO23" s="74">
        <v>1822251.7758100866</v>
      </c>
      <c r="AP23" s="74">
        <v>3625.8665973100001</v>
      </c>
      <c r="AQ23" s="52" t="s">
        <v>195</v>
      </c>
    </row>
    <row r="24" spans="1:16363" ht="18" customHeight="1">
      <c r="A24" s="53" t="s">
        <v>2451</v>
      </c>
      <c r="B24" s="52" t="s">
        <v>2443</v>
      </c>
      <c r="C24" s="47">
        <v>632330.3519189792</v>
      </c>
      <c r="D24" s="74">
        <v>1658.8759953800807</v>
      </c>
      <c r="E24" s="47">
        <v>945014.24626409996</v>
      </c>
      <c r="F24" s="74">
        <v>2246.2367100000001</v>
      </c>
      <c r="G24" s="74">
        <v>931430.08293012751</v>
      </c>
      <c r="H24" s="74">
        <v>2177.306816265288</v>
      </c>
      <c r="I24" s="74">
        <v>916049.45928295807</v>
      </c>
      <c r="J24" s="74">
        <v>2152.0178995065617</v>
      </c>
      <c r="K24" s="74">
        <v>907287.3948969153</v>
      </c>
      <c r="L24" s="74">
        <v>2101.8078506658217</v>
      </c>
      <c r="M24" s="74">
        <v>950787.01597745391</v>
      </c>
      <c r="N24" s="74">
        <v>2075.0480488377434</v>
      </c>
      <c r="O24" s="74">
        <v>924964.60281647695</v>
      </c>
      <c r="P24" s="74">
        <v>1988.8290247193536</v>
      </c>
      <c r="Q24" s="74">
        <v>909358.62227365875</v>
      </c>
      <c r="R24" s="74">
        <v>1906.8519412729536</v>
      </c>
      <c r="S24" s="74">
        <v>908303.46054268943</v>
      </c>
      <c r="T24" s="74">
        <v>1963.2626403170636</v>
      </c>
      <c r="U24" s="74">
        <v>883702.35544633248</v>
      </c>
      <c r="V24" s="74">
        <v>1972.3297744589497</v>
      </c>
      <c r="W24" s="74">
        <v>834966.02062585659</v>
      </c>
      <c r="X24" s="74">
        <v>1759.7867528523545</v>
      </c>
      <c r="Y24" s="74">
        <v>801313.52186777827</v>
      </c>
      <c r="Z24" s="74">
        <v>1762.8333374423141</v>
      </c>
      <c r="AA24" s="74">
        <v>703285.61899999995</v>
      </c>
      <c r="AB24" s="74">
        <v>1574.1210000000001</v>
      </c>
      <c r="AC24" s="74">
        <v>724770.35043337534</v>
      </c>
      <c r="AD24" s="74">
        <v>1537.2891664900001</v>
      </c>
      <c r="AE24" s="74">
        <v>665808.60791947506</v>
      </c>
      <c r="AF24" s="74">
        <v>1389.3299833471924</v>
      </c>
      <c r="AG24" s="74">
        <v>864664.57611972932</v>
      </c>
      <c r="AH24" s="74">
        <v>1651.57309111</v>
      </c>
      <c r="AI24" s="74">
        <v>761212.98682712193</v>
      </c>
      <c r="AJ24" s="74">
        <v>1512.08332372</v>
      </c>
      <c r="AK24" s="74">
        <v>794186.6015055622</v>
      </c>
      <c r="AL24" s="74">
        <v>1526.1373229799999</v>
      </c>
      <c r="AM24" s="74">
        <v>803912.76300000004</v>
      </c>
      <c r="AN24" s="74">
        <v>1464.8820000000001</v>
      </c>
      <c r="AO24" s="74">
        <v>712880.95244281413</v>
      </c>
      <c r="AP24" s="74">
        <v>1418.4709641300001</v>
      </c>
      <c r="AQ24" s="52" t="s">
        <v>58</v>
      </c>
    </row>
    <row r="25" spans="1:16363" ht="18.75" customHeight="1">
      <c r="A25" s="53" t="s">
        <v>2452</v>
      </c>
      <c r="B25" s="52" t="s">
        <v>2444</v>
      </c>
      <c r="C25" s="47">
        <v>64273.150137850229</v>
      </c>
      <c r="D25" s="74">
        <v>168.61627089000007</v>
      </c>
      <c r="E25" s="47">
        <v>63683.390173299995</v>
      </c>
      <c r="F25" s="74">
        <v>151.37123</v>
      </c>
      <c r="G25" s="74">
        <v>61066.467155855731</v>
      </c>
      <c r="H25" s="74">
        <v>142.74870183000007</v>
      </c>
      <c r="I25" s="74">
        <v>57093.490534052733</v>
      </c>
      <c r="J25" s="74">
        <v>134.12617881000008</v>
      </c>
      <c r="K25" s="74">
        <v>57898.24760691273</v>
      </c>
      <c r="L25" s="74">
        <v>134.12617881000008</v>
      </c>
      <c r="M25" s="74">
        <v>57505.775082978034</v>
      </c>
      <c r="N25" s="74">
        <v>125.50365579000008</v>
      </c>
      <c r="O25" s="74">
        <v>58369.240234813238</v>
      </c>
      <c r="P25" s="74">
        <v>125.50365579000008</v>
      </c>
      <c r="Q25" s="74">
        <v>55739.443406685336</v>
      </c>
      <c r="R25" s="74">
        <v>116.88113277000008</v>
      </c>
      <c r="S25" s="74">
        <v>54075.056076040535</v>
      </c>
      <c r="T25" s="74">
        <v>116.88113277000008</v>
      </c>
      <c r="U25" s="74">
        <v>48505.270098487541</v>
      </c>
      <c r="V25" s="74">
        <v>108.25860975000009</v>
      </c>
      <c r="W25" s="74">
        <v>47274.334070783145</v>
      </c>
      <c r="X25" s="74">
        <v>99.636086730000102</v>
      </c>
      <c r="Y25" s="74">
        <v>45290.579583988845</v>
      </c>
      <c r="Z25" s="74">
        <v>99.636086730000102</v>
      </c>
      <c r="AA25" s="74">
        <v>40661.699999999997</v>
      </c>
      <c r="AB25" s="74">
        <v>91.010999999999996</v>
      </c>
      <c r="AC25" s="74">
        <v>42907.840366716599</v>
      </c>
      <c r="AD25" s="74">
        <v>91.01056371</v>
      </c>
      <c r="AE25" s="74">
        <v>39481.383049868746</v>
      </c>
      <c r="AF25" s="74">
        <v>82.385040690000096</v>
      </c>
      <c r="AG25" s="74">
        <v>43131.864202842597</v>
      </c>
      <c r="AH25" s="74">
        <v>82.385040689999997</v>
      </c>
      <c r="AI25" s="74">
        <v>37132.016385431401</v>
      </c>
      <c r="AJ25" s="74">
        <v>73.759517670000008</v>
      </c>
      <c r="AK25" s="74">
        <v>38383.715400291301</v>
      </c>
      <c r="AL25" s="74">
        <v>73.759517670000008</v>
      </c>
      <c r="AM25" s="74">
        <v>35744.885000000002</v>
      </c>
      <c r="AN25" s="74">
        <v>65.134</v>
      </c>
      <c r="AO25" s="74">
        <v>32734.391691250501</v>
      </c>
      <c r="AP25" s="74">
        <v>65.133994650000005</v>
      </c>
      <c r="AQ25" s="52" t="s">
        <v>21</v>
      </c>
    </row>
    <row r="26" spans="1:16363" ht="17.45" customHeight="1">
      <c r="A26" s="53" t="s">
        <v>2453</v>
      </c>
      <c r="B26" s="52" t="s">
        <v>2445</v>
      </c>
      <c r="C26" s="47">
        <v>45255.223541326697</v>
      </c>
      <c r="D26" s="74">
        <v>118.72402419152813</v>
      </c>
      <c r="E26" s="47">
        <v>45120.810931999993</v>
      </c>
      <c r="F26" s="74">
        <v>107.2492</v>
      </c>
      <c r="G26" s="74">
        <v>43297.924048307694</v>
      </c>
      <c r="H26" s="74">
        <v>101.21303454570629</v>
      </c>
      <c r="I26" s="74">
        <v>40799.914025812097</v>
      </c>
      <c r="J26" s="74">
        <v>95.848695059111733</v>
      </c>
      <c r="K26" s="74">
        <v>41065.520760756895</v>
      </c>
      <c r="L26" s="74">
        <v>95.131745918773348</v>
      </c>
      <c r="M26" s="74">
        <v>41121.120268511993</v>
      </c>
      <c r="N26" s="74">
        <v>89.744915470344822</v>
      </c>
      <c r="O26" s="74">
        <v>41378.875080644189</v>
      </c>
      <c r="P26" s="74">
        <v>88.971521202038772</v>
      </c>
      <c r="Q26" s="74">
        <v>39797.683395220593</v>
      </c>
      <c r="R26" s="74">
        <v>83.45254334379122</v>
      </c>
      <c r="S26" s="74">
        <v>38259.08638873179</v>
      </c>
      <c r="T26" s="74">
        <v>82.695528777113992</v>
      </c>
      <c r="U26" s="74">
        <v>34686.225913360788</v>
      </c>
      <c r="V26" s="74">
        <v>77.415971238390341</v>
      </c>
      <c r="W26" s="74">
        <v>33970.714004817492</v>
      </c>
      <c r="X26" s="74">
        <v>71.597180021534541</v>
      </c>
      <c r="Y26" s="74">
        <v>32371.832968697996</v>
      </c>
      <c r="Z26" s="74">
        <v>71.215753627019524</v>
      </c>
      <c r="AA26" s="74">
        <v>29431.172999999999</v>
      </c>
      <c r="AB26" s="74">
        <v>65.873999999999995</v>
      </c>
      <c r="AC26" s="74">
        <v>30847.507530553998</v>
      </c>
      <c r="AD26" s="74">
        <v>65.429744900000003</v>
      </c>
      <c r="AE26" s="74">
        <v>28833.621789929191</v>
      </c>
      <c r="AF26" s="74">
        <v>60.166562589840353</v>
      </c>
      <c r="AG26" s="74">
        <v>31344.175822036599</v>
      </c>
      <c r="AH26" s="74">
        <v>59.869686790000003</v>
      </c>
      <c r="AI26" s="74">
        <v>27477.3348803648</v>
      </c>
      <c r="AJ26" s="74">
        <v>54.581333440000002</v>
      </c>
      <c r="AK26" s="74">
        <v>28329.4450632271</v>
      </c>
      <c r="AL26" s="74">
        <v>54.438872889999999</v>
      </c>
      <c r="AM26" s="74">
        <v>26959.066999999999</v>
      </c>
      <c r="AN26" s="74">
        <v>49.125</v>
      </c>
      <c r="AO26" s="74">
        <v>24595.669059157699</v>
      </c>
      <c r="AP26" s="74">
        <v>48.939787609999996</v>
      </c>
      <c r="AQ26" s="52" t="s">
        <v>374</v>
      </c>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c r="CF26" s="121"/>
      <c r="CG26" s="121"/>
      <c r="CH26" s="121"/>
      <c r="CI26" s="121"/>
      <c r="CJ26" s="121"/>
      <c r="CK26" s="121"/>
      <c r="CL26" s="121"/>
      <c r="CM26" s="121"/>
    </row>
    <row r="27" spans="1:16363" ht="17.45" customHeight="1">
      <c r="A27" s="53" t="s">
        <v>2454</v>
      </c>
      <c r="B27" s="52" t="s">
        <v>1654</v>
      </c>
      <c r="C27" s="128"/>
      <c r="D27" s="127"/>
      <c r="E27" s="128"/>
      <c r="F27" s="127"/>
      <c r="G27" s="127">
        <v>337101.06599999999</v>
      </c>
      <c r="H27" s="127">
        <v>788.00595151826826</v>
      </c>
      <c r="I27" s="127">
        <v>328530.75599999999</v>
      </c>
      <c r="J27" s="127">
        <v>771.79682852914232</v>
      </c>
      <c r="K27" s="394">
        <v>322819.42200000002</v>
      </c>
      <c r="L27" s="394">
        <v>747.8384460351657</v>
      </c>
      <c r="M27" s="394">
        <v>337895.22600000002</v>
      </c>
      <c r="N27" s="394">
        <v>737.44047577477079</v>
      </c>
      <c r="O27" s="394">
        <v>323454.75</v>
      </c>
      <c r="P27" s="394">
        <v>695.48196009288733</v>
      </c>
      <c r="Q27" s="394">
        <v>305883.96000000002</v>
      </c>
      <c r="R27" s="394">
        <v>641.4140787183627</v>
      </c>
      <c r="S27" s="394">
        <v>326174.74800000002</v>
      </c>
      <c r="T27" s="394">
        <v>705.01404517453807</v>
      </c>
      <c r="U27" s="394">
        <v>322018.64399999997</v>
      </c>
      <c r="V27" s="394">
        <v>718.71140274522929</v>
      </c>
      <c r="W27" s="394">
        <v>333222.91800000006</v>
      </c>
      <c r="X27" s="394">
        <v>702.30555778026007</v>
      </c>
      <c r="Y27" s="394">
        <v>308650.32635519997</v>
      </c>
      <c r="Z27" s="394">
        <v>679.00898969376976</v>
      </c>
      <c r="AA27" s="394">
        <v>296095.12099999998</v>
      </c>
      <c r="AB27" s="394">
        <v>662.73099999999999</v>
      </c>
      <c r="AC27" s="394">
        <v>286364.82285839994</v>
      </c>
      <c r="AD27" s="394">
        <v>607.40003999999988</v>
      </c>
      <c r="AE27" s="394">
        <v>303480.11180160003</v>
      </c>
      <c r="AF27" s="394">
        <v>633.26609728439371</v>
      </c>
      <c r="AG27" s="394">
        <v>459284.39218419313</v>
      </c>
      <c r="AH27" s="394">
        <v>877.26705157999993</v>
      </c>
      <c r="AI27" s="394">
        <v>458056.20587712096</v>
      </c>
      <c r="AJ27" s="394">
        <v>909.88877255</v>
      </c>
      <c r="AK27" s="394">
        <v>478067.27943106211</v>
      </c>
      <c r="AL27" s="394">
        <v>918.67114938999998</v>
      </c>
      <c r="AM27" s="394">
        <v>498623.97399999999</v>
      </c>
      <c r="AN27" s="394">
        <v>908.58799999999997</v>
      </c>
      <c r="AO27" s="394">
        <v>421604.76883222861</v>
      </c>
      <c r="AP27" s="394">
        <v>838.89760397999999</v>
      </c>
      <c r="AQ27" s="52" t="s">
        <v>1653</v>
      </c>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29"/>
      <c r="BQ27" s="129"/>
      <c r="BR27" s="129"/>
      <c r="BS27" s="129"/>
      <c r="BT27" s="129"/>
      <c r="BU27" s="129"/>
      <c r="BV27" s="129"/>
      <c r="BW27" s="129"/>
      <c r="BX27" s="129"/>
      <c r="BY27" s="129"/>
      <c r="BZ27" s="129"/>
      <c r="CA27" s="129"/>
      <c r="CB27" s="129"/>
      <c r="CC27" s="129"/>
      <c r="CD27" s="129"/>
      <c r="CE27" s="129"/>
      <c r="CF27" s="129"/>
      <c r="CG27" s="129"/>
      <c r="CH27" s="129"/>
      <c r="CI27" s="129"/>
      <c r="CJ27" s="129"/>
      <c r="CK27" s="129"/>
      <c r="CL27" s="129"/>
      <c r="CM27" s="129"/>
      <c r="CN27" s="139"/>
      <c r="CO27" s="127"/>
      <c r="CP27" s="128"/>
      <c r="CQ27" s="127"/>
      <c r="CR27" s="128"/>
      <c r="CS27" s="127"/>
      <c r="CT27" s="128"/>
      <c r="CU27" s="127"/>
      <c r="CV27" s="128"/>
      <c r="CW27" s="127"/>
      <c r="CX27" s="128"/>
      <c r="CY27" s="127"/>
      <c r="CZ27" s="128"/>
      <c r="DA27" s="127"/>
      <c r="DB27" s="128"/>
      <c r="DC27" s="127"/>
      <c r="DD27" s="128"/>
      <c r="DE27" s="127"/>
      <c r="DF27" s="128"/>
      <c r="DG27" s="127"/>
      <c r="DH27" s="128"/>
      <c r="DI27" s="127"/>
      <c r="DJ27" s="128"/>
      <c r="DK27" s="127"/>
      <c r="DL27" s="128"/>
      <c r="DM27" s="127"/>
      <c r="DN27" s="128"/>
      <c r="DO27" s="127"/>
      <c r="DP27" s="128"/>
      <c r="DQ27" s="127"/>
      <c r="DR27" s="128"/>
      <c r="DS27" s="127"/>
      <c r="DT27" s="128"/>
      <c r="DU27" s="127"/>
      <c r="DV27" s="128"/>
      <c r="DW27" s="127"/>
      <c r="DX27" s="128"/>
      <c r="DY27" s="127"/>
      <c r="DZ27" s="128"/>
      <c r="EA27" s="127"/>
      <c r="EB27" s="128"/>
      <c r="EC27" s="127"/>
      <c r="ED27" s="128"/>
      <c r="EE27" s="127"/>
      <c r="EF27" s="128"/>
      <c r="EG27" s="127"/>
      <c r="EH27" s="128"/>
      <c r="EI27" s="127"/>
      <c r="EJ27" s="128"/>
      <c r="EK27" s="127"/>
      <c r="EL27" s="128"/>
      <c r="EM27" s="127"/>
      <c r="EN27" s="128"/>
      <c r="EO27" s="127"/>
      <c r="EP27" s="128"/>
      <c r="EQ27" s="127"/>
      <c r="ER27" s="128"/>
      <c r="ES27" s="127"/>
      <c r="ET27" s="128"/>
      <c r="EU27" s="127"/>
      <c r="EV27" s="128"/>
      <c r="EW27" s="127"/>
      <c r="EX27" s="128"/>
      <c r="EY27" s="127"/>
      <c r="EZ27" s="128"/>
      <c r="FA27" s="127"/>
      <c r="FB27" s="128"/>
      <c r="FC27" s="127"/>
      <c r="FD27" s="128"/>
      <c r="FE27" s="127"/>
      <c r="FF27" s="128"/>
      <c r="FG27" s="127"/>
      <c r="FH27" s="128"/>
      <c r="FI27" s="127"/>
      <c r="FJ27" s="128"/>
      <c r="FK27" s="127"/>
      <c r="FL27" s="128"/>
      <c r="FM27" s="127"/>
      <c r="FN27" s="128"/>
      <c r="FO27" s="127"/>
      <c r="FP27" s="128"/>
      <c r="FQ27" s="127"/>
      <c r="FR27" s="128"/>
      <c r="FS27" s="127"/>
      <c r="FT27" s="128"/>
      <c r="FU27" s="127"/>
      <c r="FV27" s="128"/>
      <c r="FW27" s="127"/>
      <c r="FX27" s="128"/>
      <c r="FY27" s="127"/>
      <c r="FZ27" s="128"/>
      <c r="GA27" s="127"/>
      <c r="GB27" s="128"/>
      <c r="GC27" s="127"/>
      <c r="GD27" s="128"/>
      <c r="GE27" s="127"/>
      <c r="GF27" s="128"/>
      <c r="GG27" s="127"/>
      <c r="GH27" s="128"/>
      <c r="GI27" s="127"/>
      <c r="GJ27" s="128"/>
      <c r="GK27" s="127"/>
      <c r="GL27" s="128"/>
      <c r="GM27" s="127"/>
      <c r="GN27" s="128"/>
      <c r="GO27" s="127"/>
      <c r="GP27" s="128"/>
      <c r="GQ27" s="127"/>
      <c r="GR27" s="128"/>
      <c r="GS27" s="127"/>
      <c r="GT27" s="128"/>
      <c r="GU27" s="127"/>
      <c r="GV27" s="128"/>
      <c r="GW27" s="127"/>
      <c r="GX27" s="128"/>
      <c r="GY27" s="127"/>
      <c r="GZ27" s="128"/>
      <c r="HA27" s="127"/>
      <c r="HB27" s="128"/>
      <c r="HC27" s="127"/>
      <c r="HD27" s="128"/>
      <c r="HE27" s="127"/>
      <c r="HF27" s="128"/>
      <c r="HG27" s="127"/>
      <c r="HH27" s="128"/>
      <c r="HI27" s="127"/>
      <c r="HJ27" s="128"/>
      <c r="HK27" s="127"/>
      <c r="HL27" s="128"/>
      <c r="HM27" s="127"/>
      <c r="HN27" s="128"/>
      <c r="HO27" s="127"/>
      <c r="HP27" s="128"/>
      <c r="HQ27" s="127"/>
      <c r="HR27" s="128"/>
      <c r="HS27" s="127"/>
      <c r="HT27" s="128"/>
      <c r="HU27" s="127"/>
      <c r="HV27" s="128"/>
      <c r="HW27" s="127"/>
      <c r="HX27" s="128"/>
      <c r="HY27" s="127"/>
      <c r="HZ27" s="128"/>
      <c r="IA27" s="127"/>
      <c r="IB27" s="128"/>
      <c r="IC27" s="127"/>
      <c r="ID27" s="128"/>
      <c r="IE27" s="127"/>
      <c r="IF27" s="128"/>
      <c r="IG27" s="127"/>
      <c r="IH27" s="128"/>
      <c r="II27" s="127"/>
      <c r="IJ27" s="128"/>
      <c r="IK27" s="127"/>
      <c r="IL27" s="128"/>
      <c r="IM27" s="127"/>
      <c r="IN27" s="128"/>
      <c r="IO27" s="127"/>
      <c r="IP27" s="128"/>
      <c r="IQ27" s="127"/>
      <c r="IR27" s="128"/>
      <c r="IS27" s="127"/>
      <c r="IT27" s="128"/>
      <c r="IU27" s="127"/>
      <c r="IV27" s="128"/>
      <c r="IW27" s="127"/>
      <c r="IX27" s="128"/>
      <c r="IY27" s="127"/>
      <c r="IZ27" s="128"/>
      <c r="JA27" s="127"/>
      <c r="JB27" s="128"/>
      <c r="JC27" s="127"/>
      <c r="JD27" s="128"/>
      <c r="JE27" s="127"/>
      <c r="JF27" s="128"/>
      <c r="JG27" s="127"/>
      <c r="JH27" s="128"/>
      <c r="JI27" s="127"/>
      <c r="JJ27" s="128"/>
      <c r="JK27" s="127"/>
      <c r="JL27" s="128"/>
      <c r="JM27" s="127"/>
      <c r="JN27" s="128"/>
      <c r="JO27" s="127"/>
      <c r="JP27" s="128"/>
      <c r="JQ27" s="127"/>
      <c r="JR27" s="128"/>
      <c r="JS27" s="127"/>
      <c r="JT27" s="128"/>
      <c r="JU27" s="127"/>
      <c r="JV27" s="128"/>
      <c r="JW27" s="127"/>
      <c r="JX27" s="128"/>
      <c r="JY27" s="127"/>
      <c r="JZ27" s="128"/>
      <c r="KA27" s="127"/>
      <c r="KB27" s="128"/>
      <c r="KC27" s="127"/>
      <c r="KD27" s="128"/>
      <c r="KE27" s="127"/>
      <c r="KF27" s="128"/>
      <c r="KG27" s="127"/>
      <c r="KH27" s="128"/>
      <c r="KI27" s="127"/>
      <c r="KJ27" s="128"/>
      <c r="KK27" s="127"/>
      <c r="KL27" s="128"/>
      <c r="KM27" s="127"/>
      <c r="KN27" s="128"/>
      <c r="KO27" s="127"/>
      <c r="KP27" s="128"/>
      <c r="KQ27" s="127"/>
      <c r="KR27" s="128"/>
      <c r="KS27" s="127"/>
      <c r="KT27" s="128"/>
      <c r="KU27" s="127"/>
      <c r="KV27" s="128"/>
      <c r="KW27" s="127"/>
      <c r="KX27" s="128"/>
      <c r="KY27" s="127"/>
      <c r="KZ27" s="128"/>
      <c r="LA27" s="127"/>
      <c r="LB27" s="128"/>
      <c r="LC27" s="127"/>
      <c r="LD27" s="128"/>
      <c r="LE27" s="127"/>
      <c r="LF27" s="128"/>
      <c r="LG27" s="127"/>
      <c r="LH27" s="128"/>
      <c r="LI27" s="127"/>
      <c r="LJ27" s="128"/>
      <c r="LK27" s="127"/>
      <c r="LL27" s="128"/>
      <c r="LM27" s="127"/>
      <c r="LN27" s="128"/>
      <c r="LO27" s="127"/>
      <c r="LP27" s="128"/>
      <c r="LQ27" s="127"/>
      <c r="LR27" s="128"/>
      <c r="LS27" s="127"/>
      <c r="LT27" s="128"/>
      <c r="LU27" s="127"/>
      <c r="LV27" s="128"/>
      <c r="LW27" s="127"/>
      <c r="LX27" s="128"/>
      <c r="LY27" s="127"/>
      <c r="LZ27" s="128"/>
      <c r="MA27" s="127"/>
      <c r="MB27" s="128"/>
      <c r="MC27" s="127"/>
      <c r="MD27" s="128"/>
      <c r="ME27" s="127"/>
      <c r="MF27" s="128"/>
      <c r="MG27" s="127"/>
      <c r="MH27" s="128"/>
      <c r="MI27" s="127"/>
      <c r="MJ27" s="128"/>
      <c r="MK27" s="127"/>
      <c r="ML27" s="128"/>
      <c r="MM27" s="127"/>
      <c r="MN27" s="128"/>
      <c r="MO27" s="127"/>
      <c r="MP27" s="128"/>
      <c r="MQ27" s="127"/>
      <c r="MR27" s="128"/>
      <c r="MS27" s="127"/>
      <c r="MT27" s="128"/>
      <c r="MU27" s="127"/>
      <c r="MV27" s="128"/>
      <c r="MW27" s="127"/>
      <c r="MX27" s="128"/>
      <c r="MY27" s="127"/>
      <c r="MZ27" s="128"/>
      <c r="NA27" s="127"/>
      <c r="NB27" s="128"/>
      <c r="NC27" s="127"/>
      <c r="ND27" s="128"/>
      <c r="NE27" s="127"/>
      <c r="NF27" s="128"/>
      <c r="NG27" s="127"/>
      <c r="NH27" s="128"/>
      <c r="NI27" s="127"/>
      <c r="NJ27" s="128"/>
      <c r="NK27" s="127"/>
      <c r="NL27" s="128"/>
      <c r="NM27" s="127"/>
      <c r="NN27" s="128"/>
      <c r="NO27" s="127"/>
      <c r="NP27" s="128"/>
      <c r="NQ27" s="127"/>
      <c r="NR27" s="128"/>
      <c r="NS27" s="127"/>
      <c r="NT27" s="128"/>
      <c r="NU27" s="127"/>
      <c r="NV27" s="128"/>
      <c r="NW27" s="127"/>
      <c r="NX27" s="128"/>
      <c r="NY27" s="127"/>
      <c r="NZ27" s="128"/>
      <c r="OA27" s="127"/>
      <c r="OB27" s="128"/>
      <c r="OC27" s="127"/>
      <c r="OD27" s="128"/>
      <c r="OE27" s="127"/>
      <c r="OF27" s="128"/>
      <c r="OG27" s="127"/>
      <c r="OH27" s="128"/>
      <c r="OI27" s="127"/>
      <c r="OJ27" s="128"/>
      <c r="OK27" s="127"/>
      <c r="OL27" s="128"/>
      <c r="OM27" s="127"/>
      <c r="ON27" s="128"/>
      <c r="OO27" s="127"/>
      <c r="OP27" s="128"/>
      <c r="OQ27" s="127"/>
      <c r="OR27" s="128"/>
      <c r="OS27" s="127"/>
      <c r="OT27" s="128"/>
      <c r="OU27" s="127"/>
      <c r="OV27" s="128"/>
      <c r="OW27" s="127"/>
      <c r="OX27" s="128"/>
      <c r="OY27" s="127"/>
      <c r="OZ27" s="128"/>
      <c r="PA27" s="127"/>
      <c r="PB27" s="128"/>
      <c r="PC27" s="127"/>
      <c r="PD27" s="128"/>
      <c r="PE27" s="127"/>
      <c r="PF27" s="128"/>
      <c r="PG27" s="127"/>
      <c r="PH27" s="128"/>
      <c r="PI27" s="127"/>
      <c r="PJ27" s="128"/>
      <c r="PK27" s="127"/>
      <c r="PL27" s="128"/>
      <c r="PM27" s="127"/>
      <c r="PN27" s="128"/>
      <c r="PO27" s="127"/>
      <c r="PP27" s="128"/>
      <c r="PQ27" s="127"/>
      <c r="PR27" s="128"/>
      <c r="PS27" s="127"/>
      <c r="PT27" s="128"/>
      <c r="PU27" s="127"/>
      <c r="PV27" s="128"/>
      <c r="PW27" s="127"/>
      <c r="PX27" s="128"/>
      <c r="PY27" s="127"/>
      <c r="PZ27" s="128"/>
      <c r="QA27" s="127"/>
      <c r="QB27" s="128"/>
      <c r="QC27" s="127"/>
      <c r="QD27" s="128"/>
      <c r="QE27" s="127"/>
      <c r="QF27" s="128"/>
      <c r="QG27" s="127"/>
      <c r="QH27" s="128"/>
      <c r="QI27" s="127"/>
      <c r="QJ27" s="128"/>
      <c r="QK27" s="127"/>
      <c r="QL27" s="128"/>
      <c r="QM27" s="127"/>
      <c r="QN27" s="128"/>
      <c r="QO27" s="127"/>
      <c r="QP27" s="128"/>
      <c r="QQ27" s="127"/>
      <c r="QR27" s="128"/>
      <c r="QS27" s="127"/>
      <c r="QT27" s="128"/>
      <c r="QU27" s="127"/>
      <c r="QV27" s="128"/>
      <c r="QW27" s="127"/>
      <c r="QX27" s="128"/>
      <c r="QY27" s="127"/>
      <c r="QZ27" s="128"/>
      <c r="RA27" s="127"/>
      <c r="RB27" s="128"/>
      <c r="RC27" s="127"/>
      <c r="RD27" s="128"/>
      <c r="RE27" s="127"/>
      <c r="RF27" s="128"/>
      <c r="RG27" s="127"/>
      <c r="RH27" s="128"/>
      <c r="RI27" s="127"/>
      <c r="RJ27" s="128"/>
      <c r="RK27" s="127"/>
      <c r="RL27" s="128"/>
      <c r="RM27" s="127"/>
      <c r="RN27" s="128"/>
      <c r="RO27" s="127"/>
      <c r="RP27" s="128"/>
      <c r="RQ27" s="127"/>
      <c r="RR27" s="128"/>
      <c r="RS27" s="127"/>
      <c r="RT27" s="128"/>
      <c r="RU27" s="127"/>
      <c r="RV27" s="128"/>
      <c r="RW27" s="127"/>
      <c r="RX27" s="128"/>
      <c r="RY27" s="127"/>
      <c r="RZ27" s="128"/>
      <c r="SA27" s="127"/>
      <c r="SB27" s="128"/>
      <c r="SC27" s="127"/>
      <c r="SD27" s="128"/>
      <c r="SE27" s="127"/>
      <c r="SF27" s="128"/>
      <c r="SG27" s="127"/>
      <c r="SH27" s="128"/>
      <c r="SI27" s="127"/>
      <c r="SJ27" s="128"/>
      <c r="SK27" s="127"/>
      <c r="SL27" s="128"/>
      <c r="SM27" s="127"/>
      <c r="SN27" s="128"/>
      <c r="SO27" s="127"/>
      <c r="SP27" s="128"/>
      <c r="SQ27" s="127"/>
      <c r="SR27" s="128"/>
      <c r="SS27" s="127"/>
      <c r="ST27" s="128"/>
      <c r="SU27" s="127"/>
      <c r="SV27" s="128"/>
      <c r="SW27" s="127"/>
      <c r="SX27" s="128"/>
      <c r="SY27" s="127"/>
      <c r="SZ27" s="128"/>
      <c r="TA27" s="127"/>
      <c r="TB27" s="128"/>
      <c r="TC27" s="127"/>
      <c r="TD27" s="128"/>
      <c r="TE27" s="127"/>
      <c r="TF27" s="128"/>
      <c r="TG27" s="127"/>
      <c r="TH27" s="128"/>
      <c r="TI27" s="127"/>
      <c r="TJ27" s="128"/>
      <c r="TK27" s="127"/>
      <c r="TL27" s="128"/>
      <c r="TM27" s="127"/>
      <c r="TN27" s="128"/>
      <c r="TO27" s="127"/>
      <c r="TP27" s="128"/>
      <c r="TQ27" s="127"/>
      <c r="TR27" s="128"/>
      <c r="TS27" s="127"/>
      <c r="TT27" s="128"/>
      <c r="TU27" s="127"/>
      <c r="TV27" s="128"/>
      <c r="TW27" s="127"/>
      <c r="TX27" s="128"/>
      <c r="TY27" s="127"/>
      <c r="TZ27" s="128"/>
      <c r="UA27" s="127"/>
      <c r="UB27" s="128"/>
      <c r="UC27" s="127"/>
      <c r="UD27" s="128"/>
      <c r="UE27" s="127"/>
      <c r="UF27" s="128"/>
      <c r="UG27" s="127"/>
      <c r="UH27" s="128"/>
      <c r="UI27" s="127"/>
      <c r="UJ27" s="128"/>
      <c r="UK27" s="127"/>
      <c r="UL27" s="128"/>
      <c r="UM27" s="127"/>
      <c r="UN27" s="128"/>
      <c r="UO27" s="127"/>
      <c r="UP27" s="128"/>
      <c r="UQ27" s="127"/>
      <c r="UR27" s="128"/>
      <c r="US27" s="127"/>
      <c r="UT27" s="128"/>
      <c r="UU27" s="127"/>
      <c r="UV27" s="128"/>
      <c r="UW27" s="127"/>
      <c r="UX27" s="128"/>
      <c r="UY27" s="127"/>
      <c r="UZ27" s="128"/>
      <c r="VA27" s="127"/>
      <c r="VB27" s="128"/>
      <c r="VC27" s="127"/>
      <c r="VD27" s="128"/>
      <c r="VE27" s="127"/>
      <c r="VF27" s="128"/>
      <c r="VG27" s="127"/>
      <c r="VH27" s="128"/>
      <c r="VI27" s="127"/>
      <c r="VJ27" s="128"/>
      <c r="VK27" s="127"/>
      <c r="VL27" s="128"/>
      <c r="VM27" s="127"/>
      <c r="VN27" s="128"/>
      <c r="VO27" s="127"/>
      <c r="VP27" s="128"/>
      <c r="VQ27" s="127"/>
      <c r="VR27" s="128"/>
      <c r="VS27" s="127"/>
      <c r="VT27" s="128"/>
      <c r="VU27" s="127"/>
      <c r="VV27" s="128"/>
      <c r="VW27" s="127"/>
      <c r="VX27" s="128"/>
      <c r="VY27" s="127"/>
      <c r="VZ27" s="128"/>
      <c r="WA27" s="127"/>
      <c r="WB27" s="128"/>
      <c r="WC27" s="127"/>
      <c r="WD27" s="128"/>
      <c r="WE27" s="127"/>
      <c r="WF27" s="128"/>
      <c r="WG27" s="127"/>
      <c r="WH27" s="128"/>
      <c r="WI27" s="127"/>
      <c r="WJ27" s="128"/>
      <c r="WK27" s="127"/>
      <c r="WL27" s="128"/>
      <c r="WM27" s="127"/>
      <c r="WN27" s="128"/>
      <c r="WO27" s="127"/>
      <c r="WP27" s="128"/>
      <c r="WQ27" s="127"/>
      <c r="WR27" s="128"/>
      <c r="WS27" s="127"/>
      <c r="WT27" s="128"/>
      <c r="WU27" s="127"/>
      <c r="WV27" s="128"/>
      <c r="WW27" s="127"/>
      <c r="WX27" s="128"/>
      <c r="WY27" s="127"/>
      <c r="WZ27" s="128"/>
      <c r="XA27" s="127"/>
      <c r="XB27" s="128"/>
      <c r="XC27" s="127"/>
      <c r="XD27" s="128"/>
      <c r="XE27" s="127"/>
      <c r="XF27" s="128"/>
      <c r="XG27" s="127"/>
      <c r="XH27" s="128"/>
      <c r="XI27" s="127"/>
      <c r="XJ27" s="128"/>
      <c r="XK27" s="127"/>
      <c r="XL27" s="128"/>
      <c r="XM27" s="127"/>
      <c r="XN27" s="128"/>
      <c r="XO27" s="127"/>
      <c r="XP27" s="128"/>
      <c r="XQ27" s="127"/>
      <c r="XR27" s="128"/>
      <c r="XS27" s="127"/>
      <c r="XT27" s="128"/>
      <c r="XU27" s="127"/>
      <c r="XV27" s="128"/>
      <c r="XW27" s="127"/>
      <c r="XX27" s="128"/>
      <c r="XY27" s="127"/>
      <c r="XZ27" s="128"/>
      <c r="YA27" s="127"/>
      <c r="YB27" s="128"/>
      <c r="YC27" s="127"/>
      <c r="YD27" s="128"/>
      <c r="YE27" s="127"/>
      <c r="YF27" s="128"/>
      <c r="YG27" s="127"/>
      <c r="YH27" s="128"/>
      <c r="YI27" s="127"/>
      <c r="YJ27" s="128"/>
      <c r="YK27" s="127"/>
      <c r="YL27" s="128"/>
      <c r="YM27" s="127"/>
      <c r="YN27" s="128"/>
      <c r="YO27" s="127"/>
      <c r="YP27" s="128"/>
      <c r="YQ27" s="127"/>
      <c r="YR27" s="128"/>
      <c r="YS27" s="127"/>
      <c r="YT27" s="128"/>
      <c r="YU27" s="127"/>
      <c r="YV27" s="128"/>
      <c r="YW27" s="127"/>
      <c r="YX27" s="128"/>
      <c r="YY27" s="127"/>
      <c r="YZ27" s="128"/>
      <c r="ZA27" s="127"/>
      <c r="ZB27" s="128"/>
      <c r="ZC27" s="127"/>
      <c r="ZD27" s="128"/>
      <c r="ZE27" s="127"/>
      <c r="ZF27" s="128"/>
      <c r="ZG27" s="127"/>
      <c r="ZH27" s="128"/>
      <c r="ZI27" s="127"/>
      <c r="ZJ27" s="128"/>
      <c r="ZK27" s="127"/>
      <c r="ZL27" s="128"/>
      <c r="ZM27" s="127"/>
      <c r="ZN27" s="128"/>
      <c r="ZO27" s="127"/>
      <c r="ZP27" s="128"/>
      <c r="ZQ27" s="127"/>
      <c r="ZR27" s="128"/>
      <c r="ZS27" s="127"/>
      <c r="ZT27" s="128"/>
      <c r="ZU27" s="127"/>
      <c r="ZV27" s="128"/>
      <c r="ZW27" s="127"/>
      <c r="ZX27" s="128"/>
      <c r="ZY27" s="127"/>
      <c r="ZZ27" s="128"/>
      <c r="AAA27" s="127"/>
      <c r="AAB27" s="128"/>
      <c r="AAC27" s="127"/>
      <c r="AAD27" s="128"/>
      <c r="AAE27" s="127"/>
      <c r="AAF27" s="128"/>
      <c r="AAG27" s="127"/>
      <c r="AAH27" s="128"/>
      <c r="AAI27" s="127"/>
      <c r="AAJ27" s="128"/>
      <c r="AAK27" s="127"/>
      <c r="AAL27" s="128"/>
      <c r="AAM27" s="127"/>
      <c r="AAN27" s="128"/>
      <c r="AAO27" s="127"/>
      <c r="AAP27" s="128"/>
      <c r="AAQ27" s="127"/>
      <c r="AAR27" s="128"/>
      <c r="AAS27" s="127"/>
      <c r="AAT27" s="128"/>
      <c r="AAU27" s="127"/>
      <c r="AAV27" s="128"/>
      <c r="AAW27" s="127"/>
      <c r="AAX27" s="128"/>
      <c r="AAY27" s="127"/>
      <c r="AAZ27" s="128"/>
      <c r="ABA27" s="127"/>
      <c r="ABB27" s="128"/>
      <c r="ABC27" s="127"/>
      <c r="ABD27" s="128"/>
      <c r="ABE27" s="127"/>
      <c r="ABF27" s="128"/>
      <c r="ABG27" s="127"/>
      <c r="ABH27" s="128"/>
      <c r="ABI27" s="127"/>
      <c r="ABJ27" s="128"/>
      <c r="ABK27" s="127"/>
      <c r="ABL27" s="128"/>
      <c r="ABM27" s="127"/>
      <c r="ABN27" s="128"/>
      <c r="ABO27" s="127"/>
      <c r="ABP27" s="128"/>
      <c r="ABQ27" s="127"/>
      <c r="ABR27" s="128"/>
      <c r="ABS27" s="127"/>
      <c r="ABT27" s="128"/>
      <c r="ABU27" s="127"/>
      <c r="ABV27" s="128"/>
      <c r="ABW27" s="127"/>
      <c r="ABX27" s="128"/>
      <c r="ABY27" s="127"/>
      <c r="ABZ27" s="128"/>
      <c r="ACA27" s="127"/>
      <c r="ACB27" s="128"/>
      <c r="ACC27" s="127"/>
      <c r="ACD27" s="128"/>
      <c r="ACE27" s="127"/>
      <c r="ACF27" s="128"/>
      <c r="ACG27" s="127"/>
      <c r="ACH27" s="128"/>
      <c r="ACI27" s="127"/>
      <c r="ACJ27" s="128"/>
      <c r="ACK27" s="127"/>
      <c r="ACL27" s="128"/>
      <c r="ACM27" s="127"/>
      <c r="ACN27" s="128"/>
      <c r="ACO27" s="127"/>
      <c r="ACP27" s="128"/>
      <c r="ACQ27" s="127"/>
      <c r="ACR27" s="128"/>
      <c r="ACS27" s="127"/>
      <c r="ACT27" s="128"/>
      <c r="ACU27" s="127"/>
      <c r="ACV27" s="128"/>
      <c r="ACW27" s="127"/>
      <c r="ACX27" s="128"/>
      <c r="ACY27" s="127"/>
      <c r="ACZ27" s="128"/>
      <c r="ADA27" s="127"/>
      <c r="ADB27" s="128"/>
      <c r="ADC27" s="127"/>
      <c r="ADD27" s="128"/>
      <c r="ADE27" s="127"/>
      <c r="ADF27" s="128"/>
      <c r="ADG27" s="127"/>
      <c r="ADH27" s="128"/>
      <c r="ADI27" s="127"/>
      <c r="ADJ27" s="128"/>
      <c r="ADK27" s="127"/>
      <c r="ADL27" s="128"/>
      <c r="ADM27" s="127"/>
      <c r="ADN27" s="128"/>
      <c r="ADO27" s="127"/>
      <c r="ADP27" s="128"/>
      <c r="ADQ27" s="127"/>
      <c r="ADR27" s="128"/>
      <c r="ADS27" s="127"/>
      <c r="ADT27" s="128"/>
      <c r="ADU27" s="127"/>
      <c r="ADV27" s="128"/>
      <c r="ADW27" s="127"/>
      <c r="ADX27" s="128"/>
      <c r="ADY27" s="127"/>
      <c r="ADZ27" s="128"/>
      <c r="AEA27" s="127"/>
      <c r="AEB27" s="128"/>
      <c r="AEC27" s="127"/>
      <c r="AED27" s="128"/>
      <c r="AEE27" s="127"/>
      <c r="AEF27" s="128"/>
      <c r="AEG27" s="127"/>
      <c r="AEH27" s="128"/>
      <c r="AEI27" s="127"/>
      <c r="AEJ27" s="128"/>
      <c r="AEK27" s="127"/>
      <c r="AEL27" s="128"/>
      <c r="AEM27" s="127"/>
      <c r="AEN27" s="128"/>
      <c r="AEO27" s="127"/>
      <c r="AEP27" s="128"/>
      <c r="AEQ27" s="127"/>
      <c r="AER27" s="128"/>
      <c r="AES27" s="127"/>
      <c r="AET27" s="128"/>
      <c r="AEU27" s="127"/>
      <c r="AEV27" s="128"/>
      <c r="AEW27" s="127"/>
      <c r="AEX27" s="128"/>
      <c r="AEY27" s="127"/>
      <c r="AEZ27" s="128"/>
      <c r="AFA27" s="127"/>
      <c r="AFB27" s="128"/>
      <c r="AFC27" s="127"/>
      <c r="AFD27" s="128"/>
      <c r="AFE27" s="127"/>
      <c r="AFF27" s="128"/>
      <c r="AFG27" s="127"/>
      <c r="AFH27" s="128"/>
      <c r="AFI27" s="127"/>
      <c r="AFJ27" s="128"/>
      <c r="AFK27" s="127"/>
      <c r="AFL27" s="128"/>
      <c r="AFM27" s="127"/>
      <c r="AFN27" s="128"/>
      <c r="AFO27" s="127"/>
      <c r="AFP27" s="128"/>
      <c r="AFQ27" s="127"/>
      <c r="AFR27" s="128"/>
      <c r="AFS27" s="127"/>
      <c r="AFT27" s="128"/>
      <c r="AFU27" s="127"/>
      <c r="AFV27" s="128"/>
      <c r="AFW27" s="127"/>
      <c r="AFX27" s="128"/>
      <c r="AFY27" s="127"/>
      <c r="AFZ27" s="128"/>
      <c r="AGA27" s="127"/>
      <c r="AGB27" s="128"/>
      <c r="AGC27" s="127"/>
      <c r="AGD27" s="128"/>
      <c r="AGE27" s="127"/>
      <c r="AGF27" s="128"/>
      <c r="AGG27" s="127"/>
      <c r="AGH27" s="128"/>
      <c r="AGI27" s="127"/>
      <c r="AGJ27" s="128"/>
      <c r="AGK27" s="127"/>
      <c r="AGL27" s="128"/>
      <c r="AGM27" s="127"/>
      <c r="AGN27" s="128"/>
      <c r="AGO27" s="127"/>
      <c r="AGP27" s="128"/>
      <c r="AGQ27" s="127"/>
      <c r="AGR27" s="128"/>
      <c r="AGS27" s="127"/>
      <c r="AGT27" s="128"/>
      <c r="AGU27" s="127"/>
      <c r="AGV27" s="128"/>
      <c r="AGW27" s="127"/>
      <c r="AGX27" s="128"/>
      <c r="AGY27" s="127"/>
      <c r="AGZ27" s="128"/>
      <c r="AHA27" s="127"/>
      <c r="AHB27" s="128"/>
      <c r="AHC27" s="127"/>
      <c r="AHD27" s="128"/>
      <c r="AHE27" s="127"/>
      <c r="AHF27" s="128"/>
      <c r="AHG27" s="127"/>
      <c r="AHH27" s="128"/>
      <c r="AHI27" s="127"/>
      <c r="AHJ27" s="128"/>
      <c r="AHK27" s="127"/>
      <c r="AHL27" s="128"/>
      <c r="AHM27" s="127"/>
      <c r="AHN27" s="128"/>
      <c r="AHO27" s="127"/>
      <c r="AHP27" s="128"/>
      <c r="AHQ27" s="127"/>
      <c r="AHR27" s="128"/>
      <c r="AHS27" s="127"/>
      <c r="AHT27" s="128"/>
      <c r="AHU27" s="127"/>
      <c r="AHV27" s="128"/>
      <c r="AHW27" s="127"/>
      <c r="AHX27" s="128"/>
      <c r="AHY27" s="127"/>
      <c r="AHZ27" s="128"/>
      <c r="AIA27" s="127"/>
      <c r="AIB27" s="128"/>
      <c r="AIC27" s="127"/>
      <c r="AID27" s="128"/>
      <c r="AIE27" s="127"/>
      <c r="AIF27" s="128"/>
      <c r="AIG27" s="127"/>
      <c r="AIH27" s="128"/>
      <c r="AII27" s="127"/>
      <c r="AIJ27" s="128"/>
      <c r="AIK27" s="127"/>
      <c r="AIL27" s="128"/>
      <c r="AIM27" s="127"/>
      <c r="AIN27" s="128"/>
      <c r="AIO27" s="127"/>
      <c r="AIP27" s="128"/>
      <c r="AIQ27" s="127"/>
      <c r="AIR27" s="128"/>
      <c r="AIS27" s="127"/>
      <c r="AIT27" s="128"/>
      <c r="AIU27" s="127"/>
      <c r="AIV27" s="128"/>
      <c r="AIW27" s="127"/>
      <c r="AIX27" s="128"/>
      <c r="AIY27" s="127"/>
      <c r="AIZ27" s="128"/>
      <c r="AJA27" s="127"/>
      <c r="AJB27" s="128"/>
      <c r="AJC27" s="127"/>
      <c r="AJD27" s="128"/>
      <c r="AJE27" s="127"/>
      <c r="AJF27" s="128"/>
      <c r="AJG27" s="127"/>
      <c r="AJH27" s="128"/>
      <c r="AJI27" s="127"/>
      <c r="AJJ27" s="128"/>
      <c r="AJK27" s="127"/>
      <c r="AJL27" s="128"/>
      <c r="AJM27" s="127"/>
      <c r="AJN27" s="128"/>
      <c r="AJO27" s="127"/>
      <c r="AJP27" s="128"/>
      <c r="AJQ27" s="127"/>
      <c r="AJR27" s="128"/>
      <c r="AJS27" s="127"/>
      <c r="AJT27" s="128"/>
      <c r="AJU27" s="127"/>
      <c r="AJV27" s="128"/>
      <c r="AJW27" s="127"/>
      <c r="AJX27" s="128"/>
      <c r="AJY27" s="127"/>
      <c r="AJZ27" s="128"/>
      <c r="AKA27" s="127"/>
      <c r="AKB27" s="128"/>
      <c r="AKC27" s="127"/>
      <c r="AKD27" s="128"/>
      <c r="AKE27" s="127"/>
      <c r="AKF27" s="128"/>
      <c r="AKG27" s="127"/>
      <c r="AKH27" s="128"/>
      <c r="AKI27" s="127"/>
      <c r="AKJ27" s="128"/>
      <c r="AKK27" s="127"/>
      <c r="AKL27" s="128"/>
      <c r="AKM27" s="127"/>
      <c r="AKN27" s="128"/>
      <c r="AKO27" s="127"/>
      <c r="AKP27" s="128"/>
      <c r="AKQ27" s="127"/>
      <c r="AKR27" s="128"/>
      <c r="AKS27" s="127"/>
      <c r="AKT27" s="128"/>
      <c r="AKU27" s="127"/>
      <c r="AKV27" s="128"/>
      <c r="AKW27" s="127"/>
      <c r="AKX27" s="128"/>
      <c r="AKY27" s="127"/>
      <c r="AKZ27" s="128"/>
      <c r="ALA27" s="127"/>
      <c r="ALB27" s="128"/>
      <c r="ALC27" s="127"/>
      <c r="ALD27" s="128"/>
      <c r="ALE27" s="127"/>
      <c r="ALF27" s="128"/>
      <c r="ALG27" s="127"/>
      <c r="ALH27" s="128"/>
      <c r="ALI27" s="127"/>
      <c r="ALJ27" s="128"/>
      <c r="ALK27" s="127"/>
      <c r="ALL27" s="128"/>
      <c r="ALM27" s="127"/>
      <c r="ALN27" s="128"/>
      <c r="ALO27" s="127"/>
      <c r="ALP27" s="128"/>
      <c r="ALQ27" s="127"/>
      <c r="ALR27" s="128"/>
      <c r="ALS27" s="127"/>
      <c r="ALT27" s="128"/>
      <c r="ALU27" s="127"/>
      <c r="ALV27" s="128"/>
      <c r="ALW27" s="127"/>
      <c r="ALX27" s="128"/>
      <c r="ALY27" s="127"/>
      <c r="ALZ27" s="128"/>
      <c r="AMA27" s="127"/>
      <c r="AMB27" s="128"/>
      <c r="AMC27" s="127"/>
      <c r="AMD27" s="128"/>
      <c r="AME27" s="127"/>
      <c r="AMF27" s="128"/>
      <c r="AMG27" s="127"/>
      <c r="AMH27" s="128"/>
      <c r="AMI27" s="127"/>
      <c r="AMJ27" s="128"/>
      <c r="AMK27" s="127"/>
      <c r="AML27" s="128"/>
      <c r="AMM27" s="127"/>
      <c r="AMN27" s="128"/>
      <c r="AMO27" s="127"/>
      <c r="AMP27" s="128"/>
      <c r="AMQ27" s="127"/>
      <c r="AMR27" s="128"/>
      <c r="AMS27" s="127"/>
      <c r="AMT27" s="128"/>
      <c r="AMU27" s="127"/>
      <c r="AMV27" s="128"/>
      <c r="AMW27" s="127"/>
      <c r="AMX27" s="128"/>
      <c r="AMY27" s="127"/>
      <c r="AMZ27" s="128"/>
      <c r="ANA27" s="127"/>
      <c r="ANB27" s="128"/>
      <c r="ANC27" s="127"/>
      <c r="AND27" s="128"/>
      <c r="ANE27" s="127"/>
      <c r="ANF27" s="128"/>
      <c r="ANG27" s="127"/>
      <c r="ANH27" s="128"/>
      <c r="ANI27" s="127"/>
      <c r="ANJ27" s="128"/>
      <c r="ANK27" s="127"/>
      <c r="ANL27" s="128"/>
      <c r="ANM27" s="127"/>
      <c r="ANN27" s="128"/>
      <c r="ANO27" s="127"/>
      <c r="ANP27" s="128"/>
      <c r="ANQ27" s="127"/>
      <c r="ANR27" s="128"/>
      <c r="ANS27" s="127"/>
      <c r="ANT27" s="128"/>
      <c r="ANU27" s="127"/>
      <c r="ANV27" s="128"/>
      <c r="ANW27" s="127"/>
      <c r="ANX27" s="128"/>
      <c r="ANY27" s="127"/>
      <c r="ANZ27" s="128"/>
      <c r="AOA27" s="127"/>
      <c r="AOB27" s="128"/>
      <c r="AOC27" s="127"/>
      <c r="AOD27" s="128"/>
      <c r="AOE27" s="127"/>
      <c r="AOF27" s="128"/>
      <c r="AOG27" s="127"/>
      <c r="AOH27" s="128"/>
      <c r="AOI27" s="127"/>
      <c r="AOJ27" s="128"/>
      <c r="AOK27" s="127"/>
      <c r="AOL27" s="128"/>
      <c r="AOM27" s="127"/>
      <c r="AON27" s="128"/>
      <c r="AOO27" s="127"/>
      <c r="AOP27" s="128"/>
      <c r="AOQ27" s="127"/>
      <c r="AOR27" s="128"/>
      <c r="AOS27" s="127"/>
      <c r="AOT27" s="128"/>
      <c r="AOU27" s="127"/>
      <c r="AOV27" s="128"/>
      <c r="AOW27" s="127"/>
      <c r="AOX27" s="128"/>
      <c r="AOY27" s="127"/>
      <c r="AOZ27" s="128"/>
      <c r="APA27" s="127"/>
      <c r="APB27" s="128"/>
      <c r="APC27" s="127"/>
      <c r="APD27" s="128"/>
      <c r="APE27" s="127"/>
      <c r="APF27" s="128"/>
      <c r="APG27" s="127"/>
      <c r="APH27" s="128"/>
      <c r="API27" s="127"/>
      <c r="APJ27" s="128"/>
      <c r="APK27" s="127"/>
      <c r="APL27" s="128"/>
      <c r="APM27" s="127"/>
      <c r="APN27" s="128"/>
      <c r="APO27" s="127"/>
      <c r="APP27" s="128"/>
      <c r="APQ27" s="127"/>
      <c r="APR27" s="128"/>
      <c r="APS27" s="127"/>
      <c r="APT27" s="128"/>
      <c r="APU27" s="127"/>
      <c r="APV27" s="128"/>
      <c r="APW27" s="127"/>
      <c r="APX27" s="128"/>
      <c r="APY27" s="127"/>
      <c r="APZ27" s="128"/>
      <c r="AQA27" s="127"/>
      <c r="AQB27" s="128"/>
      <c r="AQC27" s="127"/>
      <c r="AQD27" s="128"/>
      <c r="AQE27" s="127"/>
      <c r="AQF27" s="128"/>
      <c r="AQG27" s="127"/>
      <c r="AQH27" s="128"/>
      <c r="AQI27" s="127"/>
      <c r="AQJ27" s="128"/>
      <c r="AQK27" s="127"/>
      <c r="AQL27" s="128"/>
      <c r="AQM27" s="127"/>
      <c r="AQN27" s="128"/>
      <c r="AQO27" s="127"/>
      <c r="AQP27" s="128"/>
      <c r="AQQ27" s="127"/>
      <c r="AQR27" s="128"/>
      <c r="AQS27" s="127"/>
      <c r="AQT27" s="128"/>
      <c r="AQU27" s="127"/>
      <c r="AQV27" s="128"/>
      <c r="AQW27" s="127"/>
      <c r="AQX27" s="128"/>
      <c r="AQY27" s="127"/>
      <c r="AQZ27" s="128"/>
      <c r="ARA27" s="127"/>
      <c r="ARB27" s="128"/>
      <c r="ARC27" s="127"/>
      <c r="ARD27" s="128"/>
      <c r="ARE27" s="127"/>
      <c r="ARF27" s="128"/>
      <c r="ARG27" s="127"/>
      <c r="ARH27" s="128"/>
      <c r="ARI27" s="127"/>
      <c r="ARJ27" s="128"/>
      <c r="ARK27" s="127"/>
      <c r="ARL27" s="128"/>
      <c r="ARM27" s="127"/>
      <c r="ARN27" s="128"/>
      <c r="ARO27" s="127"/>
      <c r="ARP27" s="128"/>
      <c r="ARQ27" s="127"/>
      <c r="ARR27" s="128"/>
      <c r="ARS27" s="127"/>
      <c r="ART27" s="128"/>
      <c r="ARU27" s="127"/>
      <c r="ARV27" s="128"/>
      <c r="ARW27" s="127"/>
      <c r="ARX27" s="128"/>
      <c r="ARY27" s="127"/>
      <c r="ARZ27" s="128"/>
      <c r="ASA27" s="127"/>
      <c r="ASB27" s="128"/>
      <c r="ASC27" s="127"/>
      <c r="ASD27" s="128"/>
      <c r="ASE27" s="127"/>
      <c r="ASF27" s="128"/>
      <c r="ASG27" s="127"/>
      <c r="ASH27" s="128"/>
      <c r="ASI27" s="127"/>
      <c r="ASJ27" s="128"/>
      <c r="ASK27" s="127"/>
      <c r="ASL27" s="128"/>
      <c r="ASM27" s="127"/>
      <c r="ASN27" s="128"/>
      <c r="ASO27" s="127"/>
      <c r="ASP27" s="128"/>
      <c r="ASQ27" s="127"/>
      <c r="ASR27" s="128"/>
      <c r="ASS27" s="127"/>
      <c r="AST27" s="128"/>
      <c r="ASU27" s="127"/>
      <c r="ASV27" s="128"/>
      <c r="ASW27" s="127"/>
      <c r="ASX27" s="128"/>
      <c r="ASY27" s="127"/>
      <c r="ASZ27" s="128"/>
      <c r="ATA27" s="127"/>
      <c r="ATB27" s="128"/>
      <c r="ATC27" s="127"/>
      <c r="ATD27" s="128"/>
      <c r="ATE27" s="127"/>
      <c r="ATF27" s="128"/>
      <c r="ATG27" s="127"/>
      <c r="ATH27" s="128"/>
      <c r="ATI27" s="127"/>
      <c r="ATJ27" s="128"/>
      <c r="ATK27" s="127"/>
      <c r="ATL27" s="128"/>
      <c r="ATM27" s="127"/>
      <c r="ATN27" s="128"/>
      <c r="ATO27" s="127"/>
      <c r="ATP27" s="128"/>
      <c r="ATQ27" s="127"/>
      <c r="ATR27" s="128"/>
      <c r="ATS27" s="127"/>
      <c r="ATT27" s="128"/>
      <c r="ATU27" s="127"/>
      <c r="ATV27" s="128"/>
      <c r="ATW27" s="127"/>
      <c r="ATX27" s="128"/>
      <c r="ATY27" s="127"/>
      <c r="ATZ27" s="128"/>
      <c r="AUA27" s="127"/>
      <c r="AUB27" s="128"/>
      <c r="AUC27" s="127"/>
      <c r="AUD27" s="128"/>
      <c r="AUE27" s="127"/>
      <c r="AUF27" s="128"/>
      <c r="AUG27" s="127"/>
      <c r="AUH27" s="128"/>
      <c r="AUI27" s="127"/>
      <c r="AUJ27" s="128"/>
      <c r="AUK27" s="127"/>
      <c r="AUL27" s="128"/>
      <c r="AUM27" s="127"/>
      <c r="AUN27" s="128"/>
      <c r="AUO27" s="127"/>
      <c r="AUP27" s="128"/>
      <c r="AUQ27" s="127"/>
      <c r="AUR27" s="128"/>
      <c r="AUS27" s="127"/>
      <c r="AUT27" s="128"/>
      <c r="AUU27" s="127"/>
      <c r="AUV27" s="128"/>
      <c r="AUW27" s="127"/>
      <c r="AUX27" s="128"/>
      <c r="AUY27" s="127"/>
      <c r="AUZ27" s="128"/>
      <c r="AVA27" s="127"/>
      <c r="AVB27" s="128"/>
      <c r="AVC27" s="127"/>
      <c r="AVD27" s="128"/>
      <c r="AVE27" s="127"/>
      <c r="AVF27" s="128"/>
      <c r="AVG27" s="127"/>
      <c r="AVH27" s="128"/>
      <c r="AVI27" s="127"/>
      <c r="AVJ27" s="128"/>
      <c r="AVK27" s="127"/>
      <c r="AVL27" s="128"/>
      <c r="AVM27" s="127"/>
      <c r="AVN27" s="128"/>
      <c r="AVO27" s="127"/>
      <c r="AVP27" s="128"/>
      <c r="AVQ27" s="127"/>
      <c r="AVR27" s="128"/>
      <c r="AVS27" s="127"/>
      <c r="AVT27" s="128"/>
      <c r="AVU27" s="127"/>
      <c r="AVV27" s="128"/>
      <c r="AVW27" s="127"/>
      <c r="AVX27" s="128"/>
      <c r="AVY27" s="127"/>
      <c r="AVZ27" s="128"/>
      <c r="AWA27" s="127"/>
      <c r="AWB27" s="128"/>
      <c r="AWC27" s="127"/>
      <c r="AWD27" s="128"/>
      <c r="AWE27" s="127"/>
      <c r="AWF27" s="128"/>
      <c r="AWG27" s="127"/>
      <c r="AWH27" s="128"/>
      <c r="AWI27" s="127"/>
      <c r="AWJ27" s="128"/>
      <c r="AWK27" s="127"/>
      <c r="AWL27" s="128"/>
      <c r="AWM27" s="127"/>
      <c r="AWN27" s="128"/>
      <c r="AWO27" s="127"/>
      <c r="AWP27" s="128"/>
      <c r="AWQ27" s="127"/>
      <c r="AWR27" s="128"/>
      <c r="AWS27" s="127"/>
      <c r="AWT27" s="128"/>
      <c r="AWU27" s="127"/>
      <c r="AWV27" s="128"/>
      <c r="AWW27" s="127"/>
      <c r="AWX27" s="128"/>
      <c r="AWY27" s="127"/>
      <c r="AWZ27" s="128"/>
      <c r="AXA27" s="127"/>
      <c r="AXB27" s="128"/>
      <c r="AXC27" s="127"/>
      <c r="AXD27" s="128"/>
      <c r="AXE27" s="127"/>
      <c r="AXF27" s="128"/>
      <c r="AXG27" s="127"/>
      <c r="AXH27" s="128"/>
      <c r="AXI27" s="127"/>
      <c r="AXJ27" s="128"/>
      <c r="AXK27" s="127"/>
      <c r="AXL27" s="128"/>
      <c r="AXM27" s="127"/>
      <c r="AXN27" s="128"/>
      <c r="AXO27" s="127"/>
      <c r="AXP27" s="128"/>
      <c r="AXQ27" s="127"/>
      <c r="AXR27" s="128"/>
      <c r="AXS27" s="127"/>
      <c r="AXT27" s="128"/>
      <c r="AXU27" s="127"/>
      <c r="AXV27" s="128"/>
      <c r="AXW27" s="127"/>
      <c r="AXX27" s="128"/>
      <c r="AXY27" s="127"/>
      <c r="AXZ27" s="128"/>
      <c r="AYA27" s="127"/>
      <c r="AYB27" s="128"/>
      <c r="AYC27" s="127"/>
      <c r="AYD27" s="128"/>
      <c r="AYE27" s="127"/>
      <c r="AYF27" s="128"/>
      <c r="AYG27" s="127"/>
      <c r="AYH27" s="128"/>
      <c r="AYI27" s="127"/>
      <c r="AYJ27" s="128"/>
      <c r="AYK27" s="127"/>
      <c r="AYL27" s="128"/>
      <c r="AYM27" s="127"/>
      <c r="AYN27" s="128"/>
      <c r="AYO27" s="127"/>
      <c r="AYP27" s="128"/>
      <c r="AYQ27" s="127"/>
      <c r="AYR27" s="128"/>
      <c r="AYS27" s="127"/>
      <c r="AYT27" s="128"/>
      <c r="AYU27" s="127"/>
      <c r="AYV27" s="128"/>
      <c r="AYW27" s="127"/>
      <c r="AYX27" s="128"/>
      <c r="AYY27" s="127"/>
      <c r="AYZ27" s="128"/>
      <c r="AZA27" s="127"/>
      <c r="AZB27" s="128"/>
      <c r="AZC27" s="127"/>
      <c r="AZD27" s="128"/>
      <c r="AZE27" s="127"/>
      <c r="AZF27" s="128"/>
      <c r="AZG27" s="127"/>
      <c r="AZH27" s="128"/>
      <c r="AZI27" s="127"/>
      <c r="AZJ27" s="128"/>
      <c r="AZK27" s="127"/>
      <c r="AZL27" s="128"/>
      <c r="AZM27" s="127"/>
      <c r="AZN27" s="128"/>
      <c r="AZO27" s="127"/>
      <c r="AZP27" s="128"/>
      <c r="AZQ27" s="127"/>
      <c r="AZR27" s="128"/>
      <c r="AZS27" s="127"/>
      <c r="AZT27" s="128"/>
      <c r="AZU27" s="127"/>
      <c r="AZV27" s="128"/>
      <c r="AZW27" s="127"/>
      <c r="AZX27" s="128"/>
      <c r="AZY27" s="127"/>
      <c r="AZZ27" s="128"/>
      <c r="BAA27" s="127"/>
      <c r="BAB27" s="128"/>
      <c r="BAC27" s="127"/>
      <c r="BAD27" s="128"/>
      <c r="BAE27" s="127"/>
      <c r="BAF27" s="128"/>
      <c r="BAG27" s="127"/>
      <c r="BAH27" s="128"/>
      <c r="BAI27" s="127"/>
      <c r="BAJ27" s="128"/>
      <c r="BAK27" s="127"/>
      <c r="BAL27" s="128"/>
      <c r="BAM27" s="127"/>
      <c r="BAN27" s="128"/>
      <c r="BAO27" s="127"/>
      <c r="BAP27" s="128"/>
      <c r="BAQ27" s="127"/>
      <c r="BAR27" s="128"/>
      <c r="BAS27" s="127"/>
      <c r="BAT27" s="128"/>
      <c r="BAU27" s="127"/>
      <c r="BAV27" s="128"/>
      <c r="BAW27" s="127"/>
      <c r="BAX27" s="128"/>
      <c r="BAY27" s="127"/>
      <c r="BAZ27" s="128"/>
      <c r="BBA27" s="127"/>
      <c r="BBB27" s="128"/>
      <c r="BBC27" s="127"/>
      <c r="BBD27" s="128"/>
      <c r="BBE27" s="127"/>
      <c r="BBF27" s="128"/>
      <c r="BBG27" s="127"/>
      <c r="BBH27" s="128"/>
      <c r="BBI27" s="127"/>
      <c r="BBJ27" s="128"/>
      <c r="BBK27" s="127"/>
      <c r="BBL27" s="128"/>
      <c r="BBM27" s="127"/>
      <c r="BBN27" s="128"/>
      <c r="BBO27" s="127"/>
      <c r="BBP27" s="128"/>
      <c r="BBQ27" s="127"/>
      <c r="BBR27" s="128"/>
      <c r="BBS27" s="127"/>
      <c r="BBT27" s="128"/>
      <c r="BBU27" s="127"/>
      <c r="BBV27" s="128"/>
      <c r="BBW27" s="127"/>
      <c r="BBX27" s="128"/>
      <c r="BBY27" s="127"/>
      <c r="BBZ27" s="128"/>
      <c r="BCA27" s="127"/>
      <c r="BCB27" s="128"/>
      <c r="BCC27" s="127"/>
      <c r="BCD27" s="128"/>
      <c r="BCE27" s="127"/>
      <c r="BCF27" s="128"/>
      <c r="BCG27" s="127"/>
      <c r="BCH27" s="128"/>
      <c r="BCI27" s="127"/>
      <c r="BCJ27" s="128"/>
      <c r="BCK27" s="127"/>
      <c r="BCL27" s="128"/>
      <c r="BCM27" s="127"/>
      <c r="BCN27" s="128"/>
      <c r="BCO27" s="127"/>
      <c r="BCP27" s="128"/>
      <c r="BCQ27" s="127"/>
      <c r="BCR27" s="128"/>
      <c r="BCS27" s="127"/>
      <c r="BCT27" s="128"/>
      <c r="BCU27" s="127"/>
      <c r="BCV27" s="128"/>
      <c r="BCW27" s="127"/>
      <c r="BCX27" s="128"/>
      <c r="BCY27" s="127"/>
      <c r="BCZ27" s="128"/>
      <c r="BDA27" s="127"/>
      <c r="BDB27" s="128"/>
      <c r="BDC27" s="127"/>
      <c r="BDD27" s="128"/>
      <c r="BDE27" s="127"/>
      <c r="BDF27" s="128"/>
      <c r="BDG27" s="127"/>
      <c r="BDH27" s="128"/>
      <c r="BDI27" s="127"/>
      <c r="BDJ27" s="128"/>
      <c r="BDK27" s="127"/>
      <c r="BDL27" s="128"/>
      <c r="BDM27" s="127"/>
      <c r="BDN27" s="128"/>
      <c r="BDO27" s="127"/>
      <c r="BDP27" s="128"/>
      <c r="BDQ27" s="127"/>
      <c r="BDR27" s="128"/>
      <c r="BDS27" s="127"/>
      <c r="BDT27" s="128"/>
      <c r="BDU27" s="127"/>
      <c r="BDV27" s="128"/>
      <c r="BDW27" s="127"/>
      <c r="BDX27" s="128"/>
      <c r="BDY27" s="127"/>
      <c r="BDZ27" s="128"/>
      <c r="BEA27" s="127"/>
      <c r="BEB27" s="128"/>
      <c r="BEC27" s="127"/>
      <c r="BED27" s="128"/>
      <c r="BEE27" s="127"/>
      <c r="BEF27" s="128"/>
      <c r="BEG27" s="127"/>
      <c r="BEH27" s="128"/>
      <c r="BEI27" s="127"/>
      <c r="BEJ27" s="128"/>
      <c r="BEK27" s="127"/>
      <c r="BEL27" s="128"/>
      <c r="BEM27" s="127"/>
      <c r="BEN27" s="128"/>
      <c r="BEO27" s="127"/>
      <c r="BEP27" s="128"/>
      <c r="BEQ27" s="127"/>
      <c r="BER27" s="128"/>
      <c r="BES27" s="127"/>
      <c r="BET27" s="128"/>
      <c r="BEU27" s="127"/>
      <c r="BEV27" s="128"/>
      <c r="BEW27" s="127"/>
      <c r="BEX27" s="128"/>
      <c r="BEY27" s="127"/>
      <c r="BEZ27" s="128"/>
      <c r="BFA27" s="127"/>
      <c r="BFB27" s="128"/>
      <c r="BFC27" s="127"/>
      <c r="BFD27" s="128"/>
      <c r="BFE27" s="127"/>
      <c r="BFF27" s="128"/>
      <c r="BFG27" s="127"/>
      <c r="BFH27" s="128"/>
      <c r="BFI27" s="127"/>
      <c r="BFJ27" s="128"/>
      <c r="BFK27" s="127"/>
      <c r="BFL27" s="128"/>
      <c r="BFM27" s="127"/>
      <c r="BFN27" s="128"/>
      <c r="BFO27" s="127"/>
      <c r="BFP27" s="128"/>
      <c r="BFQ27" s="127"/>
      <c r="BFR27" s="128"/>
      <c r="BFS27" s="127"/>
      <c r="BFT27" s="128"/>
      <c r="BFU27" s="127"/>
      <c r="BFV27" s="128"/>
      <c r="BFW27" s="127"/>
      <c r="BFX27" s="128"/>
      <c r="BFY27" s="127"/>
      <c r="BFZ27" s="128"/>
      <c r="BGA27" s="127"/>
      <c r="BGB27" s="128"/>
      <c r="BGC27" s="127"/>
      <c r="BGD27" s="128"/>
      <c r="BGE27" s="127"/>
      <c r="BGF27" s="128"/>
      <c r="BGG27" s="127"/>
      <c r="BGH27" s="128"/>
      <c r="BGI27" s="127"/>
      <c r="BGJ27" s="128"/>
      <c r="BGK27" s="127"/>
      <c r="BGL27" s="128"/>
      <c r="BGM27" s="127"/>
      <c r="BGN27" s="128"/>
      <c r="BGO27" s="127"/>
      <c r="BGP27" s="128"/>
      <c r="BGQ27" s="127"/>
      <c r="BGR27" s="128"/>
      <c r="BGS27" s="127"/>
      <c r="BGT27" s="128"/>
      <c r="BGU27" s="127"/>
      <c r="BGV27" s="128"/>
      <c r="BGW27" s="127"/>
      <c r="BGX27" s="128"/>
      <c r="BGY27" s="127"/>
      <c r="BGZ27" s="128"/>
      <c r="BHA27" s="127"/>
      <c r="BHB27" s="128"/>
      <c r="BHC27" s="127"/>
      <c r="BHD27" s="128"/>
      <c r="BHE27" s="127"/>
      <c r="BHF27" s="128"/>
      <c r="BHG27" s="127"/>
      <c r="BHH27" s="128"/>
      <c r="BHI27" s="127"/>
      <c r="BHJ27" s="128"/>
      <c r="BHK27" s="127"/>
      <c r="BHL27" s="128"/>
      <c r="BHM27" s="127"/>
      <c r="BHN27" s="128"/>
      <c r="BHO27" s="127"/>
      <c r="BHP27" s="128"/>
      <c r="BHQ27" s="127"/>
      <c r="BHR27" s="128"/>
      <c r="BHS27" s="127"/>
      <c r="BHT27" s="128"/>
      <c r="BHU27" s="127"/>
      <c r="BHV27" s="128"/>
      <c r="BHW27" s="127"/>
      <c r="BHX27" s="128"/>
      <c r="BHY27" s="127"/>
      <c r="BHZ27" s="128"/>
      <c r="BIA27" s="127"/>
      <c r="BIB27" s="128"/>
      <c r="BIC27" s="127"/>
      <c r="BID27" s="128"/>
      <c r="BIE27" s="127"/>
      <c r="BIF27" s="128"/>
      <c r="BIG27" s="127"/>
      <c r="BIH27" s="128"/>
      <c r="BII27" s="127"/>
      <c r="BIJ27" s="128"/>
      <c r="BIK27" s="127"/>
      <c r="BIL27" s="128"/>
      <c r="BIM27" s="127"/>
      <c r="BIN27" s="128"/>
      <c r="BIO27" s="127"/>
      <c r="BIP27" s="128"/>
      <c r="BIQ27" s="127"/>
      <c r="BIR27" s="128"/>
      <c r="BIS27" s="127"/>
      <c r="BIT27" s="128"/>
      <c r="BIU27" s="127"/>
      <c r="BIV27" s="128"/>
      <c r="BIW27" s="127"/>
      <c r="BIX27" s="128"/>
      <c r="BIY27" s="127"/>
      <c r="BIZ27" s="128"/>
      <c r="BJA27" s="127"/>
      <c r="BJB27" s="128"/>
      <c r="BJC27" s="127"/>
      <c r="BJD27" s="128"/>
      <c r="BJE27" s="127"/>
      <c r="BJF27" s="128"/>
      <c r="BJG27" s="127"/>
      <c r="BJH27" s="128"/>
      <c r="BJI27" s="127"/>
      <c r="BJJ27" s="128"/>
      <c r="BJK27" s="127"/>
      <c r="BJL27" s="128"/>
      <c r="BJM27" s="127"/>
      <c r="BJN27" s="128"/>
      <c r="BJO27" s="127"/>
      <c r="BJP27" s="128"/>
      <c r="BJQ27" s="127"/>
      <c r="BJR27" s="128"/>
      <c r="BJS27" s="127"/>
      <c r="BJT27" s="128"/>
      <c r="BJU27" s="127"/>
      <c r="BJV27" s="128"/>
      <c r="BJW27" s="127"/>
      <c r="BJX27" s="128"/>
      <c r="BJY27" s="127"/>
      <c r="BJZ27" s="128"/>
      <c r="BKA27" s="127"/>
      <c r="BKB27" s="128"/>
      <c r="BKC27" s="127"/>
      <c r="BKD27" s="128"/>
      <c r="BKE27" s="127"/>
      <c r="BKF27" s="128"/>
      <c r="BKG27" s="127"/>
      <c r="BKH27" s="128"/>
      <c r="BKI27" s="127"/>
      <c r="BKJ27" s="128"/>
      <c r="BKK27" s="127"/>
      <c r="BKL27" s="128"/>
      <c r="BKM27" s="127"/>
      <c r="BKN27" s="128"/>
      <c r="BKO27" s="127"/>
      <c r="BKP27" s="128"/>
      <c r="BKQ27" s="127"/>
      <c r="BKR27" s="128"/>
      <c r="BKS27" s="127"/>
      <c r="BKT27" s="128"/>
      <c r="BKU27" s="127"/>
      <c r="BKV27" s="128"/>
      <c r="BKW27" s="127"/>
      <c r="BKX27" s="128"/>
      <c r="BKY27" s="127"/>
      <c r="BKZ27" s="128"/>
      <c r="BLA27" s="127"/>
      <c r="BLB27" s="128"/>
      <c r="BLC27" s="127"/>
      <c r="BLD27" s="128"/>
      <c r="BLE27" s="127"/>
      <c r="BLF27" s="128"/>
      <c r="BLG27" s="127"/>
      <c r="BLH27" s="128"/>
      <c r="BLI27" s="127"/>
      <c r="BLJ27" s="128"/>
      <c r="BLK27" s="127"/>
      <c r="BLL27" s="128"/>
      <c r="BLM27" s="127"/>
      <c r="BLN27" s="128"/>
      <c r="BLO27" s="127"/>
      <c r="BLP27" s="128"/>
      <c r="BLQ27" s="127"/>
      <c r="BLR27" s="128"/>
      <c r="BLS27" s="127"/>
      <c r="BLT27" s="128"/>
      <c r="BLU27" s="127"/>
      <c r="BLV27" s="128"/>
      <c r="BLW27" s="127"/>
      <c r="BLX27" s="128"/>
      <c r="BLY27" s="127"/>
      <c r="BLZ27" s="128"/>
      <c r="BMA27" s="127"/>
      <c r="BMB27" s="128"/>
      <c r="BMC27" s="127"/>
      <c r="BMD27" s="128"/>
      <c r="BME27" s="127"/>
      <c r="BMF27" s="128"/>
      <c r="BMG27" s="127"/>
      <c r="BMH27" s="128"/>
      <c r="BMI27" s="127"/>
      <c r="BMJ27" s="128"/>
      <c r="BMK27" s="127"/>
      <c r="BML27" s="128"/>
      <c r="BMM27" s="127"/>
      <c r="BMN27" s="128"/>
      <c r="BMO27" s="127"/>
      <c r="BMP27" s="128"/>
      <c r="BMQ27" s="127"/>
      <c r="BMR27" s="128"/>
      <c r="BMS27" s="127"/>
      <c r="BMT27" s="128"/>
      <c r="BMU27" s="127"/>
      <c r="BMV27" s="128"/>
      <c r="BMW27" s="127"/>
      <c r="BMX27" s="128"/>
      <c r="BMY27" s="127"/>
      <c r="BMZ27" s="128"/>
      <c r="BNA27" s="127"/>
      <c r="BNB27" s="128"/>
      <c r="BNC27" s="127"/>
      <c r="BND27" s="128"/>
      <c r="BNE27" s="127"/>
      <c r="BNF27" s="128"/>
      <c r="BNG27" s="127"/>
      <c r="BNH27" s="128"/>
      <c r="BNI27" s="127"/>
      <c r="BNJ27" s="128"/>
      <c r="BNK27" s="127"/>
      <c r="BNL27" s="128"/>
      <c r="BNM27" s="127"/>
      <c r="BNN27" s="128"/>
      <c r="BNO27" s="127"/>
      <c r="BNP27" s="128"/>
      <c r="BNQ27" s="127"/>
      <c r="BNR27" s="128"/>
      <c r="BNS27" s="127"/>
      <c r="BNT27" s="128"/>
      <c r="BNU27" s="127"/>
      <c r="BNV27" s="128"/>
      <c r="BNW27" s="127"/>
      <c r="BNX27" s="128"/>
      <c r="BNY27" s="127"/>
      <c r="BNZ27" s="128"/>
      <c r="BOA27" s="127"/>
      <c r="BOB27" s="128"/>
      <c r="BOC27" s="127"/>
      <c r="BOD27" s="128"/>
      <c r="BOE27" s="127"/>
      <c r="BOF27" s="128"/>
      <c r="BOG27" s="127"/>
      <c r="BOH27" s="128"/>
      <c r="BOI27" s="127"/>
      <c r="BOJ27" s="128"/>
      <c r="BOK27" s="127"/>
      <c r="BOL27" s="128"/>
      <c r="BOM27" s="127"/>
      <c r="BON27" s="128"/>
      <c r="BOO27" s="127"/>
      <c r="BOP27" s="128"/>
      <c r="BOQ27" s="127"/>
      <c r="BOR27" s="128"/>
      <c r="BOS27" s="127"/>
      <c r="BOT27" s="128"/>
      <c r="BOU27" s="127"/>
      <c r="BOV27" s="128"/>
      <c r="BOW27" s="127"/>
      <c r="BOX27" s="128"/>
      <c r="BOY27" s="127"/>
      <c r="BOZ27" s="128"/>
      <c r="BPA27" s="127"/>
      <c r="BPB27" s="128"/>
      <c r="BPC27" s="127"/>
      <c r="BPD27" s="128"/>
      <c r="BPE27" s="127"/>
      <c r="BPF27" s="128"/>
      <c r="BPG27" s="127"/>
      <c r="BPH27" s="128"/>
      <c r="BPI27" s="127"/>
      <c r="BPJ27" s="128"/>
      <c r="BPK27" s="127"/>
      <c r="BPL27" s="128"/>
      <c r="BPM27" s="127"/>
      <c r="BPN27" s="128"/>
      <c r="BPO27" s="127"/>
      <c r="BPP27" s="128"/>
      <c r="BPQ27" s="127"/>
      <c r="BPR27" s="128"/>
      <c r="BPS27" s="127"/>
      <c r="BPT27" s="128"/>
      <c r="BPU27" s="127"/>
      <c r="BPV27" s="128"/>
      <c r="BPW27" s="127"/>
      <c r="BPX27" s="128"/>
      <c r="BPY27" s="127"/>
      <c r="BPZ27" s="128"/>
      <c r="BQA27" s="127"/>
      <c r="BQB27" s="128"/>
      <c r="BQC27" s="127"/>
      <c r="BQD27" s="128"/>
      <c r="BQE27" s="127"/>
      <c r="BQF27" s="128"/>
      <c r="BQG27" s="127"/>
      <c r="BQH27" s="128"/>
      <c r="BQI27" s="127"/>
      <c r="BQJ27" s="128"/>
      <c r="BQK27" s="127"/>
      <c r="BQL27" s="128"/>
      <c r="BQM27" s="127"/>
      <c r="BQN27" s="128"/>
      <c r="BQO27" s="127"/>
      <c r="BQP27" s="128"/>
      <c r="BQQ27" s="127"/>
      <c r="BQR27" s="128"/>
      <c r="BQS27" s="127"/>
      <c r="BQT27" s="128"/>
      <c r="BQU27" s="127"/>
      <c r="BQV27" s="128"/>
      <c r="BQW27" s="127"/>
      <c r="BQX27" s="128"/>
      <c r="BQY27" s="127"/>
      <c r="BQZ27" s="128"/>
      <c r="BRA27" s="127"/>
      <c r="BRB27" s="128"/>
      <c r="BRC27" s="127"/>
      <c r="BRD27" s="128"/>
      <c r="BRE27" s="127"/>
      <c r="BRF27" s="128"/>
      <c r="BRG27" s="127"/>
      <c r="BRH27" s="128"/>
      <c r="BRI27" s="127"/>
      <c r="BRJ27" s="128"/>
      <c r="BRK27" s="127"/>
      <c r="BRL27" s="128"/>
      <c r="BRM27" s="127"/>
      <c r="BRN27" s="128"/>
      <c r="BRO27" s="127"/>
      <c r="BRP27" s="128"/>
      <c r="BRQ27" s="127"/>
      <c r="BRR27" s="128"/>
      <c r="BRS27" s="127"/>
      <c r="BRT27" s="128"/>
      <c r="BRU27" s="127"/>
      <c r="BRV27" s="128"/>
      <c r="BRW27" s="127"/>
      <c r="BRX27" s="128"/>
      <c r="BRY27" s="127"/>
      <c r="BRZ27" s="128"/>
      <c r="BSA27" s="127"/>
      <c r="BSB27" s="128"/>
      <c r="BSC27" s="127"/>
      <c r="BSD27" s="128"/>
      <c r="BSE27" s="127"/>
      <c r="BSF27" s="128"/>
      <c r="BSG27" s="127"/>
      <c r="BSH27" s="128"/>
      <c r="BSI27" s="127"/>
      <c r="BSJ27" s="128"/>
      <c r="BSK27" s="127"/>
      <c r="BSL27" s="128"/>
      <c r="BSM27" s="127"/>
      <c r="BSN27" s="128"/>
      <c r="BSO27" s="127"/>
      <c r="BSP27" s="128"/>
      <c r="BSQ27" s="127"/>
      <c r="BSR27" s="128"/>
      <c r="BSS27" s="127"/>
      <c r="BST27" s="128"/>
      <c r="BSU27" s="127"/>
      <c r="BSV27" s="128"/>
      <c r="BSW27" s="127"/>
      <c r="BSX27" s="128"/>
      <c r="BSY27" s="127"/>
      <c r="BSZ27" s="128"/>
      <c r="BTA27" s="127"/>
      <c r="BTB27" s="128"/>
      <c r="BTC27" s="127"/>
      <c r="BTD27" s="128"/>
      <c r="BTE27" s="127"/>
      <c r="BTF27" s="128"/>
      <c r="BTG27" s="127"/>
      <c r="BTH27" s="128"/>
      <c r="BTI27" s="127"/>
      <c r="BTJ27" s="128"/>
      <c r="BTK27" s="127"/>
      <c r="BTL27" s="128"/>
      <c r="BTM27" s="127"/>
      <c r="BTN27" s="128"/>
      <c r="BTO27" s="127"/>
      <c r="BTP27" s="128"/>
      <c r="BTQ27" s="127"/>
      <c r="BTR27" s="128"/>
      <c r="BTS27" s="127"/>
      <c r="BTT27" s="128"/>
      <c r="BTU27" s="127"/>
      <c r="BTV27" s="128"/>
      <c r="BTW27" s="127"/>
      <c r="BTX27" s="128"/>
      <c r="BTY27" s="127"/>
      <c r="BTZ27" s="128"/>
      <c r="BUA27" s="127"/>
      <c r="BUB27" s="128"/>
      <c r="BUC27" s="127"/>
      <c r="BUD27" s="128"/>
      <c r="BUE27" s="127"/>
      <c r="BUF27" s="128"/>
      <c r="BUG27" s="127"/>
      <c r="BUH27" s="128"/>
      <c r="BUI27" s="127"/>
      <c r="BUJ27" s="128"/>
      <c r="BUK27" s="127"/>
      <c r="BUL27" s="128"/>
      <c r="BUM27" s="127"/>
      <c r="BUN27" s="128"/>
      <c r="BUO27" s="127"/>
      <c r="BUP27" s="128"/>
      <c r="BUQ27" s="127"/>
      <c r="BUR27" s="128"/>
      <c r="BUS27" s="127"/>
      <c r="BUT27" s="128"/>
      <c r="BUU27" s="127"/>
      <c r="BUV27" s="128"/>
      <c r="BUW27" s="127"/>
      <c r="BUX27" s="128"/>
      <c r="BUY27" s="127"/>
      <c r="BUZ27" s="128"/>
      <c r="BVA27" s="127"/>
      <c r="BVB27" s="128"/>
      <c r="BVC27" s="127"/>
      <c r="BVD27" s="128"/>
      <c r="BVE27" s="127"/>
      <c r="BVF27" s="128"/>
      <c r="BVG27" s="127"/>
      <c r="BVH27" s="128"/>
      <c r="BVI27" s="127"/>
      <c r="BVJ27" s="128"/>
      <c r="BVK27" s="127"/>
      <c r="BVL27" s="128"/>
      <c r="BVM27" s="127"/>
      <c r="BVN27" s="128"/>
      <c r="BVO27" s="127"/>
      <c r="BVP27" s="128"/>
      <c r="BVQ27" s="127"/>
      <c r="BVR27" s="128"/>
      <c r="BVS27" s="127"/>
      <c r="BVT27" s="128"/>
      <c r="BVU27" s="127"/>
      <c r="BVV27" s="128"/>
      <c r="BVW27" s="127"/>
      <c r="BVX27" s="128"/>
      <c r="BVY27" s="127"/>
      <c r="BVZ27" s="128"/>
      <c r="BWA27" s="127"/>
      <c r="BWB27" s="128"/>
      <c r="BWC27" s="127"/>
      <c r="BWD27" s="128"/>
      <c r="BWE27" s="127"/>
      <c r="BWF27" s="128"/>
      <c r="BWG27" s="127"/>
      <c r="BWH27" s="128"/>
      <c r="BWI27" s="127"/>
      <c r="BWJ27" s="128"/>
      <c r="BWK27" s="127"/>
      <c r="BWL27" s="128"/>
      <c r="BWM27" s="127"/>
      <c r="BWN27" s="128"/>
      <c r="BWO27" s="127"/>
      <c r="BWP27" s="128"/>
      <c r="BWQ27" s="127"/>
      <c r="BWR27" s="128"/>
      <c r="BWS27" s="127"/>
      <c r="BWT27" s="128"/>
      <c r="BWU27" s="127"/>
      <c r="BWV27" s="128"/>
      <c r="BWW27" s="127"/>
      <c r="BWX27" s="128"/>
      <c r="BWY27" s="127"/>
      <c r="BWZ27" s="128"/>
      <c r="BXA27" s="127"/>
      <c r="BXB27" s="128"/>
      <c r="BXC27" s="127"/>
      <c r="BXD27" s="128"/>
      <c r="BXE27" s="127"/>
      <c r="BXF27" s="128"/>
      <c r="BXG27" s="127"/>
      <c r="BXH27" s="128"/>
      <c r="BXI27" s="127"/>
      <c r="BXJ27" s="128"/>
      <c r="BXK27" s="127"/>
      <c r="BXL27" s="128"/>
      <c r="BXM27" s="127"/>
      <c r="BXN27" s="128"/>
      <c r="BXO27" s="127"/>
      <c r="BXP27" s="128"/>
      <c r="BXQ27" s="127"/>
      <c r="BXR27" s="128"/>
      <c r="BXS27" s="127"/>
      <c r="BXT27" s="128"/>
      <c r="BXU27" s="127"/>
      <c r="BXV27" s="128"/>
      <c r="BXW27" s="127"/>
      <c r="BXX27" s="128"/>
      <c r="BXY27" s="127"/>
      <c r="BXZ27" s="128"/>
      <c r="BYA27" s="127"/>
      <c r="BYB27" s="128"/>
      <c r="BYC27" s="127"/>
      <c r="BYD27" s="128"/>
      <c r="BYE27" s="127"/>
      <c r="BYF27" s="128"/>
      <c r="BYG27" s="127"/>
      <c r="BYH27" s="128"/>
      <c r="BYI27" s="127"/>
      <c r="BYJ27" s="128"/>
      <c r="BYK27" s="127"/>
      <c r="BYL27" s="128"/>
      <c r="BYM27" s="127"/>
      <c r="BYN27" s="128"/>
      <c r="BYO27" s="127"/>
      <c r="BYP27" s="128"/>
      <c r="BYQ27" s="127"/>
      <c r="BYR27" s="128"/>
      <c r="BYS27" s="127"/>
      <c r="BYT27" s="128"/>
      <c r="BYU27" s="127"/>
      <c r="BYV27" s="128"/>
      <c r="BYW27" s="127"/>
      <c r="BYX27" s="128"/>
      <c r="BYY27" s="127"/>
      <c r="BYZ27" s="128"/>
      <c r="BZA27" s="127"/>
      <c r="BZB27" s="128"/>
      <c r="BZC27" s="127"/>
      <c r="BZD27" s="128"/>
      <c r="BZE27" s="127"/>
      <c r="BZF27" s="128"/>
      <c r="BZG27" s="127"/>
      <c r="BZH27" s="128"/>
      <c r="BZI27" s="127"/>
      <c r="BZJ27" s="128"/>
      <c r="BZK27" s="127"/>
      <c r="BZL27" s="128"/>
      <c r="BZM27" s="127"/>
      <c r="BZN27" s="128"/>
      <c r="BZO27" s="127"/>
      <c r="BZP27" s="128"/>
      <c r="BZQ27" s="127"/>
      <c r="BZR27" s="128"/>
      <c r="BZS27" s="127"/>
      <c r="BZT27" s="128"/>
      <c r="BZU27" s="127"/>
      <c r="BZV27" s="128"/>
      <c r="BZW27" s="127"/>
      <c r="BZX27" s="128"/>
      <c r="BZY27" s="127"/>
      <c r="BZZ27" s="128"/>
      <c r="CAA27" s="127"/>
      <c r="CAB27" s="128"/>
      <c r="CAC27" s="127"/>
      <c r="CAD27" s="128"/>
      <c r="CAE27" s="127"/>
      <c r="CAF27" s="128"/>
      <c r="CAG27" s="127"/>
      <c r="CAH27" s="128"/>
      <c r="CAI27" s="127"/>
      <c r="CAJ27" s="128"/>
      <c r="CAK27" s="127"/>
      <c r="CAL27" s="128"/>
      <c r="CAM27" s="127"/>
      <c r="CAN27" s="128"/>
      <c r="CAO27" s="127"/>
      <c r="CAP27" s="128"/>
      <c r="CAQ27" s="127"/>
      <c r="CAR27" s="128"/>
      <c r="CAS27" s="127"/>
      <c r="CAT27" s="128"/>
      <c r="CAU27" s="127"/>
      <c r="CAV27" s="128"/>
      <c r="CAW27" s="127"/>
      <c r="CAX27" s="128"/>
      <c r="CAY27" s="127"/>
      <c r="CAZ27" s="128"/>
      <c r="CBA27" s="127"/>
      <c r="CBB27" s="128"/>
      <c r="CBC27" s="127"/>
      <c r="CBD27" s="128"/>
      <c r="CBE27" s="127"/>
      <c r="CBF27" s="128"/>
      <c r="CBG27" s="127"/>
      <c r="CBH27" s="128"/>
      <c r="CBI27" s="127"/>
      <c r="CBJ27" s="128"/>
      <c r="CBK27" s="127"/>
      <c r="CBL27" s="128"/>
      <c r="CBM27" s="127"/>
      <c r="CBN27" s="128"/>
      <c r="CBO27" s="127"/>
      <c r="CBP27" s="128"/>
      <c r="CBQ27" s="127"/>
      <c r="CBR27" s="128"/>
      <c r="CBS27" s="127"/>
      <c r="CBT27" s="128"/>
      <c r="CBU27" s="127"/>
      <c r="CBV27" s="128"/>
      <c r="CBW27" s="127"/>
      <c r="CBX27" s="128"/>
      <c r="CBY27" s="127"/>
      <c r="CBZ27" s="128"/>
      <c r="CCA27" s="127"/>
      <c r="CCB27" s="128"/>
      <c r="CCC27" s="127"/>
      <c r="CCD27" s="128"/>
      <c r="CCE27" s="127"/>
      <c r="CCF27" s="128"/>
      <c r="CCG27" s="127"/>
      <c r="CCH27" s="128"/>
      <c r="CCI27" s="127"/>
      <c r="CCJ27" s="128"/>
      <c r="CCK27" s="127"/>
      <c r="CCL27" s="128"/>
      <c r="CCM27" s="127"/>
      <c r="CCN27" s="128"/>
      <c r="CCO27" s="127"/>
      <c r="CCP27" s="128"/>
      <c r="CCQ27" s="127"/>
      <c r="CCR27" s="128"/>
      <c r="CCS27" s="127"/>
      <c r="CCT27" s="128"/>
      <c r="CCU27" s="127"/>
      <c r="CCV27" s="128"/>
      <c r="CCW27" s="127"/>
      <c r="CCX27" s="128"/>
      <c r="CCY27" s="127"/>
      <c r="CCZ27" s="128"/>
      <c r="CDA27" s="127"/>
      <c r="CDB27" s="128"/>
      <c r="CDC27" s="127"/>
      <c r="CDD27" s="128"/>
      <c r="CDE27" s="127"/>
      <c r="CDF27" s="128"/>
      <c r="CDG27" s="127"/>
      <c r="CDH27" s="128"/>
      <c r="CDI27" s="127"/>
      <c r="CDJ27" s="128"/>
      <c r="CDK27" s="127"/>
      <c r="CDL27" s="128"/>
      <c r="CDM27" s="127"/>
      <c r="CDN27" s="128"/>
      <c r="CDO27" s="127"/>
      <c r="CDP27" s="128"/>
      <c r="CDQ27" s="127"/>
      <c r="CDR27" s="128"/>
      <c r="CDS27" s="127"/>
      <c r="CDT27" s="128"/>
      <c r="CDU27" s="127"/>
      <c r="CDV27" s="128"/>
      <c r="CDW27" s="127"/>
      <c r="CDX27" s="128"/>
      <c r="CDY27" s="127"/>
      <c r="CDZ27" s="128"/>
      <c r="CEA27" s="127"/>
      <c r="CEB27" s="128"/>
      <c r="CEC27" s="127"/>
      <c r="CED27" s="128"/>
      <c r="CEE27" s="127"/>
      <c r="CEF27" s="128"/>
      <c r="CEG27" s="127"/>
      <c r="CEH27" s="128"/>
      <c r="CEI27" s="127"/>
      <c r="CEJ27" s="128"/>
      <c r="CEK27" s="127"/>
      <c r="CEL27" s="128"/>
      <c r="CEM27" s="127"/>
      <c r="CEN27" s="128"/>
      <c r="CEO27" s="127"/>
      <c r="CEP27" s="128"/>
      <c r="CEQ27" s="127"/>
      <c r="CER27" s="128"/>
      <c r="CES27" s="127"/>
      <c r="CET27" s="128"/>
      <c r="CEU27" s="127"/>
      <c r="CEV27" s="128"/>
      <c r="CEW27" s="127"/>
      <c r="CEX27" s="128"/>
      <c r="CEY27" s="127"/>
      <c r="CEZ27" s="128"/>
      <c r="CFA27" s="127"/>
      <c r="CFB27" s="128"/>
      <c r="CFC27" s="127"/>
      <c r="CFD27" s="128"/>
      <c r="CFE27" s="127"/>
      <c r="CFF27" s="128"/>
      <c r="CFG27" s="127"/>
      <c r="CFH27" s="128"/>
      <c r="CFI27" s="127"/>
      <c r="CFJ27" s="128"/>
      <c r="CFK27" s="127"/>
      <c r="CFL27" s="128"/>
      <c r="CFM27" s="127"/>
      <c r="CFN27" s="128"/>
      <c r="CFO27" s="127"/>
      <c r="CFP27" s="128"/>
      <c r="CFQ27" s="127"/>
      <c r="CFR27" s="128"/>
      <c r="CFS27" s="127"/>
      <c r="CFT27" s="128"/>
      <c r="CFU27" s="127"/>
      <c r="CFV27" s="128"/>
      <c r="CFW27" s="127"/>
      <c r="CFX27" s="128"/>
      <c r="CFY27" s="127"/>
      <c r="CFZ27" s="128"/>
      <c r="CGA27" s="127"/>
      <c r="CGB27" s="128"/>
      <c r="CGC27" s="127"/>
      <c r="CGD27" s="128"/>
      <c r="CGE27" s="127"/>
      <c r="CGF27" s="128"/>
      <c r="CGG27" s="127"/>
      <c r="CGH27" s="128"/>
      <c r="CGI27" s="127"/>
      <c r="CGJ27" s="128"/>
      <c r="CGK27" s="127"/>
      <c r="CGL27" s="128"/>
      <c r="CGM27" s="127"/>
      <c r="CGN27" s="128"/>
      <c r="CGO27" s="127"/>
      <c r="CGP27" s="128"/>
      <c r="CGQ27" s="127"/>
      <c r="CGR27" s="128"/>
      <c r="CGS27" s="127"/>
      <c r="CGT27" s="128"/>
      <c r="CGU27" s="127"/>
      <c r="CGV27" s="128"/>
      <c r="CGW27" s="127"/>
      <c r="CGX27" s="128"/>
      <c r="CGY27" s="127"/>
      <c r="CGZ27" s="128"/>
      <c r="CHA27" s="127"/>
      <c r="CHB27" s="128"/>
      <c r="CHC27" s="127"/>
      <c r="CHD27" s="128"/>
      <c r="CHE27" s="127"/>
      <c r="CHF27" s="128"/>
      <c r="CHG27" s="127"/>
      <c r="CHH27" s="128"/>
      <c r="CHI27" s="127"/>
      <c r="CHJ27" s="128"/>
      <c r="CHK27" s="127"/>
      <c r="CHL27" s="128"/>
      <c r="CHM27" s="127"/>
      <c r="CHN27" s="128"/>
      <c r="CHO27" s="127"/>
      <c r="CHP27" s="128"/>
      <c r="CHQ27" s="127"/>
      <c r="CHR27" s="128"/>
      <c r="CHS27" s="127"/>
      <c r="CHT27" s="128"/>
      <c r="CHU27" s="127"/>
      <c r="CHV27" s="128"/>
      <c r="CHW27" s="127"/>
      <c r="CHX27" s="128"/>
      <c r="CHY27" s="127"/>
      <c r="CHZ27" s="128"/>
      <c r="CIA27" s="127"/>
      <c r="CIB27" s="128"/>
      <c r="CIC27" s="127"/>
      <c r="CID27" s="128"/>
      <c r="CIE27" s="127"/>
      <c r="CIF27" s="128"/>
      <c r="CIG27" s="127"/>
      <c r="CIH27" s="128"/>
      <c r="CII27" s="127"/>
      <c r="CIJ27" s="128"/>
      <c r="CIK27" s="127"/>
      <c r="CIL27" s="128"/>
      <c r="CIM27" s="127"/>
      <c r="CIN27" s="128"/>
      <c r="CIO27" s="127"/>
      <c r="CIP27" s="128"/>
      <c r="CIQ27" s="127"/>
      <c r="CIR27" s="128"/>
      <c r="CIS27" s="127"/>
      <c r="CIT27" s="128"/>
      <c r="CIU27" s="127"/>
      <c r="CIV27" s="128"/>
      <c r="CIW27" s="127"/>
      <c r="CIX27" s="128"/>
      <c r="CIY27" s="127"/>
      <c r="CIZ27" s="128"/>
      <c r="CJA27" s="127"/>
      <c r="CJB27" s="128"/>
      <c r="CJC27" s="127"/>
      <c r="CJD27" s="128"/>
      <c r="CJE27" s="127"/>
      <c r="CJF27" s="128"/>
      <c r="CJG27" s="127"/>
      <c r="CJH27" s="128"/>
      <c r="CJI27" s="127"/>
      <c r="CJJ27" s="128"/>
      <c r="CJK27" s="127"/>
      <c r="CJL27" s="128"/>
      <c r="CJM27" s="127"/>
      <c r="CJN27" s="128"/>
      <c r="CJO27" s="127"/>
      <c r="CJP27" s="128"/>
      <c r="CJQ27" s="127"/>
      <c r="CJR27" s="128"/>
      <c r="CJS27" s="127"/>
      <c r="CJT27" s="128"/>
      <c r="CJU27" s="127"/>
      <c r="CJV27" s="128"/>
      <c r="CJW27" s="127"/>
      <c r="CJX27" s="128"/>
      <c r="CJY27" s="127"/>
      <c r="CJZ27" s="128"/>
      <c r="CKA27" s="127"/>
      <c r="CKB27" s="128"/>
      <c r="CKC27" s="127"/>
      <c r="CKD27" s="128"/>
      <c r="CKE27" s="127"/>
      <c r="CKF27" s="128"/>
      <c r="CKG27" s="127"/>
      <c r="CKH27" s="128"/>
      <c r="CKI27" s="127"/>
      <c r="CKJ27" s="128"/>
      <c r="CKK27" s="127"/>
      <c r="CKL27" s="128"/>
      <c r="CKM27" s="127"/>
      <c r="CKN27" s="128"/>
      <c r="CKO27" s="127"/>
      <c r="CKP27" s="128"/>
      <c r="CKQ27" s="127"/>
      <c r="CKR27" s="128"/>
      <c r="CKS27" s="127"/>
      <c r="CKT27" s="128"/>
      <c r="CKU27" s="127"/>
      <c r="CKV27" s="128"/>
      <c r="CKW27" s="127"/>
      <c r="CKX27" s="128"/>
      <c r="CKY27" s="127"/>
      <c r="CKZ27" s="128"/>
      <c r="CLA27" s="127"/>
      <c r="CLB27" s="128"/>
      <c r="CLC27" s="127"/>
      <c r="CLD27" s="128"/>
      <c r="CLE27" s="127"/>
      <c r="CLF27" s="128"/>
      <c r="CLG27" s="127"/>
      <c r="CLH27" s="128"/>
      <c r="CLI27" s="127"/>
      <c r="CLJ27" s="128"/>
      <c r="CLK27" s="127"/>
      <c r="CLL27" s="128"/>
      <c r="CLM27" s="127"/>
      <c r="CLN27" s="128"/>
      <c r="CLO27" s="127"/>
      <c r="CLP27" s="128"/>
      <c r="CLQ27" s="127"/>
      <c r="CLR27" s="128"/>
      <c r="CLS27" s="127"/>
      <c r="CLT27" s="128"/>
      <c r="CLU27" s="127"/>
      <c r="CLV27" s="128"/>
      <c r="CLW27" s="127"/>
      <c r="CLX27" s="128"/>
      <c r="CLY27" s="127"/>
      <c r="CLZ27" s="128"/>
      <c r="CMA27" s="127"/>
      <c r="CMB27" s="128"/>
      <c r="CMC27" s="127"/>
      <c r="CMD27" s="128"/>
      <c r="CME27" s="127"/>
      <c r="CMF27" s="128"/>
      <c r="CMG27" s="127"/>
      <c r="CMH27" s="128"/>
      <c r="CMI27" s="127"/>
      <c r="CMJ27" s="128"/>
      <c r="CMK27" s="127"/>
      <c r="CML27" s="128"/>
      <c r="CMM27" s="127"/>
      <c r="CMN27" s="128"/>
      <c r="CMO27" s="127"/>
      <c r="CMP27" s="128"/>
      <c r="CMQ27" s="127"/>
      <c r="CMR27" s="128"/>
      <c r="CMS27" s="127"/>
      <c r="CMT27" s="128"/>
      <c r="CMU27" s="127"/>
      <c r="CMV27" s="128"/>
      <c r="CMW27" s="127"/>
      <c r="CMX27" s="128"/>
      <c r="CMY27" s="127"/>
      <c r="CMZ27" s="128"/>
      <c r="CNA27" s="127"/>
      <c r="CNB27" s="128"/>
      <c r="CNC27" s="127"/>
      <c r="CND27" s="128"/>
      <c r="CNE27" s="127"/>
      <c r="CNF27" s="128"/>
      <c r="CNG27" s="127"/>
      <c r="CNH27" s="128"/>
      <c r="CNI27" s="127"/>
      <c r="CNJ27" s="128"/>
      <c r="CNK27" s="127"/>
      <c r="CNL27" s="128"/>
      <c r="CNM27" s="127"/>
      <c r="CNN27" s="128"/>
      <c r="CNO27" s="127"/>
      <c r="CNP27" s="128"/>
      <c r="CNQ27" s="127"/>
      <c r="CNR27" s="128"/>
      <c r="CNS27" s="127"/>
      <c r="CNT27" s="128"/>
      <c r="CNU27" s="127"/>
      <c r="CNV27" s="128"/>
      <c r="CNW27" s="127"/>
      <c r="CNX27" s="128"/>
      <c r="CNY27" s="127"/>
      <c r="CNZ27" s="128"/>
      <c r="COA27" s="127"/>
      <c r="COB27" s="128"/>
      <c r="COC27" s="127"/>
      <c r="COD27" s="128"/>
      <c r="COE27" s="127"/>
      <c r="COF27" s="128"/>
      <c r="COG27" s="127"/>
      <c r="COH27" s="128"/>
      <c r="COI27" s="127"/>
      <c r="COJ27" s="128"/>
      <c r="COK27" s="127"/>
      <c r="COL27" s="128"/>
      <c r="COM27" s="127"/>
      <c r="CON27" s="128"/>
      <c r="COO27" s="127"/>
      <c r="COP27" s="128"/>
      <c r="COQ27" s="127"/>
      <c r="COR27" s="128"/>
      <c r="COS27" s="127"/>
      <c r="COT27" s="128"/>
      <c r="COU27" s="127"/>
      <c r="COV27" s="128"/>
      <c r="COW27" s="127"/>
      <c r="COX27" s="128"/>
      <c r="COY27" s="127"/>
      <c r="COZ27" s="128"/>
      <c r="CPA27" s="127"/>
      <c r="CPB27" s="128"/>
      <c r="CPC27" s="127"/>
      <c r="CPD27" s="128"/>
      <c r="CPE27" s="127"/>
      <c r="CPF27" s="128"/>
      <c r="CPG27" s="127"/>
      <c r="CPH27" s="128"/>
      <c r="CPI27" s="127"/>
      <c r="CPJ27" s="128"/>
      <c r="CPK27" s="127"/>
      <c r="CPL27" s="128"/>
      <c r="CPM27" s="127"/>
      <c r="CPN27" s="128"/>
      <c r="CPO27" s="127"/>
      <c r="CPP27" s="128"/>
      <c r="CPQ27" s="127"/>
      <c r="CPR27" s="128"/>
      <c r="CPS27" s="127"/>
      <c r="CPT27" s="128"/>
      <c r="CPU27" s="127"/>
      <c r="CPV27" s="128"/>
      <c r="CPW27" s="127"/>
      <c r="CPX27" s="128"/>
      <c r="CPY27" s="127"/>
      <c r="CPZ27" s="128"/>
      <c r="CQA27" s="127"/>
      <c r="CQB27" s="128"/>
      <c r="CQC27" s="127"/>
      <c r="CQD27" s="128"/>
      <c r="CQE27" s="127"/>
      <c r="CQF27" s="128"/>
      <c r="CQG27" s="127"/>
      <c r="CQH27" s="128"/>
      <c r="CQI27" s="127"/>
      <c r="CQJ27" s="128"/>
      <c r="CQK27" s="127"/>
      <c r="CQL27" s="128"/>
      <c r="CQM27" s="127"/>
      <c r="CQN27" s="128"/>
      <c r="CQO27" s="127"/>
      <c r="CQP27" s="128"/>
      <c r="CQQ27" s="127"/>
      <c r="CQR27" s="128"/>
      <c r="CQS27" s="127"/>
      <c r="CQT27" s="128"/>
      <c r="CQU27" s="127"/>
      <c r="CQV27" s="128"/>
      <c r="CQW27" s="127"/>
      <c r="CQX27" s="128"/>
      <c r="CQY27" s="127"/>
      <c r="CQZ27" s="128"/>
      <c r="CRA27" s="127"/>
      <c r="CRB27" s="128"/>
      <c r="CRC27" s="127"/>
      <c r="CRD27" s="128"/>
      <c r="CRE27" s="127"/>
      <c r="CRF27" s="128"/>
      <c r="CRG27" s="127"/>
      <c r="CRH27" s="128"/>
      <c r="CRI27" s="127"/>
      <c r="CRJ27" s="128"/>
      <c r="CRK27" s="127"/>
      <c r="CRL27" s="128"/>
      <c r="CRM27" s="127"/>
      <c r="CRN27" s="128"/>
      <c r="CRO27" s="127"/>
      <c r="CRP27" s="128"/>
      <c r="CRQ27" s="127"/>
      <c r="CRR27" s="128"/>
      <c r="CRS27" s="127"/>
      <c r="CRT27" s="128"/>
      <c r="CRU27" s="127"/>
      <c r="CRV27" s="128"/>
      <c r="CRW27" s="127"/>
      <c r="CRX27" s="128"/>
      <c r="CRY27" s="127"/>
      <c r="CRZ27" s="128"/>
      <c r="CSA27" s="127"/>
      <c r="CSB27" s="128"/>
      <c r="CSC27" s="127"/>
      <c r="CSD27" s="128"/>
      <c r="CSE27" s="127"/>
      <c r="CSF27" s="128"/>
      <c r="CSG27" s="127"/>
      <c r="CSH27" s="128"/>
      <c r="CSI27" s="127"/>
      <c r="CSJ27" s="128"/>
      <c r="CSK27" s="127"/>
      <c r="CSL27" s="128"/>
      <c r="CSM27" s="127"/>
      <c r="CSN27" s="128"/>
      <c r="CSO27" s="127"/>
      <c r="CSP27" s="128"/>
      <c r="CSQ27" s="127"/>
      <c r="CSR27" s="128"/>
      <c r="CSS27" s="127"/>
      <c r="CST27" s="128"/>
      <c r="CSU27" s="127"/>
      <c r="CSV27" s="128"/>
      <c r="CSW27" s="127"/>
      <c r="CSX27" s="128"/>
      <c r="CSY27" s="127"/>
      <c r="CSZ27" s="128"/>
      <c r="CTA27" s="127"/>
      <c r="CTB27" s="128"/>
      <c r="CTC27" s="127"/>
      <c r="CTD27" s="128"/>
      <c r="CTE27" s="127"/>
      <c r="CTF27" s="128"/>
      <c r="CTG27" s="127"/>
      <c r="CTH27" s="128"/>
      <c r="CTI27" s="127"/>
      <c r="CTJ27" s="128"/>
      <c r="CTK27" s="127"/>
      <c r="CTL27" s="128"/>
      <c r="CTM27" s="127"/>
      <c r="CTN27" s="128"/>
      <c r="CTO27" s="127"/>
      <c r="CTP27" s="128"/>
      <c r="CTQ27" s="127"/>
      <c r="CTR27" s="128"/>
      <c r="CTS27" s="127"/>
      <c r="CTT27" s="128"/>
      <c r="CTU27" s="127"/>
      <c r="CTV27" s="128"/>
      <c r="CTW27" s="127"/>
      <c r="CTX27" s="128"/>
      <c r="CTY27" s="127"/>
      <c r="CTZ27" s="128"/>
      <c r="CUA27" s="127"/>
      <c r="CUB27" s="128"/>
      <c r="CUC27" s="127"/>
      <c r="CUD27" s="128"/>
      <c r="CUE27" s="127"/>
      <c r="CUF27" s="128"/>
      <c r="CUG27" s="127"/>
      <c r="CUH27" s="128"/>
      <c r="CUI27" s="127"/>
      <c r="CUJ27" s="128"/>
      <c r="CUK27" s="127"/>
      <c r="CUL27" s="128"/>
      <c r="CUM27" s="127"/>
      <c r="CUN27" s="128"/>
      <c r="CUO27" s="127"/>
      <c r="CUP27" s="128"/>
      <c r="CUQ27" s="127"/>
      <c r="CUR27" s="128"/>
      <c r="CUS27" s="127"/>
      <c r="CUT27" s="128"/>
      <c r="CUU27" s="127"/>
      <c r="CUV27" s="128"/>
      <c r="CUW27" s="127"/>
      <c r="CUX27" s="128"/>
      <c r="CUY27" s="127"/>
      <c r="CUZ27" s="128"/>
      <c r="CVA27" s="127"/>
      <c r="CVB27" s="128"/>
      <c r="CVC27" s="127"/>
      <c r="CVD27" s="128"/>
      <c r="CVE27" s="127"/>
      <c r="CVF27" s="128"/>
      <c r="CVG27" s="127"/>
      <c r="CVH27" s="128"/>
      <c r="CVI27" s="127"/>
      <c r="CVJ27" s="128"/>
      <c r="CVK27" s="127"/>
      <c r="CVL27" s="128"/>
      <c r="CVM27" s="127"/>
      <c r="CVN27" s="128"/>
      <c r="CVO27" s="127"/>
      <c r="CVP27" s="128"/>
      <c r="CVQ27" s="127"/>
      <c r="CVR27" s="128"/>
      <c r="CVS27" s="127"/>
      <c r="CVT27" s="128"/>
      <c r="CVU27" s="127"/>
      <c r="CVV27" s="128"/>
      <c r="CVW27" s="127"/>
      <c r="CVX27" s="128"/>
      <c r="CVY27" s="127"/>
      <c r="CVZ27" s="128"/>
      <c r="CWA27" s="127"/>
      <c r="CWB27" s="128"/>
      <c r="CWC27" s="127"/>
      <c r="CWD27" s="128"/>
      <c r="CWE27" s="127"/>
      <c r="CWF27" s="128"/>
      <c r="CWG27" s="127"/>
      <c r="CWH27" s="128"/>
      <c r="CWI27" s="127"/>
      <c r="CWJ27" s="128"/>
      <c r="CWK27" s="127"/>
      <c r="CWL27" s="128"/>
      <c r="CWM27" s="127"/>
      <c r="CWN27" s="128"/>
      <c r="CWO27" s="127"/>
      <c r="CWP27" s="128"/>
      <c r="CWQ27" s="127"/>
      <c r="CWR27" s="128"/>
      <c r="CWS27" s="127"/>
      <c r="CWT27" s="128"/>
      <c r="CWU27" s="127"/>
      <c r="CWV27" s="128"/>
      <c r="CWW27" s="127"/>
      <c r="CWX27" s="128"/>
      <c r="CWY27" s="127"/>
      <c r="CWZ27" s="128"/>
      <c r="CXA27" s="127"/>
      <c r="CXB27" s="128"/>
      <c r="CXC27" s="127"/>
      <c r="CXD27" s="128"/>
      <c r="CXE27" s="127"/>
      <c r="CXF27" s="128"/>
      <c r="CXG27" s="127"/>
      <c r="CXH27" s="128"/>
      <c r="CXI27" s="127"/>
      <c r="CXJ27" s="128"/>
      <c r="CXK27" s="127"/>
      <c r="CXL27" s="128"/>
      <c r="CXM27" s="127"/>
      <c r="CXN27" s="128"/>
      <c r="CXO27" s="127"/>
      <c r="CXP27" s="128"/>
      <c r="CXQ27" s="127"/>
      <c r="CXR27" s="128"/>
      <c r="CXS27" s="127"/>
      <c r="CXT27" s="128"/>
      <c r="CXU27" s="127"/>
      <c r="CXV27" s="128"/>
      <c r="CXW27" s="127"/>
      <c r="CXX27" s="128"/>
      <c r="CXY27" s="127"/>
      <c r="CXZ27" s="128"/>
      <c r="CYA27" s="127"/>
      <c r="CYB27" s="128"/>
      <c r="CYC27" s="127"/>
      <c r="CYD27" s="128"/>
      <c r="CYE27" s="127"/>
      <c r="CYF27" s="128"/>
      <c r="CYG27" s="127"/>
      <c r="CYH27" s="128"/>
      <c r="CYI27" s="127"/>
      <c r="CYJ27" s="128"/>
      <c r="CYK27" s="127"/>
      <c r="CYL27" s="128"/>
      <c r="CYM27" s="127"/>
      <c r="CYN27" s="128"/>
      <c r="CYO27" s="127"/>
      <c r="CYP27" s="128"/>
      <c r="CYQ27" s="127"/>
      <c r="CYR27" s="128"/>
      <c r="CYS27" s="127"/>
      <c r="CYT27" s="128"/>
      <c r="CYU27" s="127"/>
      <c r="CYV27" s="128"/>
      <c r="CYW27" s="127"/>
      <c r="CYX27" s="128"/>
      <c r="CYY27" s="127"/>
      <c r="CYZ27" s="128"/>
      <c r="CZA27" s="127"/>
      <c r="CZB27" s="128"/>
      <c r="CZC27" s="127"/>
      <c r="CZD27" s="128"/>
      <c r="CZE27" s="127"/>
      <c r="CZF27" s="128"/>
      <c r="CZG27" s="127"/>
      <c r="CZH27" s="128"/>
      <c r="CZI27" s="127"/>
      <c r="CZJ27" s="128"/>
      <c r="CZK27" s="127"/>
      <c r="CZL27" s="128"/>
      <c r="CZM27" s="127"/>
      <c r="CZN27" s="128"/>
      <c r="CZO27" s="127"/>
      <c r="CZP27" s="128"/>
      <c r="CZQ27" s="127"/>
      <c r="CZR27" s="128"/>
      <c r="CZS27" s="127"/>
      <c r="CZT27" s="128"/>
      <c r="CZU27" s="127"/>
      <c r="CZV27" s="128"/>
      <c r="CZW27" s="127"/>
      <c r="CZX27" s="128"/>
      <c r="CZY27" s="127"/>
      <c r="CZZ27" s="128"/>
      <c r="DAA27" s="127"/>
      <c r="DAB27" s="128"/>
      <c r="DAC27" s="127"/>
      <c r="DAD27" s="128"/>
      <c r="DAE27" s="127"/>
      <c r="DAF27" s="128"/>
      <c r="DAG27" s="127"/>
      <c r="DAH27" s="128"/>
      <c r="DAI27" s="127"/>
      <c r="DAJ27" s="128"/>
      <c r="DAK27" s="127"/>
      <c r="DAL27" s="128"/>
      <c r="DAM27" s="127"/>
      <c r="DAN27" s="128"/>
      <c r="DAO27" s="127"/>
      <c r="DAP27" s="128"/>
      <c r="DAQ27" s="127"/>
      <c r="DAR27" s="128"/>
      <c r="DAS27" s="127"/>
      <c r="DAT27" s="128"/>
      <c r="DAU27" s="127"/>
      <c r="DAV27" s="128"/>
      <c r="DAW27" s="127"/>
      <c r="DAX27" s="128"/>
      <c r="DAY27" s="127"/>
      <c r="DAZ27" s="128"/>
      <c r="DBA27" s="127"/>
      <c r="DBB27" s="128"/>
      <c r="DBC27" s="127"/>
      <c r="DBD27" s="128"/>
      <c r="DBE27" s="127"/>
      <c r="DBF27" s="128"/>
      <c r="DBG27" s="127"/>
      <c r="DBH27" s="128"/>
      <c r="DBI27" s="127"/>
      <c r="DBJ27" s="128"/>
      <c r="DBK27" s="127"/>
      <c r="DBL27" s="128"/>
      <c r="DBM27" s="127"/>
      <c r="DBN27" s="128"/>
      <c r="DBO27" s="127"/>
      <c r="DBP27" s="128"/>
      <c r="DBQ27" s="127"/>
      <c r="DBR27" s="128"/>
      <c r="DBS27" s="127"/>
      <c r="DBT27" s="128"/>
      <c r="DBU27" s="127"/>
      <c r="DBV27" s="128"/>
      <c r="DBW27" s="127"/>
      <c r="DBX27" s="128"/>
      <c r="DBY27" s="127"/>
      <c r="DBZ27" s="128"/>
      <c r="DCA27" s="127"/>
      <c r="DCB27" s="128"/>
      <c r="DCC27" s="127"/>
      <c r="DCD27" s="128"/>
      <c r="DCE27" s="127"/>
      <c r="DCF27" s="128"/>
      <c r="DCG27" s="127"/>
      <c r="DCH27" s="128"/>
      <c r="DCI27" s="127"/>
      <c r="DCJ27" s="128"/>
      <c r="DCK27" s="127"/>
      <c r="DCL27" s="128"/>
      <c r="DCM27" s="127"/>
      <c r="DCN27" s="128"/>
      <c r="DCO27" s="127"/>
      <c r="DCP27" s="128"/>
      <c r="DCQ27" s="127"/>
      <c r="DCR27" s="128"/>
      <c r="DCS27" s="127"/>
      <c r="DCT27" s="128"/>
      <c r="DCU27" s="127"/>
      <c r="DCV27" s="128"/>
      <c r="DCW27" s="127"/>
      <c r="DCX27" s="128"/>
      <c r="DCY27" s="127"/>
      <c r="DCZ27" s="128"/>
      <c r="DDA27" s="127"/>
      <c r="DDB27" s="128"/>
      <c r="DDC27" s="127"/>
      <c r="DDD27" s="128"/>
      <c r="DDE27" s="127"/>
      <c r="DDF27" s="128"/>
      <c r="DDG27" s="127"/>
      <c r="DDH27" s="128"/>
      <c r="DDI27" s="127"/>
      <c r="DDJ27" s="128"/>
      <c r="DDK27" s="127"/>
      <c r="DDL27" s="128"/>
      <c r="DDM27" s="127"/>
      <c r="DDN27" s="128"/>
      <c r="DDO27" s="127"/>
      <c r="DDP27" s="128"/>
      <c r="DDQ27" s="127"/>
      <c r="DDR27" s="128"/>
      <c r="DDS27" s="127"/>
      <c r="DDT27" s="128"/>
      <c r="DDU27" s="127"/>
      <c r="DDV27" s="128"/>
      <c r="DDW27" s="127"/>
      <c r="DDX27" s="128"/>
      <c r="DDY27" s="127"/>
      <c r="DDZ27" s="128"/>
      <c r="DEA27" s="127"/>
      <c r="DEB27" s="128"/>
      <c r="DEC27" s="127"/>
      <c r="DED27" s="128"/>
      <c r="DEE27" s="127"/>
      <c r="DEF27" s="128"/>
      <c r="DEG27" s="127"/>
      <c r="DEH27" s="128"/>
      <c r="DEI27" s="127"/>
      <c r="DEJ27" s="128"/>
      <c r="DEK27" s="127"/>
      <c r="DEL27" s="128"/>
      <c r="DEM27" s="127"/>
      <c r="DEN27" s="128"/>
      <c r="DEO27" s="127"/>
      <c r="DEP27" s="128"/>
      <c r="DEQ27" s="127"/>
      <c r="DER27" s="128"/>
      <c r="DES27" s="127"/>
      <c r="DET27" s="128"/>
      <c r="DEU27" s="127"/>
      <c r="DEV27" s="128"/>
      <c r="DEW27" s="127"/>
      <c r="DEX27" s="128"/>
      <c r="DEY27" s="127"/>
      <c r="DEZ27" s="128"/>
      <c r="DFA27" s="127"/>
      <c r="DFB27" s="128"/>
      <c r="DFC27" s="127"/>
      <c r="DFD27" s="128"/>
      <c r="DFE27" s="127"/>
      <c r="DFF27" s="128"/>
      <c r="DFG27" s="127"/>
      <c r="DFH27" s="128"/>
      <c r="DFI27" s="127"/>
      <c r="DFJ27" s="128"/>
      <c r="DFK27" s="127"/>
      <c r="DFL27" s="128"/>
      <c r="DFM27" s="127"/>
      <c r="DFN27" s="128"/>
      <c r="DFO27" s="127"/>
      <c r="DFP27" s="128"/>
      <c r="DFQ27" s="127"/>
      <c r="DFR27" s="128"/>
      <c r="DFS27" s="127"/>
      <c r="DFT27" s="128"/>
      <c r="DFU27" s="127"/>
      <c r="DFV27" s="128"/>
      <c r="DFW27" s="127"/>
      <c r="DFX27" s="128"/>
      <c r="DFY27" s="127"/>
      <c r="DFZ27" s="128"/>
      <c r="DGA27" s="127"/>
      <c r="DGB27" s="128"/>
      <c r="DGC27" s="127"/>
      <c r="DGD27" s="128"/>
      <c r="DGE27" s="127"/>
      <c r="DGF27" s="128"/>
      <c r="DGG27" s="127"/>
      <c r="DGH27" s="128"/>
      <c r="DGI27" s="127"/>
      <c r="DGJ27" s="128"/>
      <c r="DGK27" s="127"/>
      <c r="DGL27" s="128"/>
      <c r="DGM27" s="127"/>
      <c r="DGN27" s="128"/>
      <c r="DGO27" s="127"/>
      <c r="DGP27" s="128"/>
      <c r="DGQ27" s="127"/>
      <c r="DGR27" s="128"/>
      <c r="DGS27" s="127"/>
      <c r="DGT27" s="128"/>
      <c r="DGU27" s="127"/>
      <c r="DGV27" s="128"/>
      <c r="DGW27" s="127"/>
      <c r="DGX27" s="128"/>
      <c r="DGY27" s="127"/>
      <c r="DGZ27" s="128"/>
      <c r="DHA27" s="127"/>
      <c r="DHB27" s="128"/>
      <c r="DHC27" s="127"/>
      <c r="DHD27" s="128"/>
      <c r="DHE27" s="127"/>
      <c r="DHF27" s="128"/>
      <c r="DHG27" s="127"/>
      <c r="DHH27" s="128"/>
      <c r="DHI27" s="127"/>
      <c r="DHJ27" s="128"/>
      <c r="DHK27" s="127"/>
      <c r="DHL27" s="128"/>
      <c r="DHM27" s="127"/>
      <c r="DHN27" s="128"/>
      <c r="DHO27" s="127"/>
      <c r="DHP27" s="128"/>
      <c r="DHQ27" s="127"/>
      <c r="DHR27" s="128"/>
      <c r="DHS27" s="127"/>
      <c r="DHT27" s="128"/>
      <c r="DHU27" s="127"/>
      <c r="DHV27" s="128"/>
      <c r="DHW27" s="127"/>
      <c r="DHX27" s="128"/>
      <c r="DHY27" s="127"/>
      <c r="DHZ27" s="128"/>
      <c r="DIA27" s="127"/>
      <c r="DIB27" s="128"/>
      <c r="DIC27" s="127"/>
      <c r="DID27" s="128"/>
      <c r="DIE27" s="127"/>
      <c r="DIF27" s="128"/>
      <c r="DIG27" s="127"/>
      <c r="DIH27" s="128"/>
      <c r="DII27" s="127"/>
      <c r="DIJ27" s="128"/>
      <c r="DIK27" s="127"/>
      <c r="DIL27" s="128"/>
      <c r="DIM27" s="127"/>
      <c r="DIN27" s="128"/>
      <c r="DIO27" s="127"/>
      <c r="DIP27" s="128"/>
      <c r="DIQ27" s="127"/>
      <c r="DIR27" s="128"/>
      <c r="DIS27" s="127"/>
      <c r="DIT27" s="128"/>
      <c r="DIU27" s="127"/>
      <c r="DIV27" s="128"/>
      <c r="DIW27" s="127"/>
      <c r="DIX27" s="128"/>
      <c r="DIY27" s="127"/>
      <c r="DIZ27" s="128"/>
      <c r="DJA27" s="127"/>
      <c r="DJB27" s="128"/>
      <c r="DJC27" s="127"/>
      <c r="DJD27" s="128"/>
      <c r="DJE27" s="127"/>
      <c r="DJF27" s="128"/>
      <c r="DJG27" s="127"/>
      <c r="DJH27" s="128"/>
      <c r="DJI27" s="127"/>
      <c r="DJJ27" s="128"/>
      <c r="DJK27" s="127"/>
      <c r="DJL27" s="128"/>
      <c r="DJM27" s="127"/>
      <c r="DJN27" s="128"/>
      <c r="DJO27" s="127"/>
      <c r="DJP27" s="128"/>
      <c r="DJQ27" s="127"/>
      <c r="DJR27" s="128"/>
      <c r="DJS27" s="127"/>
      <c r="DJT27" s="128"/>
      <c r="DJU27" s="127"/>
      <c r="DJV27" s="128"/>
      <c r="DJW27" s="127"/>
      <c r="DJX27" s="128"/>
      <c r="DJY27" s="127"/>
      <c r="DJZ27" s="128"/>
      <c r="DKA27" s="127"/>
      <c r="DKB27" s="128"/>
      <c r="DKC27" s="127"/>
      <c r="DKD27" s="128"/>
      <c r="DKE27" s="127"/>
      <c r="DKF27" s="128"/>
      <c r="DKG27" s="127"/>
      <c r="DKH27" s="128"/>
      <c r="DKI27" s="127"/>
      <c r="DKJ27" s="128"/>
      <c r="DKK27" s="127"/>
      <c r="DKL27" s="128"/>
      <c r="DKM27" s="127"/>
      <c r="DKN27" s="128"/>
      <c r="DKO27" s="127"/>
      <c r="DKP27" s="128"/>
      <c r="DKQ27" s="127"/>
      <c r="DKR27" s="128"/>
      <c r="DKS27" s="127"/>
      <c r="DKT27" s="128"/>
      <c r="DKU27" s="127"/>
      <c r="DKV27" s="128"/>
      <c r="DKW27" s="127"/>
      <c r="DKX27" s="128"/>
      <c r="DKY27" s="127"/>
      <c r="DKZ27" s="128"/>
      <c r="DLA27" s="127"/>
      <c r="DLB27" s="128"/>
      <c r="DLC27" s="127"/>
      <c r="DLD27" s="128"/>
      <c r="DLE27" s="127"/>
      <c r="DLF27" s="128"/>
      <c r="DLG27" s="127"/>
      <c r="DLH27" s="128"/>
      <c r="DLI27" s="127"/>
      <c r="DLJ27" s="128"/>
      <c r="DLK27" s="127"/>
      <c r="DLL27" s="128"/>
      <c r="DLM27" s="127"/>
      <c r="DLN27" s="128"/>
      <c r="DLO27" s="127"/>
      <c r="DLP27" s="128"/>
      <c r="DLQ27" s="127"/>
      <c r="DLR27" s="128"/>
      <c r="DLS27" s="127"/>
      <c r="DLT27" s="128"/>
      <c r="DLU27" s="127"/>
      <c r="DLV27" s="128"/>
      <c r="DLW27" s="127"/>
      <c r="DLX27" s="128"/>
      <c r="DLY27" s="127"/>
      <c r="DLZ27" s="128"/>
      <c r="DMA27" s="127"/>
      <c r="DMB27" s="128"/>
      <c r="DMC27" s="127"/>
      <c r="DMD27" s="128"/>
      <c r="DME27" s="127"/>
      <c r="DMF27" s="128"/>
      <c r="DMG27" s="127"/>
      <c r="DMH27" s="128"/>
      <c r="DMI27" s="127"/>
      <c r="DMJ27" s="128"/>
      <c r="DMK27" s="127"/>
      <c r="DML27" s="128"/>
      <c r="DMM27" s="127"/>
      <c r="DMN27" s="128"/>
      <c r="DMO27" s="127"/>
      <c r="DMP27" s="128"/>
      <c r="DMQ27" s="127"/>
      <c r="DMR27" s="128"/>
      <c r="DMS27" s="127"/>
      <c r="DMT27" s="128"/>
      <c r="DMU27" s="127"/>
      <c r="DMV27" s="128"/>
      <c r="DMW27" s="127"/>
      <c r="DMX27" s="128"/>
      <c r="DMY27" s="127"/>
      <c r="DMZ27" s="128"/>
      <c r="DNA27" s="127"/>
      <c r="DNB27" s="128"/>
      <c r="DNC27" s="127"/>
      <c r="DND27" s="128"/>
      <c r="DNE27" s="127"/>
      <c r="DNF27" s="128"/>
      <c r="DNG27" s="127"/>
      <c r="DNH27" s="128"/>
      <c r="DNI27" s="127"/>
      <c r="DNJ27" s="128"/>
      <c r="DNK27" s="127"/>
      <c r="DNL27" s="128"/>
      <c r="DNM27" s="127"/>
      <c r="DNN27" s="128"/>
      <c r="DNO27" s="127"/>
      <c r="DNP27" s="128"/>
      <c r="DNQ27" s="127"/>
      <c r="DNR27" s="128"/>
      <c r="DNS27" s="127"/>
      <c r="DNT27" s="128"/>
      <c r="DNU27" s="127"/>
      <c r="DNV27" s="128"/>
      <c r="DNW27" s="127"/>
      <c r="DNX27" s="128"/>
      <c r="DNY27" s="127"/>
      <c r="DNZ27" s="128"/>
      <c r="DOA27" s="127"/>
      <c r="DOB27" s="128"/>
      <c r="DOC27" s="127"/>
      <c r="DOD27" s="128"/>
      <c r="DOE27" s="127"/>
      <c r="DOF27" s="128"/>
      <c r="DOG27" s="127"/>
      <c r="DOH27" s="128"/>
      <c r="DOI27" s="127"/>
      <c r="DOJ27" s="128"/>
      <c r="DOK27" s="127"/>
      <c r="DOL27" s="128"/>
      <c r="DOM27" s="127"/>
      <c r="DON27" s="128"/>
      <c r="DOO27" s="127"/>
      <c r="DOP27" s="128"/>
      <c r="DOQ27" s="127"/>
      <c r="DOR27" s="128"/>
      <c r="DOS27" s="127"/>
      <c r="DOT27" s="128"/>
      <c r="DOU27" s="127"/>
      <c r="DOV27" s="128"/>
      <c r="DOW27" s="127"/>
      <c r="DOX27" s="128"/>
      <c r="DOY27" s="127"/>
      <c r="DOZ27" s="128"/>
      <c r="DPA27" s="127"/>
      <c r="DPB27" s="128"/>
      <c r="DPC27" s="127"/>
      <c r="DPD27" s="128"/>
      <c r="DPE27" s="127"/>
      <c r="DPF27" s="128"/>
      <c r="DPG27" s="127"/>
      <c r="DPH27" s="128"/>
      <c r="DPI27" s="127"/>
      <c r="DPJ27" s="128"/>
      <c r="DPK27" s="127"/>
      <c r="DPL27" s="128"/>
      <c r="DPM27" s="127"/>
      <c r="DPN27" s="128"/>
      <c r="DPO27" s="127"/>
      <c r="DPP27" s="128"/>
      <c r="DPQ27" s="127"/>
      <c r="DPR27" s="128"/>
      <c r="DPS27" s="127"/>
      <c r="DPT27" s="128"/>
      <c r="DPU27" s="127"/>
      <c r="DPV27" s="128"/>
      <c r="DPW27" s="127"/>
      <c r="DPX27" s="128"/>
      <c r="DPY27" s="127"/>
      <c r="DPZ27" s="128"/>
      <c r="DQA27" s="127"/>
      <c r="DQB27" s="128"/>
      <c r="DQC27" s="127"/>
      <c r="DQD27" s="128"/>
      <c r="DQE27" s="127"/>
      <c r="DQF27" s="128"/>
      <c r="DQG27" s="127"/>
      <c r="DQH27" s="128"/>
      <c r="DQI27" s="127"/>
      <c r="DQJ27" s="128"/>
      <c r="DQK27" s="127"/>
      <c r="DQL27" s="128"/>
      <c r="DQM27" s="127"/>
      <c r="DQN27" s="128"/>
      <c r="DQO27" s="127"/>
      <c r="DQP27" s="128"/>
      <c r="DQQ27" s="127"/>
      <c r="DQR27" s="128"/>
      <c r="DQS27" s="127"/>
      <c r="DQT27" s="128"/>
      <c r="DQU27" s="127"/>
      <c r="DQV27" s="128"/>
      <c r="DQW27" s="127"/>
      <c r="DQX27" s="128"/>
      <c r="DQY27" s="127"/>
      <c r="DQZ27" s="128"/>
      <c r="DRA27" s="127"/>
      <c r="DRB27" s="128"/>
      <c r="DRC27" s="127"/>
      <c r="DRD27" s="128"/>
      <c r="DRE27" s="127"/>
      <c r="DRF27" s="128"/>
      <c r="DRG27" s="127"/>
      <c r="DRH27" s="128"/>
      <c r="DRI27" s="127"/>
      <c r="DRJ27" s="128"/>
      <c r="DRK27" s="127"/>
      <c r="DRL27" s="128"/>
      <c r="DRM27" s="127"/>
      <c r="DRN27" s="128"/>
      <c r="DRO27" s="127"/>
      <c r="DRP27" s="128"/>
      <c r="DRQ27" s="127"/>
      <c r="DRR27" s="128"/>
      <c r="DRS27" s="127"/>
      <c r="DRT27" s="128"/>
      <c r="DRU27" s="127"/>
      <c r="DRV27" s="128"/>
      <c r="DRW27" s="127"/>
      <c r="DRX27" s="128"/>
      <c r="DRY27" s="127"/>
      <c r="DRZ27" s="128"/>
      <c r="DSA27" s="127"/>
      <c r="DSB27" s="128"/>
      <c r="DSC27" s="127"/>
      <c r="DSD27" s="128"/>
      <c r="DSE27" s="127"/>
      <c r="DSF27" s="128"/>
      <c r="DSG27" s="127"/>
      <c r="DSH27" s="128"/>
      <c r="DSI27" s="127"/>
      <c r="DSJ27" s="128"/>
      <c r="DSK27" s="127"/>
      <c r="DSL27" s="128"/>
      <c r="DSM27" s="127"/>
      <c r="DSN27" s="128"/>
      <c r="DSO27" s="127"/>
      <c r="DSP27" s="128"/>
      <c r="DSQ27" s="127"/>
      <c r="DSR27" s="128"/>
      <c r="DSS27" s="127"/>
      <c r="DST27" s="128"/>
      <c r="DSU27" s="127"/>
      <c r="DSV27" s="128"/>
      <c r="DSW27" s="127"/>
      <c r="DSX27" s="128"/>
      <c r="DSY27" s="127"/>
      <c r="DSZ27" s="128"/>
      <c r="DTA27" s="127"/>
      <c r="DTB27" s="128"/>
      <c r="DTC27" s="127"/>
      <c r="DTD27" s="128"/>
      <c r="DTE27" s="127"/>
      <c r="DTF27" s="128"/>
      <c r="DTG27" s="127"/>
      <c r="DTH27" s="128"/>
      <c r="DTI27" s="127"/>
      <c r="DTJ27" s="128"/>
      <c r="DTK27" s="127"/>
      <c r="DTL27" s="128"/>
      <c r="DTM27" s="127"/>
      <c r="DTN27" s="128"/>
      <c r="DTO27" s="127"/>
      <c r="DTP27" s="128"/>
      <c r="DTQ27" s="127"/>
      <c r="DTR27" s="128"/>
      <c r="DTS27" s="127"/>
      <c r="DTT27" s="128"/>
      <c r="DTU27" s="127"/>
      <c r="DTV27" s="128"/>
      <c r="DTW27" s="127"/>
      <c r="DTX27" s="128"/>
      <c r="DTY27" s="127"/>
      <c r="DTZ27" s="128"/>
      <c r="DUA27" s="127"/>
      <c r="DUB27" s="128"/>
      <c r="DUC27" s="127"/>
      <c r="DUD27" s="128"/>
      <c r="DUE27" s="127"/>
      <c r="DUF27" s="128"/>
      <c r="DUG27" s="127"/>
      <c r="DUH27" s="128"/>
      <c r="DUI27" s="127"/>
      <c r="DUJ27" s="128"/>
      <c r="DUK27" s="127"/>
      <c r="DUL27" s="128"/>
      <c r="DUM27" s="127"/>
      <c r="DUN27" s="128"/>
      <c r="DUO27" s="127"/>
      <c r="DUP27" s="128"/>
      <c r="DUQ27" s="127"/>
      <c r="DUR27" s="128"/>
      <c r="DUS27" s="127"/>
      <c r="DUT27" s="128"/>
      <c r="DUU27" s="127"/>
      <c r="DUV27" s="128"/>
      <c r="DUW27" s="127"/>
      <c r="DUX27" s="128"/>
      <c r="DUY27" s="127"/>
      <c r="DUZ27" s="128"/>
      <c r="DVA27" s="127"/>
      <c r="DVB27" s="128"/>
      <c r="DVC27" s="127"/>
      <c r="DVD27" s="128"/>
      <c r="DVE27" s="127"/>
      <c r="DVF27" s="128"/>
      <c r="DVG27" s="127"/>
      <c r="DVH27" s="128"/>
      <c r="DVI27" s="127"/>
      <c r="DVJ27" s="128"/>
      <c r="DVK27" s="127"/>
      <c r="DVL27" s="128"/>
      <c r="DVM27" s="127"/>
      <c r="DVN27" s="128"/>
      <c r="DVO27" s="127"/>
      <c r="DVP27" s="128"/>
      <c r="DVQ27" s="127"/>
      <c r="DVR27" s="128"/>
      <c r="DVS27" s="127"/>
      <c r="DVT27" s="128"/>
      <c r="DVU27" s="127"/>
      <c r="DVV27" s="128"/>
      <c r="DVW27" s="127"/>
      <c r="DVX27" s="128"/>
      <c r="DVY27" s="127"/>
      <c r="DVZ27" s="128"/>
      <c r="DWA27" s="127"/>
      <c r="DWB27" s="128"/>
      <c r="DWC27" s="127"/>
      <c r="DWD27" s="128"/>
      <c r="DWE27" s="127"/>
      <c r="DWF27" s="128"/>
      <c r="DWG27" s="127"/>
      <c r="DWH27" s="128"/>
      <c r="DWI27" s="127"/>
      <c r="DWJ27" s="128"/>
      <c r="DWK27" s="127"/>
      <c r="DWL27" s="128"/>
      <c r="DWM27" s="127"/>
      <c r="DWN27" s="128"/>
      <c r="DWO27" s="127"/>
      <c r="DWP27" s="128"/>
      <c r="DWQ27" s="127"/>
      <c r="DWR27" s="128"/>
      <c r="DWS27" s="127"/>
      <c r="DWT27" s="128"/>
      <c r="DWU27" s="127"/>
      <c r="DWV27" s="128"/>
      <c r="DWW27" s="127"/>
      <c r="DWX27" s="128"/>
      <c r="DWY27" s="127"/>
      <c r="DWZ27" s="128"/>
      <c r="DXA27" s="127"/>
      <c r="DXB27" s="128"/>
      <c r="DXC27" s="127"/>
      <c r="DXD27" s="128"/>
      <c r="DXE27" s="127"/>
      <c r="DXF27" s="128"/>
      <c r="DXG27" s="127"/>
      <c r="DXH27" s="128"/>
      <c r="DXI27" s="127"/>
      <c r="DXJ27" s="128"/>
      <c r="DXK27" s="127"/>
      <c r="DXL27" s="128"/>
      <c r="DXM27" s="127"/>
      <c r="DXN27" s="128"/>
      <c r="DXO27" s="127"/>
      <c r="DXP27" s="128"/>
      <c r="DXQ27" s="127"/>
      <c r="DXR27" s="128"/>
      <c r="DXS27" s="127"/>
      <c r="DXT27" s="128"/>
      <c r="DXU27" s="127"/>
      <c r="DXV27" s="128"/>
      <c r="DXW27" s="127"/>
      <c r="DXX27" s="128"/>
      <c r="DXY27" s="127"/>
      <c r="DXZ27" s="128"/>
      <c r="DYA27" s="127"/>
      <c r="DYB27" s="128"/>
      <c r="DYC27" s="127"/>
      <c r="DYD27" s="128"/>
      <c r="DYE27" s="127"/>
      <c r="DYF27" s="128"/>
      <c r="DYG27" s="127"/>
      <c r="DYH27" s="128"/>
      <c r="DYI27" s="127"/>
      <c r="DYJ27" s="128"/>
      <c r="DYK27" s="127"/>
      <c r="DYL27" s="128"/>
      <c r="DYM27" s="127"/>
      <c r="DYN27" s="128"/>
      <c r="DYO27" s="127"/>
      <c r="DYP27" s="128"/>
      <c r="DYQ27" s="127"/>
      <c r="DYR27" s="128"/>
      <c r="DYS27" s="127"/>
      <c r="DYT27" s="128"/>
      <c r="DYU27" s="127"/>
      <c r="DYV27" s="128"/>
      <c r="DYW27" s="127"/>
      <c r="DYX27" s="128"/>
      <c r="DYY27" s="127"/>
      <c r="DYZ27" s="128"/>
      <c r="DZA27" s="127"/>
      <c r="DZB27" s="128"/>
      <c r="DZC27" s="127"/>
      <c r="DZD27" s="128"/>
      <c r="DZE27" s="127"/>
      <c r="DZF27" s="128"/>
      <c r="DZG27" s="127"/>
      <c r="DZH27" s="128"/>
      <c r="DZI27" s="127"/>
      <c r="DZJ27" s="128"/>
      <c r="DZK27" s="127"/>
      <c r="DZL27" s="128"/>
      <c r="DZM27" s="127"/>
      <c r="DZN27" s="128"/>
      <c r="DZO27" s="127"/>
      <c r="DZP27" s="128"/>
      <c r="DZQ27" s="127"/>
      <c r="DZR27" s="128"/>
      <c r="DZS27" s="127"/>
      <c r="DZT27" s="128"/>
      <c r="DZU27" s="127"/>
      <c r="DZV27" s="128"/>
      <c r="DZW27" s="127"/>
      <c r="DZX27" s="128"/>
      <c r="DZY27" s="127"/>
      <c r="DZZ27" s="128"/>
      <c r="EAA27" s="127"/>
      <c r="EAB27" s="128"/>
      <c r="EAC27" s="127"/>
      <c r="EAD27" s="128"/>
      <c r="EAE27" s="127"/>
      <c r="EAF27" s="128"/>
      <c r="EAG27" s="127"/>
      <c r="EAH27" s="128"/>
      <c r="EAI27" s="127"/>
      <c r="EAJ27" s="128"/>
      <c r="EAK27" s="127"/>
      <c r="EAL27" s="128"/>
      <c r="EAM27" s="127"/>
      <c r="EAN27" s="128"/>
      <c r="EAO27" s="127"/>
      <c r="EAP27" s="128"/>
      <c r="EAQ27" s="127"/>
      <c r="EAR27" s="128"/>
      <c r="EAS27" s="127"/>
      <c r="EAT27" s="128"/>
      <c r="EAU27" s="127"/>
      <c r="EAV27" s="128"/>
      <c r="EAW27" s="127"/>
      <c r="EAX27" s="128"/>
      <c r="EAY27" s="127"/>
      <c r="EAZ27" s="128"/>
      <c r="EBA27" s="127"/>
      <c r="EBB27" s="128"/>
      <c r="EBC27" s="127"/>
      <c r="EBD27" s="128"/>
      <c r="EBE27" s="127"/>
      <c r="EBF27" s="128"/>
      <c r="EBG27" s="127"/>
      <c r="EBH27" s="128"/>
      <c r="EBI27" s="127"/>
      <c r="EBJ27" s="128"/>
      <c r="EBK27" s="127"/>
      <c r="EBL27" s="128"/>
      <c r="EBM27" s="127"/>
      <c r="EBN27" s="128"/>
      <c r="EBO27" s="127"/>
      <c r="EBP27" s="128"/>
      <c r="EBQ27" s="127"/>
      <c r="EBR27" s="128"/>
      <c r="EBS27" s="127"/>
      <c r="EBT27" s="128"/>
      <c r="EBU27" s="127"/>
      <c r="EBV27" s="128"/>
      <c r="EBW27" s="127"/>
      <c r="EBX27" s="128"/>
      <c r="EBY27" s="127"/>
      <c r="EBZ27" s="128"/>
      <c r="ECA27" s="127"/>
      <c r="ECB27" s="128"/>
      <c r="ECC27" s="127"/>
      <c r="ECD27" s="128"/>
      <c r="ECE27" s="127"/>
      <c r="ECF27" s="128"/>
      <c r="ECG27" s="127"/>
      <c r="ECH27" s="128"/>
      <c r="ECI27" s="127"/>
      <c r="ECJ27" s="128"/>
      <c r="ECK27" s="127"/>
      <c r="ECL27" s="128"/>
      <c r="ECM27" s="127"/>
      <c r="ECN27" s="128"/>
      <c r="ECO27" s="127"/>
      <c r="ECP27" s="128"/>
      <c r="ECQ27" s="127"/>
      <c r="ECR27" s="128"/>
      <c r="ECS27" s="127"/>
      <c r="ECT27" s="128"/>
      <c r="ECU27" s="127"/>
      <c r="ECV27" s="128"/>
      <c r="ECW27" s="127"/>
      <c r="ECX27" s="128"/>
      <c r="ECY27" s="127"/>
      <c r="ECZ27" s="128"/>
      <c r="EDA27" s="127"/>
      <c r="EDB27" s="128"/>
      <c r="EDC27" s="127"/>
      <c r="EDD27" s="128"/>
      <c r="EDE27" s="127"/>
      <c r="EDF27" s="128"/>
      <c r="EDG27" s="127"/>
      <c r="EDH27" s="128"/>
      <c r="EDI27" s="127"/>
      <c r="EDJ27" s="128"/>
      <c r="EDK27" s="127"/>
      <c r="EDL27" s="128"/>
      <c r="EDM27" s="127"/>
      <c r="EDN27" s="128"/>
      <c r="EDO27" s="127"/>
      <c r="EDP27" s="128"/>
      <c r="EDQ27" s="127"/>
      <c r="EDR27" s="128"/>
      <c r="EDS27" s="127"/>
      <c r="EDT27" s="128"/>
      <c r="EDU27" s="127"/>
      <c r="EDV27" s="128"/>
      <c r="EDW27" s="127"/>
      <c r="EDX27" s="128"/>
      <c r="EDY27" s="127"/>
      <c r="EDZ27" s="128"/>
      <c r="EEA27" s="127"/>
      <c r="EEB27" s="128"/>
      <c r="EEC27" s="127"/>
      <c r="EED27" s="128"/>
      <c r="EEE27" s="127"/>
      <c r="EEF27" s="128"/>
      <c r="EEG27" s="127"/>
      <c r="EEH27" s="128"/>
      <c r="EEI27" s="127"/>
      <c r="EEJ27" s="128"/>
      <c r="EEK27" s="127"/>
      <c r="EEL27" s="128"/>
      <c r="EEM27" s="127"/>
      <c r="EEN27" s="128"/>
      <c r="EEO27" s="127"/>
      <c r="EEP27" s="128"/>
      <c r="EEQ27" s="127"/>
      <c r="EER27" s="128"/>
      <c r="EES27" s="127"/>
      <c r="EET27" s="128"/>
      <c r="EEU27" s="127"/>
      <c r="EEV27" s="128"/>
      <c r="EEW27" s="127"/>
      <c r="EEX27" s="128"/>
      <c r="EEY27" s="127"/>
      <c r="EEZ27" s="128"/>
      <c r="EFA27" s="127"/>
      <c r="EFB27" s="128"/>
      <c r="EFC27" s="127"/>
      <c r="EFD27" s="128"/>
      <c r="EFE27" s="127"/>
      <c r="EFF27" s="128"/>
      <c r="EFG27" s="127"/>
      <c r="EFH27" s="128"/>
      <c r="EFI27" s="127"/>
      <c r="EFJ27" s="128"/>
      <c r="EFK27" s="127"/>
      <c r="EFL27" s="128"/>
      <c r="EFM27" s="127"/>
      <c r="EFN27" s="128"/>
      <c r="EFO27" s="127"/>
      <c r="EFP27" s="128"/>
      <c r="EFQ27" s="127"/>
      <c r="EFR27" s="128"/>
      <c r="EFS27" s="127"/>
      <c r="EFT27" s="128"/>
      <c r="EFU27" s="127"/>
      <c r="EFV27" s="128"/>
      <c r="EFW27" s="127"/>
      <c r="EFX27" s="128"/>
      <c r="EFY27" s="127"/>
      <c r="EFZ27" s="128"/>
      <c r="EGA27" s="127"/>
      <c r="EGB27" s="128"/>
      <c r="EGC27" s="127"/>
      <c r="EGD27" s="128"/>
      <c r="EGE27" s="127"/>
      <c r="EGF27" s="128"/>
      <c r="EGG27" s="127"/>
      <c r="EGH27" s="128"/>
      <c r="EGI27" s="127"/>
      <c r="EGJ27" s="128"/>
      <c r="EGK27" s="127"/>
      <c r="EGL27" s="128"/>
      <c r="EGM27" s="127"/>
      <c r="EGN27" s="128"/>
      <c r="EGO27" s="127"/>
      <c r="EGP27" s="128"/>
      <c r="EGQ27" s="127"/>
      <c r="EGR27" s="128"/>
      <c r="EGS27" s="127"/>
      <c r="EGT27" s="128"/>
      <c r="EGU27" s="127"/>
      <c r="EGV27" s="128"/>
      <c r="EGW27" s="127"/>
      <c r="EGX27" s="128"/>
      <c r="EGY27" s="127"/>
      <c r="EGZ27" s="128"/>
      <c r="EHA27" s="127"/>
      <c r="EHB27" s="128"/>
      <c r="EHC27" s="127"/>
      <c r="EHD27" s="128"/>
      <c r="EHE27" s="127"/>
      <c r="EHF27" s="128"/>
      <c r="EHG27" s="127"/>
      <c r="EHH27" s="128"/>
      <c r="EHI27" s="127"/>
      <c r="EHJ27" s="128"/>
      <c r="EHK27" s="127"/>
      <c r="EHL27" s="128"/>
      <c r="EHM27" s="127"/>
      <c r="EHN27" s="128"/>
      <c r="EHO27" s="127"/>
      <c r="EHP27" s="128"/>
      <c r="EHQ27" s="127"/>
      <c r="EHR27" s="128"/>
      <c r="EHS27" s="127"/>
      <c r="EHT27" s="128"/>
      <c r="EHU27" s="127"/>
      <c r="EHV27" s="128"/>
      <c r="EHW27" s="127"/>
      <c r="EHX27" s="128"/>
      <c r="EHY27" s="127"/>
      <c r="EHZ27" s="128"/>
      <c r="EIA27" s="127"/>
      <c r="EIB27" s="128"/>
      <c r="EIC27" s="127"/>
      <c r="EID27" s="128"/>
      <c r="EIE27" s="127"/>
      <c r="EIF27" s="128"/>
      <c r="EIG27" s="127"/>
      <c r="EIH27" s="128"/>
      <c r="EII27" s="127"/>
      <c r="EIJ27" s="128"/>
      <c r="EIK27" s="127"/>
      <c r="EIL27" s="128"/>
      <c r="EIM27" s="127"/>
      <c r="EIN27" s="128"/>
      <c r="EIO27" s="127"/>
      <c r="EIP27" s="128"/>
      <c r="EIQ27" s="127"/>
      <c r="EIR27" s="128"/>
      <c r="EIS27" s="127"/>
      <c r="EIT27" s="128"/>
      <c r="EIU27" s="127"/>
      <c r="EIV27" s="128"/>
      <c r="EIW27" s="127"/>
      <c r="EIX27" s="128"/>
      <c r="EIY27" s="127"/>
      <c r="EIZ27" s="128"/>
      <c r="EJA27" s="127"/>
      <c r="EJB27" s="128"/>
      <c r="EJC27" s="127"/>
      <c r="EJD27" s="128"/>
      <c r="EJE27" s="127"/>
      <c r="EJF27" s="128"/>
      <c r="EJG27" s="127"/>
      <c r="EJH27" s="128"/>
      <c r="EJI27" s="127"/>
      <c r="EJJ27" s="128"/>
      <c r="EJK27" s="127"/>
      <c r="EJL27" s="128"/>
      <c r="EJM27" s="127"/>
      <c r="EJN27" s="128"/>
      <c r="EJO27" s="127"/>
      <c r="EJP27" s="128"/>
      <c r="EJQ27" s="127"/>
      <c r="EJR27" s="128"/>
      <c r="EJS27" s="127"/>
      <c r="EJT27" s="128"/>
      <c r="EJU27" s="127"/>
      <c r="EJV27" s="128"/>
      <c r="EJW27" s="127"/>
      <c r="EJX27" s="128"/>
      <c r="EJY27" s="127"/>
      <c r="EJZ27" s="128"/>
      <c r="EKA27" s="127"/>
      <c r="EKB27" s="128"/>
      <c r="EKC27" s="127"/>
      <c r="EKD27" s="128"/>
      <c r="EKE27" s="127"/>
      <c r="EKF27" s="128"/>
      <c r="EKG27" s="127"/>
      <c r="EKH27" s="128"/>
      <c r="EKI27" s="127"/>
      <c r="EKJ27" s="128"/>
      <c r="EKK27" s="127"/>
      <c r="EKL27" s="128"/>
      <c r="EKM27" s="127"/>
      <c r="EKN27" s="128"/>
      <c r="EKO27" s="127"/>
      <c r="EKP27" s="128"/>
      <c r="EKQ27" s="127"/>
      <c r="EKR27" s="128"/>
      <c r="EKS27" s="127"/>
      <c r="EKT27" s="128"/>
      <c r="EKU27" s="127"/>
      <c r="EKV27" s="128"/>
      <c r="EKW27" s="127"/>
      <c r="EKX27" s="128"/>
      <c r="EKY27" s="127"/>
      <c r="EKZ27" s="128"/>
      <c r="ELA27" s="127"/>
      <c r="ELB27" s="128"/>
      <c r="ELC27" s="127"/>
      <c r="ELD27" s="128"/>
      <c r="ELE27" s="127"/>
      <c r="ELF27" s="128"/>
      <c r="ELG27" s="127"/>
      <c r="ELH27" s="128"/>
      <c r="ELI27" s="127"/>
      <c r="ELJ27" s="128"/>
      <c r="ELK27" s="127"/>
      <c r="ELL27" s="128"/>
      <c r="ELM27" s="127"/>
      <c r="ELN27" s="128"/>
      <c r="ELO27" s="127"/>
      <c r="ELP27" s="128"/>
      <c r="ELQ27" s="127"/>
      <c r="ELR27" s="128"/>
      <c r="ELS27" s="127"/>
      <c r="ELT27" s="128"/>
      <c r="ELU27" s="127"/>
      <c r="ELV27" s="128"/>
      <c r="ELW27" s="127"/>
      <c r="ELX27" s="128"/>
      <c r="ELY27" s="127"/>
      <c r="ELZ27" s="128"/>
      <c r="EMA27" s="127"/>
      <c r="EMB27" s="128"/>
      <c r="EMC27" s="127"/>
      <c r="EMD27" s="128"/>
      <c r="EME27" s="127"/>
      <c r="EMF27" s="128"/>
      <c r="EMG27" s="127"/>
      <c r="EMH27" s="128"/>
      <c r="EMI27" s="127"/>
      <c r="EMJ27" s="128"/>
      <c r="EMK27" s="127"/>
      <c r="EML27" s="128"/>
      <c r="EMM27" s="127"/>
      <c r="EMN27" s="128"/>
      <c r="EMO27" s="127"/>
      <c r="EMP27" s="128"/>
      <c r="EMQ27" s="127"/>
      <c r="EMR27" s="128"/>
      <c r="EMS27" s="127"/>
      <c r="EMT27" s="128"/>
      <c r="EMU27" s="127"/>
      <c r="EMV27" s="128"/>
      <c r="EMW27" s="127"/>
      <c r="EMX27" s="128"/>
      <c r="EMY27" s="127"/>
      <c r="EMZ27" s="128"/>
      <c r="ENA27" s="127"/>
      <c r="ENB27" s="128"/>
      <c r="ENC27" s="127"/>
      <c r="END27" s="128"/>
      <c r="ENE27" s="127"/>
      <c r="ENF27" s="128"/>
      <c r="ENG27" s="127"/>
      <c r="ENH27" s="128"/>
      <c r="ENI27" s="127"/>
      <c r="ENJ27" s="128"/>
      <c r="ENK27" s="127"/>
      <c r="ENL27" s="128"/>
      <c r="ENM27" s="127"/>
      <c r="ENN27" s="128"/>
      <c r="ENO27" s="127"/>
      <c r="ENP27" s="128"/>
      <c r="ENQ27" s="127"/>
      <c r="ENR27" s="128"/>
      <c r="ENS27" s="127"/>
      <c r="ENT27" s="128"/>
      <c r="ENU27" s="127"/>
      <c r="ENV27" s="128"/>
      <c r="ENW27" s="127"/>
      <c r="ENX27" s="128"/>
      <c r="ENY27" s="127"/>
      <c r="ENZ27" s="128"/>
      <c r="EOA27" s="127"/>
      <c r="EOB27" s="128"/>
      <c r="EOC27" s="127"/>
      <c r="EOD27" s="128"/>
      <c r="EOE27" s="127"/>
      <c r="EOF27" s="128"/>
      <c r="EOG27" s="127"/>
      <c r="EOH27" s="128"/>
      <c r="EOI27" s="127"/>
      <c r="EOJ27" s="128"/>
      <c r="EOK27" s="127"/>
      <c r="EOL27" s="128"/>
      <c r="EOM27" s="127"/>
      <c r="EON27" s="128"/>
      <c r="EOO27" s="127"/>
      <c r="EOP27" s="128"/>
      <c r="EOQ27" s="127"/>
      <c r="EOR27" s="128"/>
      <c r="EOS27" s="127"/>
      <c r="EOT27" s="128"/>
      <c r="EOU27" s="127"/>
      <c r="EOV27" s="128"/>
      <c r="EOW27" s="127"/>
      <c r="EOX27" s="128"/>
      <c r="EOY27" s="127"/>
      <c r="EOZ27" s="128"/>
      <c r="EPA27" s="127"/>
      <c r="EPB27" s="128"/>
      <c r="EPC27" s="127"/>
      <c r="EPD27" s="128"/>
      <c r="EPE27" s="127"/>
      <c r="EPF27" s="128"/>
      <c r="EPG27" s="127"/>
      <c r="EPH27" s="128"/>
      <c r="EPI27" s="127"/>
      <c r="EPJ27" s="128"/>
      <c r="EPK27" s="127"/>
      <c r="EPL27" s="128"/>
      <c r="EPM27" s="127"/>
      <c r="EPN27" s="128"/>
      <c r="EPO27" s="127"/>
      <c r="EPP27" s="128"/>
      <c r="EPQ27" s="127"/>
      <c r="EPR27" s="128"/>
      <c r="EPS27" s="127"/>
      <c r="EPT27" s="128"/>
      <c r="EPU27" s="127"/>
      <c r="EPV27" s="128"/>
      <c r="EPW27" s="127"/>
      <c r="EPX27" s="128"/>
      <c r="EPY27" s="127"/>
      <c r="EPZ27" s="128"/>
      <c r="EQA27" s="127"/>
      <c r="EQB27" s="128"/>
      <c r="EQC27" s="127"/>
      <c r="EQD27" s="128"/>
      <c r="EQE27" s="127"/>
      <c r="EQF27" s="128"/>
      <c r="EQG27" s="127"/>
      <c r="EQH27" s="128"/>
      <c r="EQI27" s="127"/>
      <c r="EQJ27" s="128"/>
      <c r="EQK27" s="127"/>
      <c r="EQL27" s="128"/>
      <c r="EQM27" s="127"/>
      <c r="EQN27" s="128"/>
      <c r="EQO27" s="127"/>
      <c r="EQP27" s="128"/>
      <c r="EQQ27" s="127"/>
      <c r="EQR27" s="128"/>
      <c r="EQS27" s="127"/>
      <c r="EQT27" s="128"/>
      <c r="EQU27" s="127"/>
      <c r="EQV27" s="128"/>
      <c r="EQW27" s="127"/>
      <c r="EQX27" s="128"/>
      <c r="EQY27" s="127"/>
      <c r="EQZ27" s="128"/>
      <c r="ERA27" s="127"/>
      <c r="ERB27" s="128"/>
      <c r="ERC27" s="127"/>
      <c r="ERD27" s="128"/>
      <c r="ERE27" s="127"/>
      <c r="ERF27" s="128"/>
      <c r="ERG27" s="127"/>
      <c r="ERH27" s="128"/>
      <c r="ERI27" s="127"/>
      <c r="ERJ27" s="128"/>
      <c r="ERK27" s="127"/>
      <c r="ERL27" s="128"/>
      <c r="ERM27" s="127"/>
      <c r="ERN27" s="128"/>
      <c r="ERO27" s="127"/>
      <c r="ERP27" s="128"/>
      <c r="ERQ27" s="127"/>
      <c r="ERR27" s="128"/>
      <c r="ERS27" s="127"/>
      <c r="ERT27" s="128"/>
      <c r="ERU27" s="127"/>
      <c r="ERV27" s="128"/>
      <c r="ERW27" s="127"/>
      <c r="ERX27" s="128"/>
      <c r="ERY27" s="127"/>
      <c r="ERZ27" s="128"/>
      <c r="ESA27" s="127"/>
      <c r="ESB27" s="128"/>
      <c r="ESC27" s="127"/>
      <c r="ESD27" s="128"/>
      <c r="ESE27" s="127"/>
      <c r="ESF27" s="128"/>
      <c r="ESG27" s="127"/>
      <c r="ESH27" s="128"/>
      <c r="ESI27" s="127"/>
      <c r="ESJ27" s="128"/>
      <c r="ESK27" s="127"/>
      <c r="ESL27" s="128"/>
      <c r="ESM27" s="127"/>
      <c r="ESN27" s="128"/>
      <c r="ESO27" s="127"/>
      <c r="ESP27" s="128"/>
      <c r="ESQ27" s="127"/>
      <c r="ESR27" s="128"/>
      <c r="ESS27" s="127"/>
      <c r="EST27" s="128"/>
      <c r="ESU27" s="127"/>
      <c r="ESV27" s="128"/>
      <c r="ESW27" s="127"/>
      <c r="ESX27" s="128"/>
      <c r="ESY27" s="127"/>
      <c r="ESZ27" s="128"/>
      <c r="ETA27" s="127"/>
      <c r="ETB27" s="128"/>
      <c r="ETC27" s="127"/>
      <c r="ETD27" s="128"/>
      <c r="ETE27" s="127"/>
      <c r="ETF27" s="128"/>
      <c r="ETG27" s="127"/>
      <c r="ETH27" s="128"/>
      <c r="ETI27" s="127"/>
      <c r="ETJ27" s="128"/>
      <c r="ETK27" s="127"/>
      <c r="ETL27" s="128"/>
      <c r="ETM27" s="127"/>
      <c r="ETN27" s="128"/>
      <c r="ETO27" s="127"/>
      <c r="ETP27" s="128"/>
      <c r="ETQ27" s="127"/>
      <c r="ETR27" s="128"/>
      <c r="ETS27" s="127"/>
      <c r="ETT27" s="128"/>
      <c r="ETU27" s="127"/>
      <c r="ETV27" s="128"/>
      <c r="ETW27" s="127"/>
      <c r="ETX27" s="128"/>
      <c r="ETY27" s="127"/>
      <c r="ETZ27" s="128"/>
      <c r="EUA27" s="127"/>
      <c r="EUB27" s="128"/>
      <c r="EUC27" s="127"/>
      <c r="EUD27" s="128"/>
      <c r="EUE27" s="127"/>
      <c r="EUF27" s="128"/>
      <c r="EUG27" s="127"/>
      <c r="EUH27" s="128"/>
      <c r="EUI27" s="127"/>
      <c r="EUJ27" s="128"/>
      <c r="EUK27" s="127"/>
      <c r="EUL27" s="128"/>
      <c r="EUM27" s="127"/>
      <c r="EUN27" s="128"/>
      <c r="EUO27" s="127"/>
      <c r="EUP27" s="128"/>
      <c r="EUQ27" s="127"/>
      <c r="EUR27" s="128"/>
      <c r="EUS27" s="127"/>
      <c r="EUT27" s="128"/>
      <c r="EUU27" s="127"/>
      <c r="EUV27" s="128"/>
      <c r="EUW27" s="127"/>
      <c r="EUX27" s="128"/>
      <c r="EUY27" s="127"/>
      <c r="EUZ27" s="128"/>
      <c r="EVA27" s="127"/>
      <c r="EVB27" s="128"/>
      <c r="EVC27" s="127"/>
      <c r="EVD27" s="128"/>
      <c r="EVE27" s="127"/>
      <c r="EVF27" s="128"/>
      <c r="EVG27" s="127"/>
      <c r="EVH27" s="128"/>
      <c r="EVI27" s="127"/>
      <c r="EVJ27" s="128"/>
      <c r="EVK27" s="127"/>
      <c r="EVL27" s="128"/>
      <c r="EVM27" s="127"/>
      <c r="EVN27" s="128"/>
      <c r="EVO27" s="127"/>
      <c r="EVP27" s="128"/>
      <c r="EVQ27" s="127"/>
      <c r="EVR27" s="128"/>
      <c r="EVS27" s="127"/>
      <c r="EVT27" s="128"/>
      <c r="EVU27" s="127"/>
      <c r="EVV27" s="128"/>
      <c r="EVW27" s="127"/>
      <c r="EVX27" s="128"/>
      <c r="EVY27" s="127"/>
      <c r="EVZ27" s="128"/>
      <c r="EWA27" s="127"/>
      <c r="EWB27" s="128"/>
      <c r="EWC27" s="127"/>
      <c r="EWD27" s="128"/>
      <c r="EWE27" s="127"/>
      <c r="EWF27" s="128"/>
      <c r="EWG27" s="127"/>
      <c r="EWH27" s="128"/>
      <c r="EWI27" s="127"/>
      <c r="EWJ27" s="128"/>
      <c r="EWK27" s="127"/>
      <c r="EWL27" s="128"/>
      <c r="EWM27" s="127"/>
      <c r="EWN27" s="128"/>
      <c r="EWO27" s="127"/>
      <c r="EWP27" s="128"/>
      <c r="EWQ27" s="127"/>
      <c r="EWR27" s="128"/>
      <c r="EWS27" s="127"/>
      <c r="EWT27" s="128"/>
      <c r="EWU27" s="127"/>
      <c r="EWV27" s="128"/>
      <c r="EWW27" s="127"/>
      <c r="EWX27" s="128"/>
      <c r="EWY27" s="127"/>
      <c r="EWZ27" s="128"/>
      <c r="EXA27" s="127"/>
      <c r="EXB27" s="128"/>
      <c r="EXC27" s="127"/>
      <c r="EXD27" s="128"/>
      <c r="EXE27" s="127"/>
      <c r="EXF27" s="128"/>
      <c r="EXG27" s="127"/>
      <c r="EXH27" s="128"/>
      <c r="EXI27" s="127"/>
      <c r="EXJ27" s="128"/>
      <c r="EXK27" s="127"/>
      <c r="EXL27" s="128"/>
      <c r="EXM27" s="127"/>
      <c r="EXN27" s="128"/>
      <c r="EXO27" s="127"/>
      <c r="EXP27" s="128"/>
      <c r="EXQ27" s="127"/>
      <c r="EXR27" s="128"/>
      <c r="EXS27" s="127"/>
      <c r="EXT27" s="128"/>
      <c r="EXU27" s="127"/>
      <c r="EXV27" s="128"/>
      <c r="EXW27" s="127"/>
      <c r="EXX27" s="128"/>
      <c r="EXY27" s="127"/>
      <c r="EXZ27" s="128"/>
      <c r="EYA27" s="127"/>
      <c r="EYB27" s="128"/>
      <c r="EYC27" s="127"/>
      <c r="EYD27" s="128"/>
      <c r="EYE27" s="127"/>
      <c r="EYF27" s="128"/>
      <c r="EYG27" s="127"/>
      <c r="EYH27" s="128"/>
      <c r="EYI27" s="127"/>
      <c r="EYJ27" s="128"/>
      <c r="EYK27" s="127"/>
      <c r="EYL27" s="128"/>
      <c r="EYM27" s="127"/>
      <c r="EYN27" s="128"/>
      <c r="EYO27" s="127"/>
      <c r="EYP27" s="128"/>
      <c r="EYQ27" s="127"/>
      <c r="EYR27" s="128"/>
      <c r="EYS27" s="127"/>
      <c r="EYT27" s="128"/>
      <c r="EYU27" s="127"/>
      <c r="EYV27" s="128"/>
      <c r="EYW27" s="127"/>
      <c r="EYX27" s="128"/>
      <c r="EYY27" s="127"/>
      <c r="EYZ27" s="128"/>
      <c r="EZA27" s="127"/>
      <c r="EZB27" s="128"/>
      <c r="EZC27" s="127"/>
      <c r="EZD27" s="128"/>
      <c r="EZE27" s="127"/>
      <c r="EZF27" s="128"/>
      <c r="EZG27" s="127"/>
      <c r="EZH27" s="128"/>
      <c r="EZI27" s="127"/>
      <c r="EZJ27" s="128"/>
      <c r="EZK27" s="127"/>
      <c r="EZL27" s="128"/>
      <c r="EZM27" s="127"/>
      <c r="EZN27" s="128"/>
      <c r="EZO27" s="127"/>
      <c r="EZP27" s="128"/>
      <c r="EZQ27" s="127"/>
      <c r="EZR27" s="128"/>
      <c r="EZS27" s="127"/>
      <c r="EZT27" s="128"/>
      <c r="EZU27" s="127"/>
      <c r="EZV27" s="128"/>
      <c r="EZW27" s="127"/>
      <c r="EZX27" s="128"/>
      <c r="EZY27" s="127"/>
      <c r="EZZ27" s="128"/>
      <c r="FAA27" s="127"/>
      <c r="FAB27" s="128"/>
      <c r="FAC27" s="127"/>
      <c r="FAD27" s="128"/>
      <c r="FAE27" s="127"/>
      <c r="FAF27" s="128"/>
      <c r="FAG27" s="127"/>
      <c r="FAH27" s="128"/>
      <c r="FAI27" s="127"/>
      <c r="FAJ27" s="128"/>
      <c r="FAK27" s="127"/>
      <c r="FAL27" s="128"/>
      <c r="FAM27" s="127"/>
      <c r="FAN27" s="128"/>
      <c r="FAO27" s="127"/>
      <c r="FAP27" s="128"/>
      <c r="FAQ27" s="127"/>
      <c r="FAR27" s="128"/>
      <c r="FAS27" s="127"/>
      <c r="FAT27" s="128"/>
      <c r="FAU27" s="127"/>
      <c r="FAV27" s="128"/>
      <c r="FAW27" s="127"/>
      <c r="FAX27" s="128"/>
      <c r="FAY27" s="127"/>
      <c r="FAZ27" s="128"/>
      <c r="FBA27" s="127"/>
      <c r="FBB27" s="128"/>
      <c r="FBC27" s="127"/>
      <c r="FBD27" s="128"/>
      <c r="FBE27" s="127"/>
      <c r="FBF27" s="128"/>
      <c r="FBG27" s="127"/>
      <c r="FBH27" s="128"/>
      <c r="FBI27" s="127"/>
      <c r="FBJ27" s="128"/>
      <c r="FBK27" s="127"/>
      <c r="FBL27" s="128"/>
      <c r="FBM27" s="127"/>
      <c r="FBN27" s="128"/>
      <c r="FBO27" s="127"/>
      <c r="FBP27" s="128"/>
      <c r="FBQ27" s="127"/>
      <c r="FBR27" s="128"/>
      <c r="FBS27" s="127"/>
      <c r="FBT27" s="128"/>
      <c r="FBU27" s="127"/>
      <c r="FBV27" s="128"/>
      <c r="FBW27" s="127"/>
      <c r="FBX27" s="128"/>
      <c r="FBY27" s="127"/>
      <c r="FBZ27" s="128"/>
      <c r="FCA27" s="127"/>
      <c r="FCB27" s="128"/>
      <c r="FCC27" s="127"/>
      <c r="FCD27" s="128"/>
      <c r="FCE27" s="127"/>
      <c r="FCF27" s="128"/>
      <c r="FCG27" s="127"/>
      <c r="FCH27" s="128"/>
      <c r="FCI27" s="127"/>
      <c r="FCJ27" s="128"/>
      <c r="FCK27" s="127"/>
      <c r="FCL27" s="128"/>
      <c r="FCM27" s="127"/>
      <c r="FCN27" s="128"/>
      <c r="FCO27" s="127"/>
      <c r="FCP27" s="128"/>
      <c r="FCQ27" s="127"/>
      <c r="FCR27" s="128"/>
      <c r="FCS27" s="127"/>
      <c r="FCT27" s="128"/>
      <c r="FCU27" s="127"/>
      <c r="FCV27" s="128"/>
      <c r="FCW27" s="127"/>
      <c r="FCX27" s="128"/>
      <c r="FCY27" s="127"/>
      <c r="FCZ27" s="128"/>
      <c r="FDA27" s="127"/>
      <c r="FDB27" s="128"/>
      <c r="FDC27" s="127"/>
      <c r="FDD27" s="128"/>
      <c r="FDE27" s="127"/>
      <c r="FDF27" s="128"/>
      <c r="FDG27" s="127"/>
      <c r="FDH27" s="128"/>
      <c r="FDI27" s="127"/>
      <c r="FDJ27" s="128"/>
      <c r="FDK27" s="127"/>
      <c r="FDL27" s="128"/>
      <c r="FDM27" s="127"/>
      <c r="FDN27" s="128"/>
      <c r="FDO27" s="127"/>
      <c r="FDP27" s="128"/>
      <c r="FDQ27" s="127"/>
      <c r="FDR27" s="128"/>
      <c r="FDS27" s="127"/>
      <c r="FDT27" s="128"/>
      <c r="FDU27" s="127"/>
      <c r="FDV27" s="128"/>
      <c r="FDW27" s="127"/>
      <c r="FDX27" s="128"/>
      <c r="FDY27" s="127"/>
      <c r="FDZ27" s="128"/>
      <c r="FEA27" s="127"/>
      <c r="FEB27" s="128"/>
      <c r="FEC27" s="127"/>
      <c r="FED27" s="128"/>
      <c r="FEE27" s="127"/>
      <c r="FEF27" s="128"/>
      <c r="FEG27" s="127"/>
      <c r="FEH27" s="128"/>
      <c r="FEI27" s="127"/>
      <c r="FEJ27" s="128"/>
      <c r="FEK27" s="127"/>
      <c r="FEL27" s="128"/>
      <c r="FEM27" s="127"/>
      <c r="FEN27" s="128"/>
      <c r="FEO27" s="127"/>
      <c r="FEP27" s="128"/>
      <c r="FEQ27" s="127"/>
      <c r="FER27" s="128"/>
      <c r="FES27" s="127"/>
      <c r="FET27" s="128"/>
      <c r="FEU27" s="127"/>
      <c r="FEV27" s="128"/>
      <c r="FEW27" s="127"/>
      <c r="FEX27" s="128"/>
      <c r="FEY27" s="127"/>
      <c r="FEZ27" s="128"/>
      <c r="FFA27" s="127"/>
      <c r="FFB27" s="128"/>
      <c r="FFC27" s="127"/>
      <c r="FFD27" s="128"/>
      <c r="FFE27" s="127"/>
      <c r="FFF27" s="128"/>
      <c r="FFG27" s="127"/>
      <c r="FFH27" s="128"/>
      <c r="FFI27" s="127"/>
      <c r="FFJ27" s="128"/>
      <c r="FFK27" s="127"/>
      <c r="FFL27" s="128"/>
      <c r="FFM27" s="127"/>
      <c r="FFN27" s="128"/>
      <c r="FFO27" s="127"/>
      <c r="FFP27" s="128"/>
      <c r="FFQ27" s="127"/>
      <c r="FFR27" s="128"/>
      <c r="FFS27" s="127"/>
      <c r="FFT27" s="128"/>
      <c r="FFU27" s="127"/>
      <c r="FFV27" s="128"/>
      <c r="FFW27" s="127"/>
      <c r="FFX27" s="128"/>
      <c r="FFY27" s="127"/>
      <c r="FFZ27" s="128"/>
      <c r="FGA27" s="127"/>
      <c r="FGB27" s="128"/>
      <c r="FGC27" s="127"/>
      <c r="FGD27" s="128"/>
      <c r="FGE27" s="127"/>
      <c r="FGF27" s="128"/>
      <c r="FGG27" s="127"/>
      <c r="FGH27" s="128"/>
      <c r="FGI27" s="127"/>
      <c r="FGJ27" s="128"/>
      <c r="FGK27" s="127"/>
      <c r="FGL27" s="128"/>
      <c r="FGM27" s="127"/>
      <c r="FGN27" s="128"/>
      <c r="FGO27" s="127"/>
      <c r="FGP27" s="128"/>
      <c r="FGQ27" s="127"/>
      <c r="FGR27" s="128"/>
      <c r="FGS27" s="127"/>
      <c r="FGT27" s="128"/>
      <c r="FGU27" s="127"/>
      <c r="FGV27" s="128"/>
      <c r="FGW27" s="127"/>
      <c r="FGX27" s="128"/>
      <c r="FGY27" s="127"/>
      <c r="FGZ27" s="128"/>
      <c r="FHA27" s="127"/>
      <c r="FHB27" s="128"/>
      <c r="FHC27" s="127"/>
      <c r="FHD27" s="128"/>
      <c r="FHE27" s="127"/>
      <c r="FHF27" s="128"/>
      <c r="FHG27" s="127"/>
      <c r="FHH27" s="128"/>
      <c r="FHI27" s="127"/>
      <c r="FHJ27" s="128"/>
      <c r="FHK27" s="127"/>
      <c r="FHL27" s="128"/>
      <c r="FHM27" s="127"/>
      <c r="FHN27" s="128"/>
      <c r="FHO27" s="127"/>
      <c r="FHP27" s="128"/>
      <c r="FHQ27" s="127"/>
      <c r="FHR27" s="128"/>
      <c r="FHS27" s="127"/>
      <c r="FHT27" s="128"/>
      <c r="FHU27" s="127"/>
      <c r="FHV27" s="128"/>
      <c r="FHW27" s="127"/>
      <c r="FHX27" s="128"/>
      <c r="FHY27" s="127"/>
      <c r="FHZ27" s="128"/>
      <c r="FIA27" s="127"/>
      <c r="FIB27" s="128"/>
      <c r="FIC27" s="127"/>
      <c r="FID27" s="128"/>
      <c r="FIE27" s="127"/>
      <c r="FIF27" s="128"/>
      <c r="FIG27" s="127"/>
      <c r="FIH27" s="128"/>
      <c r="FII27" s="127"/>
      <c r="FIJ27" s="128"/>
      <c r="FIK27" s="127"/>
      <c r="FIL27" s="128"/>
      <c r="FIM27" s="127"/>
      <c r="FIN27" s="128"/>
      <c r="FIO27" s="127"/>
      <c r="FIP27" s="128"/>
      <c r="FIQ27" s="127"/>
      <c r="FIR27" s="128"/>
      <c r="FIS27" s="127"/>
      <c r="FIT27" s="128"/>
      <c r="FIU27" s="127"/>
      <c r="FIV27" s="128"/>
      <c r="FIW27" s="127"/>
      <c r="FIX27" s="128"/>
      <c r="FIY27" s="127"/>
      <c r="FIZ27" s="128"/>
      <c r="FJA27" s="127"/>
      <c r="FJB27" s="128"/>
      <c r="FJC27" s="127"/>
      <c r="FJD27" s="128"/>
      <c r="FJE27" s="127"/>
      <c r="FJF27" s="128"/>
      <c r="FJG27" s="127"/>
      <c r="FJH27" s="128"/>
      <c r="FJI27" s="127"/>
      <c r="FJJ27" s="128"/>
      <c r="FJK27" s="127"/>
      <c r="FJL27" s="128"/>
      <c r="FJM27" s="127"/>
      <c r="FJN27" s="128"/>
      <c r="FJO27" s="127"/>
      <c r="FJP27" s="128"/>
      <c r="FJQ27" s="127"/>
      <c r="FJR27" s="128"/>
      <c r="FJS27" s="127"/>
      <c r="FJT27" s="128"/>
      <c r="FJU27" s="127"/>
      <c r="FJV27" s="128"/>
      <c r="FJW27" s="127"/>
      <c r="FJX27" s="128"/>
      <c r="FJY27" s="127"/>
      <c r="FJZ27" s="128"/>
      <c r="FKA27" s="127"/>
      <c r="FKB27" s="128"/>
      <c r="FKC27" s="127"/>
      <c r="FKD27" s="128"/>
      <c r="FKE27" s="127"/>
      <c r="FKF27" s="128"/>
      <c r="FKG27" s="127"/>
      <c r="FKH27" s="128"/>
      <c r="FKI27" s="127"/>
      <c r="FKJ27" s="128"/>
      <c r="FKK27" s="127"/>
      <c r="FKL27" s="128"/>
      <c r="FKM27" s="127"/>
      <c r="FKN27" s="128"/>
      <c r="FKO27" s="127"/>
      <c r="FKP27" s="128"/>
      <c r="FKQ27" s="127"/>
      <c r="FKR27" s="128"/>
      <c r="FKS27" s="127"/>
      <c r="FKT27" s="128"/>
      <c r="FKU27" s="127"/>
      <c r="FKV27" s="128"/>
      <c r="FKW27" s="127"/>
      <c r="FKX27" s="128"/>
      <c r="FKY27" s="127"/>
      <c r="FKZ27" s="128"/>
      <c r="FLA27" s="127"/>
      <c r="FLB27" s="128"/>
      <c r="FLC27" s="127"/>
      <c r="FLD27" s="128"/>
      <c r="FLE27" s="127"/>
      <c r="FLF27" s="128"/>
      <c r="FLG27" s="127"/>
      <c r="FLH27" s="128"/>
      <c r="FLI27" s="127"/>
      <c r="FLJ27" s="128"/>
      <c r="FLK27" s="127"/>
      <c r="FLL27" s="128"/>
      <c r="FLM27" s="127"/>
      <c r="FLN27" s="128"/>
      <c r="FLO27" s="127"/>
      <c r="FLP27" s="128"/>
      <c r="FLQ27" s="127"/>
      <c r="FLR27" s="128"/>
      <c r="FLS27" s="127"/>
      <c r="FLT27" s="128"/>
      <c r="FLU27" s="127"/>
      <c r="FLV27" s="128"/>
      <c r="FLW27" s="127"/>
      <c r="FLX27" s="128"/>
      <c r="FLY27" s="127"/>
      <c r="FLZ27" s="128"/>
      <c r="FMA27" s="127"/>
      <c r="FMB27" s="128"/>
      <c r="FMC27" s="127"/>
      <c r="FMD27" s="128"/>
      <c r="FME27" s="127"/>
      <c r="FMF27" s="128"/>
      <c r="FMG27" s="127"/>
      <c r="FMH27" s="128"/>
      <c r="FMI27" s="127"/>
      <c r="FMJ27" s="128"/>
      <c r="FMK27" s="127"/>
      <c r="FML27" s="128"/>
      <c r="FMM27" s="127"/>
      <c r="FMN27" s="128"/>
      <c r="FMO27" s="127"/>
      <c r="FMP27" s="128"/>
      <c r="FMQ27" s="127"/>
      <c r="FMR27" s="128"/>
      <c r="FMS27" s="127"/>
      <c r="FMT27" s="128"/>
      <c r="FMU27" s="127"/>
      <c r="FMV27" s="128"/>
      <c r="FMW27" s="127"/>
      <c r="FMX27" s="128"/>
      <c r="FMY27" s="127"/>
      <c r="FMZ27" s="128"/>
      <c r="FNA27" s="127"/>
      <c r="FNB27" s="128"/>
      <c r="FNC27" s="127"/>
      <c r="FND27" s="128"/>
      <c r="FNE27" s="127"/>
      <c r="FNF27" s="128"/>
      <c r="FNG27" s="127"/>
      <c r="FNH27" s="128"/>
      <c r="FNI27" s="127"/>
      <c r="FNJ27" s="128"/>
      <c r="FNK27" s="127"/>
      <c r="FNL27" s="128"/>
      <c r="FNM27" s="127"/>
      <c r="FNN27" s="128"/>
      <c r="FNO27" s="127"/>
      <c r="FNP27" s="128"/>
      <c r="FNQ27" s="127"/>
      <c r="FNR27" s="128"/>
      <c r="FNS27" s="127"/>
      <c r="FNT27" s="128"/>
      <c r="FNU27" s="127"/>
      <c r="FNV27" s="128"/>
      <c r="FNW27" s="127"/>
      <c r="FNX27" s="128"/>
      <c r="FNY27" s="127"/>
      <c r="FNZ27" s="128"/>
      <c r="FOA27" s="127"/>
      <c r="FOB27" s="128"/>
      <c r="FOC27" s="127"/>
      <c r="FOD27" s="128"/>
      <c r="FOE27" s="127"/>
      <c r="FOF27" s="128"/>
      <c r="FOG27" s="127"/>
      <c r="FOH27" s="128"/>
      <c r="FOI27" s="127"/>
      <c r="FOJ27" s="128"/>
      <c r="FOK27" s="127"/>
      <c r="FOL27" s="128"/>
      <c r="FOM27" s="127"/>
      <c r="FON27" s="128"/>
      <c r="FOO27" s="127"/>
      <c r="FOP27" s="128"/>
      <c r="FOQ27" s="127"/>
      <c r="FOR27" s="128"/>
      <c r="FOS27" s="127"/>
      <c r="FOT27" s="128"/>
      <c r="FOU27" s="127"/>
      <c r="FOV27" s="128"/>
      <c r="FOW27" s="127"/>
      <c r="FOX27" s="128"/>
      <c r="FOY27" s="127"/>
      <c r="FOZ27" s="128"/>
      <c r="FPA27" s="127"/>
      <c r="FPB27" s="128"/>
      <c r="FPC27" s="127"/>
      <c r="FPD27" s="128"/>
      <c r="FPE27" s="127"/>
      <c r="FPF27" s="128"/>
      <c r="FPG27" s="127"/>
      <c r="FPH27" s="128"/>
      <c r="FPI27" s="127"/>
      <c r="FPJ27" s="128"/>
      <c r="FPK27" s="127"/>
      <c r="FPL27" s="128"/>
      <c r="FPM27" s="127"/>
      <c r="FPN27" s="128"/>
      <c r="FPO27" s="127"/>
      <c r="FPP27" s="128"/>
      <c r="FPQ27" s="127"/>
      <c r="FPR27" s="128"/>
      <c r="FPS27" s="127"/>
      <c r="FPT27" s="128"/>
      <c r="FPU27" s="127"/>
      <c r="FPV27" s="128"/>
      <c r="FPW27" s="127"/>
      <c r="FPX27" s="128"/>
      <c r="FPY27" s="127"/>
      <c r="FPZ27" s="128"/>
      <c r="FQA27" s="127"/>
      <c r="FQB27" s="128"/>
      <c r="FQC27" s="127"/>
      <c r="FQD27" s="128"/>
      <c r="FQE27" s="127"/>
      <c r="FQF27" s="128"/>
      <c r="FQG27" s="127"/>
      <c r="FQH27" s="128"/>
      <c r="FQI27" s="127"/>
      <c r="FQJ27" s="128"/>
      <c r="FQK27" s="127"/>
      <c r="FQL27" s="128"/>
      <c r="FQM27" s="127"/>
      <c r="FQN27" s="128"/>
      <c r="FQO27" s="127"/>
      <c r="FQP27" s="128"/>
      <c r="FQQ27" s="127"/>
      <c r="FQR27" s="128"/>
      <c r="FQS27" s="127"/>
      <c r="FQT27" s="128"/>
      <c r="FQU27" s="127"/>
      <c r="FQV27" s="128"/>
      <c r="FQW27" s="127"/>
      <c r="FQX27" s="128"/>
      <c r="FQY27" s="127"/>
      <c r="FQZ27" s="128"/>
      <c r="FRA27" s="127"/>
      <c r="FRB27" s="128"/>
      <c r="FRC27" s="127"/>
      <c r="FRD27" s="128"/>
      <c r="FRE27" s="127"/>
      <c r="FRF27" s="128"/>
      <c r="FRG27" s="127"/>
      <c r="FRH27" s="128"/>
      <c r="FRI27" s="127"/>
      <c r="FRJ27" s="128"/>
      <c r="FRK27" s="127"/>
      <c r="FRL27" s="128"/>
      <c r="FRM27" s="127"/>
      <c r="FRN27" s="128"/>
      <c r="FRO27" s="127"/>
      <c r="FRP27" s="128"/>
      <c r="FRQ27" s="127"/>
      <c r="FRR27" s="128"/>
      <c r="FRS27" s="127"/>
      <c r="FRT27" s="128"/>
      <c r="FRU27" s="127"/>
      <c r="FRV27" s="128"/>
      <c r="FRW27" s="127"/>
      <c r="FRX27" s="128"/>
      <c r="FRY27" s="127"/>
      <c r="FRZ27" s="128"/>
      <c r="FSA27" s="127"/>
      <c r="FSB27" s="128"/>
      <c r="FSC27" s="127"/>
      <c r="FSD27" s="128"/>
      <c r="FSE27" s="127"/>
      <c r="FSF27" s="128"/>
      <c r="FSG27" s="127"/>
      <c r="FSH27" s="128"/>
      <c r="FSI27" s="127"/>
      <c r="FSJ27" s="128"/>
      <c r="FSK27" s="127"/>
      <c r="FSL27" s="128"/>
      <c r="FSM27" s="127"/>
      <c r="FSN27" s="128"/>
      <c r="FSO27" s="127"/>
      <c r="FSP27" s="128"/>
      <c r="FSQ27" s="127"/>
      <c r="FSR27" s="128"/>
      <c r="FSS27" s="127"/>
      <c r="FST27" s="128"/>
      <c r="FSU27" s="127"/>
      <c r="FSV27" s="128"/>
      <c r="FSW27" s="127"/>
      <c r="FSX27" s="128"/>
      <c r="FSY27" s="127"/>
      <c r="FSZ27" s="128"/>
      <c r="FTA27" s="127"/>
      <c r="FTB27" s="128"/>
      <c r="FTC27" s="127"/>
      <c r="FTD27" s="128"/>
      <c r="FTE27" s="127"/>
      <c r="FTF27" s="128"/>
      <c r="FTG27" s="127"/>
      <c r="FTH27" s="128"/>
      <c r="FTI27" s="127"/>
      <c r="FTJ27" s="128"/>
      <c r="FTK27" s="127"/>
      <c r="FTL27" s="128"/>
      <c r="FTM27" s="127"/>
      <c r="FTN27" s="128"/>
      <c r="FTO27" s="127"/>
      <c r="FTP27" s="128"/>
      <c r="FTQ27" s="127"/>
      <c r="FTR27" s="128"/>
      <c r="FTS27" s="127"/>
      <c r="FTT27" s="128"/>
      <c r="FTU27" s="127"/>
      <c r="FTV27" s="128"/>
      <c r="FTW27" s="127"/>
      <c r="FTX27" s="128"/>
      <c r="FTY27" s="127"/>
      <c r="FTZ27" s="128"/>
      <c r="FUA27" s="127"/>
      <c r="FUB27" s="128"/>
      <c r="FUC27" s="127"/>
      <c r="FUD27" s="128"/>
      <c r="FUE27" s="127"/>
      <c r="FUF27" s="128"/>
      <c r="FUG27" s="127"/>
      <c r="FUH27" s="128"/>
      <c r="FUI27" s="127"/>
      <c r="FUJ27" s="128"/>
      <c r="FUK27" s="127"/>
      <c r="FUL27" s="128"/>
      <c r="FUM27" s="127"/>
      <c r="FUN27" s="128"/>
      <c r="FUO27" s="127"/>
      <c r="FUP27" s="128"/>
      <c r="FUQ27" s="127"/>
      <c r="FUR27" s="128"/>
      <c r="FUS27" s="127"/>
      <c r="FUT27" s="128"/>
      <c r="FUU27" s="127"/>
      <c r="FUV27" s="128"/>
      <c r="FUW27" s="127"/>
      <c r="FUX27" s="128"/>
      <c r="FUY27" s="127"/>
      <c r="FUZ27" s="128"/>
      <c r="FVA27" s="127"/>
      <c r="FVB27" s="128"/>
      <c r="FVC27" s="127"/>
      <c r="FVD27" s="128"/>
      <c r="FVE27" s="127"/>
      <c r="FVF27" s="128"/>
      <c r="FVG27" s="127"/>
      <c r="FVH27" s="128"/>
      <c r="FVI27" s="127"/>
      <c r="FVJ27" s="128"/>
      <c r="FVK27" s="127"/>
      <c r="FVL27" s="128"/>
      <c r="FVM27" s="127"/>
      <c r="FVN27" s="128"/>
      <c r="FVO27" s="127"/>
      <c r="FVP27" s="128"/>
      <c r="FVQ27" s="127"/>
      <c r="FVR27" s="128"/>
      <c r="FVS27" s="127"/>
      <c r="FVT27" s="128"/>
      <c r="FVU27" s="127"/>
      <c r="FVV27" s="128"/>
      <c r="FVW27" s="127"/>
      <c r="FVX27" s="128"/>
      <c r="FVY27" s="127"/>
      <c r="FVZ27" s="128"/>
      <c r="FWA27" s="127"/>
      <c r="FWB27" s="128"/>
      <c r="FWC27" s="127"/>
      <c r="FWD27" s="128"/>
      <c r="FWE27" s="127"/>
      <c r="FWF27" s="128"/>
      <c r="FWG27" s="127"/>
      <c r="FWH27" s="128"/>
      <c r="FWI27" s="127"/>
      <c r="FWJ27" s="128"/>
      <c r="FWK27" s="127"/>
      <c r="FWL27" s="128"/>
      <c r="FWM27" s="127"/>
      <c r="FWN27" s="128"/>
      <c r="FWO27" s="127"/>
      <c r="FWP27" s="128"/>
      <c r="FWQ27" s="127"/>
      <c r="FWR27" s="128"/>
      <c r="FWS27" s="127"/>
      <c r="FWT27" s="128"/>
      <c r="FWU27" s="127"/>
      <c r="FWV27" s="128"/>
      <c r="FWW27" s="127"/>
      <c r="FWX27" s="128"/>
      <c r="FWY27" s="127"/>
      <c r="FWZ27" s="128"/>
      <c r="FXA27" s="127"/>
      <c r="FXB27" s="128"/>
      <c r="FXC27" s="127"/>
      <c r="FXD27" s="128"/>
      <c r="FXE27" s="127"/>
      <c r="FXF27" s="128"/>
      <c r="FXG27" s="127"/>
      <c r="FXH27" s="128"/>
      <c r="FXI27" s="127"/>
      <c r="FXJ27" s="128"/>
      <c r="FXK27" s="127"/>
      <c r="FXL27" s="128"/>
      <c r="FXM27" s="127"/>
      <c r="FXN27" s="128"/>
      <c r="FXO27" s="127"/>
      <c r="FXP27" s="128"/>
      <c r="FXQ27" s="127"/>
      <c r="FXR27" s="128"/>
      <c r="FXS27" s="127"/>
      <c r="FXT27" s="128"/>
      <c r="FXU27" s="127"/>
      <c r="FXV27" s="128"/>
      <c r="FXW27" s="127"/>
      <c r="FXX27" s="128"/>
      <c r="FXY27" s="127"/>
      <c r="FXZ27" s="128"/>
      <c r="FYA27" s="127"/>
      <c r="FYB27" s="128"/>
      <c r="FYC27" s="127"/>
      <c r="FYD27" s="128"/>
      <c r="FYE27" s="127"/>
      <c r="FYF27" s="128"/>
      <c r="FYG27" s="127"/>
      <c r="FYH27" s="128"/>
      <c r="FYI27" s="127"/>
      <c r="FYJ27" s="128"/>
      <c r="FYK27" s="127"/>
      <c r="FYL27" s="128"/>
      <c r="FYM27" s="127"/>
      <c r="FYN27" s="128"/>
      <c r="FYO27" s="127"/>
      <c r="FYP27" s="128"/>
      <c r="FYQ27" s="127"/>
      <c r="FYR27" s="128"/>
      <c r="FYS27" s="127"/>
      <c r="FYT27" s="128"/>
      <c r="FYU27" s="127"/>
      <c r="FYV27" s="128"/>
      <c r="FYW27" s="127"/>
      <c r="FYX27" s="128"/>
      <c r="FYY27" s="127"/>
      <c r="FYZ27" s="128"/>
      <c r="FZA27" s="127"/>
      <c r="FZB27" s="128"/>
      <c r="FZC27" s="127"/>
      <c r="FZD27" s="128"/>
      <c r="FZE27" s="127"/>
      <c r="FZF27" s="128"/>
      <c r="FZG27" s="127"/>
      <c r="FZH27" s="128"/>
      <c r="FZI27" s="127"/>
      <c r="FZJ27" s="128"/>
      <c r="FZK27" s="127"/>
      <c r="FZL27" s="128"/>
      <c r="FZM27" s="127"/>
      <c r="FZN27" s="128"/>
      <c r="FZO27" s="127"/>
      <c r="FZP27" s="128"/>
      <c r="FZQ27" s="127"/>
      <c r="FZR27" s="128"/>
      <c r="FZS27" s="127"/>
      <c r="FZT27" s="128"/>
      <c r="FZU27" s="127"/>
      <c r="FZV27" s="128"/>
      <c r="FZW27" s="127"/>
      <c r="FZX27" s="128"/>
      <c r="FZY27" s="127"/>
      <c r="FZZ27" s="128"/>
      <c r="GAA27" s="127"/>
      <c r="GAB27" s="128"/>
      <c r="GAC27" s="127"/>
      <c r="GAD27" s="128"/>
      <c r="GAE27" s="127"/>
      <c r="GAF27" s="128"/>
      <c r="GAG27" s="127"/>
      <c r="GAH27" s="128"/>
      <c r="GAI27" s="127"/>
      <c r="GAJ27" s="128"/>
      <c r="GAK27" s="127"/>
      <c r="GAL27" s="128"/>
      <c r="GAM27" s="127"/>
      <c r="GAN27" s="128"/>
      <c r="GAO27" s="127"/>
      <c r="GAP27" s="128"/>
      <c r="GAQ27" s="127"/>
      <c r="GAR27" s="128"/>
      <c r="GAS27" s="127"/>
      <c r="GAT27" s="128"/>
      <c r="GAU27" s="127"/>
      <c r="GAV27" s="128"/>
      <c r="GAW27" s="127"/>
      <c r="GAX27" s="128"/>
      <c r="GAY27" s="127"/>
      <c r="GAZ27" s="128"/>
      <c r="GBA27" s="127"/>
      <c r="GBB27" s="128"/>
      <c r="GBC27" s="127"/>
      <c r="GBD27" s="128"/>
      <c r="GBE27" s="127"/>
      <c r="GBF27" s="128"/>
      <c r="GBG27" s="127"/>
      <c r="GBH27" s="128"/>
      <c r="GBI27" s="127"/>
      <c r="GBJ27" s="128"/>
      <c r="GBK27" s="127"/>
      <c r="GBL27" s="128"/>
      <c r="GBM27" s="127"/>
      <c r="GBN27" s="128"/>
      <c r="GBO27" s="127"/>
      <c r="GBP27" s="128"/>
      <c r="GBQ27" s="127"/>
      <c r="GBR27" s="128"/>
      <c r="GBS27" s="127"/>
      <c r="GBT27" s="128"/>
      <c r="GBU27" s="127"/>
      <c r="GBV27" s="128"/>
      <c r="GBW27" s="127"/>
      <c r="GBX27" s="128"/>
      <c r="GBY27" s="127"/>
      <c r="GBZ27" s="128"/>
      <c r="GCA27" s="127"/>
      <c r="GCB27" s="128"/>
      <c r="GCC27" s="127"/>
      <c r="GCD27" s="128"/>
      <c r="GCE27" s="127"/>
      <c r="GCF27" s="128"/>
      <c r="GCG27" s="127"/>
      <c r="GCH27" s="128"/>
      <c r="GCI27" s="127"/>
      <c r="GCJ27" s="128"/>
      <c r="GCK27" s="127"/>
      <c r="GCL27" s="128"/>
      <c r="GCM27" s="127"/>
      <c r="GCN27" s="128"/>
      <c r="GCO27" s="127"/>
      <c r="GCP27" s="128"/>
      <c r="GCQ27" s="127"/>
      <c r="GCR27" s="128"/>
      <c r="GCS27" s="127"/>
      <c r="GCT27" s="128"/>
      <c r="GCU27" s="127"/>
      <c r="GCV27" s="128"/>
      <c r="GCW27" s="127"/>
      <c r="GCX27" s="128"/>
      <c r="GCY27" s="127"/>
      <c r="GCZ27" s="128"/>
      <c r="GDA27" s="127"/>
      <c r="GDB27" s="128"/>
      <c r="GDC27" s="127"/>
      <c r="GDD27" s="128"/>
      <c r="GDE27" s="127"/>
      <c r="GDF27" s="128"/>
      <c r="GDG27" s="127"/>
      <c r="GDH27" s="128"/>
      <c r="GDI27" s="127"/>
      <c r="GDJ27" s="128"/>
      <c r="GDK27" s="127"/>
      <c r="GDL27" s="128"/>
      <c r="GDM27" s="127"/>
      <c r="GDN27" s="128"/>
      <c r="GDO27" s="127"/>
      <c r="GDP27" s="128"/>
      <c r="GDQ27" s="127"/>
      <c r="GDR27" s="128"/>
      <c r="GDS27" s="127"/>
      <c r="GDT27" s="128"/>
      <c r="GDU27" s="127"/>
      <c r="GDV27" s="128"/>
      <c r="GDW27" s="127"/>
      <c r="GDX27" s="128"/>
      <c r="GDY27" s="127"/>
      <c r="GDZ27" s="128"/>
      <c r="GEA27" s="127"/>
      <c r="GEB27" s="128"/>
      <c r="GEC27" s="127"/>
      <c r="GED27" s="128"/>
      <c r="GEE27" s="127"/>
      <c r="GEF27" s="128"/>
      <c r="GEG27" s="127"/>
      <c r="GEH27" s="128"/>
      <c r="GEI27" s="127"/>
      <c r="GEJ27" s="128"/>
      <c r="GEK27" s="127"/>
      <c r="GEL27" s="128"/>
      <c r="GEM27" s="127"/>
      <c r="GEN27" s="128"/>
      <c r="GEO27" s="127"/>
      <c r="GEP27" s="128"/>
      <c r="GEQ27" s="127"/>
      <c r="GER27" s="128"/>
      <c r="GES27" s="127"/>
      <c r="GET27" s="128"/>
      <c r="GEU27" s="127"/>
      <c r="GEV27" s="128"/>
      <c r="GEW27" s="127"/>
      <c r="GEX27" s="128"/>
      <c r="GEY27" s="127"/>
      <c r="GEZ27" s="128"/>
      <c r="GFA27" s="127"/>
      <c r="GFB27" s="128"/>
      <c r="GFC27" s="127"/>
      <c r="GFD27" s="128"/>
      <c r="GFE27" s="127"/>
      <c r="GFF27" s="128"/>
      <c r="GFG27" s="127"/>
      <c r="GFH27" s="128"/>
      <c r="GFI27" s="127"/>
      <c r="GFJ27" s="128"/>
      <c r="GFK27" s="127"/>
      <c r="GFL27" s="128"/>
      <c r="GFM27" s="127"/>
      <c r="GFN27" s="128"/>
      <c r="GFO27" s="127"/>
      <c r="GFP27" s="128"/>
      <c r="GFQ27" s="127"/>
      <c r="GFR27" s="128"/>
      <c r="GFS27" s="127"/>
      <c r="GFT27" s="128"/>
      <c r="GFU27" s="127"/>
      <c r="GFV27" s="128"/>
      <c r="GFW27" s="127"/>
      <c r="GFX27" s="128"/>
      <c r="GFY27" s="127"/>
      <c r="GFZ27" s="128"/>
      <c r="GGA27" s="127"/>
      <c r="GGB27" s="128"/>
      <c r="GGC27" s="127"/>
      <c r="GGD27" s="128"/>
      <c r="GGE27" s="127"/>
      <c r="GGF27" s="128"/>
      <c r="GGG27" s="127"/>
      <c r="GGH27" s="128"/>
      <c r="GGI27" s="127"/>
      <c r="GGJ27" s="128"/>
      <c r="GGK27" s="127"/>
      <c r="GGL27" s="128"/>
      <c r="GGM27" s="127"/>
      <c r="GGN27" s="128"/>
      <c r="GGO27" s="127"/>
      <c r="GGP27" s="128"/>
      <c r="GGQ27" s="127"/>
      <c r="GGR27" s="128"/>
      <c r="GGS27" s="127"/>
      <c r="GGT27" s="128"/>
      <c r="GGU27" s="127"/>
      <c r="GGV27" s="128"/>
      <c r="GGW27" s="127"/>
      <c r="GGX27" s="128"/>
      <c r="GGY27" s="127"/>
      <c r="GGZ27" s="128"/>
      <c r="GHA27" s="127"/>
      <c r="GHB27" s="128"/>
      <c r="GHC27" s="127"/>
      <c r="GHD27" s="128"/>
      <c r="GHE27" s="127"/>
      <c r="GHF27" s="128"/>
      <c r="GHG27" s="127"/>
      <c r="GHH27" s="128"/>
      <c r="GHI27" s="127"/>
      <c r="GHJ27" s="128"/>
      <c r="GHK27" s="127"/>
      <c r="GHL27" s="128"/>
      <c r="GHM27" s="127"/>
      <c r="GHN27" s="128"/>
      <c r="GHO27" s="127"/>
      <c r="GHP27" s="128"/>
      <c r="GHQ27" s="127"/>
      <c r="GHR27" s="128"/>
      <c r="GHS27" s="127"/>
      <c r="GHT27" s="128"/>
      <c r="GHU27" s="127"/>
      <c r="GHV27" s="128"/>
      <c r="GHW27" s="127"/>
      <c r="GHX27" s="128"/>
      <c r="GHY27" s="127"/>
      <c r="GHZ27" s="128"/>
      <c r="GIA27" s="127"/>
      <c r="GIB27" s="128"/>
      <c r="GIC27" s="127"/>
      <c r="GID27" s="128"/>
      <c r="GIE27" s="127"/>
      <c r="GIF27" s="128"/>
      <c r="GIG27" s="127"/>
      <c r="GIH27" s="128"/>
      <c r="GII27" s="127"/>
      <c r="GIJ27" s="128"/>
      <c r="GIK27" s="127"/>
      <c r="GIL27" s="128"/>
      <c r="GIM27" s="127"/>
      <c r="GIN27" s="128"/>
      <c r="GIO27" s="127"/>
      <c r="GIP27" s="128"/>
      <c r="GIQ27" s="127"/>
      <c r="GIR27" s="128"/>
      <c r="GIS27" s="127"/>
      <c r="GIT27" s="128"/>
      <c r="GIU27" s="127"/>
      <c r="GIV27" s="128"/>
      <c r="GIW27" s="127"/>
      <c r="GIX27" s="128"/>
      <c r="GIY27" s="127"/>
      <c r="GIZ27" s="128"/>
      <c r="GJA27" s="127"/>
      <c r="GJB27" s="128"/>
      <c r="GJC27" s="127"/>
      <c r="GJD27" s="128"/>
      <c r="GJE27" s="127"/>
      <c r="GJF27" s="128"/>
      <c r="GJG27" s="127"/>
      <c r="GJH27" s="128"/>
      <c r="GJI27" s="127"/>
      <c r="GJJ27" s="128"/>
      <c r="GJK27" s="127"/>
      <c r="GJL27" s="128"/>
      <c r="GJM27" s="127"/>
      <c r="GJN27" s="128"/>
      <c r="GJO27" s="127"/>
      <c r="GJP27" s="128"/>
      <c r="GJQ27" s="127"/>
      <c r="GJR27" s="128"/>
      <c r="GJS27" s="127"/>
      <c r="GJT27" s="128"/>
      <c r="GJU27" s="127"/>
      <c r="GJV27" s="128"/>
      <c r="GJW27" s="127"/>
      <c r="GJX27" s="128"/>
      <c r="GJY27" s="127"/>
      <c r="GJZ27" s="128"/>
      <c r="GKA27" s="127"/>
      <c r="GKB27" s="128"/>
      <c r="GKC27" s="127"/>
      <c r="GKD27" s="128"/>
      <c r="GKE27" s="127"/>
      <c r="GKF27" s="128"/>
      <c r="GKG27" s="127"/>
      <c r="GKH27" s="128"/>
      <c r="GKI27" s="127"/>
      <c r="GKJ27" s="128"/>
      <c r="GKK27" s="127"/>
      <c r="GKL27" s="128"/>
      <c r="GKM27" s="127"/>
      <c r="GKN27" s="128"/>
      <c r="GKO27" s="127"/>
      <c r="GKP27" s="128"/>
      <c r="GKQ27" s="127"/>
      <c r="GKR27" s="128"/>
      <c r="GKS27" s="127"/>
      <c r="GKT27" s="128"/>
      <c r="GKU27" s="127"/>
      <c r="GKV27" s="128"/>
      <c r="GKW27" s="127"/>
      <c r="GKX27" s="128"/>
      <c r="GKY27" s="127"/>
      <c r="GKZ27" s="128"/>
      <c r="GLA27" s="127"/>
      <c r="GLB27" s="128"/>
      <c r="GLC27" s="127"/>
      <c r="GLD27" s="128"/>
      <c r="GLE27" s="127"/>
      <c r="GLF27" s="128"/>
      <c r="GLG27" s="127"/>
      <c r="GLH27" s="128"/>
      <c r="GLI27" s="127"/>
      <c r="GLJ27" s="128"/>
      <c r="GLK27" s="127"/>
      <c r="GLL27" s="128"/>
      <c r="GLM27" s="127"/>
      <c r="GLN27" s="128"/>
      <c r="GLO27" s="127"/>
      <c r="GLP27" s="128"/>
      <c r="GLQ27" s="127"/>
      <c r="GLR27" s="128"/>
      <c r="GLS27" s="127"/>
      <c r="GLT27" s="128"/>
      <c r="GLU27" s="127"/>
      <c r="GLV27" s="128"/>
      <c r="GLW27" s="127"/>
      <c r="GLX27" s="128"/>
      <c r="GLY27" s="127"/>
      <c r="GLZ27" s="128"/>
      <c r="GMA27" s="127"/>
      <c r="GMB27" s="128"/>
      <c r="GMC27" s="127"/>
      <c r="GMD27" s="128"/>
      <c r="GME27" s="127"/>
      <c r="GMF27" s="128"/>
      <c r="GMG27" s="127"/>
      <c r="GMH27" s="128"/>
      <c r="GMI27" s="127"/>
      <c r="GMJ27" s="128"/>
      <c r="GMK27" s="127"/>
      <c r="GML27" s="128"/>
      <c r="GMM27" s="127"/>
      <c r="GMN27" s="128"/>
      <c r="GMO27" s="127"/>
      <c r="GMP27" s="128"/>
      <c r="GMQ27" s="127"/>
      <c r="GMR27" s="128"/>
      <c r="GMS27" s="127"/>
      <c r="GMT27" s="128"/>
      <c r="GMU27" s="127"/>
      <c r="GMV27" s="128"/>
      <c r="GMW27" s="127"/>
      <c r="GMX27" s="128"/>
      <c r="GMY27" s="127"/>
      <c r="GMZ27" s="128"/>
      <c r="GNA27" s="127"/>
      <c r="GNB27" s="128"/>
      <c r="GNC27" s="127"/>
      <c r="GND27" s="128"/>
      <c r="GNE27" s="127"/>
      <c r="GNF27" s="128"/>
      <c r="GNG27" s="127"/>
      <c r="GNH27" s="128"/>
      <c r="GNI27" s="127"/>
      <c r="GNJ27" s="128"/>
      <c r="GNK27" s="127"/>
      <c r="GNL27" s="128"/>
      <c r="GNM27" s="127"/>
      <c r="GNN27" s="128"/>
      <c r="GNO27" s="127"/>
      <c r="GNP27" s="128"/>
      <c r="GNQ27" s="127"/>
      <c r="GNR27" s="128"/>
      <c r="GNS27" s="127"/>
      <c r="GNT27" s="128"/>
      <c r="GNU27" s="127"/>
      <c r="GNV27" s="128"/>
      <c r="GNW27" s="127"/>
      <c r="GNX27" s="128"/>
      <c r="GNY27" s="127"/>
      <c r="GNZ27" s="128"/>
      <c r="GOA27" s="127"/>
      <c r="GOB27" s="128"/>
      <c r="GOC27" s="127"/>
      <c r="GOD27" s="128"/>
      <c r="GOE27" s="127"/>
      <c r="GOF27" s="128"/>
      <c r="GOG27" s="127"/>
      <c r="GOH27" s="128"/>
      <c r="GOI27" s="127"/>
      <c r="GOJ27" s="128"/>
      <c r="GOK27" s="127"/>
      <c r="GOL27" s="128"/>
      <c r="GOM27" s="127"/>
      <c r="GON27" s="128"/>
      <c r="GOO27" s="127"/>
      <c r="GOP27" s="128"/>
      <c r="GOQ27" s="127"/>
      <c r="GOR27" s="128"/>
      <c r="GOS27" s="127"/>
      <c r="GOT27" s="128"/>
      <c r="GOU27" s="127"/>
      <c r="GOV27" s="128"/>
      <c r="GOW27" s="127"/>
      <c r="GOX27" s="128"/>
      <c r="GOY27" s="127"/>
      <c r="GOZ27" s="128"/>
      <c r="GPA27" s="127"/>
      <c r="GPB27" s="128"/>
      <c r="GPC27" s="127"/>
      <c r="GPD27" s="128"/>
      <c r="GPE27" s="127"/>
      <c r="GPF27" s="128"/>
      <c r="GPG27" s="127"/>
      <c r="GPH27" s="128"/>
      <c r="GPI27" s="127"/>
      <c r="GPJ27" s="128"/>
      <c r="GPK27" s="127"/>
      <c r="GPL27" s="128"/>
      <c r="GPM27" s="127"/>
      <c r="GPN27" s="128"/>
      <c r="GPO27" s="127"/>
      <c r="GPP27" s="128"/>
      <c r="GPQ27" s="127"/>
      <c r="GPR27" s="128"/>
      <c r="GPS27" s="127"/>
      <c r="GPT27" s="128"/>
      <c r="GPU27" s="127"/>
      <c r="GPV27" s="128"/>
      <c r="GPW27" s="127"/>
      <c r="GPX27" s="128"/>
      <c r="GPY27" s="127"/>
      <c r="GPZ27" s="128"/>
      <c r="GQA27" s="127"/>
      <c r="GQB27" s="128"/>
      <c r="GQC27" s="127"/>
      <c r="GQD27" s="128"/>
      <c r="GQE27" s="127"/>
      <c r="GQF27" s="128"/>
      <c r="GQG27" s="127"/>
      <c r="GQH27" s="128"/>
      <c r="GQI27" s="127"/>
      <c r="GQJ27" s="128"/>
      <c r="GQK27" s="127"/>
      <c r="GQL27" s="128"/>
      <c r="GQM27" s="127"/>
      <c r="GQN27" s="128"/>
      <c r="GQO27" s="127"/>
      <c r="GQP27" s="128"/>
      <c r="GQQ27" s="127"/>
      <c r="GQR27" s="128"/>
      <c r="GQS27" s="127"/>
      <c r="GQT27" s="128"/>
      <c r="GQU27" s="127"/>
      <c r="GQV27" s="128"/>
      <c r="GQW27" s="127"/>
      <c r="GQX27" s="128"/>
      <c r="GQY27" s="127"/>
      <c r="GQZ27" s="128"/>
      <c r="GRA27" s="127"/>
      <c r="GRB27" s="128"/>
      <c r="GRC27" s="127"/>
      <c r="GRD27" s="128"/>
      <c r="GRE27" s="127"/>
      <c r="GRF27" s="128"/>
      <c r="GRG27" s="127"/>
      <c r="GRH27" s="128"/>
      <c r="GRI27" s="127"/>
      <c r="GRJ27" s="128"/>
      <c r="GRK27" s="127"/>
      <c r="GRL27" s="128"/>
      <c r="GRM27" s="127"/>
      <c r="GRN27" s="128"/>
      <c r="GRO27" s="127"/>
      <c r="GRP27" s="128"/>
      <c r="GRQ27" s="127"/>
      <c r="GRR27" s="128"/>
      <c r="GRS27" s="127"/>
      <c r="GRT27" s="128"/>
      <c r="GRU27" s="127"/>
      <c r="GRV27" s="128"/>
      <c r="GRW27" s="127"/>
      <c r="GRX27" s="128"/>
      <c r="GRY27" s="127"/>
      <c r="GRZ27" s="128"/>
      <c r="GSA27" s="127"/>
      <c r="GSB27" s="128"/>
      <c r="GSC27" s="127"/>
      <c r="GSD27" s="128"/>
      <c r="GSE27" s="127"/>
      <c r="GSF27" s="128"/>
      <c r="GSG27" s="127"/>
      <c r="GSH27" s="128"/>
      <c r="GSI27" s="127"/>
      <c r="GSJ27" s="128"/>
      <c r="GSK27" s="127"/>
      <c r="GSL27" s="128"/>
      <c r="GSM27" s="127"/>
      <c r="GSN27" s="128"/>
      <c r="GSO27" s="127"/>
      <c r="GSP27" s="128"/>
      <c r="GSQ27" s="127"/>
      <c r="GSR27" s="128"/>
      <c r="GSS27" s="127"/>
      <c r="GST27" s="128"/>
      <c r="GSU27" s="127"/>
      <c r="GSV27" s="128"/>
      <c r="GSW27" s="127"/>
      <c r="GSX27" s="128"/>
      <c r="GSY27" s="127"/>
      <c r="GSZ27" s="128"/>
      <c r="GTA27" s="127"/>
      <c r="GTB27" s="128"/>
      <c r="GTC27" s="127"/>
      <c r="GTD27" s="128"/>
      <c r="GTE27" s="127"/>
      <c r="GTF27" s="128"/>
      <c r="GTG27" s="127"/>
      <c r="GTH27" s="128"/>
      <c r="GTI27" s="127"/>
      <c r="GTJ27" s="128"/>
      <c r="GTK27" s="127"/>
      <c r="GTL27" s="128"/>
      <c r="GTM27" s="127"/>
      <c r="GTN27" s="128"/>
      <c r="GTO27" s="127"/>
      <c r="GTP27" s="128"/>
      <c r="GTQ27" s="127"/>
      <c r="GTR27" s="128"/>
      <c r="GTS27" s="127"/>
      <c r="GTT27" s="128"/>
      <c r="GTU27" s="127"/>
      <c r="GTV27" s="128"/>
      <c r="GTW27" s="127"/>
      <c r="GTX27" s="128"/>
      <c r="GTY27" s="127"/>
      <c r="GTZ27" s="128"/>
      <c r="GUA27" s="127"/>
      <c r="GUB27" s="128"/>
      <c r="GUC27" s="127"/>
      <c r="GUD27" s="128"/>
      <c r="GUE27" s="127"/>
      <c r="GUF27" s="128"/>
      <c r="GUG27" s="127"/>
      <c r="GUH27" s="128"/>
      <c r="GUI27" s="127"/>
      <c r="GUJ27" s="128"/>
      <c r="GUK27" s="127"/>
      <c r="GUL27" s="128"/>
      <c r="GUM27" s="127"/>
      <c r="GUN27" s="128"/>
      <c r="GUO27" s="127"/>
      <c r="GUP27" s="128"/>
      <c r="GUQ27" s="127"/>
      <c r="GUR27" s="128"/>
      <c r="GUS27" s="127"/>
      <c r="GUT27" s="128"/>
      <c r="GUU27" s="127"/>
      <c r="GUV27" s="128"/>
      <c r="GUW27" s="127"/>
      <c r="GUX27" s="128"/>
      <c r="GUY27" s="127"/>
      <c r="GUZ27" s="128"/>
      <c r="GVA27" s="127"/>
      <c r="GVB27" s="128"/>
      <c r="GVC27" s="127"/>
      <c r="GVD27" s="128"/>
      <c r="GVE27" s="127"/>
      <c r="GVF27" s="128"/>
      <c r="GVG27" s="127"/>
      <c r="GVH27" s="128"/>
      <c r="GVI27" s="127"/>
      <c r="GVJ27" s="128"/>
      <c r="GVK27" s="127"/>
      <c r="GVL27" s="128"/>
      <c r="GVM27" s="127"/>
      <c r="GVN27" s="128"/>
      <c r="GVO27" s="127"/>
      <c r="GVP27" s="128"/>
      <c r="GVQ27" s="127"/>
      <c r="GVR27" s="128"/>
      <c r="GVS27" s="127"/>
      <c r="GVT27" s="128"/>
      <c r="GVU27" s="127"/>
      <c r="GVV27" s="128"/>
      <c r="GVW27" s="127"/>
      <c r="GVX27" s="128"/>
      <c r="GVY27" s="127"/>
      <c r="GVZ27" s="128"/>
      <c r="GWA27" s="127"/>
      <c r="GWB27" s="128"/>
      <c r="GWC27" s="127"/>
      <c r="GWD27" s="128"/>
      <c r="GWE27" s="127"/>
      <c r="GWF27" s="128"/>
      <c r="GWG27" s="127"/>
      <c r="GWH27" s="128"/>
      <c r="GWI27" s="127"/>
      <c r="GWJ27" s="128"/>
      <c r="GWK27" s="127"/>
      <c r="GWL27" s="128"/>
      <c r="GWM27" s="127"/>
      <c r="GWN27" s="128"/>
      <c r="GWO27" s="127"/>
      <c r="GWP27" s="128"/>
      <c r="GWQ27" s="127"/>
      <c r="GWR27" s="128"/>
      <c r="GWS27" s="127"/>
      <c r="GWT27" s="128"/>
      <c r="GWU27" s="127"/>
      <c r="GWV27" s="128"/>
      <c r="GWW27" s="127"/>
      <c r="GWX27" s="128"/>
      <c r="GWY27" s="127"/>
      <c r="GWZ27" s="128"/>
      <c r="GXA27" s="127"/>
      <c r="GXB27" s="128"/>
      <c r="GXC27" s="127"/>
      <c r="GXD27" s="128"/>
      <c r="GXE27" s="127"/>
      <c r="GXF27" s="128"/>
      <c r="GXG27" s="127"/>
      <c r="GXH27" s="128"/>
      <c r="GXI27" s="127"/>
      <c r="GXJ27" s="128"/>
      <c r="GXK27" s="127"/>
      <c r="GXL27" s="128"/>
      <c r="GXM27" s="127"/>
      <c r="GXN27" s="128"/>
      <c r="GXO27" s="127"/>
      <c r="GXP27" s="128"/>
      <c r="GXQ27" s="127"/>
      <c r="GXR27" s="128"/>
      <c r="GXS27" s="127"/>
      <c r="GXT27" s="128"/>
      <c r="GXU27" s="127"/>
      <c r="GXV27" s="128"/>
      <c r="GXW27" s="127"/>
      <c r="GXX27" s="128"/>
      <c r="GXY27" s="127"/>
      <c r="GXZ27" s="128"/>
      <c r="GYA27" s="127"/>
      <c r="GYB27" s="128"/>
      <c r="GYC27" s="127"/>
      <c r="GYD27" s="128"/>
      <c r="GYE27" s="127"/>
      <c r="GYF27" s="128"/>
      <c r="GYG27" s="127"/>
      <c r="GYH27" s="128"/>
      <c r="GYI27" s="127"/>
      <c r="GYJ27" s="128"/>
      <c r="GYK27" s="127"/>
      <c r="GYL27" s="128"/>
      <c r="GYM27" s="127"/>
      <c r="GYN27" s="128"/>
      <c r="GYO27" s="127"/>
      <c r="GYP27" s="128"/>
      <c r="GYQ27" s="127"/>
      <c r="GYR27" s="128"/>
      <c r="GYS27" s="127"/>
      <c r="GYT27" s="128"/>
      <c r="GYU27" s="127"/>
      <c r="GYV27" s="128"/>
      <c r="GYW27" s="127"/>
      <c r="GYX27" s="128"/>
      <c r="GYY27" s="127"/>
      <c r="GYZ27" s="128"/>
      <c r="GZA27" s="127"/>
      <c r="GZB27" s="128"/>
      <c r="GZC27" s="127"/>
      <c r="GZD27" s="128"/>
      <c r="GZE27" s="127"/>
      <c r="GZF27" s="128"/>
      <c r="GZG27" s="127"/>
      <c r="GZH27" s="128"/>
      <c r="GZI27" s="127"/>
      <c r="GZJ27" s="128"/>
      <c r="GZK27" s="127"/>
      <c r="GZL27" s="128"/>
      <c r="GZM27" s="127"/>
      <c r="GZN27" s="128"/>
      <c r="GZO27" s="127"/>
      <c r="GZP27" s="128"/>
      <c r="GZQ27" s="127"/>
      <c r="GZR27" s="128"/>
      <c r="GZS27" s="127"/>
      <c r="GZT27" s="128"/>
      <c r="GZU27" s="127"/>
      <c r="GZV27" s="128"/>
      <c r="GZW27" s="127"/>
      <c r="GZX27" s="128"/>
      <c r="GZY27" s="127"/>
      <c r="GZZ27" s="128"/>
      <c r="HAA27" s="127"/>
      <c r="HAB27" s="128"/>
      <c r="HAC27" s="127"/>
      <c r="HAD27" s="128"/>
      <c r="HAE27" s="127"/>
      <c r="HAF27" s="128"/>
      <c r="HAG27" s="127"/>
      <c r="HAH27" s="128"/>
      <c r="HAI27" s="127"/>
      <c r="HAJ27" s="128"/>
      <c r="HAK27" s="127"/>
      <c r="HAL27" s="128"/>
      <c r="HAM27" s="127"/>
      <c r="HAN27" s="128"/>
      <c r="HAO27" s="127"/>
      <c r="HAP27" s="128"/>
      <c r="HAQ27" s="127"/>
      <c r="HAR27" s="128"/>
      <c r="HAS27" s="127"/>
      <c r="HAT27" s="128"/>
      <c r="HAU27" s="127"/>
      <c r="HAV27" s="128"/>
      <c r="HAW27" s="127"/>
      <c r="HAX27" s="128"/>
      <c r="HAY27" s="127"/>
      <c r="HAZ27" s="128"/>
      <c r="HBA27" s="127"/>
      <c r="HBB27" s="128"/>
      <c r="HBC27" s="127"/>
      <c r="HBD27" s="128"/>
      <c r="HBE27" s="127"/>
      <c r="HBF27" s="128"/>
      <c r="HBG27" s="127"/>
      <c r="HBH27" s="128"/>
      <c r="HBI27" s="127"/>
      <c r="HBJ27" s="128"/>
      <c r="HBK27" s="127"/>
      <c r="HBL27" s="128"/>
      <c r="HBM27" s="127"/>
      <c r="HBN27" s="128"/>
      <c r="HBO27" s="127"/>
      <c r="HBP27" s="128"/>
      <c r="HBQ27" s="127"/>
      <c r="HBR27" s="128"/>
      <c r="HBS27" s="127"/>
      <c r="HBT27" s="128"/>
      <c r="HBU27" s="127"/>
      <c r="HBV27" s="128"/>
      <c r="HBW27" s="127"/>
      <c r="HBX27" s="128"/>
      <c r="HBY27" s="127"/>
      <c r="HBZ27" s="128"/>
      <c r="HCA27" s="127"/>
      <c r="HCB27" s="128"/>
      <c r="HCC27" s="127"/>
      <c r="HCD27" s="128"/>
      <c r="HCE27" s="127"/>
      <c r="HCF27" s="128"/>
      <c r="HCG27" s="127"/>
      <c r="HCH27" s="128"/>
      <c r="HCI27" s="127"/>
      <c r="HCJ27" s="128"/>
      <c r="HCK27" s="127"/>
      <c r="HCL27" s="128"/>
      <c r="HCM27" s="127"/>
      <c r="HCN27" s="128"/>
      <c r="HCO27" s="127"/>
      <c r="HCP27" s="128"/>
      <c r="HCQ27" s="127"/>
      <c r="HCR27" s="128"/>
      <c r="HCS27" s="127"/>
      <c r="HCT27" s="128"/>
      <c r="HCU27" s="127"/>
      <c r="HCV27" s="128"/>
      <c r="HCW27" s="127"/>
      <c r="HCX27" s="128"/>
      <c r="HCY27" s="127"/>
      <c r="HCZ27" s="128"/>
      <c r="HDA27" s="127"/>
      <c r="HDB27" s="128"/>
      <c r="HDC27" s="127"/>
      <c r="HDD27" s="128"/>
      <c r="HDE27" s="127"/>
      <c r="HDF27" s="128"/>
      <c r="HDG27" s="127"/>
      <c r="HDH27" s="128"/>
      <c r="HDI27" s="127"/>
      <c r="HDJ27" s="128"/>
      <c r="HDK27" s="127"/>
      <c r="HDL27" s="128"/>
      <c r="HDM27" s="127"/>
      <c r="HDN27" s="128"/>
      <c r="HDO27" s="127"/>
      <c r="HDP27" s="128"/>
      <c r="HDQ27" s="127"/>
      <c r="HDR27" s="128"/>
      <c r="HDS27" s="127"/>
      <c r="HDT27" s="128"/>
      <c r="HDU27" s="127"/>
      <c r="HDV27" s="128"/>
      <c r="HDW27" s="127"/>
      <c r="HDX27" s="128"/>
      <c r="HDY27" s="127"/>
      <c r="HDZ27" s="128"/>
      <c r="HEA27" s="127"/>
      <c r="HEB27" s="128"/>
      <c r="HEC27" s="127"/>
      <c r="HED27" s="128"/>
      <c r="HEE27" s="127"/>
      <c r="HEF27" s="128"/>
      <c r="HEG27" s="127"/>
      <c r="HEH27" s="128"/>
      <c r="HEI27" s="127"/>
      <c r="HEJ27" s="128"/>
      <c r="HEK27" s="127"/>
      <c r="HEL27" s="128"/>
      <c r="HEM27" s="127"/>
      <c r="HEN27" s="128"/>
      <c r="HEO27" s="127"/>
      <c r="HEP27" s="128"/>
      <c r="HEQ27" s="127"/>
      <c r="HER27" s="128"/>
      <c r="HES27" s="127"/>
      <c r="HET27" s="128"/>
      <c r="HEU27" s="127"/>
      <c r="HEV27" s="128"/>
      <c r="HEW27" s="127"/>
      <c r="HEX27" s="128"/>
      <c r="HEY27" s="127"/>
      <c r="HEZ27" s="128"/>
      <c r="HFA27" s="127"/>
      <c r="HFB27" s="128"/>
      <c r="HFC27" s="127"/>
      <c r="HFD27" s="128"/>
      <c r="HFE27" s="127"/>
      <c r="HFF27" s="128"/>
      <c r="HFG27" s="127"/>
      <c r="HFH27" s="128"/>
      <c r="HFI27" s="127"/>
      <c r="HFJ27" s="128"/>
      <c r="HFK27" s="127"/>
      <c r="HFL27" s="128"/>
      <c r="HFM27" s="127"/>
      <c r="HFN27" s="128"/>
      <c r="HFO27" s="127"/>
      <c r="HFP27" s="128"/>
      <c r="HFQ27" s="127"/>
      <c r="HFR27" s="128"/>
      <c r="HFS27" s="127"/>
      <c r="HFT27" s="128"/>
      <c r="HFU27" s="127"/>
      <c r="HFV27" s="128"/>
      <c r="HFW27" s="127"/>
      <c r="HFX27" s="128"/>
      <c r="HFY27" s="127"/>
      <c r="HFZ27" s="128"/>
      <c r="HGA27" s="127"/>
      <c r="HGB27" s="128"/>
      <c r="HGC27" s="127"/>
      <c r="HGD27" s="128"/>
      <c r="HGE27" s="127"/>
      <c r="HGF27" s="128"/>
      <c r="HGG27" s="127"/>
      <c r="HGH27" s="128"/>
      <c r="HGI27" s="127"/>
      <c r="HGJ27" s="128"/>
      <c r="HGK27" s="127"/>
      <c r="HGL27" s="128"/>
      <c r="HGM27" s="127"/>
      <c r="HGN27" s="128"/>
      <c r="HGO27" s="127"/>
      <c r="HGP27" s="128"/>
      <c r="HGQ27" s="127"/>
      <c r="HGR27" s="128"/>
      <c r="HGS27" s="127"/>
      <c r="HGT27" s="128"/>
      <c r="HGU27" s="127"/>
      <c r="HGV27" s="128"/>
      <c r="HGW27" s="127"/>
      <c r="HGX27" s="128"/>
      <c r="HGY27" s="127"/>
      <c r="HGZ27" s="128"/>
      <c r="HHA27" s="127"/>
      <c r="HHB27" s="128"/>
      <c r="HHC27" s="127"/>
      <c r="HHD27" s="128"/>
      <c r="HHE27" s="127"/>
      <c r="HHF27" s="128"/>
      <c r="HHG27" s="127"/>
      <c r="HHH27" s="128"/>
      <c r="HHI27" s="127"/>
      <c r="HHJ27" s="128"/>
      <c r="HHK27" s="127"/>
      <c r="HHL27" s="128"/>
      <c r="HHM27" s="127"/>
      <c r="HHN27" s="128"/>
      <c r="HHO27" s="127"/>
      <c r="HHP27" s="128"/>
      <c r="HHQ27" s="127"/>
      <c r="HHR27" s="128"/>
      <c r="HHS27" s="127"/>
      <c r="HHT27" s="128"/>
      <c r="HHU27" s="127"/>
      <c r="HHV27" s="128"/>
      <c r="HHW27" s="127"/>
      <c r="HHX27" s="128"/>
      <c r="HHY27" s="127"/>
      <c r="HHZ27" s="128"/>
      <c r="HIA27" s="127"/>
      <c r="HIB27" s="128"/>
      <c r="HIC27" s="127"/>
      <c r="HID27" s="128"/>
      <c r="HIE27" s="127"/>
      <c r="HIF27" s="128"/>
      <c r="HIG27" s="127"/>
      <c r="HIH27" s="128"/>
      <c r="HII27" s="127"/>
      <c r="HIJ27" s="128"/>
      <c r="HIK27" s="127"/>
      <c r="HIL27" s="128"/>
      <c r="HIM27" s="127"/>
      <c r="HIN27" s="128"/>
      <c r="HIO27" s="127"/>
      <c r="HIP27" s="128"/>
      <c r="HIQ27" s="127"/>
      <c r="HIR27" s="128"/>
      <c r="HIS27" s="127"/>
      <c r="HIT27" s="128"/>
      <c r="HIU27" s="127"/>
      <c r="HIV27" s="128"/>
      <c r="HIW27" s="127"/>
      <c r="HIX27" s="128"/>
      <c r="HIY27" s="127"/>
      <c r="HIZ27" s="128"/>
      <c r="HJA27" s="127"/>
      <c r="HJB27" s="128"/>
      <c r="HJC27" s="127"/>
      <c r="HJD27" s="128"/>
      <c r="HJE27" s="127"/>
      <c r="HJF27" s="128"/>
      <c r="HJG27" s="127"/>
      <c r="HJH27" s="128"/>
      <c r="HJI27" s="127"/>
      <c r="HJJ27" s="128"/>
      <c r="HJK27" s="127"/>
      <c r="HJL27" s="128"/>
      <c r="HJM27" s="127"/>
      <c r="HJN27" s="128"/>
      <c r="HJO27" s="127"/>
      <c r="HJP27" s="128"/>
      <c r="HJQ27" s="127"/>
      <c r="HJR27" s="128"/>
      <c r="HJS27" s="127"/>
      <c r="HJT27" s="128"/>
      <c r="HJU27" s="127"/>
      <c r="HJV27" s="128"/>
      <c r="HJW27" s="127"/>
      <c r="HJX27" s="128"/>
      <c r="HJY27" s="127"/>
      <c r="HJZ27" s="128"/>
      <c r="HKA27" s="127"/>
      <c r="HKB27" s="128"/>
      <c r="HKC27" s="127"/>
      <c r="HKD27" s="128"/>
      <c r="HKE27" s="127"/>
      <c r="HKF27" s="128"/>
      <c r="HKG27" s="127"/>
      <c r="HKH27" s="128"/>
      <c r="HKI27" s="127"/>
      <c r="HKJ27" s="128"/>
      <c r="HKK27" s="127"/>
      <c r="HKL27" s="128"/>
      <c r="HKM27" s="127"/>
      <c r="HKN27" s="128"/>
      <c r="HKO27" s="127"/>
      <c r="HKP27" s="128"/>
      <c r="HKQ27" s="127"/>
      <c r="HKR27" s="128"/>
      <c r="HKS27" s="127"/>
      <c r="HKT27" s="128"/>
      <c r="HKU27" s="127"/>
      <c r="HKV27" s="128"/>
      <c r="HKW27" s="127"/>
      <c r="HKX27" s="128"/>
      <c r="HKY27" s="127"/>
      <c r="HKZ27" s="128"/>
      <c r="HLA27" s="127"/>
      <c r="HLB27" s="128"/>
      <c r="HLC27" s="127"/>
      <c r="HLD27" s="128"/>
      <c r="HLE27" s="127"/>
      <c r="HLF27" s="128"/>
      <c r="HLG27" s="127"/>
      <c r="HLH27" s="128"/>
      <c r="HLI27" s="127"/>
      <c r="HLJ27" s="128"/>
      <c r="HLK27" s="127"/>
      <c r="HLL27" s="128"/>
      <c r="HLM27" s="127"/>
      <c r="HLN27" s="128"/>
      <c r="HLO27" s="127"/>
      <c r="HLP27" s="128"/>
      <c r="HLQ27" s="127"/>
      <c r="HLR27" s="128"/>
      <c r="HLS27" s="127"/>
      <c r="HLT27" s="128"/>
      <c r="HLU27" s="127"/>
      <c r="HLV27" s="128"/>
      <c r="HLW27" s="127"/>
      <c r="HLX27" s="128"/>
      <c r="HLY27" s="127"/>
      <c r="HLZ27" s="128"/>
      <c r="HMA27" s="127"/>
      <c r="HMB27" s="128"/>
      <c r="HMC27" s="127"/>
      <c r="HMD27" s="128"/>
      <c r="HME27" s="127"/>
      <c r="HMF27" s="128"/>
      <c r="HMG27" s="127"/>
      <c r="HMH27" s="128"/>
      <c r="HMI27" s="127"/>
      <c r="HMJ27" s="128"/>
      <c r="HMK27" s="127"/>
      <c r="HML27" s="128"/>
      <c r="HMM27" s="127"/>
      <c r="HMN27" s="128"/>
      <c r="HMO27" s="127"/>
      <c r="HMP27" s="128"/>
      <c r="HMQ27" s="127"/>
      <c r="HMR27" s="128"/>
      <c r="HMS27" s="127"/>
      <c r="HMT27" s="128"/>
      <c r="HMU27" s="127"/>
      <c r="HMV27" s="128"/>
      <c r="HMW27" s="127"/>
      <c r="HMX27" s="128"/>
      <c r="HMY27" s="127"/>
      <c r="HMZ27" s="128"/>
      <c r="HNA27" s="127"/>
      <c r="HNB27" s="128"/>
      <c r="HNC27" s="127"/>
      <c r="HND27" s="128"/>
      <c r="HNE27" s="127"/>
      <c r="HNF27" s="128"/>
      <c r="HNG27" s="127"/>
      <c r="HNH27" s="128"/>
      <c r="HNI27" s="127"/>
      <c r="HNJ27" s="128"/>
      <c r="HNK27" s="127"/>
      <c r="HNL27" s="128"/>
      <c r="HNM27" s="127"/>
      <c r="HNN27" s="128"/>
      <c r="HNO27" s="127"/>
      <c r="HNP27" s="128"/>
      <c r="HNQ27" s="127"/>
      <c r="HNR27" s="128"/>
      <c r="HNS27" s="127"/>
      <c r="HNT27" s="128"/>
      <c r="HNU27" s="127"/>
      <c r="HNV27" s="128"/>
      <c r="HNW27" s="127"/>
      <c r="HNX27" s="128"/>
      <c r="HNY27" s="127"/>
      <c r="HNZ27" s="128"/>
      <c r="HOA27" s="127"/>
      <c r="HOB27" s="128"/>
      <c r="HOC27" s="127"/>
      <c r="HOD27" s="128"/>
      <c r="HOE27" s="127"/>
      <c r="HOF27" s="128"/>
      <c r="HOG27" s="127"/>
      <c r="HOH27" s="128"/>
      <c r="HOI27" s="127"/>
      <c r="HOJ27" s="128"/>
      <c r="HOK27" s="127"/>
      <c r="HOL27" s="128"/>
      <c r="HOM27" s="127"/>
      <c r="HON27" s="128"/>
      <c r="HOO27" s="127"/>
      <c r="HOP27" s="128"/>
      <c r="HOQ27" s="127"/>
      <c r="HOR27" s="128"/>
      <c r="HOS27" s="127"/>
      <c r="HOT27" s="128"/>
      <c r="HOU27" s="127"/>
      <c r="HOV27" s="128"/>
      <c r="HOW27" s="127"/>
      <c r="HOX27" s="128"/>
      <c r="HOY27" s="127"/>
      <c r="HOZ27" s="128"/>
      <c r="HPA27" s="127"/>
      <c r="HPB27" s="128"/>
      <c r="HPC27" s="127"/>
      <c r="HPD27" s="128"/>
      <c r="HPE27" s="127"/>
      <c r="HPF27" s="128"/>
      <c r="HPG27" s="127"/>
      <c r="HPH27" s="128"/>
      <c r="HPI27" s="127"/>
      <c r="HPJ27" s="128"/>
      <c r="HPK27" s="127"/>
      <c r="HPL27" s="128"/>
      <c r="HPM27" s="127"/>
      <c r="HPN27" s="128"/>
      <c r="HPO27" s="127"/>
      <c r="HPP27" s="128"/>
      <c r="HPQ27" s="127"/>
      <c r="HPR27" s="128"/>
      <c r="HPS27" s="127"/>
      <c r="HPT27" s="128"/>
      <c r="HPU27" s="127"/>
      <c r="HPV27" s="128"/>
      <c r="HPW27" s="127"/>
      <c r="HPX27" s="128"/>
      <c r="HPY27" s="127"/>
      <c r="HPZ27" s="128"/>
      <c r="HQA27" s="127"/>
      <c r="HQB27" s="128"/>
      <c r="HQC27" s="127"/>
      <c r="HQD27" s="128"/>
      <c r="HQE27" s="127"/>
      <c r="HQF27" s="128"/>
      <c r="HQG27" s="127"/>
      <c r="HQH27" s="128"/>
      <c r="HQI27" s="127"/>
      <c r="HQJ27" s="128"/>
      <c r="HQK27" s="127"/>
      <c r="HQL27" s="128"/>
      <c r="HQM27" s="127"/>
      <c r="HQN27" s="128"/>
      <c r="HQO27" s="127"/>
      <c r="HQP27" s="128"/>
      <c r="HQQ27" s="127"/>
      <c r="HQR27" s="128"/>
      <c r="HQS27" s="127"/>
      <c r="HQT27" s="128"/>
      <c r="HQU27" s="127"/>
      <c r="HQV27" s="128"/>
      <c r="HQW27" s="127"/>
      <c r="HQX27" s="128"/>
      <c r="HQY27" s="127"/>
      <c r="HQZ27" s="128"/>
      <c r="HRA27" s="127"/>
      <c r="HRB27" s="128"/>
      <c r="HRC27" s="127"/>
      <c r="HRD27" s="128"/>
      <c r="HRE27" s="127"/>
      <c r="HRF27" s="128"/>
      <c r="HRG27" s="127"/>
      <c r="HRH27" s="128"/>
      <c r="HRI27" s="127"/>
      <c r="HRJ27" s="128"/>
      <c r="HRK27" s="127"/>
      <c r="HRL27" s="128"/>
      <c r="HRM27" s="127"/>
      <c r="HRN27" s="128"/>
      <c r="HRO27" s="127"/>
      <c r="HRP27" s="128"/>
      <c r="HRQ27" s="127"/>
      <c r="HRR27" s="128"/>
      <c r="HRS27" s="127"/>
      <c r="HRT27" s="128"/>
      <c r="HRU27" s="127"/>
      <c r="HRV27" s="128"/>
      <c r="HRW27" s="127"/>
      <c r="HRX27" s="128"/>
      <c r="HRY27" s="127"/>
      <c r="HRZ27" s="128"/>
      <c r="HSA27" s="127"/>
      <c r="HSB27" s="128"/>
      <c r="HSC27" s="127"/>
      <c r="HSD27" s="128"/>
      <c r="HSE27" s="127"/>
      <c r="HSF27" s="128"/>
      <c r="HSG27" s="127"/>
      <c r="HSH27" s="128"/>
      <c r="HSI27" s="127"/>
      <c r="HSJ27" s="128"/>
      <c r="HSK27" s="127"/>
      <c r="HSL27" s="128"/>
      <c r="HSM27" s="127"/>
      <c r="HSN27" s="128"/>
      <c r="HSO27" s="127"/>
      <c r="HSP27" s="128"/>
      <c r="HSQ27" s="127"/>
      <c r="HSR27" s="128"/>
      <c r="HSS27" s="127"/>
      <c r="HST27" s="128"/>
      <c r="HSU27" s="127"/>
      <c r="HSV27" s="128"/>
      <c r="HSW27" s="127"/>
      <c r="HSX27" s="128"/>
      <c r="HSY27" s="127"/>
      <c r="HSZ27" s="128"/>
      <c r="HTA27" s="127"/>
      <c r="HTB27" s="128"/>
      <c r="HTC27" s="127"/>
      <c r="HTD27" s="128"/>
      <c r="HTE27" s="127"/>
      <c r="HTF27" s="128"/>
      <c r="HTG27" s="127"/>
      <c r="HTH27" s="128"/>
      <c r="HTI27" s="127"/>
      <c r="HTJ27" s="128"/>
      <c r="HTK27" s="127"/>
      <c r="HTL27" s="128"/>
      <c r="HTM27" s="127"/>
      <c r="HTN27" s="128"/>
      <c r="HTO27" s="127"/>
      <c r="HTP27" s="128"/>
      <c r="HTQ27" s="127"/>
      <c r="HTR27" s="128"/>
      <c r="HTS27" s="127"/>
      <c r="HTT27" s="128"/>
      <c r="HTU27" s="127"/>
      <c r="HTV27" s="128"/>
      <c r="HTW27" s="127"/>
      <c r="HTX27" s="128"/>
      <c r="HTY27" s="127"/>
      <c r="HTZ27" s="128"/>
      <c r="HUA27" s="127"/>
      <c r="HUB27" s="128"/>
      <c r="HUC27" s="127"/>
      <c r="HUD27" s="128"/>
      <c r="HUE27" s="127"/>
      <c r="HUF27" s="128"/>
      <c r="HUG27" s="127"/>
      <c r="HUH27" s="128"/>
      <c r="HUI27" s="127"/>
      <c r="HUJ27" s="128"/>
      <c r="HUK27" s="127"/>
      <c r="HUL27" s="128"/>
      <c r="HUM27" s="127"/>
      <c r="HUN27" s="128"/>
      <c r="HUO27" s="127"/>
      <c r="HUP27" s="128"/>
      <c r="HUQ27" s="127"/>
      <c r="HUR27" s="128"/>
      <c r="HUS27" s="127"/>
      <c r="HUT27" s="128"/>
      <c r="HUU27" s="127"/>
      <c r="HUV27" s="128"/>
      <c r="HUW27" s="127"/>
      <c r="HUX27" s="128"/>
      <c r="HUY27" s="127"/>
      <c r="HUZ27" s="128"/>
      <c r="HVA27" s="127"/>
      <c r="HVB27" s="128"/>
      <c r="HVC27" s="127"/>
      <c r="HVD27" s="128"/>
      <c r="HVE27" s="127"/>
      <c r="HVF27" s="128"/>
      <c r="HVG27" s="127"/>
      <c r="HVH27" s="128"/>
      <c r="HVI27" s="127"/>
      <c r="HVJ27" s="128"/>
      <c r="HVK27" s="127"/>
      <c r="HVL27" s="128"/>
      <c r="HVM27" s="127"/>
      <c r="HVN27" s="128"/>
      <c r="HVO27" s="127"/>
      <c r="HVP27" s="128"/>
      <c r="HVQ27" s="127"/>
      <c r="HVR27" s="128"/>
      <c r="HVS27" s="127"/>
      <c r="HVT27" s="128"/>
      <c r="HVU27" s="127"/>
      <c r="HVV27" s="128"/>
      <c r="HVW27" s="127"/>
      <c r="HVX27" s="128"/>
      <c r="HVY27" s="127"/>
      <c r="HVZ27" s="128"/>
      <c r="HWA27" s="127"/>
      <c r="HWB27" s="128"/>
      <c r="HWC27" s="127"/>
      <c r="HWD27" s="128"/>
      <c r="HWE27" s="127"/>
      <c r="HWF27" s="128"/>
      <c r="HWG27" s="127"/>
      <c r="HWH27" s="128"/>
      <c r="HWI27" s="127"/>
      <c r="HWJ27" s="128"/>
      <c r="HWK27" s="127"/>
      <c r="HWL27" s="128"/>
      <c r="HWM27" s="127"/>
      <c r="HWN27" s="128"/>
      <c r="HWO27" s="127"/>
      <c r="HWP27" s="128"/>
      <c r="HWQ27" s="127"/>
      <c r="HWR27" s="128"/>
      <c r="HWS27" s="127"/>
      <c r="HWT27" s="128"/>
      <c r="HWU27" s="127"/>
      <c r="HWV27" s="128"/>
      <c r="HWW27" s="127"/>
      <c r="HWX27" s="128"/>
      <c r="HWY27" s="127"/>
      <c r="HWZ27" s="128"/>
      <c r="HXA27" s="127"/>
      <c r="HXB27" s="128"/>
      <c r="HXC27" s="127"/>
      <c r="HXD27" s="128"/>
      <c r="HXE27" s="127"/>
      <c r="HXF27" s="128"/>
      <c r="HXG27" s="127"/>
      <c r="HXH27" s="128"/>
      <c r="HXI27" s="127"/>
      <c r="HXJ27" s="128"/>
      <c r="HXK27" s="127"/>
      <c r="HXL27" s="128"/>
      <c r="HXM27" s="127"/>
      <c r="HXN27" s="128"/>
      <c r="HXO27" s="127"/>
      <c r="HXP27" s="128"/>
      <c r="HXQ27" s="127"/>
      <c r="HXR27" s="128"/>
      <c r="HXS27" s="127"/>
      <c r="HXT27" s="128"/>
      <c r="HXU27" s="127"/>
      <c r="HXV27" s="128"/>
      <c r="HXW27" s="127"/>
      <c r="HXX27" s="128"/>
      <c r="HXY27" s="127"/>
      <c r="HXZ27" s="128"/>
      <c r="HYA27" s="127"/>
      <c r="HYB27" s="128"/>
      <c r="HYC27" s="127"/>
      <c r="HYD27" s="128"/>
      <c r="HYE27" s="127"/>
      <c r="HYF27" s="128"/>
      <c r="HYG27" s="127"/>
      <c r="HYH27" s="128"/>
      <c r="HYI27" s="127"/>
      <c r="HYJ27" s="128"/>
      <c r="HYK27" s="127"/>
      <c r="HYL27" s="128"/>
      <c r="HYM27" s="127"/>
      <c r="HYN27" s="128"/>
      <c r="HYO27" s="127"/>
      <c r="HYP27" s="128"/>
      <c r="HYQ27" s="127"/>
      <c r="HYR27" s="128"/>
      <c r="HYS27" s="127"/>
      <c r="HYT27" s="128"/>
      <c r="HYU27" s="127"/>
      <c r="HYV27" s="128"/>
      <c r="HYW27" s="127"/>
      <c r="HYX27" s="128"/>
      <c r="HYY27" s="127"/>
      <c r="HYZ27" s="128"/>
      <c r="HZA27" s="127"/>
      <c r="HZB27" s="128"/>
      <c r="HZC27" s="127"/>
      <c r="HZD27" s="128"/>
      <c r="HZE27" s="127"/>
      <c r="HZF27" s="128"/>
      <c r="HZG27" s="127"/>
      <c r="HZH27" s="128"/>
      <c r="HZI27" s="127"/>
      <c r="HZJ27" s="128"/>
      <c r="HZK27" s="127"/>
      <c r="HZL27" s="128"/>
      <c r="HZM27" s="127"/>
      <c r="HZN27" s="128"/>
      <c r="HZO27" s="127"/>
      <c r="HZP27" s="128"/>
      <c r="HZQ27" s="127"/>
      <c r="HZR27" s="128"/>
      <c r="HZS27" s="127"/>
      <c r="HZT27" s="128"/>
      <c r="HZU27" s="127"/>
      <c r="HZV27" s="128"/>
      <c r="HZW27" s="127"/>
      <c r="HZX27" s="128"/>
      <c r="HZY27" s="127"/>
      <c r="HZZ27" s="128"/>
      <c r="IAA27" s="127"/>
      <c r="IAB27" s="128"/>
      <c r="IAC27" s="127"/>
      <c r="IAD27" s="128"/>
      <c r="IAE27" s="127"/>
      <c r="IAF27" s="128"/>
      <c r="IAG27" s="127"/>
      <c r="IAH27" s="128"/>
      <c r="IAI27" s="127"/>
      <c r="IAJ27" s="128"/>
      <c r="IAK27" s="127"/>
      <c r="IAL27" s="128"/>
      <c r="IAM27" s="127"/>
      <c r="IAN27" s="128"/>
      <c r="IAO27" s="127"/>
      <c r="IAP27" s="128"/>
      <c r="IAQ27" s="127"/>
      <c r="IAR27" s="128"/>
      <c r="IAS27" s="127"/>
      <c r="IAT27" s="128"/>
      <c r="IAU27" s="127"/>
      <c r="IAV27" s="128"/>
      <c r="IAW27" s="127"/>
      <c r="IAX27" s="128"/>
      <c r="IAY27" s="127"/>
      <c r="IAZ27" s="128"/>
      <c r="IBA27" s="127"/>
      <c r="IBB27" s="128"/>
      <c r="IBC27" s="127"/>
      <c r="IBD27" s="128"/>
      <c r="IBE27" s="127"/>
      <c r="IBF27" s="128"/>
      <c r="IBG27" s="127"/>
      <c r="IBH27" s="128"/>
      <c r="IBI27" s="127"/>
      <c r="IBJ27" s="128"/>
      <c r="IBK27" s="127"/>
      <c r="IBL27" s="128"/>
      <c r="IBM27" s="127"/>
      <c r="IBN27" s="128"/>
      <c r="IBO27" s="127"/>
      <c r="IBP27" s="128"/>
      <c r="IBQ27" s="127"/>
      <c r="IBR27" s="128"/>
      <c r="IBS27" s="127"/>
      <c r="IBT27" s="128"/>
      <c r="IBU27" s="127"/>
      <c r="IBV27" s="128"/>
      <c r="IBW27" s="127"/>
      <c r="IBX27" s="128"/>
      <c r="IBY27" s="127"/>
      <c r="IBZ27" s="128"/>
      <c r="ICA27" s="127"/>
      <c r="ICB27" s="128"/>
      <c r="ICC27" s="127"/>
      <c r="ICD27" s="128"/>
      <c r="ICE27" s="127"/>
      <c r="ICF27" s="128"/>
      <c r="ICG27" s="127"/>
      <c r="ICH27" s="128"/>
      <c r="ICI27" s="127"/>
      <c r="ICJ27" s="128"/>
      <c r="ICK27" s="127"/>
      <c r="ICL27" s="128"/>
      <c r="ICM27" s="127"/>
      <c r="ICN27" s="128"/>
      <c r="ICO27" s="127"/>
      <c r="ICP27" s="128"/>
      <c r="ICQ27" s="127"/>
      <c r="ICR27" s="128"/>
      <c r="ICS27" s="127"/>
      <c r="ICT27" s="128"/>
      <c r="ICU27" s="127"/>
      <c r="ICV27" s="128"/>
      <c r="ICW27" s="127"/>
      <c r="ICX27" s="128"/>
      <c r="ICY27" s="127"/>
      <c r="ICZ27" s="128"/>
      <c r="IDA27" s="127"/>
      <c r="IDB27" s="128"/>
      <c r="IDC27" s="127"/>
      <c r="IDD27" s="128"/>
      <c r="IDE27" s="127"/>
      <c r="IDF27" s="128"/>
      <c r="IDG27" s="127"/>
      <c r="IDH27" s="128"/>
      <c r="IDI27" s="127"/>
      <c r="IDJ27" s="128"/>
      <c r="IDK27" s="127"/>
      <c r="IDL27" s="128"/>
      <c r="IDM27" s="127"/>
      <c r="IDN27" s="128"/>
      <c r="IDO27" s="127"/>
      <c r="IDP27" s="128"/>
      <c r="IDQ27" s="127"/>
      <c r="IDR27" s="128"/>
      <c r="IDS27" s="127"/>
      <c r="IDT27" s="128"/>
      <c r="IDU27" s="127"/>
      <c r="IDV27" s="128"/>
      <c r="IDW27" s="127"/>
      <c r="IDX27" s="128"/>
      <c r="IDY27" s="127"/>
      <c r="IDZ27" s="128"/>
      <c r="IEA27" s="127"/>
      <c r="IEB27" s="128"/>
      <c r="IEC27" s="127"/>
      <c r="IED27" s="128"/>
      <c r="IEE27" s="127"/>
      <c r="IEF27" s="128"/>
      <c r="IEG27" s="127"/>
      <c r="IEH27" s="128"/>
      <c r="IEI27" s="127"/>
      <c r="IEJ27" s="128"/>
      <c r="IEK27" s="127"/>
      <c r="IEL27" s="128"/>
      <c r="IEM27" s="127"/>
      <c r="IEN27" s="128"/>
      <c r="IEO27" s="127"/>
      <c r="IEP27" s="128"/>
      <c r="IEQ27" s="127"/>
      <c r="IER27" s="128"/>
      <c r="IES27" s="127"/>
      <c r="IET27" s="128"/>
      <c r="IEU27" s="127"/>
      <c r="IEV27" s="128"/>
      <c r="IEW27" s="127"/>
      <c r="IEX27" s="128"/>
      <c r="IEY27" s="127"/>
      <c r="IEZ27" s="128"/>
      <c r="IFA27" s="127"/>
      <c r="IFB27" s="128"/>
      <c r="IFC27" s="127"/>
      <c r="IFD27" s="128"/>
      <c r="IFE27" s="127"/>
      <c r="IFF27" s="128"/>
      <c r="IFG27" s="127"/>
      <c r="IFH27" s="128"/>
      <c r="IFI27" s="127"/>
      <c r="IFJ27" s="128"/>
      <c r="IFK27" s="127"/>
      <c r="IFL27" s="128"/>
      <c r="IFM27" s="127"/>
      <c r="IFN27" s="128"/>
      <c r="IFO27" s="127"/>
      <c r="IFP27" s="128"/>
      <c r="IFQ27" s="127"/>
      <c r="IFR27" s="128"/>
      <c r="IFS27" s="127"/>
      <c r="IFT27" s="128"/>
      <c r="IFU27" s="127"/>
      <c r="IFV27" s="128"/>
      <c r="IFW27" s="127"/>
      <c r="IFX27" s="128"/>
      <c r="IFY27" s="127"/>
      <c r="IFZ27" s="128"/>
      <c r="IGA27" s="127"/>
      <c r="IGB27" s="128"/>
      <c r="IGC27" s="127"/>
      <c r="IGD27" s="128"/>
      <c r="IGE27" s="127"/>
      <c r="IGF27" s="128"/>
      <c r="IGG27" s="127"/>
      <c r="IGH27" s="128"/>
      <c r="IGI27" s="127"/>
      <c r="IGJ27" s="128"/>
      <c r="IGK27" s="127"/>
      <c r="IGL27" s="128"/>
      <c r="IGM27" s="127"/>
      <c r="IGN27" s="128"/>
      <c r="IGO27" s="127"/>
      <c r="IGP27" s="128"/>
      <c r="IGQ27" s="127"/>
      <c r="IGR27" s="128"/>
      <c r="IGS27" s="127"/>
      <c r="IGT27" s="128"/>
      <c r="IGU27" s="127"/>
      <c r="IGV27" s="128"/>
      <c r="IGW27" s="127"/>
      <c r="IGX27" s="128"/>
      <c r="IGY27" s="127"/>
      <c r="IGZ27" s="128"/>
      <c r="IHA27" s="127"/>
      <c r="IHB27" s="128"/>
      <c r="IHC27" s="127"/>
      <c r="IHD27" s="128"/>
      <c r="IHE27" s="127"/>
      <c r="IHF27" s="128"/>
      <c r="IHG27" s="127"/>
      <c r="IHH27" s="128"/>
      <c r="IHI27" s="127"/>
      <c r="IHJ27" s="128"/>
      <c r="IHK27" s="127"/>
      <c r="IHL27" s="128"/>
      <c r="IHM27" s="127"/>
      <c r="IHN27" s="128"/>
      <c r="IHO27" s="127"/>
      <c r="IHP27" s="128"/>
      <c r="IHQ27" s="127"/>
      <c r="IHR27" s="128"/>
      <c r="IHS27" s="127"/>
      <c r="IHT27" s="128"/>
      <c r="IHU27" s="127"/>
      <c r="IHV27" s="128"/>
      <c r="IHW27" s="127"/>
      <c r="IHX27" s="128"/>
      <c r="IHY27" s="127"/>
      <c r="IHZ27" s="128"/>
      <c r="IIA27" s="127"/>
      <c r="IIB27" s="128"/>
      <c r="IIC27" s="127"/>
      <c r="IID27" s="128"/>
      <c r="IIE27" s="127"/>
      <c r="IIF27" s="128"/>
      <c r="IIG27" s="127"/>
      <c r="IIH27" s="128"/>
      <c r="III27" s="127"/>
      <c r="IIJ27" s="128"/>
      <c r="IIK27" s="127"/>
      <c r="IIL27" s="128"/>
      <c r="IIM27" s="127"/>
      <c r="IIN27" s="128"/>
      <c r="IIO27" s="127"/>
      <c r="IIP27" s="128"/>
      <c r="IIQ27" s="127"/>
      <c r="IIR27" s="128"/>
      <c r="IIS27" s="127"/>
      <c r="IIT27" s="128"/>
      <c r="IIU27" s="127"/>
      <c r="IIV27" s="128"/>
      <c r="IIW27" s="127"/>
      <c r="IIX27" s="128"/>
      <c r="IIY27" s="127"/>
      <c r="IIZ27" s="128"/>
      <c r="IJA27" s="127"/>
      <c r="IJB27" s="128"/>
      <c r="IJC27" s="127"/>
      <c r="IJD27" s="128"/>
      <c r="IJE27" s="127"/>
      <c r="IJF27" s="128"/>
      <c r="IJG27" s="127"/>
      <c r="IJH27" s="128"/>
      <c r="IJI27" s="127"/>
      <c r="IJJ27" s="128"/>
      <c r="IJK27" s="127"/>
      <c r="IJL27" s="128"/>
      <c r="IJM27" s="127"/>
      <c r="IJN27" s="128"/>
      <c r="IJO27" s="127"/>
      <c r="IJP27" s="128"/>
      <c r="IJQ27" s="127"/>
      <c r="IJR27" s="128"/>
      <c r="IJS27" s="127"/>
      <c r="IJT27" s="128"/>
      <c r="IJU27" s="127"/>
      <c r="IJV27" s="128"/>
      <c r="IJW27" s="127"/>
      <c r="IJX27" s="128"/>
      <c r="IJY27" s="127"/>
      <c r="IJZ27" s="128"/>
      <c r="IKA27" s="127"/>
      <c r="IKB27" s="128"/>
      <c r="IKC27" s="127"/>
      <c r="IKD27" s="128"/>
      <c r="IKE27" s="127"/>
      <c r="IKF27" s="128"/>
      <c r="IKG27" s="127"/>
      <c r="IKH27" s="128"/>
      <c r="IKI27" s="127"/>
      <c r="IKJ27" s="128"/>
      <c r="IKK27" s="127"/>
      <c r="IKL27" s="128"/>
      <c r="IKM27" s="127"/>
      <c r="IKN27" s="128"/>
      <c r="IKO27" s="127"/>
      <c r="IKP27" s="128"/>
      <c r="IKQ27" s="127"/>
      <c r="IKR27" s="128"/>
      <c r="IKS27" s="127"/>
      <c r="IKT27" s="128"/>
      <c r="IKU27" s="127"/>
      <c r="IKV27" s="128"/>
      <c r="IKW27" s="127"/>
      <c r="IKX27" s="128"/>
      <c r="IKY27" s="127"/>
      <c r="IKZ27" s="128"/>
      <c r="ILA27" s="127"/>
      <c r="ILB27" s="128"/>
      <c r="ILC27" s="127"/>
      <c r="ILD27" s="128"/>
      <c r="ILE27" s="127"/>
      <c r="ILF27" s="128"/>
      <c r="ILG27" s="127"/>
      <c r="ILH27" s="128"/>
      <c r="ILI27" s="127"/>
      <c r="ILJ27" s="128"/>
      <c r="ILK27" s="127"/>
      <c r="ILL27" s="128"/>
      <c r="ILM27" s="127"/>
      <c r="ILN27" s="128"/>
      <c r="ILO27" s="127"/>
      <c r="ILP27" s="128"/>
      <c r="ILQ27" s="127"/>
      <c r="ILR27" s="128"/>
      <c r="ILS27" s="127"/>
      <c r="ILT27" s="128"/>
      <c r="ILU27" s="127"/>
      <c r="ILV27" s="128"/>
      <c r="ILW27" s="127"/>
      <c r="ILX27" s="128"/>
      <c r="ILY27" s="127"/>
      <c r="ILZ27" s="128"/>
      <c r="IMA27" s="127"/>
      <c r="IMB27" s="128"/>
      <c r="IMC27" s="127"/>
      <c r="IMD27" s="128"/>
      <c r="IME27" s="127"/>
      <c r="IMF27" s="128"/>
      <c r="IMG27" s="127"/>
      <c r="IMH27" s="128"/>
      <c r="IMI27" s="127"/>
      <c r="IMJ27" s="128"/>
      <c r="IMK27" s="127"/>
      <c r="IML27" s="128"/>
      <c r="IMM27" s="127"/>
      <c r="IMN27" s="128"/>
      <c r="IMO27" s="127"/>
      <c r="IMP27" s="128"/>
      <c r="IMQ27" s="127"/>
      <c r="IMR27" s="128"/>
      <c r="IMS27" s="127"/>
      <c r="IMT27" s="128"/>
      <c r="IMU27" s="127"/>
      <c r="IMV27" s="128"/>
      <c r="IMW27" s="127"/>
      <c r="IMX27" s="128"/>
      <c r="IMY27" s="127"/>
      <c r="IMZ27" s="128"/>
      <c r="INA27" s="127"/>
      <c r="INB27" s="128"/>
      <c r="INC27" s="127"/>
      <c r="IND27" s="128"/>
      <c r="INE27" s="127"/>
      <c r="INF27" s="128"/>
      <c r="ING27" s="127"/>
      <c r="INH27" s="128"/>
      <c r="INI27" s="127"/>
      <c r="INJ27" s="128"/>
      <c r="INK27" s="127"/>
      <c r="INL27" s="128"/>
      <c r="INM27" s="127"/>
      <c r="INN27" s="128"/>
      <c r="INO27" s="127"/>
      <c r="INP27" s="128"/>
      <c r="INQ27" s="127"/>
      <c r="INR27" s="128"/>
      <c r="INS27" s="127"/>
      <c r="INT27" s="128"/>
      <c r="INU27" s="127"/>
      <c r="INV27" s="128"/>
      <c r="INW27" s="127"/>
      <c r="INX27" s="128"/>
      <c r="INY27" s="127"/>
      <c r="INZ27" s="128"/>
      <c r="IOA27" s="127"/>
      <c r="IOB27" s="128"/>
      <c r="IOC27" s="127"/>
      <c r="IOD27" s="128"/>
      <c r="IOE27" s="127"/>
      <c r="IOF27" s="128"/>
      <c r="IOG27" s="127"/>
      <c r="IOH27" s="128"/>
      <c r="IOI27" s="127"/>
      <c r="IOJ27" s="128"/>
      <c r="IOK27" s="127"/>
      <c r="IOL27" s="128"/>
      <c r="IOM27" s="127"/>
      <c r="ION27" s="128"/>
      <c r="IOO27" s="127"/>
      <c r="IOP27" s="128"/>
      <c r="IOQ27" s="127"/>
      <c r="IOR27" s="128"/>
      <c r="IOS27" s="127"/>
      <c r="IOT27" s="128"/>
      <c r="IOU27" s="127"/>
      <c r="IOV27" s="128"/>
      <c r="IOW27" s="127"/>
      <c r="IOX27" s="128"/>
      <c r="IOY27" s="127"/>
      <c r="IOZ27" s="128"/>
      <c r="IPA27" s="127"/>
      <c r="IPB27" s="128"/>
      <c r="IPC27" s="127"/>
      <c r="IPD27" s="128"/>
      <c r="IPE27" s="127"/>
      <c r="IPF27" s="128"/>
      <c r="IPG27" s="127"/>
      <c r="IPH27" s="128"/>
      <c r="IPI27" s="127"/>
      <c r="IPJ27" s="128"/>
      <c r="IPK27" s="127"/>
      <c r="IPL27" s="128"/>
      <c r="IPM27" s="127"/>
      <c r="IPN27" s="128"/>
      <c r="IPO27" s="127"/>
      <c r="IPP27" s="128"/>
      <c r="IPQ27" s="127"/>
      <c r="IPR27" s="128"/>
      <c r="IPS27" s="127"/>
      <c r="IPT27" s="128"/>
      <c r="IPU27" s="127"/>
      <c r="IPV27" s="128"/>
      <c r="IPW27" s="127"/>
      <c r="IPX27" s="128"/>
      <c r="IPY27" s="127"/>
      <c r="IPZ27" s="128"/>
      <c r="IQA27" s="127"/>
      <c r="IQB27" s="128"/>
      <c r="IQC27" s="127"/>
      <c r="IQD27" s="128"/>
      <c r="IQE27" s="127"/>
      <c r="IQF27" s="128"/>
      <c r="IQG27" s="127"/>
      <c r="IQH27" s="128"/>
      <c r="IQI27" s="127"/>
      <c r="IQJ27" s="128"/>
      <c r="IQK27" s="127"/>
      <c r="IQL27" s="128"/>
      <c r="IQM27" s="127"/>
      <c r="IQN27" s="128"/>
      <c r="IQO27" s="127"/>
      <c r="IQP27" s="128"/>
      <c r="IQQ27" s="127"/>
      <c r="IQR27" s="128"/>
      <c r="IQS27" s="127"/>
      <c r="IQT27" s="128"/>
      <c r="IQU27" s="127"/>
      <c r="IQV27" s="128"/>
      <c r="IQW27" s="127"/>
      <c r="IQX27" s="128"/>
      <c r="IQY27" s="127"/>
      <c r="IQZ27" s="128"/>
      <c r="IRA27" s="127"/>
      <c r="IRB27" s="128"/>
      <c r="IRC27" s="127"/>
      <c r="IRD27" s="128"/>
      <c r="IRE27" s="127"/>
      <c r="IRF27" s="128"/>
      <c r="IRG27" s="127"/>
      <c r="IRH27" s="128"/>
      <c r="IRI27" s="127"/>
      <c r="IRJ27" s="128"/>
      <c r="IRK27" s="127"/>
      <c r="IRL27" s="128"/>
      <c r="IRM27" s="127"/>
      <c r="IRN27" s="128"/>
      <c r="IRO27" s="127"/>
      <c r="IRP27" s="128"/>
      <c r="IRQ27" s="127"/>
      <c r="IRR27" s="128"/>
      <c r="IRS27" s="127"/>
      <c r="IRT27" s="128"/>
      <c r="IRU27" s="127"/>
      <c r="IRV27" s="128"/>
      <c r="IRW27" s="127"/>
      <c r="IRX27" s="128"/>
      <c r="IRY27" s="127"/>
      <c r="IRZ27" s="128"/>
      <c r="ISA27" s="127"/>
      <c r="ISB27" s="128"/>
      <c r="ISC27" s="127"/>
      <c r="ISD27" s="128"/>
      <c r="ISE27" s="127"/>
      <c r="ISF27" s="128"/>
      <c r="ISG27" s="127"/>
      <c r="ISH27" s="128"/>
      <c r="ISI27" s="127"/>
      <c r="ISJ27" s="128"/>
      <c r="ISK27" s="127"/>
      <c r="ISL27" s="128"/>
      <c r="ISM27" s="127"/>
      <c r="ISN27" s="128"/>
      <c r="ISO27" s="127"/>
      <c r="ISP27" s="128"/>
      <c r="ISQ27" s="127"/>
      <c r="ISR27" s="128"/>
      <c r="ISS27" s="127"/>
      <c r="IST27" s="128"/>
      <c r="ISU27" s="127"/>
      <c r="ISV27" s="128"/>
      <c r="ISW27" s="127"/>
      <c r="ISX27" s="128"/>
      <c r="ISY27" s="127"/>
      <c r="ISZ27" s="128"/>
      <c r="ITA27" s="127"/>
      <c r="ITB27" s="128"/>
      <c r="ITC27" s="127"/>
      <c r="ITD27" s="128"/>
      <c r="ITE27" s="127"/>
      <c r="ITF27" s="128"/>
      <c r="ITG27" s="127"/>
      <c r="ITH27" s="128"/>
      <c r="ITI27" s="127"/>
      <c r="ITJ27" s="128"/>
      <c r="ITK27" s="127"/>
      <c r="ITL27" s="128"/>
      <c r="ITM27" s="127"/>
      <c r="ITN27" s="128"/>
      <c r="ITO27" s="127"/>
      <c r="ITP27" s="128"/>
      <c r="ITQ27" s="127"/>
      <c r="ITR27" s="128"/>
      <c r="ITS27" s="127"/>
      <c r="ITT27" s="128"/>
      <c r="ITU27" s="127"/>
      <c r="ITV27" s="128"/>
      <c r="ITW27" s="127"/>
      <c r="ITX27" s="128"/>
      <c r="ITY27" s="127"/>
      <c r="ITZ27" s="128"/>
      <c r="IUA27" s="127"/>
      <c r="IUB27" s="128"/>
      <c r="IUC27" s="127"/>
      <c r="IUD27" s="128"/>
      <c r="IUE27" s="127"/>
      <c r="IUF27" s="128"/>
      <c r="IUG27" s="127"/>
      <c r="IUH27" s="128"/>
      <c r="IUI27" s="127"/>
      <c r="IUJ27" s="128"/>
      <c r="IUK27" s="127"/>
      <c r="IUL27" s="128"/>
      <c r="IUM27" s="127"/>
      <c r="IUN27" s="128"/>
      <c r="IUO27" s="127"/>
      <c r="IUP27" s="128"/>
      <c r="IUQ27" s="127"/>
      <c r="IUR27" s="128"/>
      <c r="IUS27" s="127"/>
      <c r="IUT27" s="128"/>
      <c r="IUU27" s="127"/>
      <c r="IUV27" s="128"/>
      <c r="IUW27" s="127"/>
      <c r="IUX27" s="128"/>
      <c r="IUY27" s="127"/>
      <c r="IUZ27" s="128"/>
      <c r="IVA27" s="127"/>
      <c r="IVB27" s="128"/>
      <c r="IVC27" s="127"/>
      <c r="IVD27" s="128"/>
      <c r="IVE27" s="127"/>
      <c r="IVF27" s="128"/>
      <c r="IVG27" s="127"/>
      <c r="IVH27" s="128"/>
      <c r="IVI27" s="127"/>
      <c r="IVJ27" s="128"/>
      <c r="IVK27" s="127"/>
      <c r="IVL27" s="128"/>
      <c r="IVM27" s="127"/>
      <c r="IVN27" s="128"/>
      <c r="IVO27" s="127"/>
      <c r="IVP27" s="128"/>
      <c r="IVQ27" s="127"/>
      <c r="IVR27" s="128"/>
      <c r="IVS27" s="127"/>
      <c r="IVT27" s="128"/>
      <c r="IVU27" s="127"/>
      <c r="IVV27" s="128"/>
      <c r="IVW27" s="127"/>
      <c r="IVX27" s="128"/>
      <c r="IVY27" s="127"/>
      <c r="IVZ27" s="128"/>
      <c r="IWA27" s="127"/>
      <c r="IWB27" s="128"/>
      <c r="IWC27" s="127"/>
      <c r="IWD27" s="128"/>
      <c r="IWE27" s="127"/>
      <c r="IWF27" s="128"/>
      <c r="IWG27" s="127"/>
      <c r="IWH27" s="128"/>
      <c r="IWI27" s="127"/>
      <c r="IWJ27" s="128"/>
      <c r="IWK27" s="127"/>
      <c r="IWL27" s="128"/>
      <c r="IWM27" s="127"/>
      <c r="IWN27" s="128"/>
      <c r="IWO27" s="127"/>
      <c r="IWP27" s="128"/>
      <c r="IWQ27" s="127"/>
      <c r="IWR27" s="128"/>
      <c r="IWS27" s="127"/>
      <c r="IWT27" s="128"/>
      <c r="IWU27" s="127"/>
      <c r="IWV27" s="128"/>
      <c r="IWW27" s="127"/>
      <c r="IWX27" s="128"/>
      <c r="IWY27" s="127"/>
      <c r="IWZ27" s="128"/>
      <c r="IXA27" s="127"/>
      <c r="IXB27" s="128"/>
      <c r="IXC27" s="127"/>
      <c r="IXD27" s="128"/>
      <c r="IXE27" s="127"/>
      <c r="IXF27" s="128"/>
      <c r="IXG27" s="127"/>
      <c r="IXH27" s="128"/>
      <c r="IXI27" s="127"/>
      <c r="IXJ27" s="128"/>
      <c r="IXK27" s="127"/>
      <c r="IXL27" s="128"/>
      <c r="IXM27" s="127"/>
      <c r="IXN27" s="128"/>
      <c r="IXO27" s="127"/>
      <c r="IXP27" s="128"/>
      <c r="IXQ27" s="127"/>
      <c r="IXR27" s="128"/>
      <c r="IXS27" s="127"/>
      <c r="IXT27" s="128"/>
      <c r="IXU27" s="127"/>
      <c r="IXV27" s="128"/>
      <c r="IXW27" s="127"/>
      <c r="IXX27" s="128"/>
      <c r="IXY27" s="127"/>
      <c r="IXZ27" s="128"/>
      <c r="IYA27" s="127"/>
      <c r="IYB27" s="128"/>
      <c r="IYC27" s="127"/>
      <c r="IYD27" s="128"/>
      <c r="IYE27" s="127"/>
      <c r="IYF27" s="128"/>
      <c r="IYG27" s="127"/>
      <c r="IYH27" s="128"/>
      <c r="IYI27" s="127"/>
      <c r="IYJ27" s="128"/>
      <c r="IYK27" s="127"/>
      <c r="IYL27" s="128"/>
      <c r="IYM27" s="127"/>
      <c r="IYN27" s="128"/>
      <c r="IYO27" s="127"/>
      <c r="IYP27" s="128"/>
      <c r="IYQ27" s="127"/>
      <c r="IYR27" s="128"/>
      <c r="IYS27" s="127"/>
      <c r="IYT27" s="128"/>
      <c r="IYU27" s="127"/>
      <c r="IYV27" s="128"/>
      <c r="IYW27" s="127"/>
      <c r="IYX27" s="128"/>
      <c r="IYY27" s="127"/>
      <c r="IYZ27" s="128"/>
      <c r="IZA27" s="127"/>
      <c r="IZB27" s="128"/>
      <c r="IZC27" s="127"/>
      <c r="IZD27" s="128"/>
      <c r="IZE27" s="127"/>
      <c r="IZF27" s="128"/>
      <c r="IZG27" s="127"/>
      <c r="IZH27" s="128"/>
      <c r="IZI27" s="127"/>
      <c r="IZJ27" s="128"/>
      <c r="IZK27" s="127"/>
      <c r="IZL27" s="128"/>
      <c r="IZM27" s="127"/>
      <c r="IZN27" s="128"/>
      <c r="IZO27" s="127"/>
      <c r="IZP27" s="128"/>
      <c r="IZQ27" s="127"/>
      <c r="IZR27" s="128"/>
      <c r="IZS27" s="127"/>
      <c r="IZT27" s="128"/>
      <c r="IZU27" s="127"/>
      <c r="IZV27" s="128"/>
      <c r="IZW27" s="127"/>
      <c r="IZX27" s="128"/>
      <c r="IZY27" s="127"/>
      <c r="IZZ27" s="128"/>
      <c r="JAA27" s="127"/>
      <c r="JAB27" s="128"/>
      <c r="JAC27" s="127"/>
      <c r="JAD27" s="128"/>
      <c r="JAE27" s="127"/>
      <c r="JAF27" s="128"/>
      <c r="JAG27" s="127"/>
      <c r="JAH27" s="128"/>
      <c r="JAI27" s="127"/>
      <c r="JAJ27" s="128"/>
      <c r="JAK27" s="127"/>
      <c r="JAL27" s="128"/>
      <c r="JAM27" s="127"/>
      <c r="JAN27" s="128"/>
      <c r="JAO27" s="127"/>
      <c r="JAP27" s="128"/>
      <c r="JAQ27" s="127"/>
      <c r="JAR27" s="128"/>
      <c r="JAS27" s="127"/>
      <c r="JAT27" s="128"/>
      <c r="JAU27" s="127"/>
      <c r="JAV27" s="128"/>
      <c r="JAW27" s="127"/>
      <c r="JAX27" s="128"/>
      <c r="JAY27" s="127"/>
      <c r="JAZ27" s="128"/>
      <c r="JBA27" s="127"/>
      <c r="JBB27" s="128"/>
      <c r="JBC27" s="127"/>
      <c r="JBD27" s="128"/>
      <c r="JBE27" s="127"/>
      <c r="JBF27" s="128"/>
      <c r="JBG27" s="127"/>
      <c r="JBH27" s="128"/>
      <c r="JBI27" s="127"/>
      <c r="JBJ27" s="128"/>
      <c r="JBK27" s="127"/>
      <c r="JBL27" s="128"/>
      <c r="JBM27" s="127"/>
      <c r="JBN27" s="128"/>
      <c r="JBO27" s="127"/>
      <c r="JBP27" s="128"/>
      <c r="JBQ27" s="127"/>
      <c r="JBR27" s="128"/>
      <c r="JBS27" s="127"/>
      <c r="JBT27" s="128"/>
      <c r="JBU27" s="127"/>
      <c r="JBV27" s="128"/>
      <c r="JBW27" s="127"/>
      <c r="JBX27" s="128"/>
      <c r="JBY27" s="127"/>
      <c r="JBZ27" s="128"/>
      <c r="JCA27" s="127"/>
      <c r="JCB27" s="128"/>
      <c r="JCC27" s="127"/>
      <c r="JCD27" s="128"/>
      <c r="JCE27" s="127"/>
      <c r="JCF27" s="128"/>
      <c r="JCG27" s="127"/>
      <c r="JCH27" s="128"/>
      <c r="JCI27" s="127"/>
      <c r="JCJ27" s="128"/>
      <c r="JCK27" s="127"/>
      <c r="JCL27" s="128"/>
      <c r="JCM27" s="127"/>
      <c r="JCN27" s="128"/>
      <c r="JCO27" s="127"/>
      <c r="JCP27" s="128"/>
      <c r="JCQ27" s="127"/>
      <c r="JCR27" s="128"/>
      <c r="JCS27" s="127"/>
      <c r="JCT27" s="128"/>
      <c r="JCU27" s="127"/>
      <c r="JCV27" s="128"/>
      <c r="JCW27" s="127"/>
      <c r="JCX27" s="128"/>
      <c r="JCY27" s="127"/>
      <c r="JCZ27" s="128"/>
      <c r="JDA27" s="127"/>
      <c r="JDB27" s="128"/>
      <c r="JDC27" s="127"/>
      <c r="JDD27" s="128"/>
      <c r="JDE27" s="127"/>
      <c r="JDF27" s="128"/>
      <c r="JDG27" s="127"/>
      <c r="JDH27" s="128"/>
      <c r="JDI27" s="127"/>
      <c r="JDJ27" s="128"/>
      <c r="JDK27" s="127"/>
      <c r="JDL27" s="128"/>
      <c r="JDM27" s="127"/>
      <c r="JDN27" s="128"/>
      <c r="JDO27" s="127"/>
      <c r="JDP27" s="128"/>
      <c r="JDQ27" s="127"/>
      <c r="JDR27" s="128"/>
      <c r="JDS27" s="127"/>
      <c r="JDT27" s="128"/>
      <c r="JDU27" s="127"/>
      <c r="JDV27" s="128"/>
      <c r="JDW27" s="127"/>
      <c r="JDX27" s="128"/>
      <c r="JDY27" s="127"/>
      <c r="JDZ27" s="128"/>
      <c r="JEA27" s="127"/>
      <c r="JEB27" s="128"/>
      <c r="JEC27" s="127"/>
      <c r="JED27" s="128"/>
      <c r="JEE27" s="127"/>
      <c r="JEF27" s="128"/>
      <c r="JEG27" s="127"/>
      <c r="JEH27" s="128"/>
      <c r="JEI27" s="127"/>
      <c r="JEJ27" s="128"/>
      <c r="JEK27" s="127"/>
      <c r="JEL27" s="128"/>
      <c r="JEM27" s="127"/>
      <c r="JEN27" s="128"/>
      <c r="JEO27" s="127"/>
      <c r="JEP27" s="128"/>
      <c r="JEQ27" s="127"/>
      <c r="JER27" s="128"/>
      <c r="JES27" s="127"/>
      <c r="JET27" s="128"/>
      <c r="JEU27" s="127"/>
      <c r="JEV27" s="128"/>
      <c r="JEW27" s="127"/>
      <c r="JEX27" s="128"/>
      <c r="JEY27" s="127"/>
      <c r="JEZ27" s="128"/>
      <c r="JFA27" s="127"/>
      <c r="JFB27" s="128"/>
      <c r="JFC27" s="127"/>
      <c r="JFD27" s="128"/>
      <c r="JFE27" s="127"/>
      <c r="JFF27" s="128"/>
      <c r="JFG27" s="127"/>
      <c r="JFH27" s="128"/>
      <c r="JFI27" s="127"/>
      <c r="JFJ27" s="128"/>
      <c r="JFK27" s="127"/>
      <c r="JFL27" s="128"/>
      <c r="JFM27" s="127"/>
      <c r="JFN27" s="128"/>
      <c r="JFO27" s="127"/>
      <c r="JFP27" s="128"/>
      <c r="JFQ27" s="127"/>
      <c r="JFR27" s="128"/>
      <c r="JFS27" s="127"/>
      <c r="JFT27" s="128"/>
      <c r="JFU27" s="127"/>
      <c r="JFV27" s="128"/>
      <c r="JFW27" s="127"/>
      <c r="JFX27" s="128"/>
      <c r="JFY27" s="127"/>
      <c r="JFZ27" s="128"/>
      <c r="JGA27" s="127"/>
      <c r="JGB27" s="128"/>
      <c r="JGC27" s="127"/>
      <c r="JGD27" s="128"/>
      <c r="JGE27" s="127"/>
      <c r="JGF27" s="128"/>
      <c r="JGG27" s="127"/>
      <c r="JGH27" s="128"/>
      <c r="JGI27" s="127"/>
      <c r="JGJ27" s="128"/>
      <c r="JGK27" s="127"/>
      <c r="JGL27" s="128"/>
      <c r="JGM27" s="127"/>
      <c r="JGN27" s="128"/>
      <c r="JGO27" s="127"/>
      <c r="JGP27" s="128"/>
      <c r="JGQ27" s="127"/>
      <c r="JGR27" s="128"/>
      <c r="JGS27" s="127"/>
      <c r="JGT27" s="128"/>
      <c r="JGU27" s="127"/>
      <c r="JGV27" s="128"/>
      <c r="JGW27" s="127"/>
      <c r="JGX27" s="128"/>
      <c r="JGY27" s="127"/>
      <c r="JGZ27" s="128"/>
      <c r="JHA27" s="127"/>
      <c r="JHB27" s="128"/>
      <c r="JHC27" s="127"/>
      <c r="JHD27" s="128"/>
      <c r="JHE27" s="127"/>
      <c r="JHF27" s="128"/>
      <c r="JHG27" s="127"/>
      <c r="JHH27" s="128"/>
      <c r="JHI27" s="127"/>
      <c r="JHJ27" s="128"/>
      <c r="JHK27" s="127"/>
      <c r="JHL27" s="128"/>
      <c r="JHM27" s="127"/>
      <c r="JHN27" s="128"/>
      <c r="JHO27" s="127"/>
      <c r="JHP27" s="128"/>
      <c r="JHQ27" s="127"/>
      <c r="JHR27" s="128"/>
      <c r="JHS27" s="127"/>
      <c r="JHT27" s="128"/>
      <c r="JHU27" s="127"/>
      <c r="JHV27" s="128"/>
      <c r="JHW27" s="127"/>
      <c r="JHX27" s="128"/>
      <c r="JHY27" s="127"/>
      <c r="JHZ27" s="128"/>
      <c r="JIA27" s="127"/>
      <c r="JIB27" s="128"/>
      <c r="JIC27" s="127"/>
      <c r="JID27" s="128"/>
      <c r="JIE27" s="127"/>
      <c r="JIF27" s="128"/>
      <c r="JIG27" s="127"/>
      <c r="JIH27" s="128"/>
      <c r="JII27" s="127"/>
      <c r="JIJ27" s="128"/>
      <c r="JIK27" s="127"/>
      <c r="JIL27" s="128"/>
      <c r="JIM27" s="127"/>
      <c r="JIN27" s="128"/>
      <c r="JIO27" s="127"/>
      <c r="JIP27" s="128"/>
      <c r="JIQ27" s="127"/>
      <c r="JIR27" s="128"/>
      <c r="JIS27" s="127"/>
      <c r="JIT27" s="128"/>
      <c r="JIU27" s="127"/>
      <c r="JIV27" s="128"/>
      <c r="JIW27" s="127"/>
      <c r="JIX27" s="128"/>
      <c r="JIY27" s="127"/>
      <c r="JIZ27" s="128"/>
      <c r="JJA27" s="127"/>
      <c r="JJB27" s="128"/>
      <c r="JJC27" s="127"/>
      <c r="JJD27" s="128"/>
      <c r="JJE27" s="127"/>
      <c r="JJF27" s="128"/>
      <c r="JJG27" s="127"/>
      <c r="JJH27" s="128"/>
      <c r="JJI27" s="127"/>
      <c r="JJJ27" s="128"/>
      <c r="JJK27" s="127"/>
      <c r="JJL27" s="128"/>
      <c r="JJM27" s="127"/>
      <c r="JJN27" s="128"/>
      <c r="JJO27" s="127"/>
      <c r="JJP27" s="128"/>
      <c r="JJQ27" s="127"/>
      <c r="JJR27" s="128"/>
      <c r="JJS27" s="127"/>
      <c r="JJT27" s="128"/>
      <c r="JJU27" s="127"/>
      <c r="JJV27" s="128"/>
      <c r="JJW27" s="127"/>
      <c r="JJX27" s="128"/>
      <c r="JJY27" s="127"/>
      <c r="JJZ27" s="128"/>
      <c r="JKA27" s="127"/>
      <c r="JKB27" s="128"/>
      <c r="JKC27" s="127"/>
      <c r="JKD27" s="128"/>
      <c r="JKE27" s="127"/>
      <c r="JKF27" s="128"/>
      <c r="JKG27" s="127"/>
      <c r="JKH27" s="128"/>
      <c r="JKI27" s="127"/>
      <c r="JKJ27" s="128"/>
      <c r="JKK27" s="127"/>
      <c r="JKL27" s="128"/>
      <c r="JKM27" s="127"/>
      <c r="JKN27" s="128"/>
      <c r="JKO27" s="127"/>
      <c r="JKP27" s="128"/>
      <c r="JKQ27" s="127"/>
      <c r="JKR27" s="128"/>
      <c r="JKS27" s="127"/>
      <c r="JKT27" s="128"/>
      <c r="JKU27" s="127"/>
      <c r="JKV27" s="128"/>
      <c r="JKW27" s="127"/>
      <c r="JKX27" s="128"/>
      <c r="JKY27" s="127"/>
      <c r="JKZ27" s="128"/>
      <c r="JLA27" s="127"/>
      <c r="JLB27" s="128"/>
      <c r="JLC27" s="127"/>
      <c r="JLD27" s="128"/>
      <c r="JLE27" s="127"/>
      <c r="JLF27" s="128"/>
      <c r="JLG27" s="127"/>
      <c r="JLH27" s="128"/>
      <c r="JLI27" s="127"/>
      <c r="JLJ27" s="128"/>
      <c r="JLK27" s="127"/>
      <c r="JLL27" s="128"/>
      <c r="JLM27" s="127"/>
      <c r="JLN27" s="128"/>
      <c r="JLO27" s="127"/>
      <c r="JLP27" s="128"/>
      <c r="JLQ27" s="127"/>
      <c r="JLR27" s="128"/>
      <c r="JLS27" s="127"/>
      <c r="JLT27" s="128"/>
      <c r="JLU27" s="127"/>
      <c r="JLV27" s="128"/>
      <c r="JLW27" s="127"/>
      <c r="JLX27" s="128"/>
      <c r="JLY27" s="127"/>
      <c r="JLZ27" s="128"/>
      <c r="JMA27" s="127"/>
      <c r="JMB27" s="128"/>
      <c r="JMC27" s="127"/>
      <c r="JMD27" s="128"/>
      <c r="JME27" s="127"/>
      <c r="JMF27" s="128"/>
      <c r="JMG27" s="127"/>
      <c r="JMH27" s="128"/>
      <c r="JMI27" s="127"/>
      <c r="JMJ27" s="128"/>
      <c r="JMK27" s="127"/>
      <c r="JML27" s="128"/>
      <c r="JMM27" s="127"/>
      <c r="JMN27" s="128"/>
      <c r="JMO27" s="127"/>
      <c r="JMP27" s="128"/>
      <c r="JMQ27" s="127"/>
      <c r="JMR27" s="128"/>
      <c r="JMS27" s="127"/>
      <c r="JMT27" s="128"/>
      <c r="JMU27" s="127"/>
      <c r="JMV27" s="128"/>
      <c r="JMW27" s="127"/>
      <c r="JMX27" s="128"/>
      <c r="JMY27" s="127"/>
      <c r="JMZ27" s="128"/>
      <c r="JNA27" s="127"/>
      <c r="JNB27" s="128"/>
      <c r="JNC27" s="127"/>
      <c r="JND27" s="128"/>
      <c r="JNE27" s="127"/>
      <c r="JNF27" s="128"/>
      <c r="JNG27" s="127"/>
      <c r="JNH27" s="128"/>
      <c r="JNI27" s="127"/>
      <c r="JNJ27" s="128"/>
      <c r="JNK27" s="127"/>
      <c r="JNL27" s="128"/>
      <c r="JNM27" s="127"/>
      <c r="JNN27" s="128"/>
      <c r="JNO27" s="127"/>
      <c r="JNP27" s="128"/>
      <c r="JNQ27" s="127"/>
      <c r="JNR27" s="128"/>
      <c r="JNS27" s="127"/>
      <c r="JNT27" s="128"/>
      <c r="JNU27" s="127"/>
      <c r="JNV27" s="128"/>
      <c r="JNW27" s="127"/>
      <c r="JNX27" s="128"/>
      <c r="JNY27" s="127"/>
      <c r="JNZ27" s="128"/>
      <c r="JOA27" s="127"/>
      <c r="JOB27" s="128"/>
      <c r="JOC27" s="127"/>
      <c r="JOD27" s="128"/>
      <c r="JOE27" s="127"/>
      <c r="JOF27" s="128"/>
      <c r="JOG27" s="127"/>
      <c r="JOH27" s="128"/>
      <c r="JOI27" s="127"/>
      <c r="JOJ27" s="128"/>
      <c r="JOK27" s="127"/>
      <c r="JOL27" s="128"/>
      <c r="JOM27" s="127"/>
      <c r="JON27" s="128"/>
      <c r="JOO27" s="127"/>
      <c r="JOP27" s="128"/>
      <c r="JOQ27" s="127"/>
      <c r="JOR27" s="128"/>
      <c r="JOS27" s="127"/>
      <c r="JOT27" s="128"/>
      <c r="JOU27" s="127"/>
      <c r="JOV27" s="128"/>
      <c r="JOW27" s="127"/>
      <c r="JOX27" s="128"/>
      <c r="JOY27" s="127"/>
      <c r="JOZ27" s="128"/>
      <c r="JPA27" s="127"/>
      <c r="JPB27" s="128"/>
      <c r="JPC27" s="127"/>
      <c r="JPD27" s="128"/>
      <c r="JPE27" s="127"/>
      <c r="JPF27" s="128"/>
      <c r="JPG27" s="127"/>
      <c r="JPH27" s="128"/>
      <c r="JPI27" s="127"/>
      <c r="JPJ27" s="128"/>
      <c r="JPK27" s="127"/>
      <c r="JPL27" s="128"/>
      <c r="JPM27" s="127"/>
      <c r="JPN27" s="128"/>
      <c r="JPO27" s="127"/>
      <c r="JPP27" s="128"/>
      <c r="JPQ27" s="127"/>
      <c r="JPR27" s="128"/>
      <c r="JPS27" s="127"/>
      <c r="JPT27" s="128"/>
      <c r="JPU27" s="127"/>
      <c r="JPV27" s="128"/>
      <c r="JPW27" s="127"/>
      <c r="JPX27" s="128"/>
      <c r="JPY27" s="127"/>
      <c r="JPZ27" s="128"/>
      <c r="JQA27" s="127"/>
      <c r="JQB27" s="128"/>
      <c r="JQC27" s="127"/>
      <c r="JQD27" s="128"/>
      <c r="JQE27" s="127"/>
      <c r="JQF27" s="128"/>
      <c r="JQG27" s="127"/>
      <c r="JQH27" s="128"/>
      <c r="JQI27" s="127"/>
      <c r="JQJ27" s="128"/>
      <c r="JQK27" s="127"/>
      <c r="JQL27" s="128"/>
      <c r="JQM27" s="127"/>
      <c r="JQN27" s="128"/>
      <c r="JQO27" s="127"/>
      <c r="JQP27" s="128"/>
      <c r="JQQ27" s="127"/>
      <c r="JQR27" s="128"/>
      <c r="JQS27" s="127"/>
      <c r="JQT27" s="128"/>
      <c r="JQU27" s="127"/>
      <c r="JQV27" s="128"/>
      <c r="JQW27" s="127"/>
      <c r="JQX27" s="128"/>
      <c r="JQY27" s="127"/>
      <c r="JQZ27" s="128"/>
      <c r="JRA27" s="127"/>
      <c r="JRB27" s="128"/>
      <c r="JRC27" s="127"/>
      <c r="JRD27" s="128"/>
      <c r="JRE27" s="127"/>
      <c r="JRF27" s="128"/>
      <c r="JRG27" s="127"/>
      <c r="JRH27" s="128"/>
      <c r="JRI27" s="127"/>
      <c r="JRJ27" s="128"/>
      <c r="JRK27" s="127"/>
      <c r="JRL27" s="128"/>
      <c r="JRM27" s="127"/>
      <c r="JRN27" s="128"/>
      <c r="JRO27" s="127"/>
      <c r="JRP27" s="128"/>
      <c r="JRQ27" s="127"/>
      <c r="JRR27" s="128"/>
      <c r="JRS27" s="127"/>
      <c r="JRT27" s="128"/>
      <c r="JRU27" s="127"/>
      <c r="JRV27" s="128"/>
      <c r="JRW27" s="127"/>
      <c r="JRX27" s="128"/>
      <c r="JRY27" s="127"/>
      <c r="JRZ27" s="128"/>
      <c r="JSA27" s="127"/>
      <c r="JSB27" s="128"/>
      <c r="JSC27" s="127"/>
      <c r="JSD27" s="128"/>
      <c r="JSE27" s="127"/>
      <c r="JSF27" s="128"/>
      <c r="JSG27" s="127"/>
      <c r="JSH27" s="128"/>
      <c r="JSI27" s="127"/>
      <c r="JSJ27" s="128"/>
      <c r="JSK27" s="127"/>
      <c r="JSL27" s="128"/>
      <c r="JSM27" s="127"/>
      <c r="JSN27" s="128"/>
      <c r="JSO27" s="127"/>
      <c r="JSP27" s="128"/>
      <c r="JSQ27" s="127"/>
      <c r="JSR27" s="128"/>
      <c r="JSS27" s="127"/>
      <c r="JST27" s="128"/>
      <c r="JSU27" s="127"/>
      <c r="JSV27" s="128"/>
      <c r="JSW27" s="127"/>
      <c r="JSX27" s="128"/>
      <c r="JSY27" s="127"/>
      <c r="JSZ27" s="128"/>
      <c r="JTA27" s="127"/>
      <c r="JTB27" s="128"/>
      <c r="JTC27" s="127"/>
      <c r="JTD27" s="128"/>
      <c r="JTE27" s="127"/>
      <c r="JTF27" s="128"/>
      <c r="JTG27" s="127"/>
      <c r="JTH27" s="128"/>
      <c r="JTI27" s="127"/>
      <c r="JTJ27" s="128"/>
      <c r="JTK27" s="127"/>
      <c r="JTL27" s="128"/>
      <c r="JTM27" s="127"/>
      <c r="JTN27" s="128"/>
      <c r="JTO27" s="127"/>
      <c r="JTP27" s="128"/>
      <c r="JTQ27" s="127"/>
      <c r="JTR27" s="128"/>
      <c r="JTS27" s="127"/>
      <c r="JTT27" s="128"/>
      <c r="JTU27" s="127"/>
      <c r="JTV27" s="128"/>
      <c r="JTW27" s="127"/>
      <c r="JTX27" s="128"/>
      <c r="JTY27" s="127"/>
      <c r="JTZ27" s="128"/>
      <c r="JUA27" s="127"/>
      <c r="JUB27" s="128"/>
      <c r="JUC27" s="127"/>
      <c r="JUD27" s="128"/>
      <c r="JUE27" s="127"/>
      <c r="JUF27" s="128"/>
      <c r="JUG27" s="127"/>
      <c r="JUH27" s="128"/>
      <c r="JUI27" s="127"/>
      <c r="JUJ27" s="128"/>
      <c r="JUK27" s="127"/>
      <c r="JUL27" s="128"/>
      <c r="JUM27" s="127"/>
      <c r="JUN27" s="128"/>
      <c r="JUO27" s="127"/>
      <c r="JUP27" s="128"/>
      <c r="JUQ27" s="127"/>
      <c r="JUR27" s="128"/>
      <c r="JUS27" s="127"/>
      <c r="JUT27" s="128"/>
      <c r="JUU27" s="127"/>
      <c r="JUV27" s="128"/>
      <c r="JUW27" s="127"/>
      <c r="JUX27" s="128"/>
      <c r="JUY27" s="127"/>
      <c r="JUZ27" s="128"/>
      <c r="JVA27" s="127"/>
      <c r="JVB27" s="128"/>
      <c r="JVC27" s="127"/>
      <c r="JVD27" s="128"/>
      <c r="JVE27" s="127"/>
      <c r="JVF27" s="128"/>
      <c r="JVG27" s="127"/>
      <c r="JVH27" s="128"/>
      <c r="JVI27" s="127"/>
      <c r="JVJ27" s="128"/>
      <c r="JVK27" s="127"/>
      <c r="JVL27" s="128"/>
      <c r="JVM27" s="127"/>
      <c r="JVN27" s="128"/>
      <c r="JVO27" s="127"/>
      <c r="JVP27" s="128"/>
      <c r="JVQ27" s="127"/>
      <c r="JVR27" s="128"/>
      <c r="JVS27" s="127"/>
      <c r="JVT27" s="128"/>
      <c r="JVU27" s="127"/>
      <c r="JVV27" s="128"/>
      <c r="JVW27" s="127"/>
      <c r="JVX27" s="128"/>
      <c r="JVY27" s="127"/>
      <c r="JVZ27" s="128"/>
      <c r="JWA27" s="127"/>
      <c r="JWB27" s="128"/>
      <c r="JWC27" s="127"/>
      <c r="JWD27" s="128"/>
      <c r="JWE27" s="127"/>
      <c r="JWF27" s="128"/>
      <c r="JWG27" s="127"/>
      <c r="JWH27" s="128"/>
      <c r="JWI27" s="127"/>
      <c r="JWJ27" s="128"/>
      <c r="JWK27" s="127"/>
      <c r="JWL27" s="128"/>
      <c r="JWM27" s="127"/>
      <c r="JWN27" s="128"/>
      <c r="JWO27" s="127"/>
      <c r="JWP27" s="128"/>
      <c r="JWQ27" s="127"/>
      <c r="JWR27" s="128"/>
      <c r="JWS27" s="127"/>
      <c r="JWT27" s="128"/>
      <c r="JWU27" s="127"/>
      <c r="JWV27" s="128"/>
      <c r="JWW27" s="127"/>
      <c r="JWX27" s="128"/>
      <c r="JWY27" s="127"/>
      <c r="JWZ27" s="128"/>
      <c r="JXA27" s="127"/>
      <c r="JXB27" s="128"/>
      <c r="JXC27" s="127"/>
      <c r="JXD27" s="128"/>
      <c r="JXE27" s="127"/>
      <c r="JXF27" s="128"/>
      <c r="JXG27" s="127"/>
      <c r="JXH27" s="128"/>
      <c r="JXI27" s="127"/>
      <c r="JXJ27" s="128"/>
      <c r="JXK27" s="127"/>
      <c r="JXL27" s="128"/>
      <c r="JXM27" s="127"/>
      <c r="JXN27" s="128"/>
      <c r="JXO27" s="127"/>
      <c r="JXP27" s="128"/>
      <c r="JXQ27" s="127"/>
      <c r="JXR27" s="128"/>
      <c r="JXS27" s="127"/>
      <c r="JXT27" s="128"/>
      <c r="JXU27" s="127"/>
      <c r="JXV27" s="128"/>
      <c r="JXW27" s="127"/>
      <c r="JXX27" s="128"/>
      <c r="JXY27" s="127"/>
      <c r="JXZ27" s="128"/>
      <c r="JYA27" s="127"/>
      <c r="JYB27" s="128"/>
      <c r="JYC27" s="127"/>
      <c r="JYD27" s="128"/>
      <c r="JYE27" s="127"/>
      <c r="JYF27" s="128"/>
      <c r="JYG27" s="127"/>
      <c r="JYH27" s="128"/>
      <c r="JYI27" s="127"/>
      <c r="JYJ27" s="128"/>
      <c r="JYK27" s="127"/>
      <c r="JYL27" s="128"/>
      <c r="JYM27" s="127"/>
      <c r="JYN27" s="128"/>
      <c r="JYO27" s="127"/>
      <c r="JYP27" s="128"/>
      <c r="JYQ27" s="127"/>
      <c r="JYR27" s="128"/>
      <c r="JYS27" s="127"/>
      <c r="JYT27" s="128"/>
      <c r="JYU27" s="127"/>
      <c r="JYV27" s="128"/>
      <c r="JYW27" s="127"/>
      <c r="JYX27" s="128"/>
      <c r="JYY27" s="127"/>
      <c r="JYZ27" s="128"/>
      <c r="JZA27" s="127"/>
      <c r="JZB27" s="128"/>
      <c r="JZC27" s="127"/>
      <c r="JZD27" s="128"/>
      <c r="JZE27" s="127"/>
      <c r="JZF27" s="128"/>
      <c r="JZG27" s="127"/>
      <c r="JZH27" s="128"/>
      <c r="JZI27" s="127"/>
      <c r="JZJ27" s="128"/>
      <c r="JZK27" s="127"/>
      <c r="JZL27" s="128"/>
      <c r="JZM27" s="127"/>
      <c r="JZN27" s="128"/>
      <c r="JZO27" s="127"/>
      <c r="JZP27" s="128"/>
      <c r="JZQ27" s="127"/>
      <c r="JZR27" s="128"/>
      <c r="JZS27" s="127"/>
      <c r="JZT27" s="128"/>
      <c r="JZU27" s="127"/>
      <c r="JZV27" s="128"/>
      <c r="JZW27" s="127"/>
      <c r="JZX27" s="128"/>
      <c r="JZY27" s="127"/>
      <c r="JZZ27" s="128"/>
      <c r="KAA27" s="127"/>
      <c r="KAB27" s="128"/>
      <c r="KAC27" s="127"/>
      <c r="KAD27" s="128"/>
      <c r="KAE27" s="127"/>
      <c r="KAF27" s="128"/>
      <c r="KAG27" s="127"/>
      <c r="KAH27" s="128"/>
      <c r="KAI27" s="127"/>
      <c r="KAJ27" s="128"/>
      <c r="KAK27" s="127"/>
      <c r="KAL27" s="128"/>
      <c r="KAM27" s="127"/>
      <c r="KAN27" s="128"/>
      <c r="KAO27" s="127"/>
      <c r="KAP27" s="128"/>
      <c r="KAQ27" s="127"/>
      <c r="KAR27" s="128"/>
      <c r="KAS27" s="127"/>
      <c r="KAT27" s="128"/>
      <c r="KAU27" s="127"/>
      <c r="KAV27" s="128"/>
      <c r="KAW27" s="127"/>
      <c r="KAX27" s="128"/>
      <c r="KAY27" s="127"/>
      <c r="KAZ27" s="128"/>
      <c r="KBA27" s="127"/>
      <c r="KBB27" s="128"/>
      <c r="KBC27" s="127"/>
      <c r="KBD27" s="128"/>
      <c r="KBE27" s="127"/>
      <c r="KBF27" s="128"/>
      <c r="KBG27" s="127"/>
      <c r="KBH27" s="128"/>
      <c r="KBI27" s="127"/>
      <c r="KBJ27" s="128"/>
      <c r="KBK27" s="127"/>
      <c r="KBL27" s="128"/>
      <c r="KBM27" s="127"/>
      <c r="KBN27" s="128"/>
      <c r="KBO27" s="127"/>
      <c r="KBP27" s="128"/>
      <c r="KBQ27" s="127"/>
      <c r="KBR27" s="128"/>
      <c r="KBS27" s="127"/>
      <c r="KBT27" s="128"/>
      <c r="KBU27" s="127"/>
      <c r="KBV27" s="128"/>
      <c r="KBW27" s="127"/>
      <c r="KBX27" s="128"/>
      <c r="KBY27" s="127"/>
      <c r="KBZ27" s="128"/>
      <c r="KCA27" s="127"/>
      <c r="KCB27" s="128"/>
      <c r="KCC27" s="127"/>
      <c r="KCD27" s="128"/>
      <c r="KCE27" s="127"/>
      <c r="KCF27" s="128"/>
      <c r="KCG27" s="127"/>
      <c r="KCH27" s="128"/>
      <c r="KCI27" s="127"/>
      <c r="KCJ27" s="128"/>
      <c r="KCK27" s="127"/>
      <c r="KCL27" s="128"/>
      <c r="KCM27" s="127"/>
      <c r="KCN27" s="128"/>
      <c r="KCO27" s="127"/>
      <c r="KCP27" s="128"/>
      <c r="KCQ27" s="127"/>
      <c r="KCR27" s="128"/>
      <c r="KCS27" s="127"/>
      <c r="KCT27" s="128"/>
      <c r="KCU27" s="127"/>
      <c r="KCV27" s="128"/>
      <c r="KCW27" s="127"/>
      <c r="KCX27" s="128"/>
      <c r="KCY27" s="127"/>
      <c r="KCZ27" s="128"/>
      <c r="KDA27" s="127"/>
      <c r="KDB27" s="128"/>
      <c r="KDC27" s="127"/>
      <c r="KDD27" s="128"/>
      <c r="KDE27" s="127"/>
      <c r="KDF27" s="128"/>
      <c r="KDG27" s="127"/>
      <c r="KDH27" s="128"/>
      <c r="KDI27" s="127"/>
      <c r="KDJ27" s="128"/>
      <c r="KDK27" s="127"/>
      <c r="KDL27" s="128"/>
      <c r="KDM27" s="127"/>
      <c r="KDN27" s="128"/>
      <c r="KDO27" s="127"/>
      <c r="KDP27" s="128"/>
      <c r="KDQ27" s="127"/>
      <c r="KDR27" s="128"/>
      <c r="KDS27" s="127"/>
      <c r="KDT27" s="128"/>
      <c r="KDU27" s="127"/>
      <c r="KDV27" s="128"/>
      <c r="KDW27" s="127"/>
      <c r="KDX27" s="128"/>
      <c r="KDY27" s="127"/>
      <c r="KDZ27" s="128"/>
      <c r="KEA27" s="127"/>
      <c r="KEB27" s="128"/>
      <c r="KEC27" s="127"/>
      <c r="KED27" s="128"/>
      <c r="KEE27" s="127"/>
      <c r="KEF27" s="128"/>
      <c r="KEG27" s="127"/>
      <c r="KEH27" s="128"/>
      <c r="KEI27" s="127"/>
      <c r="KEJ27" s="128"/>
      <c r="KEK27" s="127"/>
      <c r="KEL27" s="128"/>
      <c r="KEM27" s="127"/>
      <c r="KEN27" s="128"/>
      <c r="KEO27" s="127"/>
      <c r="KEP27" s="128"/>
      <c r="KEQ27" s="127"/>
      <c r="KER27" s="128"/>
      <c r="KES27" s="127"/>
      <c r="KET27" s="128"/>
      <c r="KEU27" s="127"/>
      <c r="KEV27" s="128"/>
      <c r="KEW27" s="127"/>
      <c r="KEX27" s="128"/>
      <c r="KEY27" s="127"/>
      <c r="KEZ27" s="128"/>
      <c r="KFA27" s="127"/>
      <c r="KFB27" s="128"/>
      <c r="KFC27" s="127"/>
      <c r="KFD27" s="128"/>
      <c r="KFE27" s="127"/>
      <c r="KFF27" s="128"/>
      <c r="KFG27" s="127"/>
      <c r="KFH27" s="128"/>
      <c r="KFI27" s="127"/>
      <c r="KFJ27" s="128"/>
      <c r="KFK27" s="127"/>
      <c r="KFL27" s="128"/>
      <c r="KFM27" s="127"/>
      <c r="KFN27" s="128"/>
      <c r="KFO27" s="127"/>
      <c r="KFP27" s="128"/>
      <c r="KFQ27" s="127"/>
      <c r="KFR27" s="128"/>
      <c r="KFS27" s="127"/>
      <c r="KFT27" s="128"/>
      <c r="KFU27" s="127"/>
      <c r="KFV27" s="128"/>
      <c r="KFW27" s="127"/>
      <c r="KFX27" s="128"/>
      <c r="KFY27" s="127"/>
      <c r="KFZ27" s="128"/>
      <c r="KGA27" s="127"/>
      <c r="KGB27" s="128"/>
      <c r="KGC27" s="127"/>
      <c r="KGD27" s="128"/>
      <c r="KGE27" s="127"/>
      <c r="KGF27" s="128"/>
      <c r="KGG27" s="127"/>
      <c r="KGH27" s="128"/>
      <c r="KGI27" s="127"/>
      <c r="KGJ27" s="128"/>
      <c r="KGK27" s="127"/>
      <c r="KGL27" s="128"/>
      <c r="KGM27" s="127"/>
      <c r="KGN27" s="128"/>
      <c r="KGO27" s="127"/>
      <c r="KGP27" s="128"/>
      <c r="KGQ27" s="127"/>
      <c r="KGR27" s="128"/>
      <c r="KGS27" s="127"/>
      <c r="KGT27" s="128"/>
      <c r="KGU27" s="127"/>
      <c r="KGV27" s="128"/>
      <c r="KGW27" s="127"/>
      <c r="KGX27" s="128"/>
      <c r="KGY27" s="127"/>
      <c r="KGZ27" s="128"/>
      <c r="KHA27" s="127"/>
      <c r="KHB27" s="128"/>
      <c r="KHC27" s="127"/>
      <c r="KHD27" s="128"/>
      <c r="KHE27" s="127"/>
      <c r="KHF27" s="128"/>
      <c r="KHG27" s="127"/>
      <c r="KHH27" s="128"/>
      <c r="KHI27" s="127"/>
      <c r="KHJ27" s="128"/>
      <c r="KHK27" s="127"/>
      <c r="KHL27" s="128"/>
      <c r="KHM27" s="127"/>
      <c r="KHN27" s="128"/>
      <c r="KHO27" s="127"/>
      <c r="KHP27" s="128"/>
      <c r="KHQ27" s="127"/>
      <c r="KHR27" s="128"/>
      <c r="KHS27" s="127"/>
      <c r="KHT27" s="128"/>
      <c r="KHU27" s="127"/>
      <c r="KHV27" s="128"/>
      <c r="KHW27" s="127"/>
      <c r="KHX27" s="128"/>
      <c r="KHY27" s="127"/>
      <c r="KHZ27" s="128"/>
      <c r="KIA27" s="127"/>
      <c r="KIB27" s="128"/>
      <c r="KIC27" s="127"/>
      <c r="KID27" s="128"/>
      <c r="KIE27" s="127"/>
      <c r="KIF27" s="128"/>
      <c r="KIG27" s="127"/>
      <c r="KIH27" s="128"/>
      <c r="KII27" s="127"/>
      <c r="KIJ27" s="128"/>
      <c r="KIK27" s="127"/>
      <c r="KIL27" s="128"/>
      <c r="KIM27" s="127"/>
      <c r="KIN27" s="128"/>
      <c r="KIO27" s="127"/>
      <c r="KIP27" s="128"/>
      <c r="KIQ27" s="127"/>
      <c r="KIR27" s="128"/>
      <c r="KIS27" s="127"/>
      <c r="KIT27" s="128"/>
      <c r="KIU27" s="127"/>
      <c r="KIV27" s="128"/>
      <c r="KIW27" s="127"/>
      <c r="KIX27" s="128"/>
      <c r="KIY27" s="127"/>
      <c r="KIZ27" s="128"/>
      <c r="KJA27" s="127"/>
      <c r="KJB27" s="128"/>
      <c r="KJC27" s="127"/>
      <c r="KJD27" s="128"/>
      <c r="KJE27" s="127"/>
      <c r="KJF27" s="128"/>
      <c r="KJG27" s="127"/>
      <c r="KJH27" s="128"/>
      <c r="KJI27" s="127"/>
      <c r="KJJ27" s="128"/>
      <c r="KJK27" s="127"/>
      <c r="KJL27" s="128"/>
      <c r="KJM27" s="127"/>
      <c r="KJN27" s="128"/>
      <c r="KJO27" s="127"/>
      <c r="KJP27" s="128"/>
      <c r="KJQ27" s="127"/>
      <c r="KJR27" s="128"/>
      <c r="KJS27" s="127"/>
      <c r="KJT27" s="128"/>
      <c r="KJU27" s="127"/>
      <c r="KJV27" s="128"/>
      <c r="KJW27" s="127"/>
      <c r="KJX27" s="128"/>
      <c r="KJY27" s="127"/>
      <c r="KJZ27" s="128"/>
      <c r="KKA27" s="127"/>
      <c r="KKB27" s="128"/>
      <c r="KKC27" s="127"/>
      <c r="KKD27" s="128"/>
      <c r="KKE27" s="127"/>
      <c r="KKF27" s="128"/>
      <c r="KKG27" s="127"/>
      <c r="KKH27" s="128"/>
      <c r="KKI27" s="127"/>
      <c r="KKJ27" s="128"/>
      <c r="KKK27" s="127"/>
      <c r="KKL27" s="128"/>
      <c r="KKM27" s="127"/>
      <c r="KKN27" s="128"/>
      <c r="KKO27" s="127"/>
      <c r="KKP27" s="128"/>
      <c r="KKQ27" s="127"/>
      <c r="KKR27" s="128"/>
      <c r="KKS27" s="127"/>
      <c r="KKT27" s="128"/>
      <c r="KKU27" s="127"/>
      <c r="KKV27" s="128"/>
      <c r="KKW27" s="127"/>
      <c r="KKX27" s="128"/>
      <c r="KKY27" s="127"/>
      <c r="KKZ27" s="128"/>
      <c r="KLA27" s="127"/>
      <c r="KLB27" s="128"/>
      <c r="KLC27" s="127"/>
      <c r="KLD27" s="128"/>
      <c r="KLE27" s="127"/>
      <c r="KLF27" s="128"/>
      <c r="KLG27" s="127"/>
      <c r="KLH27" s="128"/>
      <c r="KLI27" s="127"/>
      <c r="KLJ27" s="128"/>
      <c r="KLK27" s="127"/>
      <c r="KLL27" s="128"/>
      <c r="KLM27" s="127"/>
      <c r="KLN27" s="128"/>
      <c r="KLO27" s="127"/>
      <c r="KLP27" s="128"/>
      <c r="KLQ27" s="127"/>
      <c r="KLR27" s="128"/>
      <c r="KLS27" s="127"/>
      <c r="KLT27" s="128"/>
      <c r="KLU27" s="127"/>
      <c r="KLV27" s="128"/>
      <c r="KLW27" s="127"/>
      <c r="KLX27" s="128"/>
      <c r="KLY27" s="127"/>
      <c r="KLZ27" s="128"/>
      <c r="KMA27" s="127"/>
      <c r="KMB27" s="128"/>
      <c r="KMC27" s="127"/>
      <c r="KMD27" s="128"/>
      <c r="KME27" s="127"/>
      <c r="KMF27" s="128"/>
      <c r="KMG27" s="127"/>
      <c r="KMH27" s="128"/>
      <c r="KMI27" s="127"/>
      <c r="KMJ27" s="128"/>
      <c r="KMK27" s="127"/>
      <c r="KML27" s="128"/>
      <c r="KMM27" s="127"/>
      <c r="KMN27" s="128"/>
      <c r="KMO27" s="127"/>
      <c r="KMP27" s="128"/>
      <c r="KMQ27" s="127"/>
      <c r="KMR27" s="128"/>
      <c r="KMS27" s="127"/>
      <c r="KMT27" s="128"/>
      <c r="KMU27" s="127"/>
      <c r="KMV27" s="128"/>
      <c r="KMW27" s="127"/>
      <c r="KMX27" s="128"/>
      <c r="KMY27" s="127"/>
      <c r="KMZ27" s="128"/>
      <c r="KNA27" s="127"/>
      <c r="KNB27" s="128"/>
      <c r="KNC27" s="127"/>
      <c r="KND27" s="128"/>
      <c r="KNE27" s="127"/>
      <c r="KNF27" s="128"/>
      <c r="KNG27" s="127"/>
      <c r="KNH27" s="128"/>
      <c r="KNI27" s="127"/>
      <c r="KNJ27" s="128"/>
      <c r="KNK27" s="127"/>
      <c r="KNL27" s="128"/>
      <c r="KNM27" s="127"/>
      <c r="KNN27" s="128"/>
      <c r="KNO27" s="127"/>
      <c r="KNP27" s="128"/>
      <c r="KNQ27" s="127"/>
      <c r="KNR27" s="128"/>
      <c r="KNS27" s="127"/>
      <c r="KNT27" s="128"/>
      <c r="KNU27" s="127"/>
      <c r="KNV27" s="128"/>
      <c r="KNW27" s="127"/>
      <c r="KNX27" s="128"/>
      <c r="KNY27" s="127"/>
      <c r="KNZ27" s="128"/>
      <c r="KOA27" s="127"/>
      <c r="KOB27" s="128"/>
      <c r="KOC27" s="127"/>
      <c r="KOD27" s="128"/>
      <c r="KOE27" s="127"/>
      <c r="KOF27" s="128"/>
      <c r="KOG27" s="127"/>
      <c r="KOH27" s="128"/>
      <c r="KOI27" s="127"/>
      <c r="KOJ27" s="128"/>
      <c r="KOK27" s="127"/>
      <c r="KOL27" s="128"/>
      <c r="KOM27" s="127"/>
      <c r="KON27" s="128"/>
      <c r="KOO27" s="127"/>
      <c r="KOP27" s="128"/>
      <c r="KOQ27" s="127"/>
      <c r="KOR27" s="128"/>
      <c r="KOS27" s="127"/>
      <c r="KOT27" s="128"/>
      <c r="KOU27" s="127"/>
      <c r="KOV27" s="128"/>
      <c r="KOW27" s="127"/>
      <c r="KOX27" s="128"/>
      <c r="KOY27" s="127"/>
      <c r="KOZ27" s="128"/>
      <c r="KPA27" s="127"/>
      <c r="KPB27" s="128"/>
      <c r="KPC27" s="127"/>
      <c r="KPD27" s="128"/>
      <c r="KPE27" s="127"/>
      <c r="KPF27" s="128"/>
      <c r="KPG27" s="127"/>
      <c r="KPH27" s="128"/>
      <c r="KPI27" s="127"/>
      <c r="KPJ27" s="128"/>
      <c r="KPK27" s="127"/>
      <c r="KPL27" s="128"/>
      <c r="KPM27" s="127"/>
      <c r="KPN27" s="128"/>
      <c r="KPO27" s="127"/>
      <c r="KPP27" s="128"/>
      <c r="KPQ27" s="127"/>
      <c r="KPR27" s="128"/>
      <c r="KPS27" s="127"/>
      <c r="KPT27" s="128"/>
      <c r="KPU27" s="127"/>
      <c r="KPV27" s="128"/>
      <c r="KPW27" s="127"/>
      <c r="KPX27" s="128"/>
      <c r="KPY27" s="127"/>
      <c r="KPZ27" s="128"/>
      <c r="KQA27" s="127"/>
      <c r="KQB27" s="128"/>
      <c r="KQC27" s="127"/>
      <c r="KQD27" s="128"/>
      <c r="KQE27" s="127"/>
      <c r="KQF27" s="128"/>
      <c r="KQG27" s="127"/>
      <c r="KQH27" s="128"/>
      <c r="KQI27" s="127"/>
      <c r="KQJ27" s="128"/>
      <c r="KQK27" s="127"/>
      <c r="KQL27" s="128"/>
      <c r="KQM27" s="127"/>
      <c r="KQN27" s="128"/>
      <c r="KQO27" s="127"/>
      <c r="KQP27" s="128"/>
      <c r="KQQ27" s="127"/>
      <c r="KQR27" s="128"/>
      <c r="KQS27" s="127"/>
      <c r="KQT27" s="128"/>
      <c r="KQU27" s="127"/>
      <c r="KQV27" s="128"/>
      <c r="KQW27" s="127"/>
      <c r="KQX27" s="128"/>
      <c r="KQY27" s="127"/>
      <c r="KQZ27" s="128"/>
      <c r="KRA27" s="127"/>
      <c r="KRB27" s="128"/>
      <c r="KRC27" s="127"/>
      <c r="KRD27" s="128"/>
      <c r="KRE27" s="127"/>
      <c r="KRF27" s="128"/>
      <c r="KRG27" s="127"/>
      <c r="KRH27" s="128"/>
      <c r="KRI27" s="127"/>
      <c r="KRJ27" s="128"/>
      <c r="KRK27" s="127"/>
      <c r="KRL27" s="128"/>
      <c r="KRM27" s="127"/>
      <c r="KRN27" s="128"/>
      <c r="KRO27" s="127"/>
      <c r="KRP27" s="128"/>
      <c r="KRQ27" s="127"/>
      <c r="KRR27" s="128"/>
      <c r="KRS27" s="127"/>
      <c r="KRT27" s="128"/>
      <c r="KRU27" s="127"/>
      <c r="KRV27" s="128"/>
      <c r="KRW27" s="127"/>
      <c r="KRX27" s="128"/>
      <c r="KRY27" s="127"/>
      <c r="KRZ27" s="128"/>
      <c r="KSA27" s="127"/>
      <c r="KSB27" s="128"/>
      <c r="KSC27" s="127"/>
      <c r="KSD27" s="128"/>
      <c r="KSE27" s="127"/>
      <c r="KSF27" s="128"/>
      <c r="KSG27" s="127"/>
      <c r="KSH27" s="128"/>
      <c r="KSI27" s="127"/>
      <c r="KSJ27" s="128"/>
      <c r="KSK27" s="127"/>
      <c r="KSL27" s="128"/>
      <c r="KSM27" s="127"/>
      <c r="KSN27" s="128"/>
      <c r="KSO27" s="127"/>
      <c r="KSP27" s="128"/>
      <c r="KSQ27" s="127"/>
      <c r="KSR27" s="128"/>
      <c r="KSS27" s="127"/>
      <c r="KST27" s="128"/>
      <c r="KSU27" s="127"/>
      <c r="KSV27" s="128"/>
      <c r="KSW27" s="127"/>
      <c r="KSX27" s="128"/>
      <c r="KSY27" s="127"/>
      <c r="KSZ27" s="128"/>
      <c r="KTA27" s="127"/>
      <c r="KTB27" s="128"/>
      <c r="KTC27" s="127"/>
      <c r="KTD27" s="128"/>
      <c r="KTE27" s="127"/>
      <c r="KTF27" s="128"/>
      <c r="KTG27" s="127"/>
      <c r="KTH27" s="128"/>
      <c r="KTI27" s="127"/>
      <c r="KTJ27" s="128"/>
      <c r="KTK27" s="127"/>
      <c r="KTL27" s="128"/>
      <c r="KTM27" s="127"/>
      <c r="KTN27" s="128"/>
      <c r="KTO27" s="127"/>
      <c r="KTP27" s="128"/>
      <c r="KTQ27" s="127"/>
      <c r="KTR27" s="128"/>
      <c r="KTS27" s="127"/>
      <c r="KTT27" s="128"/>
      <c r="KTU27" s="127"/>
      <c r="KTV27" s="128"/>
      <c r="KTW27" s="127"/>
      <c r="KTX27" s="128"/>
      <c r="KTY27" s="127"/>
      <c r="KTZ27" s="128"/>
      <c r="KUA27" s="127"/>
      <c r="KUB27" s="128"/>
      <c r="KUC27" s="127"/>
      <c r="KUD27" s="128"/>
      <c r="KUE27" s="127"/>
      <c r="KUF27" s="128"/>
      <c r="KUG27" s="127"/>
      <c r="KUH27" s="128"/>
      <c r="KUI27" s="127"/>
      <c r="KUJ27" s="128"/>
      <c r="KUK27" s="127"/>
      <c r="KUL27" s="128"/>
      <c r="KUM27" s="127"/>
      <c r="KUN27" s="128"/>
      <c r="KUO27" s="127"/>
      <c r="KUP27" s="128"/>
      <c r="KUQ27" s="127"/>
      <c r="KUR27" s="128"/>
      <c r="KUS27" s="127"/>
      <c r="KUT27" s="128"/>
      <c r="KUU27" s="127"/>
      <c r="KUV27" s="128"/>
      <c r="KUW27" s="127"/>
      <c r="KUX27" s="128"/>
      <c r="KUY27" s="127"/>
      <c r="KUZ27" s="128"/>
      <c r="KVA27" s="127"/>
      <c r="KVB27" s="128"/>
      <c r="KVC27" s="127"/>
      <c r="KVD27" s="128"/>
      <c r="KVE27" s="127"/>
      <c r="KVF27" s="128"/>
      <c r="KVG27" s="127"/>
      <c r="KVH27" s="128"/>
      <c r="KVI27" s="127"/>
      <c r="KVJ27" s="128"/>
      <c r="KVK27" s="127"/>
      <c r="KVL27" s="128"/>
      <c r="KVM27" s="127"/>
      <c r="KVN27" s="128"/>
      <c r="KVO27" s="127"/>
      <c r="KVP27" s="128"/>
      <c r="KVQ27" s="127"/>
      <c r="KVR27" s="128"/>
      <c r="KVS27" s="127"/>
      <c r="KVT27" s="128"/>
      <c r="KVU27" s="127"/>
      <c r="KVV27" s="128"/>
      <c r="KVW27" s="127"/>
      <c r="KVX27" s="128"/>
      <c r="KVY27" s="127"/>
      <c r="KVZ27" s="128"/>
      <c r="KWA27" s="127"/>
      <c r="KWB27" s="128"/>
      <c r="KWC27" s="127"/>
      <c r="KWD27" s="128"/>
      <c r="KWE27" s="127"/>
      <c r="KWF27" s="128"/>
      <c r="KWG27" s="127"/>
      <c r="KWH27" s="128"/>
      <c r="KWI27" s="127"/>
      <c r="KWJ27" s="128"/>
      <c r="KWK27" s="127"/>
      <c r="KWL27" s="128"/>
      <c r="KWM27" s="127"/>
      <c r="KWN27" s="128"/>
      <c r="KWO27" s="127"/>
      <c r="KWP27" s="128"/>
      <c r="KWQ27" s="127"/>
      <c r="KWR27" s="128"/>
      <c r="KWS27" s="127"/>
      <c r="KWT27" s="128"/>
      <c r="KWU27" s="127"/>
      <c r="KWV27" s="128"/>
      <c r="KWW27" s="127"/>
      <c r="KWX27" s="128"/>
      <c r="KWY27" s="127"/>
      <c r="KWZ27" s="128"/>
      <c r="KXA27" s="127"/>
      <c r="KXB27" s="128"/>
      <c r="KXC27" s="127"/>
      <c r="KXD27" s="128"/>
      <c r="KXE27" s="127"/>
      <c r="KXF27" s="128"/>
      <c r="KXG27" s="127"/>
      <c r="KXH27" s="128"/>
      <c r="KXI27" s="127"/>
      <c r="KXJ27" s="128"/>
      <c r="KXK27" s="127"/>
      <c r="KXL27" s="128"/>
      <c r="KXM27" s="127"/>
      <c r="KXN27" s="128"/>
      <c r="KXO27" s="127"/>
      <c r="KXP27" s="128"/>
      <c r="KXQ27" s="127"/>
      <c r="KXR27" s="128"/>
      <c r="KXS27" s="127"/>
      <c r="KXT27" s="128"/>
      <c r="KXU27" s="127"/>
      <c r="KXV27" s="128"/>
      <c r="KXW27" s="127"/>
      <c r="KXX27" s="128"/>
      <c r="KXY27" s="127"/>
      <c r="KXZ27" s="128"/>
      <c r="KYA27" s="127"/>
      <c r="KYB27" s="128"/>
      <c r="KYC27" s="127"/>
      <c r="KYD27" s="128"/>
      <c r="KYE27" s="127"/>
      <c r="KYF27" s="128"/>
      <c r="KYG27" s="127"/>
      <c r="KYH27" s="128"/>
      <c r="KYI27" s="127"/>
      <c r="KYJ27" s="128"/>
      <c r="KYK27" s="127"/>
      <c r="KYL27" s="128"/>
      <c r="KYM27" s="127"/>
      <c r="KYN27" s="128"/>
      <c r="KYO27" s="127"/>
      <c r="KYP27" s="128"/>
      <c r="KYQ27" s="127"/>
      <c r="KYR27" s="128"/>
      <c r="KYS27" s="127"/>
      <c r="KYT27" s="128"/>
      <c r="KYU27" s="127"/>
      <c r="KYV27" s="128"/>
      <c r="KYW27" s="127"/>
      <c r="KYX27" s="128"/>
      <c r="KYY27" s="127"/>
      <c r="KYZ27" s="128"/>
      <c r="KZA27" s="127"/>
      <c r="KZB27" s="128"/>
      <c r="KZC27" s="127"/>
      <c r="KZD27" s="128"/>
      <c r="KZE27" s="127"/>
      <c r="KZF27" s="128"/>
      <c r="KZG27" s="127"/>
      <c r="KZH27" s="128"/>
      <c r="KZI27" s="127"/>
      <c r="KZJ27" s="128"/>
      <c r="KZK27" s="127"/>
      <c r="KZL27" s="128"/>
      <c r="KZM27" s="127"/>
      <c r="KZN27" s="128"/>
      <c r="KZO27" s="127"/>
      <c r="KZP27" s="128"/>
      <c r="KZQ27" s="127"/>
      <c r="KZR27" s="128"/>
      <c r="KZS27" s="127"/>
      <c r="KZT27" s="128"/>
      <c r="KZU27" s="127"/>
      <c r="KZV27" s="128"/>
      <c r="KZW27" s="127"/>
      <c r="KZX27" s="128"/>
      <c r="KZY27" s="127"/>
      <c r="KZZ27" s="128"/>
      <c r="LAA27" s="127"/>
      <c r="LAB27" s="128"/>
      <c r="LAC27" s="127"/>
      <c r="LAD27" s="128"/>
      <c r="LAE27" s="127"/>
      <c r="LAF27" s="128"/>
      <c r="LAG27" s="127"/>
      <c r="LAH27" s="128"/>
      <c r="LAI27" s="127"/>
      <c r="LAJ27" s="128"/>
      <c r="LAK27" s="127"/>
      <c r="LAL27" s="128"/>
      <c r="LAM27" s="127"/>
      <c r="LAN27" s="128"/>
      <c r="LAO27" s="127"/>
      <c r="LAP27" s="128"/>
      <c r="LAQ27" s="127"/>
      <c r="LAR27" s="128"/>
      <c r="LAS27" s="127"/>
      <c r="LAT27" s="128"/>
      <c r="LAU27" s="127"/>
      <c r="LAV27" s="128"/>
      <c r="LAW27" s="127"/>
      <c r="LAX27" s="128"/>
      <c r="LAY27" s="127"/>
      <c r="LAZ27" s="128"/>
      <c r="LBA27" s="127"/>
      <c r="LBB27" s="128"/>
      <c r="LBC27" s="127"/>
      <c r="LBD27" s="128"/>
      <c r="LBE27" s="127"/>
      <c r="LBF27" s="128"/>
      <c r="LBG27" s="127"/>
      <c r="LBH27" s="128"/>
      <c r="LBI27" s="127"/>
      <c r="LBJ27" s="128"/>
      <c r="LBK27" s="127"/>
      <c r="LBL27" s="128"/>
      <c r="LBM27" s="127"/>
      <c r="LBN27" s="128"/>
      <c r="LBO27" s="127"/>
      <c r="LBP27" s="128"/>
      <c r="LBQ27" s="127"/>
      <c r="LBR27" s="128"/>
      <c r="LBS27" s="127"/>
      <c r="LBT27" s="128"/>
      <c r="LBU27" s="127"/>
      <c r="LBV27" s="128"/>
      <c r="LBW27" s="127"/>
      <c r="LBX27" s="128"/>
      <c r="LBY27" s="127"/>
      <c r="LBZ27" s="128"/>
      <c r="LCA27" s="127"/>
      <c r="LCB27" s="128"/>
      <c r="LCC27" s="127"/>
      <c r="LCD27" s="128"/>
      <c r="LCE27" s="127"/>
      <c r="LCF27" s="128"/>
      <c r="LCG27" s="127"/>
      <c r="LCH27" s="128"/>
      <c r="LCI27" s="127"/>
      <c r="LCJ27" s="128"/>
      <c r="LCK27" s="127"/>
      <c r="LCL27" s="128"/>
      <c r="LCM27" s="127"/>
      <c r="LCN27" s="128"/>
      <c r="LCO27" s="127"/>
      <c r="LCP27" s="128"/>
      <c r="LCQ27" s="127"/>
      <c r="LCR27" s="128"/>
      <c r="LCS27" s="127"/>
      <c r="LCT27" s="128"/>
      <c r="LCU27" s="127"/>
      <c r="LCV27" s="128"/>
      <c r="LCW27" s="127"/>
      <c r="LCX27" s="128"/>
      <c r="LCY27" s="127"/>
      <c r="LCZ27" s="128"/>
      <c r="LDA27" s="127"/>
      <c r="LDB27" s="128"/>
      <c r="LDC27" s="127"/>
      <c r="LDD27" s="128"/>
      <c r="LDE27" s="127"/>
      <c r="LDF27" s="128"/>
      <c r="LDG27" s="127"/>
      <c r="LDH27" s="128"/>
      <c r="LDI27" s="127"/>
      <c r="LDJ27" s="128"/>
      <c r="LDK27" s="127"/>
      <c r="LDL27" s="128"/>
      <c r="LDM27" s="127"/>
      <c r="LDN27" s="128"/>
      <c r="LDO27" s="127"/>
      <c r="LDP27" s="128"/>
      <c r="LDQ27" s="127"/>
      <c r="LDR27" s="128"/>
      <c r="LDS27" s="127"/>
      <c r="LDT27" s="128"/>
      <c r="LDU27" s="127"/>
      <c r="LDV27" s="128"/>
      <c r="LDW27" s="127"/>
      <c r="LDX27" s="128"/>
      <c r="LDY27" s="127"/>
      <c r="LDZ27" s="128"/>
      <c r="LEA27" s="127"/>
      <c r="LEB27" s="128"/>
      <c r="LEC27" s="127"/>
      <c r="LED27" s="128"/>
      <c r="LEE27" s="127"/>
      <c r="LEF27" s="128"/>
      <c r="LEG27" s="127"/>
      <c r="LEH27" s="128"/>
      <c r="LEI27" s="127"/>
      <c r="LEJ27" s="128"/>
      <c r="LEK27" s="127"/>
      <c r="LEL27" s="128"/>
      <c r="LEM27" s="127"/>
      <c r="LEN27" s="128"/>
      <c r="LEO27" s="127"/>
      <c r="LEP27" s="128"/>
      <c r="LEQ27" s="127"/>
      <c r="LER27" s="128"/>
      <c r="LES27" s="127"/>
      <c r="LET27" s="128"/>
      <c r="LEU27" s="127"/>
      <c r="LEV27" s="128"/>
      <c r="LEW27" s="127"/>
      <c r="LEX27" s="128"/>
      <c r="LEY27" s="127"/>
      <c r="LEZ27" s="128"/>
      <c r="LFA27" s="127"/>
      <c r="LFB27" s="128"/>
      <c r="LFC27" s="127"/>
      <c r="LFD27" s="128"/>
      <c r="LFE27" s="127"/>
      <c r="LFF27" s="128"/>
      <c r="LFG27" s="127"/>
      <c r="LFH27" s="128"/>
      <c r="LFI27" s="127"/>
      <c r="LFJ27" s="128"/>
      <c r="LFK27" s="127"/>
      <c r="LFL27" s="128"/>
      <c r="LFM27" s="127"/>
      <c r="LFN27" s="128"/>
      <c r="LFO27" s="127"/>
      <c r="LFP27" s="128"/>
      <c r="LFQ27" s="127"/>
      <c r="LFR27" s="128"/>
      <c r="LFS27" s="127"/>
      <c r="LFT27" s="128"/>
      <c r="LFU27" s="127"/>
      <c r="LFV27" s="128"/>
      <c r="LFW27" s="127"/>
      <c r="LFX27" s="128"/>
      <c r="LFY27" s="127"/>
      <c r="LFZ27" s="128"/>
      <c r="LGA27" s="127"/>
      <c r="LGB27" s="128"/>
      <c r="LGC27" s="127"/>
      <c r="LGD27" s="128"/>
      <c r="LGE27" s="127"/>
      <c r="LGF27" s="128"/>
      <c r="LGG27" s="127"/>
      <c r="LGH27" s="128"/>
      <c r="LGI27" s="127"/>
      <c r="LGJ27" s="128"/>
      <c r="LGK27" s="127"/>
      <c r="LGL27" s="128"/>
      <c r="LGM27" s="127"/>
      <c r="LGN27" s="128"/>
      <c r="LGO27" s="127"/>
      <c r="LGP27" s="128"/>
      <c r="LGQ27" s="127"/>
      <c r="LGR27" s="128"/>
      <c r="LGS27" s="127"/>
      <c r="LGT27" s="128"/>
      <c r="LGU27" s="127"/>
      <c r="LGV27" s="128"/>
      <c r="LGW27" s="127"/>
      <c r="LGX27" s="128"/>
      <c r="LGY27" s="127"/>
      <c r="LGZ27" s="128"/>
      <c r="LHA27" s="127"/>
      <c r="LHB27" s="128"/>
      <c r="LHC27" s="127"/>
      <c r="LHD27" s="128"/>
      <c r="LHE27" s="127"/>
      <c r="LHF27" s="128"/>
      <c r="LHG27" s="127"/>
      <c r="LHH27" s="128"/>
      <c r="LHI27" s="127"/>
      <c r="LHJ27" s="128"/>
      <c r="LHK27" s="127"/>
      <c r="LHL27" s="128"/>
      <c r="LHM27" s="127"/>
      <c r="LHN27" s="128"/>
      <c r="LHO27" s="127"/>
      <c r="LHP27" s="128"/>
      <c r="LHQ27" s="127"/>
      <c r="LHR27" s="128"/>
      <c r="LHS27" s="127"/>
      <c r="LHT27" s="128"/>
      <c r="LHU27" s="127"/>
      <c r="LHV27" s="128"/>
      <c r="LHW27" s="127"/>
      <c r="LHX27" s="128"/>
      <c r="LHY27" s="127"/>
      <c r="LHZ27" s="128"/>
      <c r="LIA27" s="127"/>
      <c r="LIB27" s="128"/>
      <c r="LIC27" s="127"/>
      <c r="LID27" s="128"/>
      <c r="LIE27" s="127"/>
      <c r="LIF27" s="128"/>
      <c r="LIG27" s="127"/>
      <c r="LIH27" s="128"/>
      <c r="LII27" s="127"/>
      <c r="LIJ27" s="128"/>
      <c r="LIK27" s="127"/>
      <c r="LIL27" s="128"/>
      <c r="LIM27" s="127"/>
      <c r="LIN27" s="128"/>
      <c r="LIO27" s="127"/>
      <c r="LIP27" s="128"/>
      <c r="LIQ27" s="127"/>
      <c r="LIR27" s="128"/>
      <c r="LIS27" s="127"/>
      <c r="LIT27" s="128"/>
      <c r="LIU27" s="127"/>
      <c r="LIV27" s="128"/>
      <c r="LIW27" s="127"/>
      <c r="LIX27" s="128"/>
      <c r="LIY27" s="127"/>
      <c r="LIZ27" s="128"/>
      <c r="LJA27" s="127"/>
      <c r="LJB27" s="128"/>
      <c r="LJC27" s="127"/>
      <c r="LJD27" s="128"/>
      <c r="LJE27" s="127"/>
      <c r="LJF27" s="128"/>
      <c r="LJG27" s="127"/>
      <c r="LJH27" s="128"/>
      <c r="LJI27" s="127"/>
      <c r="LJJ27" s="128"/>
      <c r="LJK27" s="127"/>
      <c r="LJL27" s="128"/>
      <c r="LJM27" s="127"/>
      <c r="LJN27" s="128"/>
      <c r="LJO27" s="127"/>
      <c r="LJP27" s="128"/>
      <c r="LJQ27" s="127"/>
      <c r="LJR27" s="128"/>
      <c r="LJS27" s="127"/>
      <c r="LJT27" s="128"/>
      <c r="LJU27" s="127"/>
      <c r="LJV27" s="128"/>
      <c r="LJW27" s="127"/>
      <c r="LJX27" s="128"/>
      <c r="LJY27" s="127"/>
      <c r="LJZ27" s="128"/>
      <c r="LKA27" s="127"/>
      <c r="LKB27" s="128"/>
      <c r="LKC27" s="127"/>
      <c r="LKD27" s="128"/>
      <c r="LKE27" s="127"/>
      <c r="LKF27" s="128"/>
      <c r="LKG27" s="127"/>
      <c r="LKH27" s="128"/>
      <c r="LKI27" s="127"/>
      <c r="LKJ27" s="128"/>
      <c r="LKK27" s="127"/>
      <c r="LKL27" s="128"/>
      <c r="LKM27" s="127"/>
      <c r="LKN27" s="128"/>
      <c r="LKO27" s="127"/>
      <c r="LKP27" s="128"/>
      <c r="LKQ27" s="127"/>
      <c r="LKR27" s="128"/>
      <c r="LKS27" s="127"/>
      <c r="LKT27" s="128"/>
      <c r="LKU27" s="127"/>
      <c r="LKV27" s="128"/>
      <c r="LKW27" s="127"/>
      <c r="LKX27" s="128"/>
      <c r="LKY27" s="127"/>
      <c r="LKZ27" s="128"/>
      <c r="LLA27" s="127"/>
      <c r="LLB27" s="128"/>
      <c r="LLC27" s="127"/>
      <c r="LLD27" s="128"/>
      <c r="LLE27" s="127"/>
      <c r="LLF27" s="128"/>
      <c r="LLG27" s="127"/>
      <c r="LLH27" s="128"/>
      <c r="LLI27" s="127"/>
      <c r="LLJ27" s="128"/>
      <c r="LLK27" s="127"/>
      <c r="LLL27" s="128"/>
      <c r="LLM27" s="127"/>
      <c r="LLN27" s="128"/>
      <c r="LLO27" s="127"/>
      <c r="LLP27" s="128"/>
      <c r="LLQ27" s="127"/>
      <c r="LLR27" s="128"/>
      <c r="LLS27" s="127"/>
      <c r="LLT27" s="128"/>
      <c r="LLU27" s="127"/>
      <c r="LLV27" s="128"/>
      <c r="LLW27" s="127"/>
      <c r="LLX27" s="128"/>
      <c r="LLY27" s="127"/>
      <c r="LLZ27" s="128"/>
      <c r="LMA27" s="127"/>
      <c r="LMB27" s="128"/>
      <c r="LMC27" s="127"/>
      <c r="LMD27" s="128"/>
      <c r="LME27" s="127"/>
      <c r="LMF27" s="128"/>
      <c r="LMG27" s="127"/>
      <c r="LMH27" s="128"/>
      <c r="LMI27" s="127"/>
      <c r="LMJ27" s="128"/>
      <c r="LMK27" s="127"/>
      <c r="LML27" s="128"/>
      <c r="LMM27" s="127"/>
      <c r="LMN27" s="128"/>
      <c r="LMO27" s="127"/>
      <c r="LMP27" s="128"/>
      <c r="LMQ27" s="127"/>
      <c r="LMR27" s="128"/>
      <c r="LMS27" s="127"/>
      <c r="LMT27" s="128"/>
      <c r="LMU27" s="127"/>
      <c r="LMV27" s="128"/>
      <c r="LMW27" s="127"/>
      <c r="LMX27" s="128"/>
      <c r="LMY27" s="127"/>
      <c r="LMZ27" s="128"/>
      <c r="LNA27" s="127"/>
      <c r="LNB27" s="128"/>
      <c r="LNC27" s="127"/>
      <c r="LND27" s="128"/>
      <c r="LNE27" s="127"/>
      <c r="LNF27" s="128"/>
      <c r="LNG27" s="127"/>
      <c r="LNH27" s="128"/>
      <c r="LNI27" s="127"/>
      <c r="LNJ27" s="128"/>
      <c r="LNK27" s="127"/>
      <c r="LNL27" s="128"/>
      <c r="LNM27" s="127"/>
      <c r="LNN27" s="128"/>
      <c r="LNO27" s="127"/>
      <c r="LNP27" s="128"/>
      <c r="LNQ27" s="127"/>
      <c r="LNR27" s="128"/>
      <c r="LNS27" s="127"/>
      <c r="LNT27" s="128"/>
      <c r="LNU27" s="127"/>
      <c r="LNV27" s="128"/>
      <c r="LNW27" s="127"/>
      <c r="LNX27" s="128"/>
      <c r="LNY27" s="127"/>
      <c r="LNZ27" s="128"/>
      <c r="LOA27" s="127"/>
      <c r="LOB27" s="128"/>
      <c r="LOC27" s="127"/>
      <c r="LOD27" s="128"/>
      <c r="LOE27" s="127"/>
      <c r="LOF27" s="128"/>
      <c r="LOG27" s="127"/>
      <c r="LOH27" s="128"/>
      <c r="LOI27" s="127"/>
      <c r="LOJ27" s="128"/>
      <c r="LOK27" s="127"/>
      <c r="LOL27" s="128"/>
      <c r="LOM27" s="127"/>
      <c r="LON27" s="128"/>
      <c r="LOO27" s="127"/>
      <c r="LOP27" s="128"/>
      <c r="LOQ27" s="127"/>
      <c r="LOR27" s="128"/>
      <c r="LOS27" s="127"/>
      <c r="LOT27" s="128"/>
      <c r="LOU27" s="127"/>
      <c r="LOV27" s="128"/>
      <c r="LOW27" s="127"/>
      <c r="LOX27" s="128"/>
      <c r="LOY27" s="127"/>
      <c r="LOZ27" s="128"/>
      <c r="LPA27" s="127"/>
      <c r="LPB27" s="128"/>
      <c r="LPC27" s="127"/>
      <c r="LPD27" s="128"/>
      <c r="LPE27" s="127"/>
      <c r="LPF27" s="128"/>
      <c r="LPG27" s="127"/>
      <c r="LPH27" s="128"/>
      <c r="LPI27" s="127"/>
      <c r="LPJ27" s="128"/>
      <c r="LPK27" s="127"/>
      <c r="LPL27" s="128"/>
      <c r="LPM27" s="127"/>
      <c r="LPN27" s="128"/>
      <c r="LPO27" s="127"/>
      <c r="LPP27" s="128"/>
      <c r="LPQ27" s="127"/>
      <c r="LPR27" s="128"/>
      <c r="LPS27" s="127"/>
      <c r="LPT27" s="128"/>
      <c r="LPU27" s="127"/>
      <c r="LPV27" s="128"/>
      <c r="LPW27" s="127"/>
      <c r="LPX27" s="128"/>
      <c r="LPY27" s="127"/>
      <c r="LPZ27" s="128"/>
      <c r="LQA27" s="127"/>
      <c r="LQB27" s="128"/>
      <c r="LQC27" s="127"/>
      <c r="LQD27" s="128"/>
      <c r="LQE27" s="127"/>
      <c r="LQF27" s="128"/>
      <c r="LQG27" s="127"/>
      <c r="LQH27" s="128"/>
      <c r="LQI27" s="127"/>
      <c r="LQJ27" s="128"/>
      <c r="LQK27" s="127"/>
      <c r="LQL27" s="128"/>
      <c r="LQM27" s="127"/>
      <c r="LQN27" s="128"/>
      <c r="LQO27" s="127"/>
      <c r="LQP27" s="128"/>
      <c r="LQQ27" s="127"/>
      <c r="LQR27" s="128"/>
      <c r="LQS27" s="127"/>
      <c r="LQT27" s="128"/>
      <c r="LQU27" s="127"/>
      <c r="LQV27" s="128"/>
      <c r="LQW27" s="127"/>
      <c r="LQX27" s="128"/>
      <c r="LQY27" s="127"/>
      <c r="LQZ27" s="128"/>
      <c r="LRA27" s="127"/>
      <c r="LRB27" s="128"/>
      <c r="LRC27" s="127"/>
      <c r="LRD27" s="128"/>
      <c r="LRE27" s="127"/>
      <c r="LRF27" s="128"/>
      <c r="LRG27" s="127"/>
      <c r="LRH27" s="128"/>
      <c r="LRI27" s="127"/>
      <c r="LRJ27" s="128"/>
      <c r="LRK27" s="127"/>
      <c r="LRL27" s="128"/>
      <c r="LRM27" s="127"/>
      <c r="LRN27" s="128"/>
      <c r="LRO27" s="127"/>
      <c r="LRP27" s="128"/>
      <c r="LRQ27" s="127"/>
      <c r="LRR27" s="128"/>
      <c r="LRS27" s="127"/>
      <c r="LRT27" s="128"/>
      <c r="LRU27" s="127"/>
      <c r="LRV27" s="128"/>
      <c r="LRW27" s="127"/>
      <c r="LRX27" s="128"/>
      <c r="LRY27" s="127"/>
      <c r="LRZ27" s="128"/>
      <c r="LSA27" s="127"/>
      <c r="LSB27" s="128"/>
      <c r="LSC27" s="127"/>
      <c r="LSD27" s="128"/>
      <c r="LSE27" s="127"/>
      <c r="LSF27" s="128"/>
      <c r="LSG27" s="127"/>
      <c r="LSH27" s="128"/>
      <c r="LSI27" s="127"/>
      <c r="LSJ27" s="128"/>
      <c r="LSK27" s="127"/>
      <c r="LSL27" s="128"/>
      <c r="LSM27" s="127"/>
      <c r="LSN27" s="128"/>
      <c r="LSO27" s="127"/>
      <c r="LSP27" s="128"/>
      <c r="LSQ27" s="127"/>
      <c r="LSR27" s="128"/>
      <c r="LSS27" s="127"/>
      <c r="LST27" s="128"/>
      <c r="LSU27" s="127"/>
      <c r="LSV27" s="128"/>
      <c r="LSW27" s="127"/>
      <c r="LSX27" s="128"/>
      <c r="LSY27" s="127"/>
      <c r="LSZ27" s="128"/>
      <c r="LTA27" s="127"/>
      <c r="LTB27" s="128"/>
      <c r="LTC27" s="127"/>
      <c r="LTD27" s="128"/>
      <c r="LTE27" s="127"/>
      <c r="LTF27" s="128"/>
      <c r="LTG27" s="127"/>
      <c r="LTH27" s="128"/>
      <c r="LTI27" s="127"/>
      <c r="LTJ27" s="128"/>
      <c r="LTK27" s="127"/>
      <c r="LTL27" s="128"/>
      <c r="LTM27" s="127"/>
      <c r="LTN27" s="128"/>
      <c r="LTO27" s="127"/>
      <c r="LTP27" s="128"/>
      <c r="LTQ27" s="127"/>
      <c r="LTR27" s="128"/>
      <c r="LTS27" s="127"/>
      <c r="LTT27" s="128"/>
      <c r="LTU27" s="127"/>
      <c r="LTV27" s="128"/>
      <c r="LTW27" s="127"/>
      <c r="LTX27" s="128"/>
      <c r="LTY27" s="127"/>
      <c r="LTZ27" s="128"/>
      <c r="LUA27" s="127"/>
      <c r="LUB27" s="128"/>
      <c r="LUC27" s="127"/>
      <c r="LUD27" s="128"/>
      <c r="LUE27" s="127"/>
      <c r="LUF27" s="128"/>
      <c r="LUG27" s="127"/>
      <c r="LUH27" s="128"/>
      <c r="LUI27" s="127"/>
      <c r="LUJ27" s="128"/>
      <c r="LUK27" s="127"/>
      <c r="LUL27" s="128"/>
      <c r="LUM27" s="127"/>
      <c r="LUN27" s="128"/>
      <c r="LUO27" s="127"/>
      <c r="LUP27" s="128"/>
      <c r="LUQ27" s="127"/>
      <c r="LUR27" s="128"/>
      <c r="LUS27" s="127"/>
      <c r="LUT27" s="128"/>
      <c r="LUU27" s="127"/>
      <c r="LUV27" s="128"/>
      <c r="LUW27" s="127"/>
      <c r="LUX27" s="128"/>
      <c r="LUY27" s="127"/>
      <c r="LUZ27" s="128"/>
      <c r="LVA27" s="127"/>
      <c r="LVB27" s="128"/>
      <c r="LVC27" s="127"/>
      <c r="LVD27" s="128"/>
      <c r="LVE27" s="127"/>
      <c r="LVF27" s="128"/>
      <c r="LVG27" s="127"/>
      <c r="LVH27" s="128"/>
      <c r="LVI27" s="127"/>
      <c r="LVJ27" s="128"/>
      <c r="LVK27" s="127"/>
      <c r="LVL27" s="128"/>
      <c r="LVM27" s="127"/>
      <c r="LVN27" s="128"/>
      <c r="LVO27" s="127"/>
      <c r="LVP27" s="128"/>
      <c r="LVQ27" s="127"/>
      <c r="LVR27" s="128"/>
      <c r="LVS27" s="127"/>
      <c r="LVT27" s="128"/>
      <c r="LVU27" s="127"/>
      <c r="LVV27" s="128"/>
      <c r="LVW27" s="127"/>
      <c r="LVX27" s="128"/>
      <c r="LVY27" s="127"/>
      <c r="LVZ27" s="128"/>
      <c r="LWA27" s="127"/>
      <c r="LWB27" s="128"/>
      <c r="LWC27" s="127"/>
      <c r="LWD27" s="128"/>
      <c r="LWE27" s="127"/>
      <c r="LWF27" s="128"/>
      <c r="LWG27" s="127"/>
      <c r="LWH27" s="128"/>
      <c r="LWI27" s="127"/>
      <c r="LWJ27" s="128"/>
      <c r="LWK27" s="127"/>
      <c r="LWL27" s="128"/>
      <c r="LWM27" s="127"/>
      <c r="LWN27" s="128"/>
      <c r="LWO27" s="127"/>
      <c r="LWP27" s="128"/>
      <c r="LWQ27" s="127"/>
      <c r="LWR27" s="128"/>
      <c r="LWS27" s="127"/>
      <c r="LWT27" s="128"/>
      <c r="LWU27" s="127"/>
      <c r="LWV27" s="128"/>
      <c r="LWW27" s="127"/>
      <c r="LWX27" s="128"/>
      <c r="LWY27" s="127"/>
      <c r="LWZ27" s="128"/>
      <c r="LXA27" s="127"/>
      <c r="LXB27" s="128"/>
      <c r="LXC27" s="127"/>
      <c r="LXD27" s="128"/>
      <c r="LXE27" s="127"/>
      <c r="LXF27" s="128"/>
      <c r="LXG27" s="127"/>
      <c r="LXH27" s="128"/>
      <c r="LXI27" s="127"/>
      <c r="LXJ27" s="128"/>
      <c r="LXK27" s="127"/>
      <c r="LXL27" s="128"/>
      <c r="LXM27" s="127"/>
      <c r="LXN27" s="128"/>
      <c r="LXO27" s="127"/>
      <c r="LXP27" s="128"/>
      <c r="LXQ27" s="127"/>
      <c r="LXR27" s="128"/>
      <c r="LXS27" s="127"/>
      <c r="LXT27" s="128"/>
      <c r="LXU27" s="127"/>
      <c r="LXV27" s="128"/>
      <c r="LXW27" s="127"/>
      <c r="LXX27" s="128"/>
      <c r="LXY27" s="127"/>
      <c r="LXZ27" s="128"/>
      <c r="LYA27" s="127"/>
      <c r="LYB27" s="128"/>
      <c r="LYC27" s="127"/>
      <c r="LYD27" s="128"/>
      <c r="LYE27" s="127"/>
      <c r="LYF27" s="128"/>
      <c r="LYG27" s="127"/>
      <c r="LYH27" s="128"/>
      <c r="LYI27" s="127"/>
      <c r="LYJ27" s="128"/>
      <c r="LYK27" s="127"/>
      <c r="LYL27" s="128"/>
      <c r="LYM27" s="127"/>
      <c r="LYN27" s="128"/>
      <c r="LYO27" s="127"/>
      <c r="LYP27" s="128"/>
      <c r="LYQ27" s="127"/>
      <c r="LYR27" s="128"/>
      <c r="LYS27" s="127"/>
      <c r="LYT27" s="128"/>
      <c r="LYU27" s="127"/>
      <c r="LYV27" s="128"/>
      <c r="LYW27" s="127"/>
      <c r="LYX27" s="128"/>
      <c r="LYY27" s="127"/>
      <c r="LYZ27" s="128"/>
      <c r="LZA27" s="127"/>
      <c r="LZB27" s="128"/>
      <c r="LZC27" s="127"/>
      <c r="LZD27" s="128"/>
      <c r="LZE27" s="127"/>
      <c r="LZF27" s="128"/>
      <c r="LZG27" s="127"/>
      <c r="LZH27" s="128"/>
      <c r="LZI27" s="127"/>
      <c r="LZJ27" s="128"/>
      <c r="LZK27" s="127"/>
      <c r="LZL27" s="128"/>
      <c r="LZM27" s="127"/>
      <c r="LZN27" s="128"/>
      <c r="LZO27" s="127"/>
      <c r="LZP27" s="128"/>
      <c r="LZQ27" s="127"/>
      <c r="LZR27" s="128"/>
      <c r="LZS27" s="127"/>
      <c r="LZT27" s="128"/>
      <c r="LZU27" s="127"/>
      <c r="LZV27" s="128"/>
      <c r="LZW27" s="127"/>
      <c r="LZX27" s="128"/>
      <c r="LZY27" s="127"/>
      <c r="LZZ27" s="128"/>
      <c r="MAA27" s="127"/>
      <c r="MAB27" s="128"/>
      <c r="MAC27" s="127"/>
      <c r="MAD27" s="128"/>
      <c r="MAE27" s="127"/>
      <c r="MAF27" s="128"/>
      <c r="MAG27" s="127"/>
      <c r="MAH27" s="128"/>
      <c r="MAI27" s="127"/>
      <c r="MAJ27" s="128"/>
      <c r="MAK27" s="127"/>
      <c r="MAL27" s="128"/>
      <c r="MAM27" s="127"/>
      <c r="MAN27" s="128"/>
      <c r="MAO27" s="127"/>
      <c r="MAP27" s="128"/>
      <c r="MAQ27" s="127"/>
      <c r="MAR27" s="128"/>
      <c r="MAS27" s="127"/>
      <c r="MAT27" s="128"/>
      <c r="MAU27" s="127"/>
      <c r="MAV27" s="128"/>
      <c r="MAW27" s="127"/>
      <c r="MAX27" s="128"/>
      <c r="MAY27" s="127"/>
      <c r="MAZ27" s="128"/>
      <c r="MBA27" s="127"/>
      <c r="MBB27" s="128"/>
      <c r="MBC27" s="127"/>
      <c r="MBD27" s="128"/>
      <c r="MBE27" s="127"/>
      <c r="MBF27" s="128"/>
      <c r="MBG27" s="127"/>
      <c r="MBH27" s="128"/>
      <c r="MBI27" s="127"/>
      <c r="MBJ27" s="128"/>
      <c r="MBK27" s="127"/>
      <c r="MBL27" s="128"/>
      <c r="MBM27" s="127"/>
      <c r="MBN27" s="128"/>
      <c r="MBO27" s="127"/>
      <c r="MBP27" s="128"/>
      <c r="MBQ27" s="127"/>
      <c r="MBR27" s="128"/>
      <c r="MBS27" s="127"/>
      <c r="MBT27" s="128"/>
      <c r="MBU27" s="127"/>
      <c r="MBV27" s="128"/>
      <c r="MBW27" s="127"/>
      <c r="MBX27" s="128"/>
      <c r="MBY27" s="127"/>
      <c r="MBZ27" s="128"/>
      <c r="MCA27" s="127"/>
      <c r="MCB27" s="128"/>
      <c r="MCC27" s="127"/>
      <c r="MCD27" s="128"/>
      <c r="MCE27" s="127"/>
      <c r="MCF27" s="128"/>
      <c r="MCG27" s="127"/>
      <c r="MCH27" s="128"/>
      <c r="MCI27" s="127"/>
      <c r="MCJ27" s="128"/>
      <c r="MCK27" s="127"/>
      <c r="MCL27" s="128"/>
      <c r="MCM27" s="127"/>
      <c r="MCN27" s="128"/>
      <c r="MCO27" s="127"/>
      <c r="MCP27" s="128"/>
      <c r="MCQ27" s="127"/>
      <c r="MCR27" s="128"/>
      <c r="MCS27" s="127"/>
      <c r="MCT27" s="128"/>
      <c r="MCU27" s="127"/>
      <c r="MCV27" s="128"/>
      <c r="MCW27" s="127"/>
      <c r="MCX27" s="128"/>
      <c r="MCY27" s="127"/>
      <c r="MCZ27" s="128"/>
      <c r="MDA27" s="127"/>
      <c r="MDB27" s="128"/>
      <c r="MDC27" s="127"/>
      <c r="MDD27" s="128"/>
      <c r="MDE27" s="127"/>
      <c r="MDF27" s="128"/>
      <c r="MDG27" s="127"/>
      <c r="MDH27" s="128"/>
      <c r="MDI27" s="127"/>
      <c r="MDJ27" s="128"/>
      <c r="MDK27" s="127"/>
      <c r="MDL27" s="128"/>
      <c r="MDM27" s="127"/>
      <c r="MDN27" s="128"/>
      <c r="MDO27" s="127"/>
      <c r="MDP27" s="128"/>
      <c r="MDQ27" s="127"/>
      <c r="MDR27" s="128"/>
      <c r="MDS27" s="127"/>
      <c r="MDT27" s="128"/>
      <c r="MDU27" s="127"/>
      <c r="MDV27" s="128"/>
      <c r="MDW27" s="127"/>
      <c r="MDX27" s="128"/>
      <c r="MDY27" s="127"/>
      <c r="MDZ27" s="128"/>
      <c r="MEA27" s="127"/>
      <c r="MEB27" s="128"/>
      <c r="MEC27" s="127"/>
      <c r="MED27" s="128"/>
      <c r="MEE27" s="127"/>
      <c r="MEF27" s="128"/>
      <c r="MEG27" s="127"/>
      <c r="MEH27" s="128"/>
      <c r="MEI27" s="127"/>
      <c r="MEJ27" s="128"/>
      <c r="MEK27" s="127"/>
      <c r="MEL27" s="128"/>
      <c r="MEM27" s="127"/>
      <c r="MEN27" s="128"/>
      <c r="MEO27" s="127"/>
      <c r="MEP27" s="128"/>
      <c r="MEQ27" s="127"/>
      <c r="MER27" s="128"/>
      <c r="MES27" s="127"/>
      <c r="MET27" s="128"/>
      <c r="MEU27" s="127"/>
      <c r="MEV27" s="128"/>
      <c r="MEW27" s="127"/>
      <c r="MEX27" s="128"/>
      <c r="MEY27" s="127"/>
      <c r="MEZ27" s="128"/>
      <c r="MFA27" s="127"/>
      <c r="MFB27" s="128"/>
      <c r="MFC27" s="127"/>
      <c r="MFD27" s="128"/>
      <c r="MFE27" s="127"/>
      <c r="MFF27" s="128"/>
      <c r="MFG27" s="127"/>
      <c r="MFH27" s="128"/>
      <c r="MFI27" s="127"/>
      <c r="MFJ27" s="128"/>
      <c r="MFK27" s="127"/>
      <c r="MFL27" s="128"/>
      <c r="MFM27" s="127"/>
      <c r="MFN27" s="128"/>
      <c r="MFO27" s="127"/>
      <c r="MFP27" s="128"/>
      <c r="MFQ27" s="127"/>
      <c r="MFR27" s="128"/>
      <c r="MFS27" s="127"/>
      <c r="MFT27" s="128"/>
      <c r="MFU27" s="127"/>
      <c r="MFV27" s="128"/>
      <c r="MFW27" s="127"/>
      <c r="MFX27" s="128"/>
      <c r="MFY27" s="127"/>
      <c r="MFZ27" s="128"/>
      <c r="MGA27" s="127"/>
      <c r="MGB27" s="128"/>
      <c r="MGC27" s="127"/>
      <c r="MGD27" s="128"/>
      <c r="MGE27" s="127"/>
      <c r="MGF27" s="128"/>
      <c r="MGG27" s="127"/>
      <c r="MGH27" s="128"/>
      <c r="MGI27" s="127"/>
      <c r="MGJ27" s="128"/>
      <c r="MGK27" s="127"/>
      <c r="MGL27" s="128"/>
      <c r="MGM27" s="127"/>
      <c r="MGN27" s="128"/>
      <c r="MGO27" s="127"/>
      <c r="MGP27" s="128"/>
      <c r="MGQ27" s="127"/>
      <c r="MGR27" s="128"/>
      <c r="MGS27" s="127"/>
      <c r="MGT27" s="128"/>
      <c r="MGU27" s="127"/>
      <c r="MGV27" s="128"/>
      <c r="MGW27" s="127"/>
      <c r="MGX27" s="128"/>
      <c r="MGY27" s="127"/>
      <c r="MGZ27" s="128"/>
      <c r="MHA27" s="127"/>
      <c r="MHB27" s="128"/>
      <c r="MHC27" s="127"/>
      <c r="MHD27" s="128"/>
      <c r="MHE27" s="127"/>
      <c r="MHF27" s="128"/>
      <c r="MHG27" s="127"/>
      <c r="MHH27" s="128"/>
      <c r="MHI27" s="127"/>
      <c r="MHJ27" s="128"/>
      <c r="MHK27" s="127"/>
      <c r="MHL27" s="128"/>
      <c r="MHM27" s="127"/>
      <c r="MHN27" s="128"/>
      <c r="MHO27" s="127"/>
      <c r="MHP27" s="128"/>
      <c r="MHQ27" s="127"/>
      <c r="MHR27" s="128"/>
      <c r="MHS27" s="127"/>
      <c r="MHT27" s="128"/>
      <c r="MHU27" s="127"/>
      <c r="MHV27" s="128"/>
      <c r="MHW27" s="127"/>
      <c r="MHX27" s="128"/>
      <c r="MHY27" s="127"/>
      <c r="MHZ27" s="128"/>
      <c r="MIA27" s="127"/>
      <c r="MIB27" s="128"/>
      <c r="MIC27" s="127"/>
      <c r="MID27" s="128"/>
      <c r="MIE27" s="127"/>
      <c r="MIF27" s="128"/>
      <c r="MIG27" s="127"/>
      <c r="MIH27" s="128"/>
      <c r="MII27" s="127"/>
      <c r="MIJ27" s="128"/>
      <c r="MIK27" s="127"/>
      <c r="MIL27" s="128"/>
      <c r="MIM27" s="127"/>
      <c r="MIN27" s="128"/>
      <c r="MIO27" s="127"/>
      <c r="MIP27" s="128"/>
      <c r="MIQ27" s="127"/>
      <c r="MIR27" s="128"/>
      <c r="MIS27" s="127"/>
      <c r="MIT27" s="128"/>
      <c r="MIU27" s="127"/>
      <c r="MIV27" s="128"/>
      <c r="MIW27" s="127"/>
      <c r="MIX27" s="128"/>
      <c r="MIY27" s="127"/>
      <c r="MIZ27" s="128"/>
      <c r="MJA27" s="127"/>
      <c r="MJB27" s="128"/>
      <c r="MJC27" s="127"/>
      <c r="MJD27" s="128"/>
      <c r="MJE27" s="127"/>
      <c r="MJF27" s="128"/>
      <c r="MJG27" s="127"/>
      <c r="MJH27" s="128"/>
      <c r="MJI27" s="127"/>
      <c r="MJJ27" s="128"/>
      <c r="MJK27" s="127"/>
      <c r="MJL27" s="128"/>
      <c r="MJM27" s="127"/>
      <c r="MJN27" s="128"/>
      <c r="MJO27" s="127"/>
      <c r="MJP27" s="128"/>
      <c r="MJQ27" s="127"/>
      <c r="MJR27" s="128"/>
      <c r="MJS27" s="127"/>
      <c r="MJT27" s="128"/>
      <c r="MJU27" s="127"/>
      <c r="MJV27" s="128"/>
      <c r="MJW27" s="127"/>
      <c r="MJX27" s="128"/>
      <c r="MJY27" s="127"/>
      <c r="MJZ27" s="128"/>
      <c r="MKA27" s="127"/>
      <c r="MKB27" s="128"/>
      <c r="MKC27" s="127"/>
      <c r="MKD27" s="128"/>
      <c r="MKE27" s="127"/>
      <c r="MKF27" s="128"/>
      <c r="MKG27" s="127"/>
      <c r="MKH27" s="128"/>
      <c r="MKI27" s="127"/>
      <c r="MKJ27" s="128"/>
      <c r="MKK27" s="127"/>
      <c r="MKL27" s="128"/>
      <c r="MKM27" s="127"/>
      <c r="MKN27" s="128"/>
      <c r="MKO27" s="127"/>
      <c r="MKP27" s="128"/>
      <c r="MKQ27" s="127"/>
      <c r="MKR27" s="128"/>
      <c r="MKS27" s="127"/>
      <c r="MKT27" s="128"/>
      <c r="MKU27" s="127"/>
      <c r="MKV27" s="128"/>
      <c r="MKW27" s="127"/>
      <c r="MKX27" s="128"/>
      <c r="MKY27" s="127"/>
      <c r="MKZ27" s="128"/>
      <c r="MLA27" s="127"/>
      <c r="MLB27" s="128"/>
      <c r="MLC27" s="127"/>
      <c r="MLD27" s="128"/>
      <c r="MLE27" s="127"/>
      <c r="MLF27" s="128"/>
      <c r="MLG27" s="127"/>
      <c r="MLH27" s="128"/>
      <c r="MLI27" s="127"/>
      <c r="MLJ27" s="128"/>
      <c r="MLK27" s="127"/>
      <c r="MLL27" s="128"/>
      <c r="MLM27" s="127"/>
      <c r="MLN27" s="128"/>
      <c r="MLO27" s="127"/>
      <c r="MLP27" s="128"/>
      <c r="MLQ27" s="127"/>
      <c r="MLR27" s="128"/>
      <c r="MLS27" s="127"/>
      <c r="MLT27" s="128"/>
      <c r="MLU27" s="127"/>
      <c r="MLV27" s="128"/>
      <c r="MLW27" s="127"/>
      <c r="MLX27" s="128"/>
      <c r="MLY27" s="127"/>
      <c r="MLZ27" s="128"/>
      <c r="MMA27" s="127"/>
      <c r="MMB27" s="128"/>
      <c r="MMC27" s="127"/>
      <c r="MMD27" s="128"/>
      <c r="MME27" s="127"/>
      <c r="MMF27" s="128"/>
      <c r="MMG27" s="127"/>
      <c r="MMH27" s="128"/>
      <c r="MMI27" s="127"/>
      <c r="MMJ27" s="128"/>
      <c r="MMK27" s="127"/>
      <c r="MML27" s="128"/>
      <c r="MMM27" s="127"/>
      <c r="MMN27" s="128"/>
      <c r="MMO27" s="127"/>
      <c r="MMP27" s="128"/>
      <c r="MMQ27" s="127"/>
      <c r="MMR27" s="128"/>
      <c r="MMS27" s="127"/>
      <c r="MMT27" s="128"/>
      <c r="MMU27" s="127"/>
      <c r="MMV27" s="128"/>
      <c r="MMW27" s="127"/>
      <c r="MMX27" s="128"/>
      <c r="MMY27" s="127"/>
      <c r="MMZ27" s="128"/>
      <c r="MNA27" s="127"/>
      <c r="MNB27" s="128"/>
      <c r="MNC27" s="127"/>
      <c r="MND27" s="128"/>
      <c r="MNE27" s="127"/>
      <c r="MNF27" s="128"/>
      <c r="MNG27" s="127"/>
      <c r="MNH27" s="128"/>
      <c r="MNI27" s="127"/>
      <c r="MNJ27" s="128"/>
      <c r="MNK27" s="127"/>
      <c r="MNL27" s="128"/>
      <c r="MNM27" s="127"/>
      <c r="MNN27" s="128"/>
      <c r="MNO27" s="127"/>
      <c r="MNP27" s="128"/>
      <c r="MNQ27" s="127"/>
      <c r="MNR27" s="128"/>
      <c r="MNS27" s="127"/>
      <c r="MNT27" s="128"/>
      <c r="MNU27" s="127"/>
      <c r="MNV27" s="128"/>
      <c r="MNW27" s="127"/>
      <c r="MNX27" s="128"/>
      <c r="MNY27" s="127"/>
      <c r="MNZ27" s="128"/>
      <c r="MOA27" s="127"/>
      <c r="MOB27" s="128"/>
      <c r="MOC27" s="127"/>
      <c r="MOD27" s="128"/>
      <c r="MOE27" s="127"/>
      <c r="MOF27" s="128"/>
      <c r="MOG27" s="127"/>
      <c r="MOH27" s="128"/>
      <c r="MOI27" s="127"/>
      <c r="MOJ27" s="128"/>
      <c r="MOK27" s="127"/>
      <c r="MOL27" s="128"/>
      <c r="MOM27" s="127"/>
      <c r="MON27" s="128"/>
      <c r="MOO27" s="127"/>
      <c r="MOP27" s="128"/>
      <c r="MOQ27" s="127"/>
      <c r="MOR27" s="128"/>
      <c r="MOS27" s="127"/>
      <c r="MOT27" s="128"/>
      <c r="MOU27" s="127"/>
      <c r="MOV27" s="128"/>
      <c r="MOW27" s="127"/>
      <c r="MOX27" s="128"/>
      <c r="MOY27" s="127"/>
      <c r="MOZ27" s="128"/>
      <c r="MPA27" s="127"/>
      <c r="MPB27" s="128"/>
      <c r="MPC27" s="127"/>
      <c r="MPD27" s="128"/>
      <c r="MPE27" s="127"/>
      <c r="MPF27" s="128"/>
      <c r="MPG27" s="127"/>
      <c r="MPH27" s="128"/>
      <c r="MPI27" s="127"/>
      <c r="MPJ27" s="128"/>
      <c r="MPK27" s="127"/>
      <c r="MPL27" s="128"/>
      <c r="MPM27" s="127"/>
      <c r="MPN27" s="128"/>
      <c r="MPO27" s="127"/>
      <c r="MPP27" s="128"/>
      <c r="MPQ27" s="127"/>
      <c r="MPR27" s="128"/>
      <c r="MPS27" s="127"/>
      <c r="MPT27" s="128"/>
      <c r="MPU27" s="127"/>
      <c r="MPV27" s="128"/>
      <c r="MPW27" s="127"/>
      <c r="MPX27" s="128"/>
      <c r="MPY27" s="127"/>
      <c r="MPZ27" s="128"/>
      <c r="MQA27" s="127"/>
      <c r="MQB27" s="128"/>
      <c r="MQC27" s="127"/>
      <c r="MQD27" s="128"/>
      <c r="MQE27" s="127"/>
      <c r="MQF27" s="128"/>
      <c r="MQG27" s="127"/>
      <c r="MQH27" s="128"/>
      <c r="MQI27" s="127"/>
      <c r="MQJ27" s="128"/>
      <c r="MQK27" s="127"/>
      <c r="MQL27" s="128"/>
      <c r="MQM27" s="127"/>
      <c r="MQN27" s="128"/>
      <c r="MQO27" s="127"/>
      <c r="MQP27" s="128"/>
      <c r="MQQ27" s="127"/>
      <c r="MQR27" s="128"/>
      <c r="MQS27" s="127"/>
      <c r="MQT27" s="128"/>
      <c r="MQU27" s="127"/>
      <c r="MQV27" s="128"/>
      <c r="MQW27" s="127"/>
      <c r="MQX27" s="128"/>
      <c r="MQY27" s="127"/>
      <c r="MQZ27" s="128"/>
      <c r="MRA27" s="127"/>
      <c r="MRB27" s="128"/>
      <c r="MRC27" s="127"/>
      <c r="MRD27" s="128"/>
      <c r="MRE27" s="127"/>
      <c r="MRF27" s="128"/>
      <c r="MRG27" s="127"/>
      <c r="MRH27" s="128"/>
      <c r="MRI27" s="127"/>
      <c r="MRJ27" s="128"/>
      <c r="MRK27" s="127"/>
      <c r="MRL27" s="128"/>
      <c r="MRM27" s="127"/>
      <c r="MRN27" s="128"/>
      <c r="MRO27" s="127"/>
      <c r="MRP27" s="128"/>
      <c r="MRQ27" s="127"/>
      <c r="MRR27" s="128"/>
      <c r="MRS27" s="127"/>
      <c r="MRT27" s="128"/>
      <c r="MRU27" s="127"/>
      <c r="MRV27" s="128"/>
      <c r="MRW27" s="127"/>
      <c r="MRX27" s="128"/>
      <c r="MRY27" s="127"/>
      <c r="MRZ27" s="128"/>
      <c r="MSA27" s="127"/>
      <c r="MSB27" s="128"/>
      <c r="MSC27" s="127"/>
      <c r="MSD27" s="128"/>
      <c r="MSE27" s="127"/>
      <c r="MSF27" s="128"/>
      <c r="MSG27" s="127"/>
      <c r="MSH27" s="128"/>
      <c r="MSI27" s="127"/>
      <c r="MSJ27" s="128"/>
      <c r="MSK27" s="127"/>
      <c r="MSL27" s="128"/>
      <c r="MSM27" s="127"/>
      <c r="MSN27" s="128"/>
      <c r="MSO27" s="127"/>
      <c r="MSP27" s="128"/>
      <c r="MSQ27" s="127"/>
      <c r="MSR27" s="128"/>
      <c r="MSS27" s="127"/>
      <c r="MST27" s="128"/>
      <c r="MSU27" s="127"/>
      <c r="MSV27" s="128"/>
      <c r="MSW27" s="127"/>
      <c r="MSX27" s="128"/>
      <c r="MSY27" s="127"/>
      <c r="MSZ27" s="128"/>
      <c r="MTA27" s="127"/>
      <c r="MTB27" s="128"/>
      <c r="MTC27" s="127"/>
      <c r="MTD27" s="128"/>
      <c r="MTE27" s="127"/>
      <c r="MTF27" s="128"/>
      <c r="MTG27" s="127"/>
      <c r="MTH27" s="128"/>
      <c r="MTI27" s="127"/>
      <c r="MTJ27" s="128"/>
      <c r="MTK27" s="127"/>
      <c r="MTL27" s="128"/>
      <c r="MTM27" s="127"/>
      <c r="MTN27" s="128"/>
      <c r="MTO27" s="127"/>
      <c r="MTP27" s="128"/>
      <c r="MTQ27" s="127"/>
      <c r="MTR27" s="128"/>
      <c r="MTS27" s="127"/>
      <c r="MTT27" s="128"/>
      <c r="MTU27" s="127"/>
      <c r="MTV27" s="128"/>
      <c r="MTW27" s="127"/>
      <c r="MTX27" s="128"/>
      <c r="MTY27" s="127"/>
      <c r="MTZ27" s="128"/>
      <c r="MUA27" s="127"/>
      <c r="MUB27" s="128"/>
      <c r="MUC27" s="127"/>
      <c r="MUD27" s="128"/>
      <c r="MUE27" s="127"/>
      <c r="MUF27" s="128"/>
      <c r="MUG27" s="127"/>
      <c r="MUH27" s="128"/>
      <c r="MUI27" s="127"/>
      <c r="MUJ27" s="128"/>
      <c r="MUK27" s="127"/>
      <c r="MUL27" s="128"/>
      <c r="MUM27" s="127"/>
      <c r="MUN27" s="128"/>
      <c r="MUO27" s="127"/>
      <c r="MUP27" s="128"/>
      <c r="MUQ27" s="127"/>
      <c r="MUR27" s="128"/>
      <c r="MUS27" s="127"/>
      <c r="MUT27" s="128"/>
      <c r="MUU27" s="127"/>
      <c r="MUV27" s="128"/>
      <c r="MUW27" s="127"/>
      <c r="MUX27" s="128"/>
      <c r="MUY27" s="127"/>
      <c r="MUZ27" s="128"/>
      <c r="MVA27" s="127"/>
      <c r="MVB27" s="128"/>
      <c r="MVC27" s="127"/>
      <c r="MVD27" s="128"/>
      <c r="MVE27" s="127"/>
      <c r="MVF27" s="128"/>
      <c r="MVG27" s="127"/>
      <c r="MVH27" s="128"/>
      <c r="MVI27" s="127"/>
      <c r="MVJ27" s="128"/>
      <c r="MVK27" s="127"/>
      <c r="MVL27" s="128"/>
      <c r="MVM27" s="127"/>
      <c r="MVN27" s="128"/>
      <c r="MVO27" s="127"/>
      <c r="MVP27" s="128"/>
      <c r="MVQ27" s="127"/>
      <c r="MVR27" s="128"/>
      <c r="MVS27" s="127"/>
      <c r="MVT27" s="128"/>
      <c r="MVU27" s="127"/>
      <c r="MVV27" s="128"/>
      <c r="MVW27" s="127"/>
      <c r="MVX27" s="128"/>
      <c r="MVY27" s="127"/>
      <c r="MVZ27" s="128"/>
      <c r="MWA27" s="127"/>
      <c r="MWB27" s="128"/>
      <c r="MWC27" s="127"/>
      <c r="MWD27" s="128"/>
      <c r="MWE27" s="127"/>
      <c r="MWF27" s="128"/>
      <c r="MWG27" s="127"/>
      <c r="MWH27" s="128"/>
      <c r="MWI27" s="127"/>
      <c r="MWJ27" s="128"/>
      <c r="MWK27" s="127"/>
      <c r="MWL27" s="128"/>
      <c r="MWM27" s="127"/>
      <c r="MWN27" s="128"/>
      <c r="MWO27" s="127"/>
      <c r="MWP27" s="128"/>
      <c r="MWQ27" s="127"/>
      <c r="MWR27" s="128"/>
      <c r="MWS27" s="127"/>
      <c r="MWT27" s="128"/>
      <c r="MWU27" s="127"/>
      <c r="MWV27" s="128"/>
      <c r="MWW27" s="127"/>
      <c r="MWX27" s="128"/>
      <c r="MWY27" s="127"/>
      <c r="MWZ27" s="128"/>
      <c r="MXA27" s="127"/>
      <c r="MXB27" s="128"/>
      <c r="MXC27" s="127"/>
      <c r="MXD27" s="128"/>
      <c r="MXE27" s="127"/>
      <c r="MXF27" s="128"/>
      <c r="MXG27" s="127"/>
      <c r="MXH27" s="128"/>
      <c r="MXI27" s="127"/>
      <c r="MXJ27" s="128"/>
      <c r="MXK27" s="127"/>
      <c r="MXL27" s="128"/>
      <c r="MXM27" s="127"/>
      <c r="MXN27" s="128"/>
      <c r="MXO27" s="127"/>
      <c r="MXP27" s="128"/>
      <c r="MXQ27" s="127"/>
      <c r="MXR27" s="128"/>
      <c r="MXS27" s="127"/>
      <c r="MXT27" s="128"/>
      <c r="MXU27" s="127"/>
      <c r="MXV27" s="128"/>
      <c r="MXW27" s="127"/>
      <c r="MXX27" s="128"/>
      <c r="MXY27" s="127"/>
      <c r="MXZ27" s="128"/>
      <c r="MYA27" s="127"/>
      <c r="MYB27" s="128"/>
      <c r="MYC27" s="127"/>
      <c r="MYD27" s="128"/>
      <c r="MYE27" s="127"/>
      <c r="MYF27" s="128"/>
      <c r="MYG27" s="127"/>
      <c r="MYH27" s="128"/>
      <c r="MYI27" s="127"/>
      <c r="MYJ27" s="128"/>
      <c r="MYK27" s="127"/>
      <c r="MYL27" s="128"/>
      <c r="MYM27" s="127"/>
      <c r="MYN27" s="128"/>
      <c r="MYO27" s="127"/>
      <c r="MYP27" s="128"/>
      <c r="MYQ27" s="127"/>
      <c r="MYR27" s="128"/>
      <c r="MYS27" s="127"/>
      <c r="MYT27" s="128"/>
      <c r="MYU27" s="127"/>
      <c r="MYV27" s="128"/>
      <c r="MYW27" s="127"/>
      <c r="MYX27" s="128"/>
      <c r="MYY27" s="127"/>
      <c r="MYZ27" s="128"/>
      <c r="MZA27" s="127"/>
      <c r="MZB27" s="128"/>
      <c r="MZC27" s="127"/>
      <c r="MZD27" s="128"/>
      <c r="MZE27" s="127"/>
      <c r="MZF27" s="128"/>
      <c r="MZG27" s="127"/>
      <c r="MZH27" s="128"/>
      <c r="MZI27" s="127"/>
      <c r="MZJ27" s="128"/>
      <c r="MZK27" s="127"/>
      <c r="MZL27" s="128"/>
      <c r="MZM27" s="127"/>
      <c r="MZN27" s="128"/>
      <c r="MZO27" s="127"/>
      <c r="MZP27" s="128"/>
      <c r="MZQ27" s="127"/>
      <c r="MZR27" s="128"/>
      <c r="MZS27" s="127"/>
      <c r="MZT27" s="128"/>
      <c r="MZU27" s="127"/>
      <c r="MZV27" s="128"/>
      <c r="MZW27" s="127"/>
      <c r="MZX27" s="128"/>
      <c r="MZY27" s="127"/>
      <c r="MZZ27" s="128"/>
      <c r="NAA27" s="127"/>
      <c r="NAB27" s="128"/>
      <c r="NAC27" s="127"/>
      <c r="NAD27" s="128"/>
      <c r="NAE27" s="127"/>
      <c r="NAF27" s="128"/>
      <c r="NAG27" s="127"/>
      <c r="NAH27" s="128"/>
      <c r="NAI27" s="127"/>
      <c r="NAJ27" s="128"/>
      <c r="NAK27" s="127"/>
      <c r="NAL27" s="128"/>
      <c r="NAM27" s="127"/>
      <c r="NAN27" s="128"/>
      <c r="NAO27" s="127"/>
      <c r="NAP27" s="128"/>
      <c r="NAQ27" s="127"/>
      <c r="NAR27" s="128"/>
      <c r="NAS27" s="127"/>
      <c r="NAT27" s="128"/>
      <c r="NAU27" s="127"/>
      <c r="NAV27" s="128"/>
      <c r="NAW27" s="127"/>
      <c r="NAX27" s="128"/>
      <c r="NAY27" s="127"/>
      <c r="NAZ27" s="128"/>
      <c r="NBA27" s="127"/>
      <c r="NBB27" s="128"/>
      <c r="NBC27" s="127"/>
      <c r="NBD27" s="128"/>
      <c r="NBE27" s="127"/>
      <c r="NBF27" s="128"/>
      <c r="NBG27" s="127"/>
      <c r="NBH27" s="128"/>
      <c r="NBI27" s="127"/>
      <c r="NBJ27" s="128"/>
      <c r="NBK27" s="127"/>
      <c r="NBL27" s="128"/>
      <c r="NBM27" s="127"/>
      <c r="NBN27" s="128"/>
      <c r="NBO27" s="127"/>
      <c r="NBP27" s="128"/>
      <c r="NBQ27" s="127"/>
      <c r="NBR27" s="128"/>
      <c r="NBS27" s="127"/>
      <c r="NBT27" s="128"/>
      <c r="NBU27" s="127"/>
      <c r="NBV27" s="128"/>
      <c r="NBW27" s="127"/>
      <c r="NBX27" s="128"/>
      <c r="NBY27" s="127"/>
      <c r="NBZ27" s="128"/>
      <c r="NCA27" s="127"/>
      <c r="NCB27" s="128"/>
      <c r="NCC27" s="127"/>
      <c r="NCD27" s="128"/>
      <c r="NCE27" s="127"/>
      <c r="NCF27" s="128"/>
      <c r="NCG27" s="127"/>
      <c r="NCH27" s="128"/>
      <c r="NCI27" s="127"/>
      <c r="NCJ27" s="128"/>
      <c r="NCK27" s="127"/>
      <c r="NCL27" s="128"/>
      <c r="NCM27" s="127"/>
      <c r="NCN27" s="128"/>
      <c r="NCO27" s="127"/>
      <c r="NCP27" s="128"/>
      <c r="NCQ27" s="127"/>
      <c r="NCR27" s="128"/>
      <c r="NCS27" s="127"/>
      <c r="NCT27" s="128"/>
      <c r="NCU27" s="127"/>
      <c r="NCV27" s="128"/>
      <c r="NCW27" s="127"/>
      <c r="NCX27" s="128"/>
      <c r="NCY27" s="127"/>
      <c r="NCZ27" s="128"/>
      <c r="NDA27" s="127"/>
      <c r="NDB27" s="128"/>
      <c r="NDC27" s="127"/>
      <c r="NDD27" s="128"/>
      <c r="NDE27" s="127"/>
      <c r="NDF27" s="128"/>
      <c r="NDG27" s="127"/>
      <c r="NDH27" s="128"/>
      <c r="NDI27" s="127"/>
      <c r="NDJ27" s="128"/>
      <c r="NDK27" s="127"/>
      <c r="NDL27" s="128"/>
      <c r="NDM27" s="127"/>
      <c r="NDN27" s="128"/>
      <c r="NDO27" s="127"/>
      <c r="NDP27" s="128"/>
      <c r="NDQ27" s="127"/>
      <c r="NDR27" s="128"/>
      <c r="NDS27" s="127"/>
      <c r="NDT27" s="128"/>
      <c r="NDU27" s="127"/>
      <c r="NDV27" s="128"/>
      <c r="NDW27" s="127"/>
      <c r="NDX27" s="128"/>
      <c r="NDY27" s="127"/>
      <c r="NDZ27" s="128"/>
      <c r="NEA27" s="127"/>
      <c r="NEB27" s="128"/>
      <c r="NEC27" s="127"/>
      <c r="NED27" s="128"/>
      <c r="NEE27" s="127"/>
      <c r="NEF27" s="128"/>
      <c r="NEG27" s="127"/>
      <c r="NEH27" s="128"/>
      <c r="NEI27" s="127"/>
      <c r="NEJ27" s="128"/>
      <c r="NEK27" s="127"/>
      <c r="NEL27" s="128"/>
      <c r="NEM27" s="127"/>
      <c r="NEN27" s="128"/>
      <c r="NEO27" s="127"/>
      <c r="NEP27" s="128"/>
      <c r="NEQ27" s="127"/>
      <c r="NER27" s="128"/>
      <c r="NES27" s="127"/>
      <c r="NET27" s="128"/>
      <c r="NEU27" s="127"/>
      <c r="NEV27" s="128"/>
      <c r="NEW27" s="127"/>
      <c r="NEX27" s="128"/>
      <c r="NEY27" s="127"/>
      <c r="NEZ27" s="128"/>
      <c r="NFA27" s="127"/>
      <c r="NFB27" s="128"/>
      <c r="NFC27" s="127"/>
      <c r="NFD27" s="128"/>
      <c r="NFE27" s="127"/>
      <c r="NFF27" s="128"/>
      <c r="NFG27" s="127"/>
      <c r="NFH27" s="128"/>
      <c r="NFI27" s="127"/>
      <c r="NFJ27" s="128"/>
      <c r="NFK27" s="127"/>
      <c r="NFL27" s="128"/>
      <c r="NFM27" s="127"/>
      <c r="NFN27" s="128"/>
      <c r="NFO27" s="127"/>
      <c r="NFP27" s="128"/>
      <c r="NFQ27" s="127"/>
      <c r="NFR27" s="128"/>
      <c r="NFS27" s="127"/>
      <c r="NFT27" s="128"/>
      <c r="NFU27" s="127"/>
      <c r="NFV27" s="128"/>
      <c r="NFW27" s="127"/>
      <c r="NFX27" s="128"/>
      <c r="NFY27" s="127"/>
      <c r="NFZ27" s="128"/>
      <c r="NGA27" s="127"/>
      <c r="NGB27" s="128"/>
      <c r="NGC27" s="127"/>
      <c r="NGD27" s="128"/>
      <c r="NGE27" s="127"/>
      <c r="NGF27" s="128"/>
      <c r="NGG27" s="127"/>
      <c r="NGH27" s="128"/>
      <c r="NGI27" s="127"/>
      <c r="NGJ27" s="128"/>
      <c r="NGK27" s="127"/>
      <c r="NGL27" s="128"/>
      <c r="NGM27" s="127"/>
      <c r="NGN27" s="128"/>
      <c r="NGO27" s="127"/>
      <c r="NGP27" s="128"/>
      <c r="NGQ27" s="127"/>
      <c r="NGR27" s="128"/>
      <c r="NGS27" s="127"/>
      <c r="NGT27" s="128"/>
      <c r="NGU27" s="127"/>
      <c r="NGV27" s="128"/>
      <c r="NGW27" s="127"/>
      <c r="NGX27" s="128"/>
      <c r="NGY27" s="127"/>
      <c r="NGZ27" s="128"/>
      <c r="NHA27" s="127"/>
      <c r="NHB27" s="128"/>
      <c r="NHC27" s="127"/>
      <c r="NHD27" s="128"/>
      <c r="NHE27" s="127"/>
      <c r="NHF27" s="128"/>
      <c r="NHG27" s="127"/>
      <c r="NHH27" s="128"/>
      <c r="NHI27" s="127"/>
      <c r="NHJ27" s="128"/>
      <c r="NHK27" s="127"/>
      <c r="NHL27" s="128"/>
      <c r="NHM27" s="127"/>
      <c r="NHN27" s="128"/>
      <c r="NHO27" s="127"/>
      <c r="NHP27" s="128"/>
      <c r="NHQ27" s="127"/>
      <c r="NHR27" s="128"/>
      <c r="NHS27" s="127"/>
      <c r="NHT27" s="128"/>
      <c r="NHU27" s="127"/>
      <c r="NHV27" s="128"/>
      <c r="NHW27" s="127"/>
      <c r="NHX27" s="128"/>
      <c r="NHY27" s="127"/>
      <c r="NHZ27" s="128"/>
      <c r="NIA27" s="127"/>
      <c r="NIB27" s="128"/>
      <c r="NIC27" s="127"/>
      <c r="NID27" s="128"/>
      <c r="NIE27" s="127"/>
      <c r="NIF27" s="128"/>
      <c r="NIG27" s="127"/>
      <c r="NIH27" s="128"/>
      <c r="NII27" s="127"/>
      <c r="NIJ27" s="128"/>
      <c r="NIK27" s="127"/>
      <c r="NIL27" s="128"/>
      <c r="NIM27" s="127"/>
      <c r="NIN27" s="128"/>
      <c r="NIO27" s="127"/>
      <c r="NIP27" s="128"/>
      <c r="NIQ27" s="127"/>
      <c r="NIR27" s="128"/>
      <c r="NIS27" s="127"/>
      <c r="NIT27" s="128"/>
      <c r="NIU27" s="127"/>
      <c r="NIV27" s="128"/>
      <c r="NIW27" s="127"/>
      <c r="NIX27" s="128"/>
      <c r="NIY27" s="127"/>
      <c r="NIZ27" s="128"/>
      <c r="NJA27" s="127"/>
      <c r="NJB27" s="128"/>
      <c r="NJC27" s="127"/>
      <c r="NJD27" s="128"/>
      <c r="NJE27" s="127"/>
      <c r="NJF27" s="128"/>
      <c r="NJG27" s="127"/>
      <c r="NJH27" s="128"/>
      <c r="NJI27" s="127"/>
      <c r="NJJ27" s="128"/>
      <c r="NJK27" s="127"/>
      <c r="NJL27" s="128"/>
      <c r="NJM27" s="127"/>
      <c r="NJN27" s="128"/>
      <c r="NJO27" s="127"/>
      <c r="NJP27" s="128"/>
      <c r="NJQ27" s="127"/>
      <c r="NJR27" s="128"/>
      <c r="NJS27" s="127"/>
      <c r="NJT27" s="128"/>
      <c r="NJU27" s="127"/>
      <c r="NJV27" s="128"/>
      <c r="NJW27" s="127"/>
      <c r="NJX27" s="128"/>
      <c r="NJY27" s="127"/>
      <c r="NJZ27" s="128"/>
      <c r="NKA27" s="127"/>
      <c r="NKB27" s="128"/>
      <c r="NKC27" s="127"/>
      <c r="NKD27" s="128"/>
      <c r="NKE27" s="127"/>
      <c r="NKF27" s="128"/>
      <c r="NKG27" s="127"/>
      <c r="NKH27" s="128"/>
      <c r="NKI27" s="127"/>
      <c r="NKJ27" s="128"/>
      <c r="NKK27" s="127"/>
      <c r="NKL27" s="128"/>
      <c r="NKM27" s="127"/>
      <c r="NKN27" s="128"/>
      <c r="NKO27" s="127"/>
      <c r="NKP27" s="128"/>
      <c r="NKQ27" s="127"/>
      <c r="NKR27" s="128"/>
      <c r="NKS27" s="127"/>
      <c r="NKT27" s="128"/>
      <c r="NKU27" s="127"/>
      <c r="NKV27" s="128"/>
      <c r="NKW27" s="127"/>
      <c r="NKX27" s="128"/>
      <c r="NKY27" s="127"/>
      <c r="NKZ27" s="128"/>
      <c r="NLA27" s="127"/>
      <c r="NLB27" s="128"/>
      <c r="NLC27" s="127"/>
      <c r="NLD27" s="128"/>
      <c r="NLE27" s="127"/>
      <c r="NLF27" s="128"/>
      <c r="NLG27" s="127"/>
      <c r="NLH27" s="128"/>
      <c r="NLI27" s="127"/>
      <c r="NLJ27" s="128"/>
      <c r="NLK27" s="127"/>
      <c r="NLL27" s="128"/>
      <c r="NLM27" s="127"/>
      <c r="NLN27" s="128"/>
      <c r="NLO27" s="127"/>
      <c r="NLP27" s="128"/>
      <c r="NLQ27" s="127"/>
      <c r="NLR27" s="128"/>
      <c r="NLS27" s="127"/>
      <c r="NLT27" s="128"/>
      <c r="NLU27" s="127"/>
      <c r="NLV27" s="128"/>
      <c r="NLW27" s="127"/>
      <c r="NLX27" s="128"/>
      <c r="NLY27" s="127"/>
      <c r="NLZ27" s="128"/>
      <c r="NMA27" s="127"/>
      <c r="NMB27" s="128"/>
      <c r="NMC27" s="127"/>
      <c r="NMD27" s="128"/>
      <c r="NME27" s="127"/>
      <c r="NMF27" s="128"/>
      <c r="NMG27" s="127"/>
      <c r="NMH27" s="128"/>
      <c r="NMI27" s="127"/>
      <c r="NMJ27" s="128"/>
      <c r="NMK27" s="127"/>
      <c r="NML27" s="128"/>
      <c r="NMM27" s="127"/>
      <c r="NMN27" s="128"/>
      <c r="NMO27" s="127"/>
      <c r="NMP27" s="128"/>
      <c r="NMQ27" s="127"/>
      <c r="NMR27" s="128"/>
      <c r="NMS27" s="127"/>
      <c r="NMT27" s="128"/>
      <c r="NMU27" s="127"/>
      <c r="NMV27" s="128"/>
      <c r="NMW27" s="127"/>
      <c r="NMX27" s="128"/>
      <c r="NMY27" s="127"/>
      <c r="NMZ27" s="128"/>
      <c r="NNA27" s="127"/>
      <c r="NNB27" s="128"/>
      <c r="NNC27" s="127"/>
      <c r="NND27" s="128"/>
      <c r="NNE27" s="127"/>
      <c r="NNF27" s="128"/>
      <c r="NNG27" s="127"/>
      <c r="NNH27" s="128"/>
      <c r="NNI27" s="127"/>
      <c r="NNJ27" s="128"/>
      <c r="NNK27" s="127"/>
      <c r="NNL27" s="128"/>
      <c r="NNM27" s="127"/>
      <c r="NNN27" s="128"/>
      <c r="NNO27" s="127"/>
      <c r="NNP27" s="128"/>
      <c r="NNQ27" s="127"/>
      <c r="NNR27" s="128"/>
      <c r="NNS27" s="127"/>
      <c r="NNT27" s="128"/>
      <c r="NNU27" s="127"/>
      <c r="NNV27" s="128"/>
      <c r="NNW27" s="127"/>
      <c r="NNX27" s="128"/>
      <c r="NNY27" s="127"/>
      <c r="NNZ27" s="128"/>
      <c r="NOA27" s="127"/>
      <c r="NOB27" s="128"/>
      <c r="NOC27" s="127"/>
      <c r="NOD27" s="128"/>
      <c r="NOE27" s="127"/>
      <c r="NOF27" s="128"/>
      <c r="NOG27" s="127"/>
      <c r="NOH27" s="128"/>
      <c r="NOI27" s="127"/>
      <c r="NOJ27" s="128"/>
      <c r="NOK27" s="127"/>
      <c r="NOL27" s="128"/>
      <c r="NOM27" s="127"/>
      <c r="NON27" s="128"/>
      <c r="NOO27" s="127"/>
      <c r="NOP27" s="128"/>
      <c r="NOQ27" s="127"/>
      <c r="NOR27" s="128"/>
      <c r="NOS27" s="127"/>
      <c r="NOT27" s="128"/>
      <c r="NOU27" s="127"/>
      <c r="NOV27" s="128"/>
      <c r="NOW27" s="127"/>
      <c r="NOX27" s="128"/>
      <c r="NOY27" s="127"/>
      <c r="NOZ27" s="128"/>
      <c r="NPA27" s="127"/>
      <c r="NPB27" s="128"/>
      <c r="NPC27" s="127"/>
      <c r="NPD27" s="128"/>
      <c r="NPE27" s="127"/>
      <c r="NPF27" s="128"/>
      <c r="NPG27" s="127"/>
      <c r="NPH27" s="128"/>
      <c r="NPI27" s="127"/>
      <c r="NPJ27" s="128"/>
      <c r="NPK27" s="127"/>
      <c r="NPL27" s="128"/>
      <c r="NPM27" s="127"/>
      <c r="NPN27" s="128"/>
      <c r="NPO27" s="127"/>
      <c r="NPP27" s="128"/>
      <c r="NPQ27" s="127"/>
      <c r="NPR27" s="128"/>
      <c r="NPS27" s="127"/>
      <c r="NPT27" s="128"/>
      <c r="NPU27" s="127"/>
      <c r="NPV27" s="128"/>
      <c r="NPW27" s="127"/>
      <c r="NPX27" s="128"/>
      <c r="NPY27" s="127"/>
      <c r="NPZ27" s="128"/>
      <c r="NQA27" s="127"/>
      <c r="NQB27" s="128"/>
      <c r="NQC27" s="127"/>
      <c r="NQD27" s="128"/>
      <c r="NQE27" s="127"/>
      <c r="NQF27" s="128"/>
      <c r="NQG27" s="127"/>
      <c r="NQH27" s="128"/>
      <c r="NQI27" s="127"/>
      <c r="NQJ27" s="128"/>
      <c r="NQK27" s="127"/>
      <c r="NQL27" s="128"/>
      <c r="NQM27" s="127"/>
      <c r="NQN27" s="128"/>
      <c r="NQO27" s="127"/>
      <c r="NQP27" s="128"/>
      <c r="NQQ27" s="127"/>
      <c r="NQR27" s="128"/>
      <c r="NQS27" s="127"/>
      <c r="NQT27" s="128"/>
      <c r="NQU27" s="127"/>
      <c r="NQV27" s="128"/>
      <c r="NQW27" s="127"/>
      <c r="NQX27" s="128"/>
      <c r="NQY27" s="127"/>
      <c r="NQZ27" s="128"/>
      <c r="NRA27" s="127"/>
      <c r="NRB27" s="128"/>
      <c r="NRC27" s="127"/>
      <c r="NRD27" s="128"/>
      <c r="NRE27" s="127"/>
      <c r="NRF27" s="128"/>
      <c r="NRG27" s="127"/>
      <c r="NRH27" s="128"/>
      <c r="NRI27" s="127"/>
      <c r="NRJ27" s="128"/>
      <c r="NRK27" s="127"/>
      <c r="NRL27" s="128"/>
      <c r="NRM27" s="127"/>
      <c r="NRN27" s="128"/>
      <c r="NRO27" s="127"/>
      <c r="NRP27" s="128"/>
      <c r="NRQ27" s="127"/>
      <c r="NRR27" s="128"/>
      <c r="NRS27" s="127"/>
      <c r="NRT27" s="128"/>
      <c r="NRU27" s="127"/>
      <c r="NRV27" s="128"/>
      <c r="NRW27" s="127"/>
      <c r="NRX27" s="128"/>
      <c r="NRY27" s="127"/>
      <c r="NRZ27" s="128"/>
      <c r="NSA27" s="127"/>
      <c r="NSB27" s="128"/>
      <c r="NSC27" s="127"/>
      <c r="NSD27" s="128"/>
      <c r="NSE27" s="127"/>
      <c r="NSF27" s="128"/>
      <c r="NSG27" s="127"/>
      <c r="NSH27" s="128"/>
      <c r="NSI27" s="127"/>
      <c r="NSJ27" s="128"/>
      <c r="NSK27" s="127"/>
      <c r="NSL27" s="128"/>
      <c r="NSM27" s="127"/>
      <c r="NSN27" s="128"/>
      <c r="NSO27" s="127"/>
      <c r="NSP27" s="128"/>
      <c r="NSQ27" s="127"/>
      <c r="NSR27" s="128"/>
      <c r="NSS27" s="127"/>
      <c r="NST27" s="128"/>
      <c r="NSU27" s="127"/>
      <c r="NSV27" s="128"/>
      <c r="NSW27" s="127"/>
      <c r="NSX27" s="128"/>
      <c r="NSY27" s="127"/>
      <c r="NSZ27" s="128"/>
      <c r="NTA27" s="127"/>
      <c r="NTB27" s="128"/>
      <c r="NTC27" s="127"/>
      <c r="NTD27" s="128"/>
      <c r="NTE27" s="127"/>
      <c r="NTF27" s="128"/>
      <c r="NTG27" s="127"/>
      <c r="NTH27" s="128"/>
      <c r="NTI27" s="127"/>
      <c r="NTJ27" s="128"/>
      <c r="NTK27" s="127"/>
      <c r="NTL27" s="128"/>
      <c r="NTM27" s="127"/>
      <c r="NTN27" s="128"/>
      <c r="NTO27" s="127"/>
      <c r="NTP27" s="128"/>
      <c r="NTQ27" s="127"/>
      <c r="NTR27" s="128"/>
      <c r="NTS27" s="127"/>
      <c r="NTT27" s="128"/>
      <c r="NTU27" s="127"/>
      <c r="NTV27" s="128"/>
      <c r="NTW27" s="127"/>
      <c r="NTX27" s="128"/>
      <c r="NTY27" s="127"/>
      <c r="NTZ27" s="128"/>
      <c r="NUA27" s="127"/>
      <c r="NUB27" s="128"/>
      <c r="NUC27" s="127"/>
      <c r="NUD27" s="128"/>
      <c r="NUE27" s="127"/>
      <c r="NUF27" s="128"/>
      <c r="NUG27" s="127"/>
      <c r="NUH27" s="128"/>
      <c r="NUI27" s="127"/>
      <c r="NUJ27" s="128"/>
      <c r="NUK27" s="127"/>
      <c r="NUL27" s="128"/>
      <c r="NUM27" s="127"/>
      <c r="NUN27" s="128"/>
      <c r="NUO27" s="127"/>
      <c r="NUP27" s="128"/>
      <c r="NUQ27" s="127"/>
      <c r="NUR27" s="128"/>
      <c r="NUS27" s="127"/>
      <c r="NUT27" s="128"/>
      <c r="NUU27" s="127"/>
      <c r="NUV27" s="128"/>
      <c r="NUW27" s="127"/>
      <c r="NUX27" s="128"/>
      <c r="NUY27" s="127"/>
      <c r="NUZ27" s="128"/>
      <c r="NVA27" s="127"/>
      <c r="NVB27" s="128"/>
      <c r="NVC27" s="127"/>
      <c r="NVD27" s="128"/>
      <c r="NVE27" s="127"/>
      <c r="NVF27" s="128"/>
      <c r="NVG27" s="127"/>
      <c r="NVH27" s="128"/>
      <c r="NVI27" s="127"/>
      <c r="NVJ27" s="128"/>
      <c r="NVK27" s="127"/>
      <c r="NVL27" s="128"/>
      <c r="NVM27" s="127"/>
      <c r="NVN27" s="128"/>
      <c r="NVO27" s="127"/>
      <c r="NVP27" s="128"/>
      <c r="NVQ27" s="127"/>
      <c r="NVR27" s="128"/>
      <c r="NVS27" s="127"/>
      <c r="NVT27" s="128"/>
      <c r="NVU27" s="127"/>
      <c r="NVV27" s="128"/>
      <c r="NVW27" s="127"/>
      <c r="NVX27" s="128"/>
      <c r="NVY27" s="127"/>
      <c r="NVZ27" s="128"/>
      <c r="NWA27" s="127"/>
      <c r="NWB27" s="128"/>
      <c r="NWC27" s="127"/>
      <c r="NWD27" s="128"/>
      <c r="NWE27" s="127"/>
      <c r="NWF27" s="128"/>
      <c r="NWG27" s="127"/>
      <c r="NWH27" s="128"/>
      <c r="NWI27" s="127"/>
      <c r="NWJ27" s="128"/>
      <c r="NWK27" s="127"/>
      <c r="NWL27" s="128"/>
      <c r="NWM27" s="127"/>
      <c r="NWN27" s="128"/>
      <c r="NWO27" s="127"/>
      <c r="NWP27" s="128"/>
      <c r="NWQ27" s="127"/>
      <c r="NWR27" s="128"/>
      <c r="NWS27" s="127"/>
      <c r="NWT27" s="128"/>
      <c r="NWU27" s="127"/>
      <c r="NWV27" s="128"/>
      <c r="NWW27" s="127"/>
      <c r="NWX27" s="128"/>
      <c r="NWY27" s="127"/>
      <c r="NWZ27" s="128"/>
      <c r="NXA27" s="127"/>
      <c r="NXB27" s="128"/>
      <c r="NXC27" s="127"/>
      <c r="NXD27" s="128"/>
      <c r="NXE27" s="127"/>
      <c r="NXF27" s="128"/>
      <c r="NXG27" s="127"/>
      <c r="NXH27" s="128"/>
      <c r="NXI27" s="127"/>
      <c r="NXJ27" s="128"/>
      <c r="NXK27" s="127"/>
      <c r="NXL27" s="128"/>
      <c r="NXM27" s="127"/>
      <c r="NXN27" s="128"/>
      <c r="NXO27" s="127"/>
      <c r="NXP27" s="128"/>
      <c r="NXQ27" s="127"/>
      <c r="NXR27" s="128"/>
      <c r="NXS27" s="127"/>
      <c r="NXT27" s="128"/>
      <c r="NXU27" s="127"/>
      <c r="NXV27" s="128"/>
      <c r="NXW27" s="127"/>
      <c r="NXX27" s="128"/>
      <c r="NXY27" s="127"/>
      <c r="NXZ27" s="128"/>
      <c r="NYA27" s="127"/>
      <c r="NYB27" s="128"/>
      <c r="NYC27" s="127"/>
      <c r="NYD27" s="128"/>
      <c r="NYE27" s="127"/>
      <c r="NYF27" s="128"/>
      <c r="NYG27" s="127"/>
      <c r="NYH27" s="128"/>
      <c r="NYI27" s="127"/>
      <c r="NYJ27" s="128"/>
      <c r="NYK27" s="127"/>
      <c r="NYL27" s="128"/>
      <c r="NYM27" s="127"/>
      <c r="NYN27" s="128"/>
      <c r="NYO27" s="127"/>
      <c r="NYP27" s="128"/>
      <c r="NYQ27" s="127"/>
      <c r="NYR27" s="128"/>
      <c r="NYS27" s="127"/>
      <c r="NYT27" s="128"/>
      <c r="NYU27" s="127"/>
      <c r="NYV27" s="128"/>
      <c r="NYW27" s="127"/>
      <c r="NYX27" s="128"/>
      <c r="NYY27" s="127"/>
      <c r="NYZ27" s="128"/>
      <c r="NZA27" s="127"/>
      <c r="NZB27" s="128"/>
      <c r="NZC27" s="127"/>
      <c r="NZD27" s="128"/>
      <c r="NZE27" s="127"/>
      <c r="NZF27" s="128"/>
      <c r="NZG27" s="127"/>
      <c r="NZH27" s="128"/>
      <c r="NZI27" s="127"/>
      <c r="NZJ27" s="128"/>
      <c r="NZK27" s="127"/>
      <c r="NZL27" s="128"/>
      <c r="NZM27" s="127"/>
      <c r="NZN27" s="128"/>
      <c r="NZO27" s="127"/>
      <c r="NZP27" s="128"/>
      <c r="NZQ27" s="127"/>
      <c r="NZR27" s="128"/>
      <c r="NZS27" s="127"/>
      <c r="NZT27" s="128"/>
      <c r="NZU27" s="127"/>
      <c r="NZV27" s="128"/>
      <c r="NZW27" s="127"/>
      <c r="NZX27" s="128"/>
      <c r="NZY27" s="127"/>
      <c r="NZZ27" s="128"/>
      <c r="OAA27" s="127"/>
      <c r="OAB27" s="128"/>
      <c r="OAC27" s="127"/>
      <c r="OAD27" s="128"/>
      <c r="OAE27" s="127"/>
      <c r="OAF27" s="128"/>
      <c r="OAG27" s="127"/>
      <c r="OAH27" s="128"/>
      <c r="OAI27" s="127"/>
      <c r="OAJ27" s="128"/>
      <c r="OAK27" s="127"/>
      <c r="OAL27" s="128"/>
      <c r="OAM27" s="127"/>
      <c r="OAN27" s="128"/>
      <c r="OAO27" s="127"/>
      <c r="OAP27" s="128"/>
      <c r="OAQ27" s="127"/>
      <c r="OAR27" s="128"/>
      <c r="OAS27" s="127"/>
      <c r="OAT27" s="128"/>
      <c r="OAU27" s="127"/>
      <c r="OAV27" s="128"/>
      <c r="OAW27" s="127"/>
      <c r="OAX27" s="128"/>
      <c r="OAY27" s="127"/>
      <c r="OAZ27" s="128"/>
      <c r="OBA27" s="127"/>
      <c r="OBB27" s="128"/>
      <c r="OBC27" s="127"/>
      <c r="OBD27" s="128"/>
      <c r="OBE27" s="127"/>
      <c r="OBF27" s="128"/>
      <c r="OBG27" s="127"/>
      <c r="OBH27" s="128"/>
      <c r="OBI27" s="127"/>
      <c r="OBJ27" s="128"/>
      <c r="OBK27" s="127"/>
      <c r="OBL27" s="128"/>
      <c r="OBM27" s="127"/>
      <c r="OBN27" s="128"/>
      <c r="OBO27" s="127"/>
      <c r="OBP27" s="128"/>
      <c r="OBQ27" s="127"/>
      <c r="OBR27" s="128"/>
      <c r="OBS27" s="127"/>
      <c r="OBT27" s="128"/>
      <c r="OBU27" s="127"/>
      <c r="OBV27" s="128"/>
      <c r="OBW27" s="127"/>
      <c r="OBX27" s="128"/>
      <c r="OBY27" s="127"/>
      <c r="OBZ27" s="128"/>
      <c r="OCA27" s="127"/>
      <c r="OCB27" s="128"/>
      <c r="OCC27" s="127"/>
      <c r="OCD27" s="128"/>
      <c r="OCE27" s="127"/>
      <c r="OCF27" s="128"/>
      <c r="OCG27" s="127"/>
      <c r="OCH27" s="128"/>
      <c r="OCI27" s="127"/>
      <c r="OCJ27" s="128"/>
      <c r="OCK27" s="127"/>
      <c r="OCL27" s="128"/>
      <c r="OCM27" s="127"/>
      <c r="OCN27" s="128"/>
      <c r="OCO27" s="127"/>
      <c r="OCP27" s="128"/>
      <c r="OCQ27" s="127"/>
      <c r="OCR27" s="128"/>
      <c r="OCS27" s="127"/>
      <c r="OCT27" s="128"/>
      <c r="OCU27" s="127"/>
      <c r="OCV27" s="128"/>
      <c r="OCW27" s="127"/>
      <c r="OCX27" s="128"/>
      <c r="OCY27" s="127"/>
      <c r="OCZ27" s="128"/>
      <c r="ODA27" s="127"/>
      <c r="ODB27" s="128"/>
      <c r="ODC27" s="127"/>
      <c r="ODD27" s="128"/>
      <c r="ODE27" s="127"/>
      <c r="ODF27" s="128"/>
      <c r="ODG27" s="127"/>
      <c r="ODH27" s="128"/>
      <c r="ODI27" s="127"/>
      <c r="ODJ27" s="128"/>
      <c r="ODK27" s="127"/>
      <c r="ODL27" s="128"/>
      <c r="ODM27" s="127"/>
      <c r="ODN27" s="128"/>
      <c r="ODO27" s="127"/>
      <c r="ODP27" s="128"/>
      <c r="ODQ27" s="127"/>
      <c r="ODR27" s="128"/>
      <c r="ODS27" s="127"/>
      <c r="ODT27" s="128"/>
      <c r="ODU27" s="127"/>
      <c r="ODV27" s="128"/>
      <c r="ODW27" s="127"/>
      <c r="ODX27" s="128"/>
      <c r="ODY27" s="127"/>
      <c r="ODZ27" s="128"/>
      <c r="OEA27" s="127"/>
      <c r="OEB27" s="128"/>
      <c r="OEC27" s="127"/>
      <c r="OED27" s="128"/>
      <c r="OEE27" s="127"/>
      <c r="OEF27" s="128"/>
      <c r="OEG27" s="127"/>
      <c r="OEH27" s="128"/>
      <c r="OEI27" s="127"/>
      <c r="OEJ27" s="128"/>
      <c r="OEK27" s="127"/>
      <c r="OEL27" s="128"/>
      <c r="OEM27" s="127"/>
      <c r="OEN27" s="128"/>
      <c r="OEO27" s="127"/>
      <c r="OEP27" s="128"/>
      <c r="OEQ27" s="127"/>
      <c r="OER27" s="128"/>
      <c r="OES27" s="127"/>
      <c r="OET27" s="128"/>
      <c r="OEU27" s="127"/>
      <c r="OEV27" s="128"/>
      <c r="OEW27" s="127"/>
      <c r="OEX27" s="128"/>
      <c r="OEY27" s="127"/>
      <c r="OEZ27" s="128"/>
      <c r="OFA27" s="127"/>
      <c r="OFB27" s="128"/>
      <c r="OFC27" s="127"/>
      <c r="OFD27" s="128"/>
      <c r="OFE27" s="127"/>
      <c r="OFF27" s="128"/>
      <c r="OFG27" s="127"/>
      <c r="OFH27" s="128"/>
      <c r="OFI27" s="127"/>
      <c r="OFJ27" s="128"/>
      <c r="OFK27" s="127"/>
      <c r="OFL27" s="128"/>
      <c r="OFM27" s="127"/>
      <c r="OFN27" s="128"/>
      <c r="OFO27" s="127"/>
      <c r="OFP27" s="128"/>
      <c r="OFQ27" s="127"/>
      <c r="OFR27" s="128"/>
      <c r="OFS27" s="127"/>
      <c r="OFT27" s="128"/>
      <c r="OFU27" s="127"/>
      <c r="OFV27" s="128"/>
      <c r="OFW27" s="127"/>
      <c r="OFX27" s="128"/>
      <c r="OFY27" s="127"/>
      <c r="OFZ27" s="128"/>
      <c r="OGA27" s="127"/>
      <c r="OGB27" s="128"/>
      <c r="OGC27" s="127"/>
      <c r="OGD27" s="128"/>
      <c r="OGE27" s="127"/>
      <c r="OGF27" s="128"/>
      <c r="OGG27" s="127"/>
      <c r="OGH27" s="128"/>
      <c r="OGI27" s="127"/>
      <c r="OGJ27" s="128"/>
      <c r="OGK27" s="127"/>
      <c r="OGL27" s="128"/>
      <c r="OGM27" s="127"/>
      <c r="OGN27" s="128"/>
      <c r="OGO27" s="127"/>
      <c r="OGP27" s="128"/>
      <c r="OGQ27" s="127"/>
      <c r="OGR27" s="128"/>
      <c r="OGS27" s="127"/>
      <c r="OGT27" s="128"/>
      <c r="OGU27" s="127"/>
      <c r="OGV27" s="128"/>
      <c r="OGW27" s="127"/>
      <c r="OGX27" s="128"/>
      <c r="OGY27" s="127"/>
      <c r="OGZ27" s="128"/>
      <c r="OHA27" s="127"/>
      <c r="OHB27" s="128"/>
      <c r="OHC27" s="127"/>
      <c r="OHD27" s="128"/>
      <c r="OHE27" s="127"/>
      <c r="OHF27" s="128"/>
      <c r="OHG27" s="127"/>
      <c r="OHH27" s="128"/>
      <c r="OHI27" s="127"/>
      <c r="OHJ27" s="128"/>
      <c r="OHK27" s="127"/>
      <c r="OHL27" s="128"/>
      <c r="OHM27" s="127"/>
      <c r="OHN27" s="128"/>
      <c r="OHO27" s="127"/>
      <c r="OHP27" s="128"/>
      <c r="OHQ27" s="127"/>
      <c r="OHR27" s="128"/>
      <c r="OHS27" s="127"/>
      <c r="OHT27" s="128"/>
      <c r="OHU27" s="127"/>
      <c r="OHV27" s="128"/>
      <c r="OHW27" s="127"/>
      <c r="OHX27" s="128"/>
      <c r="OHY27" s="127"/>
      <c r="OHZ27" s="128"/>
      <c r="OIA27" s="127"/>
      <c r="OIB27" s="128"/>
      <c r="OIC27" s="127"/>
      <c r="OID27" s="128"/>
      <c r="OIE27" s="127"/>
      <c r="OIF27" s="128"/>
      <c r="OIG27" s="127"/>
      <c r="OIH27" s="128"/>
      <c r="OII27" s="127"/>
      <c r="OIJ27" s="128"/>
      <c r="OIK27" s="127"/>
      <c r="OIL27" s="128"/>
      <c r="OIM27" s="127"/>
      <c r="OIN27" s="128"/>
      <c r="OIO27" s="127"/>
      <c r="OIP27" s="128"/>
      <c r="OIQ27" s="127"/>
      <c r="OIR27" s="128"/>
      <c r="OIS27" s="127"/>
      <c r="OIT27" s="128"/>
      <c r="OIU27" s="127"/>
      <c r="OIV27" s="128"/>
      <c r="OIW27" s="127"/>
      <c r="OIX27" s="128"/>
      <c r="OIY27" s="127"/>
      <c r="OIZ27" s="128"/>
      <c r="OJA27" s="127"/>
      <c r="OJB27" s="128"/>
      <c r="OJC27" s="127"/>
      <c r="OJD27" s="128"/>
      <c r="OJE27" s="127"/>
      <c r="OJF27" s="128"/>
      <c r="OJG27" s="127"/>
      <c r="OJH27" s="128"/>
      <c r="OJI27" s="127"/>
      <c r="OJJ27" s="128"/>
      <c r="OJK27" s="127"/>
      <c r="OJL27" s="128"/>
      <c r="OJM27" s="127"/>
      <c r="OJN27" s="128"/>
      <c r="OJO27" s="127"/>
      <c r="OJP27" s="128"/>
      <c r="OJQ27" s="127"/>
      <c r="OJR27" s="128"/>
      <c r="OJS27" s="127"/>
      <c r="OJT27" s="128"/>
      <c r="OJU27" s="127"/>
      <c r="OJV27" s="128"/>
      <c r="OJW27" s="127"/>
      <c r="OJX27" s="128"/>
      <c r="OJY27" s="127"/>
      <c r="OJZ27" s="128"/>
      <c r="OKA27" s="127"/>
      <c r="OKB27" s="128"/>
      <c r="OKC27" s="127"/>
      <c r="OKD27" s="128"/>
      <c r="OKE27" s="127"/>
      <c r="OKF27" s="128"/>
      <c r="OKG27" s="127"/>
      <c r="OKH27" s="128"/>
      <c r="OKI27" s="127"/>
      <c r="OKJ27" s="128"/>
      <c r="OKK27" s="127"/>
      <c r="OKL27" s="128"/>
      <c r="OKM27" s="127"/>
      <c r="OKN27" s="128"/>
      <c r="OKO27" s="127"/>
      <c r="OKP27" s="128"/>
      <c r="OKQ27" s="127"/>
      <c r="OKR27" s="128"/>
      <c r="OKS27" s="127"/>
      <c r="OKT27" s="128"/>
      <c r="OKU27" s="127"/>
      <c r="OKV27" s="128"/>
      <c r="OKW27" s="127"/>
      <c r="OKX27" s="128"/>
      <c r="OKY27" s="127"/>
      <c r="OKZ27" s="128"/>
      <c r="OLA27" s="127"/>
      <c r="OLB27" s="128"/>
      <c r="OLC27" s="127"/>
      <c r="OLD27" s="128"/>
      <c r="OLE27" s="127"/>
      <c r="OLF27" s="128"/>
      <c r="OLG27" s="127"/>
      <c r="OLH27" s="128"/>
      <c r="OLI27" s="127"/>
      <c r="OLJ27" s="128"/>
      <c r="OLK27" s="127"/>
      <c r="OLL27" s="128"/>
      <c r="OLM27" s="127"/>
      <c r="OLN27" s="128"/>
      <c r="OLO27" s="127"/>
      <c r="OLP27" s="128"/>
      <c r="OLQ27" s="127"/>
      <c r="OLR27" s="128"/>
      <c r="OLS27" s="127"/>
      <c r="OLT27" s="128"/>
      <c r="OLU27" s="127"/>
      <c r="OLV27" s="128"/>
      <c r="OLW27" s="127"/>
      <c r="OLX27" s="128"/>
      <c r="OLY27" s="127"/>
      <c r="OLZ27" s="128"/>
      <c r="OMA27" s="127"/>
      <c r="OMB27" s="128"/>
      <c r="OMC27" s="127"/>
      <c r="OMD27" s="128"/>
      <c r="OME27" s="127"/>
      <c r="OMF27" s="128"/>
      <c r="OMG27" s="127"/>
      <c r="OMH27" s="128"/>
      <c r="OMI27" s="127"/>
      <c r="OMJ27" s="128"/>
      <c r="OMK27" s="127"/>
      <c r="OML27" s="128"/>
      <c r="OMM27" s="127"/>
      <c r="OMN27" s="128"/>
      <c r="OMO27" s="127"/>
      <c r="OMP27" s="128"/>
      <c r="OMQ27" s="127"/>
      <c r="OMR27" s="128"/>
      <c r="OMS27" s="127"/>
      <c r="OMT27" s="128"/>
      <c r="OMU27" s="127"/>
      <c r="OMV27" s="128"/>
      <c r="OMW27" s="127"/>
      <c r="OMX27" s="128"/>
      <c r="OMY27" s="127"/>
      <c r="OMZ27" s="128"/>
      <c r="ONA27" s="127"/>
      <c r="ONB27" s="128"/>
      <c r="ONC27" s="127"/>
      <c r="OND27" s="128"/>
      <c r="ONE27" s="127"/>
      <c r="ONF27" s="128"/>
      <c r="ONG27" s="127"/>
      <c r="ONH27" s="128"/>
      <c r="ONI27" s="127"/>
      <c r="ONJ27" s="128"/>
      <c r="ONK27" s="127"/>
      <c r="ONL27" s="128"/>
      <c r="ONM27" s="127"/>
      <c r="ONN27" s="128"/>
      <c r="ONO27" s="127"/>
      <c r="ONP27" s="128"/>
      <c r="ONQ27" s="127"/>
      <c r="ONR27" s="128"/>
      <c r="ONS27" s="127"/>
      <c r="ONT27" s="128"/>
      <c r="ONU27" s="127"/>
      <c r="ONV27" s="128"/>
      <c r="ONW27" s="127"/>
      <c r="ONX27" s="128"/>
      <c r="ONY27" s="127"/>
      <c r="ONZ27" s="128"/>
      <c r="OOA27" s="127"/>
      <c r="OOB27" s="128"/>
      <c r="OOC27" s="127"/>
      <c r="OOD27" s="128"/>
      <c r="OOE27" s="127"/>
      <c r="OOF27" s="128"/>
      <c r="OOG27" s="127"/>
      <c r="OOH27" s="128"/>
      <c r="OOI27" s="127"/>
      <c r="OOJ27" s="128"/>
      <c r="OOK27" s="127"/>
      <c r="OOL27" s="128"/>
      <c r="OOM27" s="127"/>
      <c r="OON27" s="128"/>
      <c r="OOO27" s="127"/>
      <c r="OOP27" s="128"/>
      <c r="OOQ27" s="127"/>
      <c r="OOR27" s="128"/>
      <c r="OOS27" s="127"/>
      <c r="OOT27" s="128"/>
      <c r="OOU27" s="127"/>
      <c r="OOV27" s="128"/>
      <c r="OOW27" s="127"/>
      <c r="OOX27" s="128"/>
      <c r="OOY27" s="127"/>
      <c r="OOZ27" s="128"/>
      <c r="OPA27" s="127"/>
      <c r="OPB27" s="128"/>
      <c r="OPC27" s="127"/>
      <c r="OPD27" s="128"/>
      <c r="OPE27" s="127"/>
      <c r="OPF27" s="128"/>
      <c r="OPG27" s="127"/>
      <c r="OPH27" s="128"/>
      <c r="OPI27" s="127"/>
      <c r="OPJ27" s="128"/>
      <c r="OPK27" s="127"/>
      <c r="OPL27" s="128"/>
      <c r="OPM27" s="127"/>
      <c r="OPN27" s="128"/>
      <c r="OPO27" s="127"/>
      <c r="OPP27" s="128"/>
      <c r="OPQ27" s="127"/>
      <c r="OPR27" s="128"/>
      <c r="OPS27" s="127"/>
      <c r="OPT27" s="128"/>
      <c r="OPU27" s="127"/>
      <c r="OPV27" s="128"/>
      <c r="OPW27" s="127"/>
      <c r="OPX27" s="128"/>
      <c r="OPY27" s="127"/>
      <c r="OPZ27" s="128"/>
      <c r="OQA27" s="127"/>
      <c r="OQB27" s="128"/>
      <c r="OQC27" s="127"/>
      <c r="OQD27" s="128"/>
      <c r="OQE27" s="127"/>
      <c r="OQF27" s="128"/>
      <c r="OQG27" s="127"/>
      <c r="OQH27" s="128"/>
      <c r="OQI27" s="127"/>
      <c r="OQJ27" s="128"/>
      <c r="OQK27" s="127"/>
      <c r="OQL27" s="128"/>
      <c r="OQM27" s="127"/>
      <c r="OQN27" s="128"/>
      <c r="OQO27" s="127"/>
      <c r="OQP27" s="128"/>
      <c r="OQQ27" s="127"/>
      <c r="OQR27" s="128"/>
      <c r="OQS27" s="127"/>
      <c r="OQT27" s="128"/>
      <c r="OQU27" s="127"/>
      <c r="OQV27" s="128"/>
      <c r="OQW27" s="127"/>
      <c r="OQX27" s="128"/>
      <c r="OQY27" s="127"/>
      <c r="OQZ27" s="128"/>
      <c r="ORA27" s="127"/>
      <c r="ORB27" s="128"/>
      <c r="ORC27" s="127"/>
      <c r="ORD27" s="128"/>
      <c r="ORE27" s="127"/>
      <c r="ORF27" s="128"/>
      <c r="ORG27" s="127"/>
      <c r="ORH27" s="128"/>
      <c r="ORI27" s="127"/>
      <c r="ORJ27" s="128"/>
      <c r="ORK27" s="127"/>
      <c r="ORL27" s="128"/>
      <c r="ORM27" s="127"/>
      <c r="ORN27" s="128"/>
      <c r="ORO27" s="127"/>
      <c r="ORP27" s="128"/>
      <c r="ORQ27" s="127"/>
      <c r="ORR27" s="128"/>
      <c r="ORS27" s="127"/>
      <c r="ORT27" s="128"/>
      <c r="ORU27" s="127"/>
      <c r="ORV27" s="128"/>
      <c r="ORW27" s="127"/>
      <c r="ORX27" s="128"/>
      <c r="ORY27" s="127"/>
      <c r="ORZ27" s="128"/>
      <c r="OSA27" s="127"/>
      <c r="OSB27" s="128"/>
      <c r="OSC27" s="127"/>
      <c r="OSD27" s="128"/>
      <c r="OSE27" s="127"/>
      <c r="OSF27" s="128"/>
      <c r="OSG27" s="127"/>
      <c r="OSH27" s="128"/>
      <c r="OSI27" s="127"/>
      <c r="OSJ27" s="128"/>
      <c r="OSK27" s="127"/>
      <c r="OSL27" s="128"/>
      <c r="OSM27" s="127"/>
      <c r="OSN27" s="128"/>
      <c r="OSO27" s="127"/>
      <c r="OSP27" s="128"/>
      <c r="OSQ27" s="127"/>
      <c r="OSR27" s="128"/>
      <c r="OSS27" s="127"/>
      <c r="OST27" s="128"/>
      <c r="OSU27" s="127"/>
      <c r="OSV27" s="128"/>
      <c r="OSW27" s="127"/>
      <c r="OSX27" s="128"/>
      <c r="OSY27" s="127"/>
      <c r="OSZ27" s="128"/>
      <c r="OTA27" s="127"/>
      <c r="OTB27" s="128"/>
      <c r="OTC27" s="127"/>
      <c r="OTD27" s="128"/>
      <c r="OTE27" s="127"/>
      <c r="OTF27" s="128"/>
      <c r="OTG27" s="127"/>
      <c r="OTH27" s="128"/>
      <c r="OTI27" s="127"/>
      <c r="OTJ27" s="128"/>
      <c r="OTK27" s="127"/>
      <c r="OTL27" s="128"/>
      <c r="OTM27" s="127"/>
      <c r="OTN27" s="128"/>
      <c r="OTO27" s="127"/>
      <c r="OTP27" s="128"/>
      <c r="OTQ27" s="127"/>
      <c r="OTR27" s="128"/>
      <c r="OTS27" s="127"/>
      <c r="OTT27" s="128"/>
      <c r="OTU27" s="127"/>
      <c r="OTV27" s="128"/>
      <c r="OTW27" s="127"/>
      <c r="OTX27" s="128"/>
      <c r="OTY27" s="127"/>
      <c r="OTZ27" s="128"/>
      <c r="OUA27" s="127"/>
      <c r="OUB27" s="128"/>
      <c r="OUC27" s="127"/>
      <c r="OUD27" s="128"/>
      <c r="OUE27" s="127"/>
      <c r="OUF27" s="128"/>
      <c r="OUG27" s="127"/>
      <c r="OUH27" s="128"/>
      <c r="OUI27" s="127"/>
      <c r="OUJ27" s="128"/>
      <c r="OUK27" s="127"/>
      <c r="OUL27" s="128"/>
      <c r="OUM27" s="127"/>
      <c r="OUN27" s="128"/>
      <c r="OUO27" s="127"/>
      <c r="OUP27" s="128"/>
      <c r="OUQ27" s="127"/>
      <c r="OUR27" s="128"/>
      <c r="OUS27" s="127"/>
      <c r="OUT27" s="128"/>
      <c r="OUU27" s="127"/>
      <c r="OUV27" s="128"/>
      <c r="OUW27" s="127"/>
      <c r="OUX27" s="128"/>
      <c r="OUY27" s="127"/>
      <c r="OUZ27" s="128"/>
      <c r="OVA27" s="127"/>
      <c r="OVB27" s="128"/>
      <c r="OVC27" s="127"/>
      <c r="OVD27" s="128"/>
      <c r="OVE27" s="127"/>
      <c r="OVF27" s="128"/>
      <c r="OVG27" s="127"/>
      <c r="OVH27" s="128"/>
      <c r="OVI27" s="127"/>
      <c r="OVJ27" s="128"/>
      <c r="OVK27" s="127"/>
      <c r="OVL27" s="128"/>
      <c r="OVM27" s="127"/>
      <c r="OVN27" s="128"/>
      <c r="OVO27" s="127"/>
      <c r="OVP27" s="128"/>
      <c r="OVQ27" s="127"/>
      <c r="OVR27" s="128"/>
      <c r="OVS27" s="127"/>
      <c r="OVT27" s="128"/>
      <c r="OVU27" s="127"/>
      <c r="OVV27" s="128"/>
      <c r="OVW27" s="127"/>
      <c r="OVX27" s="128"/>
      <c r="OVY27" s="127"/>
      <c r="OVZ27" s="128"/>
      <c r="OWA27" s="127"/>
      <c r="OWB27" s="128"/>
      <c r="OWC27" s="127"/>
      <c r="OWD27" s="128"/>
      <c r="OWE27" s="127"/>
      <c r="OWF27" s="128"/>
      <c r="OWG27" s="127"/>
      <c r="OWH27" s="128"/>
      <c r="OWI27" s="127"/>
      <c r="OWJ27" s="128"/>
      <c r="OWK27" s="127"/>
      <c r="OWL27" s="128"/>
      <c r="OWM27" s="127"/>
      <c r="OWN27" s="128"/>
      <c r="OWO27" s="127"/>
      <c r="OWP27" s="128"/>
      <c r="OWQ27" s="127"/>
      <c r="OWR27" s="128"/>
      <c r="OWS27" s="127"/>
      <c r="OWT27" s="128"/>
      <c r="OWU27" s="127"/>
      <c r="OWV27" s="128"/>
      <c r="OWW27" s="127"/>
      <c r="OWX27" s="128"/>
      <c r="OWY27" s="127"/>
      <c r="OWZ27" s="128"/>
      <c r="OXA27" s="127"/>
      <c r="OXB27" s="128"/>
      <c r="OXC27" s="127"/>
      <c r="OXD27" s="128"/>
      <c r="OXE27" s="127"/>
      <c r="OXF27" s="128"/>
      <c r="OXG27" s="127"/>
      <c r="OXH27" s="128"/>
      <c r="OXI27" s="127"/>
      <c r="OXJ27" s="128"/>
      <c r="OXK27" s="127"/>
      <c r="OXL27" s="128"/>
      <c r="OXM27" s="127"/>
      <c r="OXN27" s="128"/>
      <c r="OXO27" s="127"/>
      <c r="OXP27" s="128"/>
      <c r="OXQ27" s="127"/>
      <c r="OXR27" s="128"/>
      <c r="OXS27" s="127"/>
      <c r="OXT27" s="128"/>
      <c r="OXU27" s="127"/>
      <c r="OXV27" s="128"/>
      <c r="OXW27" s="127"/>
      <c r="OXX27" s="128"/>
      <c r="OXY27" s="127"/>
      <c r="OXZ27" s="128"/>
      <c r="OYA27" s="127"/>
      <c r="OYB27" s="128"/>
      <c r="OYC27" s="127"/>
      <c r="OYD27" s="128"/>
      <c r="OYE27" s="127"/>
      <c r="OYF27" s="128"/>
      <c r="OYG27" s="127"/>
      <c r="OYH27" s="128"/>
      <c r="OYI27" s="127"/>
      <c r="OYJ27" s="128"/>
      <c r="OYK27" s="127"/>
      <c r="OYL27" s="128"/>
      <c r="OYM27" s="127"/>
      <c r="OYN27" s="128"/>
      <c r="OYO27" s="127"/>
      <c r="OYP27" s="128"/>
      <c r="OYQ27" s="127"/>
      <c r="OYR27" s="128"/>
      <c r="OYS27" s="127"/>
      <c r="OYT27" s="128"/>
      <c r="OYU27" s="127"/>
      <c r="OYV27" s="128"/>
      <c r="OYW27" s="127"/>
      <c r="OYX27" s="128"/>
      <c r="OYY27" s="127"/>
      <c r="OYZ27" s="128"/>
      <c r="OZA27" s="127"/>
      <c r="OZB27" s="128"/>
      <c r="OZC27" s="127"/>
      <c r="OZD27" s="128"/>
      <c r="OZE27" s="127"/>
      <c r="OZF27" s="128"/>
      <c r="OZG27" s="127"/>
      <c r="OZH27" s="128"/>
      <c r="OZI27" s="127"/>
      <c r="OZJ27" s="128"/>
      <c r="OZK27" s="127"/>
      <c r="OZL27" s="128"/>
      <c r="OZM27" s="127"/>
      <c r="OZN27" s="128"/>
      <c r="OZO27" s="127"/>
      <c r="OZP27" s="128"/>
      <c r="OZQ27" s="127"/>
      <c r="OZR27" s="128"/>
      <c r="OZS27" s="127"/>
      <c r="OZT27" s="128"/>
      <c r="OZU27" s="127"/>
      <c r="OZV27" s="128"/>
      <c r="OZW27" s="127"/>
      <c r="OZX27" s="128"/>
      <c r="OZY27" s="127"/>
      <c r="OZZ27" s="128"/>
      <c r="PAA27" s="127"/>
      <c r="PAB27" s="128"/>
      <c r="PAC27" s="127"/>
      <c r="PAD27" s="128"/>
      <c r="PAE27" s="127"/>
      <c r="PAF27" s="128"/>
      <c r="PAG27" s="127"/>
      <c r="PAH27" s="128"/>
      <c r="PAI27" s="127"/>
      <c r="PAJ27" s="128"/>
      <c r="PAK27" s="127"/>
      <c r="PAL27" s="128"/>
      <c r="PAM27" s="127"/>
      <c r="PAN27" s="128"/>
      <c r="PAO27" s="127"/>
      <c r="PAP27" s="128"/>
      <c r="PAQ27" s="127"/>
      <c r="PAR27" s="128"/>
      <c r="PAS27" s="127"/>
      <c r="PAT27" s="128"/>
      <c r="PAU27" s="127"/>
      <c r="PAV27" s="128"/>
      <c r="PAW27" s="127"/>
      <c r="PAX27" s="128"/>
      <c r="PAY27" s="127"/>
      <c r="PAZ27" s="128"/>
      <c r="PBA27" s="127"/>
      <c r="PBB27" s="128"/>
      <c r="PBC27" s="127"/>
      <c r="PBD27" s="128"/>
      <c r="PBE27" s="127"/>
      <c r="PBF27" s="128"/>
      <c r="PBG27" s="127"/>
      <c r="PBH27" s="128"/>
      <c r="PBI27" s="127"/>
      <c r="PBJ27" s="128"/>
      <c r="PBK27" s="127"/>
      <c r="PBL27" s="128"/>
      <c r="PBM27" s="127"/>
      <c r="PBN27" s="128"/>
      <c r="PBO27" s="127"/>
      <c r="PBP27" s="128"/>
      <c r="PBQ27" s="127"/>
      <c r="PBR27" s="128"/>
      <c r="PBS27" s="127"/>
      <c r="PBT27" s="128"/>
      <c r="PBU27" s="127"/>
      <c r="PBV27" s="128"/>
      <c r="PBW27" s="127"/>
      <c r="PBX27" s="128"/>
      <c r="PBY27" s="127"/>
      <c r="PBZ27" s="128"/>
      <c r="PCA27" s="127"/>
      <c r="PCB27" s="128"/>
      <c r="PCC27" s="127"/>
      <c r="PCD27" s="128"/>
      <c r="PCE27" s="127"/>
      <c r="PCF27" s="128"/>
      <c r="PCG27" s="127"/>
      <c r="PCH27" s="128"/>
      <c r="PCI27" s="127"/>
      <c r="PCJ27" s="128"/>
      <c r="PCK27" s="127"/>
      <c r="PCL27" s="128"/>
      <c r="PCM27" s="127"/>
      <c r="PCN27" s="128"/>
      <c r="PCO27" s="127"/>
      <c r="PCP27" s="128"/>
      <c r="PCQ27" s="127"/>
      <c r="PCR27" s="128"/>
      <c r="PCS27" s="127"/>
      <c r="PCT27" s="128"/>
      <c r="PCU27" s="127"/>
      <c r="PCV27" s="128"/>
      <c r="PCW27" s="127"/>
      <c r="PCX27" s="128"/>
      <c r="PCY27" s="127"/>
      <c r="PCZ27" s="128"/>
      <c r="PDA27" s="127"/>
      <c r="PDB27" s="128"/>
      <c r="PDC27" s="127"/>
      <c r="PDD27" s="128"/>
      <c r="PDE27" s="127"/>
      <c r="PDF27" s="128"/>
      <c r="PDG27" s="127"/>
      <c r="PDH27" s="128"/>
      <c r="PDI27" s="127"/>
      <c r="PDJ27" s="128"/>
      <c r="PDK27" s="127"/>
      <c r="PDL27" s="128"/>
      <c r="PDM27" s="127"/>
      <c r="PDN27" s="128"/>
      <c r="PDO27" s="127"/>
      <c r="PDP27" s="128"/>
      <c r="PDQ27" s="127"/>
      <c r="PDR27" s="128"/>
      <c r="PDS27" s="127"/>
      <c r="PDT27" s="128"/>
      <c r="PDU27" s="127"/>
      <c r="PDV27" s="128"/>
      <c r="PDW27" s="127"/>
      <c r="PDX27" s="128"/>
      <c r="PDY27" s="127"/>
      <c r="PDZ27" s="128"/>
      <c r="PEA27" s="127"/>
      <c r="PEB27" s="128"/>
      <c r="PEC27" s="127"/>
      <c r="PED27" s="128"/>
      <c r="PEE27" s="127"/>
      <c r="PEF27" s="128"/>
      <c r="PEG27" s="127"/>
      <c r="PEH27" s="128"/>
      <c r="PEI27" s="127"/>
      <c r="PEJ27" s="128"/>
      <c r="PEK27" s="127"/>
      <c r="PEL27" s="128"/>
      <c r="PEM27" s="127"/>
      <c r="PEN27" s="128"/>
      <c r="PEO27" s="127"/>
      <c r="PEP27" s="128"/>
      <c r="PEQ27" s="127"/>
      <c r="PER27" s="128"/>
      <c r="PES27" s="127"/>
      <c r="PET27" s="128"/>
      <c r="PEU27" s="127"/>
      <c r="PEV27" s="128"/>
      <c r="PEW27" s="127"/>
      <c r="PEX27" s="128"/>
      <c r="PEY27" s="127"/>
      <c r="PEZ27" s="128"/>
      <c r="PFA27" s="127"/>
      <c r="PFB27" s="128"/>
      <c r="PFC27" s="127"/>
      <c r="PFD27" s="128"/>
      <c r="PFE27" s="127"/>
      <c r="PFF27" s="128"/>
      <c r="PFG27" s="127"/>
      <c r="PFH27" s="128"/>
      <c r="PFI27" s="127"/>
      <c r="PFJ27" s="128"/>
      <c r="PFK27" s="127"/>
      <c r="PFL27" s="128"/>
      <c r="PFM27" s="127"/>
      <c r="PFN27" s="128"/>
      <c r="PFO27" s="127"/>
      <c r="PFP27" s="128"/>
      <c r="PFQ27" s="127"/>
      <c r="PFR27" s="128"/>
      <c r="PFS27" s="127"/>
      <c r="PFT27" s="128"/>
      <c r="PFU27" s="127"/>
      <c r="PFV27" s="128"/>
      <c r="PFW27" s="127"/>
      <c r="PFX27" s="128"/>
      <c r="PFY27" s="127"/>
      <c r="PFZ27" s="128"/>
      <c r="PGA27" s="127"/>
      <c r="PGB27" s="128"/>
      <c r="PGC27" s="127"/>
      <c r="PGD27" s="128"/>
      <c r="PGE27" s="127"/>
      <c r="PGF27" s="128"/>
      <c r="PGG27" s="127"/>
      <c r="PGH27" s="128"/>
      <c r="PGI27" s="127"/>
      <c r="PGJ27" s="128"/>
      <c r="PGK27" s="127"/>
      <c r="PGL27" s="128"/>
      <c r="PGM27" s="127"/>
      <c r="PGN27" s="128"/>
      <c r="PGO27" s="127"/>
      <c r="PGP27" s="128"/>
      <c r="PGQ27" s="127"/>
      <c r="PGR27" s="128"/>
      <c r="PGS27" s="127"/>
      <c r="PGT27" s="128"/>
      <c r="PGU27" s="127"/>
      <c r="PGV27" s="128"/>
      <c r="PGW27" s="127"/>
      <c r="PGX27" s="128"/>
      <c r="PGY27" s="127"/>
      <c r="PGZ27" s="128"/>
      <c r="PHA27" s="127"/>
      <c r="PHB27" s="128"/>
      <c r="PHC27" s="127"/>
      <c r="PHD27" s="128"/>
      <c r="PHE27" s="127"/>
      <c r="PHF27" s="128"/>
      <c r="PHG27" s="127"/>
      <c r="PHH27" s="128"/>
      <c r="PHI27" s="127"/>
      <c r="PHJ27" s="128"/>
      <c r="PHK27" s="127"/>
      <c r="PHL27" s="128"/>
      <c r="PHM27" s="127"/>
      <c r="PHN27" s="128"/>
      <c r="PHO27" s="127"/>
      <c r="PHP27" s="128"/>
      <c r="PHQ27" s="127"/>
      <c r="PHR27" s="128"/>
      <c r="PHS27" s="127"/>
      <c r="PHT27" s="128"/>
      <c r="PHU27" s="127"/>
      <c r="PHV27" s="128"/>
      <c r="PHW27" s="127"/>
      <c r="PHX27" s="128"/>
      <c r="PHY27" s="127"/>
      <c r="PHZ27" s="128"/>
      <c r="PIA27" s="127"/>
      <c r="PIB27" s="128"/>
      <c r="PIC27" s="127"/>
      <c r="PID27" s="128"/>
      <c r="PIE27" s="127"/>
      <c r="PIF27" s="128"/>
      <c r="PIG27" s="127"/>
      <c r="PIH27" s="128"/>
      <c r="PII27" s="127"/>
      <c r="PIJ27" s="128"/>
      <c r="PIK27" s="127"/>
      <c r="PIL27" s="128"/>
      <c r="PIM27" s="127"/>
      <c r="PIN27" s="128"/>
      <c r="PIO27" s="127"/>
      <c r="PIP27" s="128"/>
      <c r="PIQ27" s="127"/>
      <c r="PIR27" s="128"/>
      <c r="PIS27" s="127"/>
      <c r="PIT27" s="128"/>
      <c r="PIU27" s="127"/>
      <c r="PIV27" s="128"/>
      <c r="PIW27" s="127"/>
      <c r="PIX27" s="128"/>
      <c r="PIY27" s="127"/>
      <c r="PIZ27" s="128"/>
      <c r="PJA27" s="127"/>
      <c r="PJB27" s="128"/>
      <c r="PJC27" s="127"/>
      <c r="PJD27" s="128"/>
      <c r="PJE27" s="127"/>
      <c r="PJF27" s="128"/>
      <c r="PJG27" s="127"/>
      <c r="PJH27" s="128"/>
      <c r="PJI27" s="127"/>
      <c r="PJJ27" s="128"/>
      <c r="PJK27" s="127"/>
      <c r="PJL27" s="128"/>
      <c r="PJM27" s="127"/>
      <c r="PJN27" s="128"/>
      <c r="PJO27" s="127"/>
      <c r="PJP27" s="128"/>
      <c r="PJQ27" s="127"/>
      <c r="PJR27" s="128"/>
      <c r="PJS27" s="127"/>
      <c r="PJT27" s="128"/>
      <c r="PJU27" s="127"/>
      <c r="PJV27" s="128"/>
      <c r="PJW27" s="127"/>
      <c r="PJX27" s="128"/>
      <c r="PJY27" s="127"/>
      <c r="PJZ27" s="128"/>
      <c r="PKA27" s="127"/>
      <c r="PKB27" s="128"/>
      <c r="PKC27" s="127"/>
      <c r="PKD27" s="128"/>
      <c r="PKE27" s="127"/>
      <c r="PKF27" s="128"/>
      <c r="PKG27" s="127"/>
      <c r="PKH27" s="128"/>
      <c r="PKI27" s="127"/>
      <c r="PKJ27" s="128"/>
      <c r="PKK27" s="127"/>
      <c r="PKL27" s="128"/>
      <c r="PKM27" s="127"/>
      <c r="PKN27" s="128"/>
      <c r="PKO27" s="127"/>
      <c r="PKP27" s="128"/>
      <c r="PKQ27" s="127"/>
      <c r="PKR27" s="128"/>
      <c r="PKS27" s="127"/>
      <c r="PKT27" s="128"/>
      <c r="PKU27" s="127"/>
      <c r="PKV27" s="128"/>
      <c r="PKW27" s="127"/>
      <c r="PKX27" s="128"/>
      <c r="PKY27" s="127"/>
      <c r="PKZ27" s="128"/>
      <c r="PLA27" s="127"/>
      <c r="PLB27" s="128"/>
      <c r="PLC27" s="127"/>
      <c r="PLD27" s="128"/>
      <c r="PLE27" s="127"/>
      <c r="PLF27" s="128"/>
      <c r="PLG27" s="127"/>
      <c r="PLH27" s="128"/>
      <c r="PLI27" s="127"/>
      <c r="PLJ27" s="128"/>
      <c r="PLK27" s="127"/>
      <c r="PLL27" s="128"/>
      <c r="PLM27" s="127"/>
      <c r="PLN27" s="128"/>
      <c r="PLO27" s="127"/>
      <c r="PLP27" s="128"/>
      <c r="PLQ27" s="127"/>
      <c r="PLR27" s="128"/>
      <c r="PLS27" s="127"/>
      <c r="PLT27" s="128"/>
      <c r="PLU27" s="127"/>
      <c r="PLV27" s="128"/>
      <c r="PLW27" s="127"/>
      <c r="PLX27" s="128"/>
      <c r="PLY27" s="127"/>
      <c r="PLZ27" s="128"/>
      <c r="PMA27" s="127"/>
      <c r="PMB27" s="128"/>
      <c r="PMC27" s="127"/>
      <c r="PMD27" s="128"/>
      <c r="PME27" s="127"/>
      <c r="PMF27" s="128"/>
      <c r="PMG27" s="127"/>
      <c r="PMH27" s="128"/>
      <c r="PMI27" s="127"/>
      <c r="PMJ27" s="128"/>
      <c r="PMK27" s="127"/>
      <c r="PML27" s="128"/>
      <c r="PMM27" s="127"/>
      <c r="PMN27" s="128"/>
      <c r="PMO27" s="127"/>
      <c r="PMP27" s="128"/>
      <c r="PMQ27" s="127"/>
      <c r="PMR27" s="128"/>
      <c r="PMS27" s="127"/>
      <c r="PMT27" s="128"/>
      <c r="PMU27" s="127"/>
      <c r="PMV27" s="128"/>
      <c r="PMW27" s="127"/>
      <c r="PMX27" s="128"/>
      <c r="PMY27" s="127"/>
      <c r="PMZ27" s="128"/>
      <c r="PNA27" s="127"/>
      <c r="PNB27" s="128"/>
      <c r="PNC27" s="127"/>
      <c r="PND27" s="128"/>
      <c r="PNE27" s="127"/>
      <c r="PNF27" s="128"/>
      <c r="PNG27" s="127"/>
      <c r="PNH27" s="128"/>
      <c r="PNI27" s="127"/>
      <c r="PNJ27" s="128"/>
      <c r="PNK27" s="127"/>
      <c r="PNL27" s="128"/>
      <c r="PNM27" s="127"/>
      <c r="PNN27" s="128"/>
      <c r="PNO27" s="127"/>
      <c r="PNP27" s="128"/>
      <c r="PNQ27" s="127"/>
      <c r="PNR27" s="128"/>
      <c r="PNS27" s="127"/>
      <c r="PNT27" s="128"/>
      <c r="PNU27" s="127"/>
      <c r="PNV27" s="128"/>
      <c r="PNW27" s="127"/>
      <c r="PNX27" s="128"/>
      <c r="PNY27" s="127"/>
      <c r="PNZ27" s="128"/>
      <c r="POA27" s="127"/>
      <c r="POB27" s="128"/>
      <c r="POC27" s="127"/>
      <c r="POD27" s="128"/>
      <c r="POE27" s="127"/>
      <c r="POF27" s="128"/>
      <c r="POG27" s="127"/>
      <c r="POH27" s="128"/>
      <c r="POI27" s="127"/>
      <c r="POJ27" s="128"/>
      <c r="POK27" s="127"/>
      <c r="POL27" s="128"/>
      <c r="POM27" s="127"/>
      <c r="PON27" s="128"/>
      <c r="POO27" s="127"/>
      <c r="POP27" s="128"/>
      <c r="POQ27" s="127"/>
      <c r="POR27" s="128"/>
      <c r="POS27" s="127"/>
      <c r="POT27" s="128"/>
      <c r="POU27" s="127"/>
      <c r="POV27" s="128"/>
      <c r="POW27" s="127"/>
      <c r="POX27" s="128"/>
      <c r="POY27" s="127"/>
      <c r="POZ27" s="128"/>
      <c r="PPA27" s="127"/>
      <c r="PPB27" s="128"/>
      <c r="PPC27" s="127"/>
      <c r="PPD27" s="128"/>
      <c r="PPE27" s="127"/>
      <c r="PPF27" s="128"/>
      <c r="PPG27" s="127"/>
      <c r="PPH27" s="128"/>
      <c r="PPI27" s="127"/>
      <c r="PPJ27" s="128"/>
      <c r="PPK27" s="127"/>
      <c r="PPL27" s="128"/>
      <c r="PPM27" s="127"/>
      <c r="PPN27" s="128"/>
      <c r="PPO27" s="127"/>
      <c r="PPP27" s="128"/>
      <c r="PPQ27" s="127"/>
      <c r="PPR27" s="128"/>
      <c r="PPS27" s="127"/>
      <c r="PPT27" s="128"/>
      <c r="PPU27" s="127"/>
      <c r="PPV27" s="128"/>
      <c r="PPW27" s="127"/>
      <c r="PPX27" s="128"/>
      <c r="PPY27" s="127"/>
      <c r="PPZ27" s="128"/>
      <c r="PQA27" s="127"/>
      <c r="PQB27" s="128"/>
      <c r="PQC27" s="127"/>
      <c r="PQD27" s="128"/>
      <c r="PQE27" s="127"/>
      <c r="PQF27" s="128"/>
      <c r="PQG27" s="127"/>
      <c r="PQH27" s="128"/>
      <c r="PQI27" s="127"/>
      <c r="PQJ27" s="128"/>
      <c r="PQK27" s="127"/>
      <c r="PQL27" s="128"/>
      <c r="PQM27" s="127"/>
      <c r="PQN27" s="128"/>
      <c r="PQO27" s="127"/>
      <c r="PQP27" s="128"/>
      <c r="PQQ27" s="127"/>
      <c r="PQR27" s="128"/>
      <c r="PQS27" s="127"/>
      <c r="PQT27" s="128"/>
      <c r="PQU27" s="127"/>
      <c r="PQV27" s="128"/>
      <c r="PQW27" s="127"/>
      <c r="PQX27" s="128"/>
      <c r="PQY27" s="127"/>
      <c r="PQZ27" s="128"/>
      <c r="PRA27" s="127"/>
      <c r="PRB27" s="128"/>
      <c r="PRC27" s="127"/>
      <c r="PRD27" s="128"/>
      <c r="PRE27" s="127"/>
      <c r="PRF27" s="128"/>
      <c r="PRG27" s="127"/>
      <c r="PRH27" s="128"/>
      <c r="PRI27" s="127"/>
      <c r="PRJ27" s="128"/>
      <c r="PRK27" s="127"/>
      <c r="PRL27" s="128"/>
      <c r="PRM27" s="127"/>
      <c r="PRN27" s="128"/>
      <c r="PRO27" s="127"/>
      <c r="PRP27" s="128"/>
      <c r="PRQ27" s="127"/>
      <c r="PRR27" s="128"/>
      <c r="PRS27" s="127"/>
      <c r="PRT27" s="128"/>
      <c r="PRU27" s="127"/>
      <c r="PRV27" s="128"/>
      <c r="PRW27" s="127"/>
      <c r="PRX27" s="128"/>
      <c r="PRY27" s="127"/>
      <c r="PRZ27" s="128"/>
      <c r="PSA27" s="127"/>
      <c r="PSB27" s="128"/>
      <c r="PSC27" s="127"/>
      <c r="PSD27" s="128"/>
      <c r="PSE27" s="127"/>
      <c r="PSF27" s="128"/>
      <c r="PSG27" s="127"/>
      <c r="PSH27" s="128"/>
      <c r="PSI27" s="127"/>
      <c r="PSJ27" s="128"/>
      <c r="PSK27" s="127"/>
      <c r="PSL27" s="128"/>
      <c r="PSM27" s="127"/>
      <c r="PSN27" s="128"/>
      <c r="PSO27" s="127"/>
      <c r="PSP27" s="128"/>
      <c r="PSQ27" s="127"/>
      <c r="PSR27" s="128"/>
      <c r="PSS27" s="127"/>
      <c r="PST27" s="128"/>
      <c r="PSU27" s="127"/>
      <c r="PSV27" s="128"/>
      <c r="PSW27" s="127"/>
      <c r="PSX27" s="128"/>
      <c r="PSY27" s="127"/>
      <c r="PSZ27" s="128"/>
      <c r="PTA27" s="127"/>
      <c r="PTB27" s="128"/>
      <c r="PTC27" s="127"/>
      <c r="PTD27" s="128"/>
      <c r="PTE27" s="127"/>
      <c r="PTF27" s="128"/>
      <c r="PTG27" s="127"/>
      <c r="PTH27" s="128"/>
      <c r="PTI27" s="127"/>
      <c r="PTJ27" s="128"/>
      <c r="PTK27" s="127"/>
      <c r="PTL27" s="128"/>
      <c r="PTM27" s="127"/>
      <c r="PTN27" s="128"/>
      <c r="PTO27" s="127"/>
      <c r="PTP27" s="128"/>
      <c r="PTQ27" s="127"/>
      <c r="PTR27" s="128"/>
      <c r="PTS27" s="127"/>
      <c r="PTT27" s="128"/>
      <c r="PTU27" s="127"/>
      <c r="PTV27" s="128"/>
      <c r="PTW27" s="127"/>
      <c r="PTX27" s="128"/>
      <c r="PTY27" s="127"/>
      <c r="PTZ27" s="128"/>
      <c r="PUA27" s="127"/>
      <c r="PUB27" s="128"/>
      <c r="PUC27" s="127"/>
      <c r="PUD27" s="128"/>
      <c r="PUE27" s="127"/>
      <c r="PUF27" s="128"/>
      <c r="PUG27" s="127"/>
      <c r="PUH27" s="128"/>
      <c r="PUI27" s="127"/>
      <c r="PUJ27" s="128"/>
      <c r="PUK27" s="127"/>
      <c r="PUL27" s="128"/>
      <c r="PUM27" s="127"/>
      <c r="PUN27" s="128"/>
      <c r="PUO27" s="127"/>
      <c r="PUP27" s="128"/>
      <c r="PUQ27" s="127"/>
      <c r="PUR27" s="128"/>
      <c r="PUS27" s="127"/>
      <c r="PUT27" s="128"/>
      <c r="PUU27" s="127"/>
      <c r="PUV27" s="128"/>
      <c r="PUW27" s="127"/>
      <c r="PUX27" s="128"/>
      <c r="PUY27" s="127"/>
      <c r="PUZ27" s="128"/>
      <c r="PVA27" s="127"/>
      <c r="PVB27" s="128"/>
      <c r="PVC27" s="127"/>
      <c r="PVD27" s="128"/>
      <c r="PVE27" s="127"/>
      <c r="PVF27" s="128"/>
      <c r="PVG27" s="127"/>
      <c r="PVH27" s="128"/>
      <c r="PVI27" s="127"/>
      <c r="PVJ27" s="128"/>
      <c r="PVK27" s="127"/>
      <c r="PVL27" s="128"/>
      <c r="PVM27" s="127"/>
      <c r="PVN27" s="128"/>
      <c r="PVO27" s="127"/>
      <c r="PVP27" s="128"/>
      <c r="PVQ27" s="127"/>
      <c r="PVR27" s="128"/>
      <c r="PVS27" s="127"/>
      <c r="PVT27" s="128"/>
      <c r="PVU27" s="127"/>
      <c r="PVV27" s="128"/>
      <c r="PVW27" s="127"/>
      <c r="PVX27" s="128"/>
      <c r="PVY27" s="127"/>
      <c r="PVZ27" s="128"/>
      <c r="PWA27" s="127"/>
      <c r="PWB27" s="128"/>
      <c r="PWC27" s="127"/>
      <c r="PWD27" s="128"/>
      <c r="PWE27" s="127"/>
      <c r="PWF27" s="128"/>
      <c r="PWG27" s="127"/>
      <c r="PWH27" s="128"/>
      <c r="PWI27" s="127"/>
      <c r="PWJ27" s="128"/>
      <c r="PWK27" s="127"/>
      <c r="PWL27" s="128"/>
      <c r="PWM27" s="127"/>
      <c r="PWN27" s="128"/>
      <c r="PWO27" s="127"/>
      <c r="PWP27" s="128"/>
      <c r="PWQ27" s="127"/>
      <c r="PWR27" s="128"/>
      <c r="PWS27" s="127"/>
      <c r="PWT27" s="128"/>
      <c r="PWU27" s="127"/>
      <c r="PWV27" s="128"/>
      <c r="PWW27" s="127"/>
      <c r="PWX27" s="128"/>
      <c r="PWY27" s="127"/>
      <c r="PWZ27" s="128"/>
      <c r="PXA27" s="127"/>
      <c r="PXB27" s="128"/>
      <c r="PXC27" s="127"/>
      <c r="PXD27" s="128"/>
      <c r="PXE27" s="127"/>
      <c r="PXF27" s="128"/>
      <c r="PXG27" s="127"/>
      <c r="PXH27" s="128"/>
      <c r="PXI27" s="127"/>
      <c r="PXJ27" s="128"/>
      <c r="PXK27" s="127"/>
      <c r="PXL27" s="128"/>
      <c r="PXM27" s="127"/>
      <c r="PXN27" s="128"/>
      <c r="PXO27" s="127"/>
      <c r="PXP27" s="128"/>
      <c r="PXQ27" s="127"/>
      <c r="PXR27" s="128"/>
      <c r="PXS27" s="127"/>
      <c r="PXT27" s="128"/>
      <c r="PXU27" s="127"/>
      <c r="PXV27" s="128"/>
      <c r="PXW27" s="127"/>
      <c r="PXX27" s="128"/>
      <c r="PXY27" s="127"/>
      <c r="PXZ27" s="128"/>
      <c r="PYA27" s="127"/>
      <c r="PYB27" s="128"/>
      <c r="PYC27" s="127"/>
      <c r="PYD27" s="128"/>
      <c r="PYE27" s="127"/>
      <c r="PYF27" s="128"/>
      <c r="PYG27" s="127"/>
      <c r="PYH27" s="128"/>
      <c r="PYI27" s="127"/>
      <c r="PYJ27" s="128"/>
      <c r="PYK27" s="127"/>
      <c r="PYL27" s="128"/>
      <c r="PYM27" s="127"/>
      <c r="PYN27" s="128"/>
      <c r="PYO27" s="127"/>
      <c r="PYP27" s="128"/>
      <c r="PYQ27" s="127"/>
      <c r="PYR27" s="128"/>
      <c r="PYS27" s="127"/>
      <c r="PYT27" s="128"/>
      <c r="PYU27" s="127"/>
      <c r="PYV27" s="128"/>
      <c r="PYW27" s="127"/>
      <c r="PYX27" s="128"/>
      <c r="PYY27" s="127"/>
      <c r="PYZ27" s="128"/>
      <c r="PZA27" s="127"/>
      <c r="PZB27" s="128"/>
      <c r="PZC27" s="127"/>
      <c r="PZD27" s="128"/>
      <c r="PZE27" s="127"/>
      <c r="PZF27" s="128"/>
      <c r="PZG27" s="127"/>
      <c r="PZH27" s="128"/>
      <c r="PZI27" s="127"/>
      <c r="PZJ27" s="128"/>
      <c r="PZK27" s="127"/>
      <c r="PZL27" s="128"/>
      <c r="PZM27" s="127"/>
      <c r="PZN27" s="128"/>
      <c r="PZO27" s="127"/>
      <c r="PZP27" s="128"/>
      <c r="PZQ27" s="127"/>
      <c r="PZR27" s="128"/>
      <c r="PZS27" s="127"/>
      <c r="PZT27" s="128"/>
      <c r="PZU27" s="127"/>
      <c r="PZV27" s="128"/>
      <c r="PZW27" s="127"/>
      <c r="PZX27" s="128"/>
      <c r="PZY27" s="127"/>
      <c r="PZZ27" s="128"/>
      <c r="QAA27" s="127"/>
      <c r="QAB27" s="128"/>
      <c r="QAC27" s="127"/>
      <c r="QAD27" s="128"/>
      <c r="QAE27" s="127"/>
      <c r="QAF27" s="128"/>
      <c r="QAG27" s="127"/>
      <c r="QAH27" s="128"/>
      <c r="QAI27" s="127"/>
      <c r="QAJ27" s="128"/>
      <c r="QAK27" s="127"/>
      <c r="QAL27" s="128"/>
      <c r="QAM27" s="127"/>
      <c r="QAN27" s="128"/>
      <c r="QAO27" s="127"/>
      <c r="QAP27" s="128"/>
      <c r="QAQ27" s="127"/>
      <c r="QAR27" s="128"/>
      <c r="QAS27" s="127"/>
      <c r="QAT27" s="128"/>
      <c r="QAU27" s="127"/>
      <c r="QAV27" s="128"/>
      <c r="QAW27" s="127"/>
      <c r="QAX27" s="128"/>
      <c r="QAY27" s="127"/>
      <c r="QAZ27" s="128"/>
      <c r="QBA27" s="127"/>
      <c r="QBB27" s="128"/>
      <c r="QBC27" s="127"/>
      <c r="QBD27" s="128"/>
      <c r="QBE27" s="127"/>
      <c r="QBF27" s="128"/>
      <c r="QBG27" s="127"/>
      <c r="QBH27" s="128"/>
      <c r="QBI27" s="127"/>
      <c r="QBJ27" s="128"/>
      <c r="QBK27" s="127"/>
      <c r="QBL27" s="128"/>
      <c r="QBM27" s="127"/>
      <c r="QBN27" s="128"/>
      <c r="QBO27" s="127"/>
      <c r="QBP27" s="128"/>
      <c r="QBQ27" s="127"/>
      <c r="QBR27" s="128"/>
      <c r="QBS27" s="127"/>
      <c r="QBT27" s="128"/>
      <c r="QBU27" s="127"/>
      <c r="QBV27" s="128"/>
      <c r="QBW27" s="127"/>
      <c r="QBX27" s="128"/>
      <c r="QBY27" s="127"/>
      <c r="QBZ27" s="128"/>
      <c r="QCA27" s="127"/>
      <c r="QCB27" s="128"/>
      <c r="QCC27" s="127"/>
      <c r="QCD27" s="128"/>
      <c r="QCE27" s="127"/>
      <c r="QCF27" s="128"/>
      <c r="QCG27" s="127"/>
      <c r="QCH27" s="128"/>
      <c r="QCI27" s="127"/>
      <c r="QCJ27" s="128"/>
      <c r="QCK27" s="127"/>
      <c r="QCL27" s="128"/>
      <c r="QCM27" s="127"/>
      <c r="QCN27" s="128"/>
      <c r="QCO27" s="127"/>
      <c r="QCP27" s="128"/>
      <c r="QCQ27" s="127"/>
      <c r="QCR27" s="128"/>
      <c r="QCS27" s="127"/>
      <c r="QCT27" s="128"/>
      <c r="QCU27" s="127"/>
      <c r="QCV27" s="128"/>
      <c r="QCW27" s="127"/>
      <c r="QCX27" s="128"/>
      <c r="QCY27" s="127"/>
      <c r="QCZ27" s="128"/>
      <c r="QDA27" s="127"/>
      <c r="QDB27" s="128"/>
      <c r="QDC27" s="127"/>
      <c r="QDD27" s="128"/>
      <c r="QDE27" s="127"/>
      <c r="QDF27" s="128"/>
      <c r="QDG27" s="127"/>
      <c r="QDH27" s="128"/>
      <c r="QDI27" s="127"/>
      <c r="QDJ27" s="128"/>
      <c r="QDK27" s="127"/>
      <c r="QDL27" s="128"/>
      <c r="QDM27" s="127"/>
      <c r="QDN27" s="128"/>
      <c r="QDO27" s="127"/>
      <c r="QDP27" s="128"/>
      <c r="QDQ27" s="127"/>
      <c r="QDR27" s="128"/>
      <c r="QDS27" s="127"/>
      <c r="QDT27" s="128"/>
      <c r="QDU27" s="127"/>
      <c r="QDV27" s="128"/>
      <c r="QDW27" s="127"/>
      <c r="QDX27" s="128"/>
      <c r="QDY27" s="127"/>
      <c r="QDZ27" s="128"/>
      <c r="QEA27" s="127"/>
      <c r="QEB27" s="128"/>
      <c r="QEC27" s="127"/>
      <c r="QED27" s="128"/>
      <c r="QEE27" s="127"/>
      <c r="QEF27" s="128"/>
      <c r="QEG27" s="127"/>
      <c r="QEH27" s="128"/>
      <c r="QEI27" s="127"/>
      <c r="QEJ27" s="128"/>
      <c r="QEK27" s="127"/>
      <c r="QEL27" s="128"/>
      <c r="QEM27" s="127"/>
      <c r="QEN27" s="128"/>
      <c r="QEO27" s="127"/>
      <c r="QEP27" s="128"/>
      <c r="QEQ27" s="127"/>
      <c r="QER27" s="128"/>
      <c r="QES27" s="127"/>
      <c r="QET27" s="128"/>
      <c r="QEU27" s="127"/>
      <c r="QEV27" s="128"/>
      <c r="QEW27" s="127"/>
      <c r="QEX27" s="128"/>
      <c r="QEY27" s="127"/>
      <c r="QEZ27" s="128"/>
      <c r="QFA27" s="127"/>
      <c r="QFB27" s="128"/>
      <c r="QFC27" s="127"/>
      <c r="QFD27" s="128"/>
      <c r="QFE27" s="127"/>
      <c r="QFF27" s="128"/>
      <c r="QFG27" s="127"/>
      <c r="QFH27" s="128"/>
      <c r="QFI27" s="127"/>
      <c r="QFJ27" s="128"/>
      <c r="QFK27" s="127"/>
      <c r="QFL27" s="128"/>
      <c r="QFM27" s="127"/>
      <c r="QFN27" s="128"/>
      <c r="QFO27" s="127"/>
      <c r="QFP27" s="128"/>
      <c r="QFQ27" s="127"/>
      <c r="QFR27" s="128"/>
      <c r="QFS27" s="127"/>
      <c r="QFT27" s="128"/>
      <c r="QFU27" s="127"/>
      <c r="QFV27" s="128"/>
      <c r="QFW27" s="127"/>
      <c r="QFX27" s="128"/>
      <c r="QFY27" s="127"/>
      <c r="QFZ27" s="128"/>
      <c r="QGA27" s="127"/>
      <c r="QGB27" s="128"/>
      <c r="QGC27" s="127"/>
      <c r="QGD27" s="128"/>
      <c r="QGE27" s="127"/>
      <c r="QGF27" s="128"/>
      <c r="QGG27" s="127"/>
      <c r="QGH27" s="128"/>
      <c r="QGI27" s="127"/>
      <c r="QGJ27" s="128"/>
      <c r="QGK27" s="127"/>
      <c r="QGL27" s="128"/>
      <c r="QGM27" s="127"/>
      <c r="QGN27" s="128"/>
      <c r="QGO27" s="127"/>
      <c r="QGP27" s="128"/>
      <c r="QGQ27" s="127"/>
      <c r="QGR27" s="128"/>
      <c r="QGS27" s="127"/>
      <c r="QGT27" s="128"/>
      <c r="QGU27" s="127"/>
      <c r="QGV27" s="128"/>
      <c r="QGW27" s="127"/>
      <c r="QGX27" s="128"/>
      <c r="QGY27" s="127"/>
      <c r="QGZ27" s="128"/>
      <c r="QHA27" s="127"/>
      <c r="QHB27" s="128"/>
      <c r="QHC27" s="127"/>
      <c r="QHD27" s="128"/>
      <c r="QHE27" s="127"/>
      <c r="QHF27" s="128"/>
      <c r="QHG27" s="127"/>
      <c r="QHH27" s="128"/>
      <c r="QHI27" s="127"/>
      <c r="QHJ27" s="128"/>
      <c r="QHK27" s="127"/>
      <c r="QHL27" s="128"/>
      <c r="QHM27" s="127"/>
      <c r="QHN27" s="128"/>
      <c r="QHO27" s="127"/>
      <c r="QHP27" s="128"/>
      <c r="QHQ27" s="127"/>
      <c r="QHR27" s="128"/>
      <c r="QHS27" s="127"/>
      <c r="QHT27" s="128"/>
      <c r="QHU27" s="127"/>
      <c r="QHV27" s="128"/>
      <c r="QHW27" s="127"/>
      <c r="QHX27" s="128"/>
      <c r="QHY27" s="127"/>
      <c r="QHZ27" s="128"/>
      <c r="QIA27" s="127"/>
      <c r="QIB27" s="128"/>
      <c r="QIC27" s="127"/>
      <c r="QID27" s="128"/>
      <c r="QIE27" s="127"/>
      <c r="QIF27" s="128"/>
      <c r="QIG27" s="127"/>
      <c r="QIH27" s="128"/>
      <c r="QII27" s="127"/>
      <c r="QIJ27" s="128"/>
      <c r="QIK27" s="127"/>
      <c r="QIL27" s="128"/>
      <c r="QIM27" s="127"/>
      <c r="QIN27" s="128"/>
      <c r="QIO27" s="127"/>
      <c r="QIP27" s="128"/>
      <c r="QIQ27" s="127"/>
      <c r="QIR27" s="128"/>
      <c r="QIS27" s="127"/>
      <c r="QIT27" s="128"/>
      <c r="QIU27" s="127"/>
      <c r="QIV27" s="128"/>
      <c r="QIW27" s="127"/>
      <c r="QIX27" s="128"/>
      <c r="QIY27" s="127"/>
      <c r="QIZ27" s="128"/>
      <c r="QJA27" s="127"/>
      <c r="QJB27" s="128"/>
      <c r="QJC27" s="127"/>
      <c r="QJD27" s="128"/>
      <c r="QJE27" s="127"/>
      <c r="QJF27" s="128"/>
      <c r="QJG27" s="127"/>
      <c r="QJH27" s="128"/>
      <c r="QJI27" s="127"/>
      <c r="QJJ27" s="128"/>
      <c r="QJK27" s="127"/>
      <c r="QJL27" s="128"/>
      <c r="QJM27" s="127"/>
      <c r="QJN27" s="128"/>
      <c r="QJO27" s="127"/>
      <c r="QJP27" s="128"/>
      <c r="QJQ27" s="127"/>
      <c r="QJR27" s="128"/>
      <c r="QJS27" s="127"/>
      <c r="QJT27" s="128"/>
      <c r="QJU27" s="127"/>
      <c r="QJV27" s="128"/>
      <c r="QJW27" s="127"/>
      <c r="QJX27" s="128"/>
      <c r="QJY27" s="127"/>
      <c r="QJZ27" s="128"/>
      <c r="QKA27" s="127"/>
      <c r="QKB27" s="128"/>
      <c r="QKC27" s="127"/>
      <c r="QKD27" s="128"/>
      <c r="QKE27" s="127"/>
      <c r="QKF27" s="128"/>
      <c r="QKG27" s="127"/>
      <c r="QKH27" s="128"/>
      <c r="QKI27" s="127"/>
      <c r="QKJ27" s="128"/>
      <c r="QKK27" s="127"/>
      <c r="QKL27" s="128"/>
      <c r="QKM27" s="127"/>
      <c r="QKN27" s="128"/>
      <c r="QKO27" s="127"/>
      <c r="QKP27" s="128"/>
      <c r="QKQ27" s="127"/>
      <c r="QKR27" s="128"/>
      <c r="QKS27" s="127"/>
      <c r="QKT27" s="128"/>
      <c r="QKU27" s="127"/>
      <c r="QKV27" s="128"/>
      <c r="QKW27" s="127"/>
      <c r="QKX27" s="128"/>
      <c r="QKY27" s="127"/>
      <c r="QKZ27" s="128"/>
      <c r="QLA27" s="127"/>
      <c r="QLB27" s="128"/>
      <c r="QLC27" s="127"/>
      <c r="QLD27" s="128"/>
      <c r="QLE27" s="127"/>
      <c r="QLF27" s="128"/>
      <c r="QLG27" s="127"/>
      <c r="QLH27" s="128"/>
      <c r="QLI27" s="127"/>
      <c r="QLJ27" s="128"/>
      <c r="QLK27" s="127"/>
      <c r="QLL27" s="128"/>
      <c r="QLM27" s="127"/>
      <c r="QLN27" s="128"/>
      <c r="QLO27" s="127"/>
      <c r="QLP27" s="128"/>
      <c r="QLQ27" s="127"/>
      <c r="QLR27" s="128"/>
      <c r="QLS27" s="127"/>
      <c r="QLT27" s="128"/>
      <c r="QLU27" s="127"/>
      <c r="QLV27" s="128"/>
      <c r="QLW27" s="127"/>
      <c r="QLX27" s="128"/>
      <c r="QLY27" s="127"/>
      <c r="QLZ27" s="128"/>
      <c r="QMA27" s="127"/>
      <c r="QMB27" s="128"/>
      <c r="QMC27" s="127"/>
      <c r="QMD27" s="128"/>
      <c r="QME27" s="127"/>
      <c r="QMF27" s="128"/>
      <c r="QMG27" s="127"/>
      <c r="QMH27" s="128"/>
      <c r="QMI27" s="127"/>
      <c r="QMJ27" s="128"/>
      <c r="QMK27" s="127"/>
      <c r="QML27" s="128"/>
      <c r="QMM27" s="127"/>
      <c r="QMN27" s="128"/>
      <c r="QMO27" s="127"/>
      <c r="QMP27" s="128"/>
      <c r="QMQ27" s="127"/>
      <c r="QMR27" s="128"/>
      <c r="QMS27" s="127"/>
      <c r="QMT27" s="128"/>
      <c r="QMU27" s="127"/>
      <c r="QMV27" s="128"/>
      <c r="QMW27" s="127"/>
      <c r="QMX27" s="128"/>
      <c r="QMY27" s="127"/>
      <c r="QMZ27" s="128"/>
      <c r="QNA27" s="127"/>
      <c r="QNB27" s="128"/>
      <c r="QNC27" s="127"/>
      <c r="QND27" s="128"/>
      <c r="QNE27" s="127"/>
      <c r="QNF27" s="128"/>
      <c r="QNG27" s="127"/>
      <c r="QNH27" s="128"/>
      <c r="QNI27" s="127"/>
      <c r="QNJ27" s="128"/>
      <c r="QNK27" s="127"/>
      <c r="QNL27" s="128"/>
      <c r="QNM27" s="127"/>
      <c r="QNN27" s="128"/>
      <c r="QNO27" s="127"/>
      <c r="QNP27" s="128"/>
      <c r="QNQ27" s="127"/>
      <c r="QNR27" s="128"/>
      <c r="QNS27" s="127"/>
      <c r="QNT27" s="128"/>
      <c r="QNU27" s="127"/>
      <c r="QNV27" s="128"/>
      <c r="QNW27" s="127"/>
      <c r="QNX27" s="128"/>
      <c r="QNY27" s="127"/>
      <c r="QNZ27" s="128"/>
      <c r="QOA27" s="127"/>
      <c r="QOB27" s="128"/>
      <c r="QOC27" s="127"/>
      <c r="QOD27" s="128"/>
      <c r="QOE27" s="127"/>
      <c r="QOF27" s="128"/>
      <c r="QOG27" s="127"/>
      <c r="QOH27" s="128"/>
      <c r="QOI27" s="127"/>
      <c r="QOJ27" s="128"/>
      <c r="QOK27" s="127"/>
      <c r="QOL27" s="128"/>
      <c r="QOM27" s="127"/>
      <c r="QON27" s="128"/>
      <c r="QOO27" s="127"/>
      <c r="QOP27" s="128"/>
      <c r="QOQ27" s="127"/>
      <c r="QOR27" s="128"/>
      <c r="QOS27" s="127"/>
      <c r="QOT27" s="128"/>
      <c r="QOU27" s="127"/>
      <c r="QOV27" s="128"/>
      <c r="QOW27" s="127"/>
      <c r="QOX27" s="128"/>
      <c r="QOY27" s="127"/>
      <c r="QOZ27" s="128"/>
      <c r="QPA27" s="127"/>
      <c r="QPB27" s="128"/>
      <c r="QPC27" s="127"/>
      <c r="QPD27" s="128"/>
      <c r="QPE27" s="127"/>
      <c r="QPF27" s="128"/>
      <c r="QPG27" s="127"/>
      <c r="QPH27" s="128"/>
      <c r="QPI27" s="127"/>
      <c r="QPJ27" s="128"/>
      <c r="QPK27" s="127"/>
      <c r="QPL27" s="128"/>
      <c r="QPM27" s="127"/>
      <c r="QPN27" s="128"/>
      <c r="QPO27" s="127"/>
      <c r="QPP27" s="128"/>
      <c r="QPQ27" s="127"/>
      <c r="QPR27" s="128"/>
      <c r="QPS27" s="127"/>
      <c r="QPT27" s="128"/>
      <c r="QPU27" s="127"/>
      <c r="QPV27" s="128"/>
      <c r="QPW27" s="127"/>
      <c r="QPX27" s="128"/>
      <c r="QPY27" s="127"/>
      <c r="QPZ27" s="128"/>
      <c r="QQA27" s="127"/>
      <c r="QQB27" s="128"/>
      <c r="QQC27" s="127"/>
      <c r="QQD27" s="128"/>
      <c r="QQE27" s="127"/>
      <c r="QQF27" s="128"/>
      <c r="QQG27" s="127"/>
      <c r="QQH27" s="128"/>
      <c r="QQI27" s="127"/>
      <c r="QQJ27" s="128"/>
      <c r="QQK27" s="127"/>
      <c r="QQL27" s="128"/>
      <c r="QQM27" s="127"/>
      <c r="QQN27" s="128"/>
      <c r="QQO27" s="127"/>
      <c r="QQP27" s="128"/>
      <c r="QQQ27" s="127"/>
      <c r="QQR27" s="128"/>
      <c r="QQS27" s="127"/>
      <c r="QQT27" s="128"/>
      <c r="QQU27" s="127"/>
      <c r="QQV27" s="128"/>
      <c r="QQW27" s="127"/>
      <c r="QQX27" s="128"/>
      <c r="QQY27" s="127"/>
      <c r="QQZ27" s="128"/>
      <c r="QRA27" s="127"/>
      <c r="QRB27" s="128"/>
      <c r="QRC27" s="127"/>
      <c r="QRD27" s="128"/>
      <c r="QRE27" s="127"/>
      <c r="QRF27" s="128"/>
      <c r="QRG27" s="127"/>
      <c r="QRH27" s="128"/>
      <c r="QRI27" s="127"/>
      <c r="QRJ27" s="128"/>
      <c r="QRK27" s="127"/>
      <c r="QRL27" s="128"/>
      <c r="QRM27" s="127"/>
      <c r="QRN27" s="128"/>
      <c r="QRO27" s="127"/>
      <c r="QRP27" s="128"/>
      <c r="QRQ27" s="127"/>
      <c r="QRR27" s="128"/>
      <c r="QRS27" s="127"/>
      <c r="QRT27" s="128"/>
      <c r="QRU27" s="127"/>
      <c r="QRV27" s="128"/>
      <c r="QRW27" s="127"/>
      <c r="QRX27" s="128"/>
      <c r="QRY27" s="127"/>
      <c r="QRZ27" s="128"/>
      <c r="QSA27" s="127"/>
      <c r="QSB27" s="128"/>
      <c r="QSC27" s="127"/>
      <c r="QSD27" s="128"/>
      <c r="QSE27" s="127"/>
      <c r="QSF27" s="128"/>
      <c r="QSG27" s="127"/>
      <c r="QSH27" s="128"/>
      <c r="QSI27" s="127"/>
      <c r="QSJ27" s="128"/>
      <c r="QSK27" s="127"/>
      <c r="QSL27" s="128"/>
      <c r="QSM27" s="127"/>
      <c r="QSN27" s="128"/>
      <c r="QSO27" s="127"/>
      <c r="QSP27" s="128"/>
      <c r="QSQ27" s="127"/>
      <c r="QSR27" s="128"/>
      <c r="QSS27" s="127"/>
      <c r="QST27" s="128"/>
      <c r="QSU27" s="127"/>
      <c r="QSV27" s="128"/>
      <c r="QSW27" s="127"/>
      <c r="QSX27" s="128"/>
      <c r="QSY27" s="127"/>
      <c r="QSZ27" s="128"/>
      <c r="QTA27" s="127"/>
      <c r="QTB27" s="128"/>
      <c r="QTC27" s="127"/>
      <c r="QTD27" s="128"/>
      <c r="QTE27" s="127"/>
      <c r="QTF27" s="128"/>
      <c r="QTG27" s="127"/>
      <c r="QTH27" s="128"/>
      <c r="QTI27" s="127"/>
      <c r="QTJ27" s="128"/>
      <c r="QTK27" s="127"/>
      <c r="QTL27" s="128"/>
      <c r="QTM27" s="127"/>
      <c r="QTN27" s="128"/>
      <c r="QTO27" s="127"/>
      <c r="QTP27" s="128"/>
      <c r="QTQ27" s="127"/>
      <c r="QTR27" s="128"/>
      <c r="QTS27" s="127"/>
      <c r="QTT27" s="128"/>
      <c r="QTU27" s="127"/>
      <c r="QTV27" s="128"/>
      <c r="QTW27" s="127"/>
      <c r="QTX27" s="128"/>
      <c r="QTY27" s="127"/>
      <c r="QTZ27" s="128"/>
      <c r="QUA27" s="127"/>
      <c r="QUB27" s="128"/>
      <c r="QUC27" s="127"/>
      <c r="QUD27" s="128"/>
      <c r="QUE27" s="127"/>
      <c r="QUF27" s="128"/>
      <c r="QUG27" s="127"/>
      <c r="QUH27" s="128"/>
      <c r="QUI27" s="127"/>
      <c r="QUJ27" s="128"/>
      <c r="QUK27" s="127"/>
      <c r="QUL27" s="128"/>
      <c r="QUM27" s="127"/>
      <c r="QUN27" s="128"/>
      <c r="QUO27" s="127"/>
      <c r="QUP27" s="128"/>
      <c r="QUQ27" s="127"/>
      <c r="QUR27" s="128"/>
      <c r="QUS27" s="127"/>
      <c r="QUT27" s="128"/>
      <c r="QUU27" s="127"/>
      <c r="QUV27" s="128"/>
      <c r="QUW27" s="127"/>
      <c r="QUX27" s="128"/>
      <c r="QUY27" s="127"/>
      <c r="QUZ27" s="128"/>
      <c r="QVA27" s="127"/>
      <c r="QVB27" s="128"/>
      <c r="QVC27" s="127"/>
      <c r="QVD27" s="128"/>
      <c r="QVE27" s="127"/>
      <c r="QVF27" s="128"/>
      <c r="QVG27" s="127"/>
      <c r="QVH27" s="128"/>
      <c r="QVI27" s="127"/>
      <c r="QVJ27" s="128"/>
      <c r="QVK27" s="127"/>
      <c r="QVL27" s="128"/>
      <c r="QVM27" s="127"/>
      <c r="QVN27" s="128"/>
      <c r="QVO27" s="127"/>
      <c r="QVP27" s="128"/>
      <c r="QVQ27" s="127"/>
      <c r="QVR27" s="128"/>
      <c r="QVS27" s="127"/>
      <c r="QVT27" s="128"/>
      <c r="QVU27" s="127"/>
      <c r="QVV27" s="128"/>
      <c r="QVW27" s="127"/>
      <c r="QVX27" s="128"/>
      <c r="QVY27" s="127"/>
      <c r="QVZ27" s="128"/>
      <c r="QWA27" s="127"/>
      <c r="QWB27" s="128"/>
      <c r="QWC27" s="127"/>
      <c r="QWD27" s="128"/>
      <c r="QWE27" s="127"/>
      <c r="QWF27" s="128"/>
      <c r="QWG27" s="127"/>
      <c r="QWH27" s="128"/>
      <c r="QWI27" s="127"/>
      <c r="QWJ27" s="128"/>
      <c r="QWK27" s="127"/>
      <c r="QWL27" s="128"/>
      <c r="QWM27" s="127"/>
      <c r="QWN27" s="128"/>
      <c r="QWO27" s="127"/>
      <c r="QWP27" s="128"/>
      <c r="QWQ27" s="127"/>
      <c r="QWR27" s="128"/>
      <c r="QWS27" s="127"/>
      <c r="QWT27" s="128"/>
      <c r="QWU27" s="127"/>
      <c r="QWV27" s="128"/>
      <c r="QWW27" s="127"/>
      <c r="QWX27" s="128"/>
      <c r="QWY27" s="127"/>
      <c r="QWZ27" s="128"/>
      <c r="QXA27" s="127"/>
      <c r="QXB27" s="128"/>
      <c r="QXC27" s="127"/>
      <c r="QXD27" s="128"/>
      <c r="QXE27" s="127"/>
      <c r="QXF27" s="128"/>
      <c r="QXG27" s="127"/>
      <c r="QXH27" s="128"/>
      <c r="QXI27" s="127"/>
      <c r="QXJ27" s="128"/>
      <c r="QXK27" s="127"/>
      <c r="QXL27" s="128"/>
      <c r="QXM27" s="127"/>
      <c r="QXN27" s="128"/>
      <c r="QXO27" s="127"/>
      <c r="QXP27" s="128"/>
      <c r="QXQ27" s="127"/>
      <c r="QXR27" s="128"/>
      <c r="QXS27" s="127"/>
      <c r="QXT27" s="128"/>
      <c r="QXU27" s="127"/>
      <c r="QXV27" s="128"/>
      <c r="QXW27" s="127"/>
      <c r="QXX27" s="128"/>
      <c r="QXY27" s="127"/>
      <c r="QXZ27" s="128"/>
      <c r="QYA27" s="127"/>
      <c r="QYB27" s="128"/>
      <c r="QYC27" s="127"/>
      <c r="QYD27" s="128"/>
      <c r="QYE27" s="127"/>
      <c r="QYF27" s="128"/>
      <c r="QYG27" s="127"/>
      <c r="QYH27" s="128"/>
      <c r="QYI27" s="127"/>
      <c r="QYJ27" s="128"/>
      <c r="QYK27" s="127"/>
      <c r="QYL27" s="128"/>
      <c r="QYM27" s="127"/>
      <c r="QYN27" s="128"/>
      <c r="QYO27" s="127"/>
      <c r="QYP27" s="128"/>
      <c r="QYQ27" s="127"/>
      <c r="QYR27" s="128"/>
      <c r="QYS27" s="127"/>
      <c r="QYT27" s="128"/>
      <c r="QYU27" s="127"/>
      <c r="QYV27" s="128"/>
      <c r="QYW27" s="127"/>
      <c r="QYX27" s="128"/>
      <c r="QYY27" s="127"/>
      <c r="QYZ27" s="128"/>
      <c r="QZA27" s="127"/>
      <c r="QZB27" s="128"/>
      <c r="QZC27" s="127"/>
      <c r="QZD27" s="128"/>
      <c r="QZE27" s="127"/>
      <c r="QZF27" s="128"/>
      <c r="QZG27" s="127"/>
      <c r="QZH27" s="128"/>
      <c r="QZI27" s="127"/>
      <c r="QZJ27" s="128"/>
      <c r="QZK27" s="127"/>
      <c r="QZL27" s="128"/>
      <c r="QZM27" s="127"/>
      <c r="QZN27" s="128"/>
      <c r="QZO27" s="127"/>
      <c r="QZP27" s="128"/>
      <c r="QZQ27" s="127"/>
      <c r="QZR27" s="128"/>
      <c r="QZS27" s="127"/>
      <c r="QZT27" s="128"/>
      <c r="QZU27" s="127"/>
      <c r="QZV27" s="128"/>
      <c r="QZW27" s="127"/>
      <c r="QZX27" s="128"/>
      <c r="QZY27" s="127"/>
      <c r="QZZ27" s="128"/>
      <c r="RAA27" s="127"/>
      <c r="RAB27" s="128"/>
      <c r="RAC27" s="127"/>
      <c r="RAD27" s="128"/>
      <c r="RAE27" s="127"/>
      <c r="RAF27" s="128"/>
      <c r="RAG27" s="127"/>
      <c r="RAH27" s="128"/>
      <c r="RAI27" s="127"/>
      <c r="RAJ27" s="128"/>
      <c r="RAK27" s="127"/>
      <c r="RAL27" s="128"/>
      <c r="RAM27" s="127"/>
      <c r="RAN27" s="128"/>
      <c r="RAO27" s="127"/>
      <c r="RAP27" s="128"/>
      <c r="RAQ27" s="127"/>
      <c r="RAR27" s="128"/>
      <c r="RAS27" s="127"/>
      <c r="RAT27" s="128"/>
      <c r="RAU27" s="127"/>
      <c r="RAV27" s="128"/>
      <c r="RAW27" s="127"/>
      <c r="RAX27" s="128"/>
      <c r="RAY27" s="127"/>
      <c r="RAZ27" s="128"/>
      <c r="RBA27" s="127"/>
      <c r="RBB27" s="128"/>
      <c r="RBC27" s="127"/>
      <c r="RBD27" s="128"/>
      <c r="RBE27" s="127"/>
      <c r="RBF27" s="128"/>
      <c r="RBG27" s="127"/>
      <c r="RBH27" s="128"/>
      <c r="RBI27" s="127"/>
      <c r="RBJ27" s="128"/>
      <c r="RBK27" s="127"/>
      <c r="RBL27" s="128"/>
      <c r="RBM27" s="127"/>
      <c r="RBN27" s="128"/>
      <c r="RBO27" s="127"/>
      <c r="RBP27" s="128"/>
      <c r="RBQ27" s="127"/>
      <c r="RBR27" s="128"/>
      <c r="RBS27" s="127"/>
      <c r="RBT27" s="128"/>
      <c r="RBU27" s="127"/>
      <c r="RBV27" s="128"/>
      <c r="RBW27" s="127"/>
      <c r="RBX27" s="128"/>
      <c r="RBY27" s="127"/>
      <c r="RBZ27" s="128"/>
      <c r="RCA27" s="127"/>
      <c r="RCB27" s="128"/>
      <c r="RCC27" s="127"/>
      <c r="RCD27" s="128"/>
      <c r="RCE27" s="127"/>
      <c r="RCF27" s="128"/>
      <c r="RCG27" s="127"/>
      <c r="RCH27" s="128"/>
      <c r="RCI27" s="127"/>
      <c r="RCJ27" s="128"/>
      <c r="RCK27" s="127"/>
      <c r="RCL27" s="128"/>
      <c r="RCM27" s="127"/>
      <c r="RCN27" s="128"/>
      <c r="RCO27" s="127"/>
      <c r="RCP27" s="128"/>
      <c r="RCQ27" s="127"/>
      <c r="RCR27" s="128"/>
      <c r="RCS27" s="127"/>
      <c r="RCT27" s="128"/>
      <c r="RCU27" s="127"/>
      <c r="RCV27" s="128"/>
      <c r="RCW27" s="127"/>
      <c r="RCX27" s="128"/>
      <c r="RCY27" s="127"/>
      <c r="RCZ27" s="128"/>
      <c r="RDA27" s="127"/>
      <c r="RDB27" s="128"/>
      <c r="RDC27" s="127"/>
      <c r="RDD27" s="128"/>
      <c r="RDE27" s="127"/>
      <c r="RDF27" s="128"/>
      <c r="RDG27" s="127"/>
      <c r="RDH27" s="128"/>
      <c r="RDI27" s="127"/>
      <c r="RDJ27" s="128"/>
      <c r="RDK27" s="127"/>
      <c r="RDL27" s="128"/>
      <c r="RDM27" s="127"/>
      <c r="RDN27" s="128"/>
      <c r="RDO27" s="127"/>
      <c r="RDP27" s="128"/>
      <c r="RDQ27" s="127"/>
      <c r="RDR27" s="128"/>
      <c r="RDS27" s="127"/>
      <c r="RDT27" s="128"/>
      <c r="RDU27" s="127"/>
      <c r="RDV27" s="128"/>
      <c r="RDW27" s="127"/>
      <c r="RDX27" s="128"/>
      <c r="RDY27" s="127"/>
      <c r="RDZ27" s="128"/>
      <c r="REA27" s="127"/>
      <c r="REB27" s="128"/>
      <c r="REC27" s="127"/>
      <c r="RED27" s="128"/>
      <c r="REE27" s="127"/>
      <c r="REF27" s="128"/>
      <c r="REG27" s="127"/>
      <c r="REH27" s="128"/>
      <c r="REI27" s="127"/>
      <c r="REJ27" s="128"/>
      <c r="REK27" s="127"/>
      <c r="REL27" s="128"/>
      <c r="REM27" s="127"/>
      <c r="REN27" s="128"/>
      <c r="REO27" s="127"/>
      <c r="REP27" s="128"/>
      <c r="REQ27" s="127"/>
      <c r="RER27" s="128"/>
      <c r="RES27" s="127"/>
      <c r="RET27" s="128"/>
      <c r="REU27" s="127"/>
      <c r="REV27" s="128"/>
      <c r="REW27" s="127"/>
      <c r="REX27" s="128"/>
      <c r="REY27" s="127"/>
      <c r="REZ27" s="128"/>
      <c r="RFA27" s="127"/>
      <c r="RFB27" s="128"/>
      <c r="RFC27" s="127"/>
      <c r="RFD27" s="128"/>
      <c r="RFE27" s="127"/>
      <c r="RFF27" s="128"/>
      <c r="RFG27" s="127"/>
      <c r="RFH27" s="128"/>
      <c r="RFI27" s="127"/>
      <c r="RFJ27" s="128"/>
      <c r="RFK27" s="127"/>
      <c r="RFL27" s="128"/>
      <c r="RFM27" s="127"/>
      <c r="RFN27" s="128"/>
      <c r="RFO27" s="127"/>
      <c r="RFP27" s="128"/>
      <c r="RFQ27" s="127"/>
      <c r="RFR27" s="128"/>
      <c r="RFS27" s="127"/>
      <c r="RFT27" s="128"/>
      <c r="RFU27" s="127"/>
      <c r="RFV27" s="128"/>
      <c r="RFW27" s="127"/>
      <c r="RFX27" s="128"/>
      <c r="RFY27" s="127"/>
      <c r="RFZ27" s="128"/>
      <c r="RGA27" s="127"/>
      <c r="RGB27" s="128"/>
      <c r="RGC27" s="127"/>
      <c r="RGD27" s="128"/>
      <c r="RGE27" s="127"/>
      <c r="RGF27" s="128"/>
      <c r="RGG27" s="127"/>
      <c r="RGH27" s="128"/>
      <c r="RGI27" s="127"/>
      <c r="RGJ27" s="128"/>
      <c r="RGK27" s="127"/>
      <c r="RGL27" s="128"/>
      <c r="RGM27" s="127"/>
      <c r="RGN27" s="128"/>
      <c r="RGO27" s="127"/>
      <c r="RGP27" s="128"/>
      <c r="RGQ27" s="127"/>
      <c r="RGR27" s="128"/>
      <c r="RGS27" s="127"/>
      <c r="RGT27" s="128"/>
      <c r="RGU27" s="127"/>
      <c r="RGV27" s="128"/>
      <c r="RGW27" s="127"/>
      <c r="RGX27" s="128"/>
      <c r="RGY27" s="127"/>
      <c r="RGZ27" s="128"/>
      <c r="RHA27" s="127"/>
      <c r="RHB27" s="128"/>
      <c r="RHC27" s="127"/>
      <c r="RHD27" s="128"/>
      <c r="RHE27" s="127"/>
      <c r="RHF27" s="128"/>
      <c r="RHG27" s="127"/>
      <c r="RHH27" s="128"/>
      <c r="RHI27" s="127"/>
      <c r="RHJ27" s="128"/>
      <c r="RHK27" s="127"/>
      <c r="RHL27" s="128"/>
      <c r="RHM27" s="127"/>
      <c r="RHN27" s="128"/>
      <c r="RHO27" s="127"/>
      <c r="RHP27" s="128"/>
      <c r="RHQ27" s="127"/>
      <c r="RHR27" s="128"/>
      <c r="RHS27" s="127"/>
      <c r="RHT27" s="128"/>
      <c r="RHU27" s="127"/>
      <c r="RHV27" s="128"/>
      <c r="RHW27" s="127"/>
      <c r="RHX27" s="128"/>
      <c r="RHY27" s="127"/>
      <c r="RHZ27" s="128"/>
      <c r="RIA27" s="127"/>
      <c r="RIB27" s="128"/>
      <c r="RIC27" s="127"/>
      <c r="RID27" s="128"/>
      <c r="RIE27" s="127"/>
      <c r="RIF27" s="128"/>
      <c r="RIG27" s="127"/>
      <c r="RIH27" s="128"/>
      <c r="RII27" s="127"/>
      <c r="RIJ27" s="128"/>
      <c r="RIK27" s="127"/>
      <c r="RIL27" s="128"/>
      <c r="RIM27" s="127"/>
      <c r="RIN27" s="128"/>
      <c r="RIO27" s="127"/>
      <c r="RIP27" s="128"/>
      <c r="RIQ27" s="127"/>
      <c r="RIR27" s="128"/>
      <c r="RIS27" s="127"/>
      <c r="RIT27" s="128"/>
      <c r="RIU27" s="127"/>
      <c r="RIV27" s="128"/>
      <c r="RIW27" s="127"/>
      <c r="RIX27" s="128"/>
      <c r="RIY27" s="127"/>
      <c r="RIZ27" s="128"/>
      <c r="RJA27" s="127"/>
      <c r="RJB27" s="128"/>
      <c r="RJC27" s="127"/>
      <c r="RJD27" s="128"/>
      <c r="RJE27" s="127"/>
      <c r="RJF27" s="128"/>
      <c r="RJG27" s="127"/>
      <c r="RJH27" s="128"/>
      <c r="RJI27" s="127"/>
      <c r="RJJ27" s="128"/>
      <c r="RJK27" s="127"/>
      <c r="RJL27" s="128"/>
      <c r="RJM27" s="127"/>
      <c r="RJN27" s="128"/>
      <c r="RJO27" s="127"/>
      <c r="RJP27" s="128"/>
      <c r="RJQ27" s="127"/>
      <c r="RJR27" s="128"/>
      <c r="RJS27" s="127"/>
      <c r="RJT27" s="128"/>
      <c r="RJU27" s="127"/>
      <c r="RJV27" s="128"/>
      <c r="RJW27" s="127"/>
      <c r="RJX27" s="128"/>
      <c r="RJY27" s="127"/>
      <c r="RJZ27" s="128"/>
      <c r="RKA27" s="127"/>
      <c r="RKB27" s="128"/>
      <c r="RKC27" s="127"/>
      <c r="RKD27" s="128"/>
      <c r="RKE27" s="127"/>
      <c r="RKF27" s="128"/>
      <c r="RKG27" s="127"/>
      <c r="RKH27" s="128"/>
      <c r="RKI27" s="127"/>
      <c r="RKJ27" s="128"/>
      <c r="RKK27" s="127"/>
      <c r="RKL27" s="128"/>
      <c r="RKM27" s="127"/>
      <c r="RKN27" s="128"/>
      <c r="RKO27" s="127"/>
      <c r="RKP27" s="128"/>
      <c r="RKQ27" s="127"/>
      <c r="RKR27" s="128"/>
      <c r="RKS27" s="127"/>
      <c r="RKT27" s="128"/>
      <c r="RKU27" s="127"/>
      <c r="RKV27" s="128"/>
      <c r="RKW27" s="127"/>
      <c r="RKX27" s="128"/>
      <c r="RKY27" s="127"/>
      <c r="RKZ27" s="128"/>
      <c r="RLA27" s="127"/>
      <c r="RLB27" s="128"/>
      <c r="RLC27" s="127"/>
      <c r="RLD27" s="128"/>
      <c r="RLE27" s="127"/>
      <c r="RLF27" s="128"/>
      <c r="RLG27" s="127"/>
      <c r="RLH27" s="128"/>
      <c r="RLI27" s="127"/>
      <c r="RLJ27" s="128"/>
      <c r="RLK27" s="127"/>
      <c r="RLL27" s="128"/>
      <c r="RLM27" s="127"/>
      <c r="RLN27" s="128"/>
      <c r="RLO27" s="127"/>
      <c r="RLP27" s="128"/>
      <c r="RLQ27" s="127"/>
      <c r="RLR27" s="128"/>
      <c r="RLS27" s="127"/>
      <c r="RLT27" s="128"/>
      <c r="RLU27" s="127"/>
      <c r="RLV27" s="128"/>
      <c r="RLW27" s="127"/>
      <c r="RLX27" s="128"/>
      <c r="RLY27" s="127"/>
      <c r="RLZ27" s="128"/>
      <c r="RMA27" s="127"/>
      <c r="RMB27" s="128"/>
      <c r="RMC27" s="127"/>
      <c r="RMD27" s="128"/>
      <c r="RME27" s="127"/>
      <c r="RMF27" s="128"/>
      <c r="RMG27" s="127"/>
      <c r="RMH27" s="128"/>
      <c r="RMI27" s="127"/>
      <c r="RMJ27" s="128"/>
      <c r="RMK27" s="127"/>
      <c r="RML27" s="128"/>
      <c r="RMM27" s="127"/>
      <c r="RMN27" s="128"/>
      <c r="RMO27" s="127"/>
      <c r="RMP27" s="128"/>
      <c r="RMQ27" s="127"/>
      <c r="RMR27" s="128"/>
      <c r="RMS27" s="127"/>
      <c r="RMT27" s="128"/>
      <c r="RMU27" s="127"/>
      <c r="RMV27" s="128"/>
      <c r="RMW27" s="127"/>
      <c r="RMX27" s="128"/>
      <c r="RMY27" s="127"/>
      <c r="RMZ27" s="128"/>
      <c r="RNA27" s="127"/>
      <c r="RNB27" s="128"/>
      <c r="RNC27" s="127"/>
      <c r="RND27" s="128"/>
      <c r="RNE27" s="127"/>
      <c r="RNF27" s="128"/>
      <c r="RNG27" s="127"/>
      <c r="RNH27" s="128"/>
      <c r="RNI27" s="127"/>
      <c r="RNJ27" s="128"/>
      <c r="RNK27" s="127"/>
      <c r="RNL27" s="128"/>
      <c r="RNM27" s="127"/>
      <c r="RNN27" s="128"/>
      <c r="RNO27" s="127"/>
      <c r="RNP27" s="128"/>
      <c r="RNQ27" s="127"/>
      <c r="RNR27" s="128"/>
      <c r="RNS27" s="127"/>
      <c r="RNT27" s="128"/>
      <c r="RNU27" s="127"/>
      <c r="RNV27" s="128"/>
      <c r="RNW27" s="127"/>
      <c r="RNX27" s="128"/>
      <c r="RNY27" s="127"/>
      <c r="RNZ27" s="128"/>
      <c r="ROA27" s="127"/>
      <c r="ROB27" s="128"/>
      <c r="ROC27" s="127"/>
      <c r="ROD27" s="128"/>
      <c r="ROE27" s="127"/>
      <c r="ROF27" s="128"/>
      <c r="ROG27" s="127"/>
      <c r="ROH27" s="128"/>
      <c r="ROI27" s="127"/>
      <c r="ROJ27" s="128"/>
      <c r="ROK27" s="127"/>
      <c r="ROL27" s="128"/>
      <c r="ROM27" s="127"/>
      <c r="RON27" s="128"/>
      <c r="ROO27" s="127"/>
      <c r="ROP27" s="128"/>
      <c r="ROQ27" s="127"/>
      <c r="ROR27" s="128"/>
      <c r="ROS27" s="127"/>
      <c r="ROT27" s="128"/>
      <c r="ROU27" s="127"/>
      <c r="ROV27" s="128"/>
      <c r="ROW27" s="127"/>
      <c r="ROX27" s="128"/>
      <c r="ROY27" s="127"/>
      <c r="ROZ27" s="128"/>
      <c r="RPA27" s="127"/>
      <c r="RPB27" s="128"/>
      <c r="RPC27" s="127"/>
      <c r="RPD27" s="128"/>
      <c r="RPE27" s="127"/>
      <c r="RPF27" s="128"/>
      <c r="RPG27" s="127"/>
      <c r="RPH27" s="128"/>
      <c r="RPI27" s="127"/>
      <c r="RPJ27" s="128"/>
      <c r="RPK27" s="127"/>
      <c r="RPL27" s="128"/>
      <c r="RPM27" s="127"/>
      <c r="RPN27" s="128"/>
      <c r="RPO27" s="127"/>
      <c r="RPP27" s="128"/>
      <c r="RPQ27" s="127"/>
      <c r="RPR27" s="128"/>
      <c r="RPS27" s="127"/>
      <c r="RPT27" s="128"/>
      <c r="RPU27" s="127"/>
      <c r="RPV27" s="128"/>
      <c r="RPW27" s="127"/>
      <c r="RPX27" s="128"/>
      <c r="RPY27" s="127"/>
      <c r="RPZ27" s="128"/>
      <c r="RQA27" s="127"/>
      <c r="RQB27" s="128"/>
      <c r="RQC27" s="127"/>
      <c r="RQD27" s="128"/>
      <c r="RQE27" s="127"/>
      <c r="RQF27" s="128"/>
      <c r="RQG27" s="127"/>
      <c r="RQH27" s="128"/>
      <c r="RQI27" s="127"/>
      <c r="RQJ27" s="128"/>
      <c r="RQK27" s="127"/>
      <c r="RQL27" s="128"/>
      <c r="RQM27" s="127"/>
      <c r="RQN27" s="128"/>
      <c r="RQO27" s="127"/>
      <c r="RQP27" s="128"/>
      <c r="RQQ27" s="127"/>
      <c r="RQR27" s="128"/>
      <c r="RQS27" s="127"/>
      <c r="RQT27" s="128"/>
      <c r="RQU27" s="127"/>
      <c r="RQV27" s="128"/>
      <c r="RQW27" s="127"/>
      <c r="RQX27" s="128"/>
      <c r="RQY27" s="127"/>
      <c r="RQZ27" s="128"/>
      <c r="RRA27" s="127"/>
      <c r="RRB27" s="128"/>
      <c r="RRC27" s="127"/>
      <c r="RRD27" s="128"/>
      <c r="RRE27" s="127"/>
      <c r="RRF27" s="128"/>
      <c r="RRG27" s="127"/>
      <c r="RRH27" s="128"/>
      <c r="RRI27" s="127"/>
      <c r="RRJ27" s="128"/>
      <c r="RRK27" s="127"/>
      <c r="RRL27" s="128"/>
      <c r="RRM27" s="127"/>
      <c r="RRN27" s="128"/>
      <c r="RRO27" s="127"/>
      <c r="RRP27" s="128"/>
      <c r="RRQ27" s="127"/>
      <c r="RRR27" s="128"/>
      <c r="RRS27" s="127"/>
      <c r="RRT27" s="128"/>
      <c r="RRU27" s="127"/>
      <c r="RRV27" s="128"/>
      <c r="RRW27" s="127"/>
      <c r="RRX27" s="128"/>
      <c r="RRY27" s="127"/>
      <c r="RRZ27" s="128"/>
      <c r="RSA27" s="127"/>
      <c r="RSB27" s="128"/>
      <c r="RSC27" s="127"/>
      <c r="RSD27" s="128"/>
      <c r="RSE27" s="127"/>
      <c r="RSF27" s="128"/>
      <c r="RSG27" s="127"/>
      <c r="RSH27" s="128"/>
      <c r="RSI27" s="127"/>
      <c r="RSJ27" s="128"/>
      <c r="RSK27" s="127"/>
      <c r="RSL27" s="128"/>
      <c r="RSM27" s="127"/>
      <c r="RSN27" s="128"/>
      <c r="RSO27" s="127"/>
      <c r="RSP27" s="128"/>
      <c r="RSQ27" s="127"/>
      <c r="RSR27" s="128"/>
      <c r="RSS27" s="127"/>
      <c r="RST27" s="128"/>
      <c r="RSU27" s="127"/>
      <c r="RSV27" s="128"/>
      <c r="RSW27" s="127"/>
      <c r="RSX27" s="128"/>
      <c r="RSY27" s="127"/>
      <c r="RSZ27" s="128"/>
      <c r="RTA27" s="127"/>
      <c r="RTB27" s="128"/>
      <c r="RTC27" s="127"/>
      <c r="RTD27" s="128"/>
      <c r="RTE27" s="127"/>
      <c r="RTF27" s="128"/>
      <c r="RTG27" s="127"/>
      <c r="RTH27" s="128"/>
      <c r="RTI27" s="127"/>
      <c r="RTJ27" s="128"/>
      <c r="RTK27" s="127"/>
      <c r="RTL27" s="128"/>
      <c r="RTM27" s="127"/>
      <c r="RTN27" s="128"/>
      <c r="RTO27" s="127"/>
      <c r="RTP27" s="128"/>
      <c r="RTQ27" s="127"/>
      <c r="RTR27" s="128"/>
      <c r="RTS27" s="127"/>
      <c r="RTT27" s="128"/>
      <c r="RTU27" s="127"/>
      <c r="RTV27" s="128"/>
      <c r="RTW27" s="127"/>
      <c r="RTX27" s="128"/>
      <c r="RTY27" s="127"/>
      <c r="RTZ27" s="128"/>
      <c r="RUA27" s="127"/>
      <c r="RUB27" s="128"/>
      <c r="RUC27" s="127"/>
      <c r="RUD27" s="128"/>
      <c r="RUE27" s="127"/>
      <c r="RUF27" s="128"/>
      <c r="RUG27" s="127"/>
      <c r="RUH27" s="128"/>
      <c r="RUI27" s="127"/>
      <c r="RUJ27" s="128"/>
      <c r="RUK27" s="127"/>
      <c r="RUL27" s="128"/>
      <c r="RUM27" s="127"/>
      <c r="RUN27" s="128"/>
      <c r="RUO27" s="127"/>
      <c r="RUP27" s="128"/>
      <c r="RUQ27" s="127"/>
      <c r="RUR27" s="128"/>
      <c r="RUS27" s="127"/>
      <c r="RUT27" s="128"/>
      <c r="RUU27" s="127"/>
      <c r="RUV27" s="128"/>
      <c r="RUW27" s="127"/>
      <c r="RUX27" s="128"/>
      <c r="RUY27" s="127"/>
      <c r="RUZ27" s="128"/>
      <c r="RVA27" s="127"/>
      <c r="RVB27" s="128"/>
      <c r="RVC27" s="127"/>
      <c r="RVD27" s="128"/>
      <c r="RVE27" s="127"/>
      <c r="RVF27" s="128"/>
      <c r="RVG27" s="127"/>
      <c r="RVH27" s="128"/>
      <c r="RVI27" s="127"/>
      <c r="RVJ27" s="128"/>
      <c r="RVK27" s="127"/>
      <c r="RVL27" s="128"/>
      <c r="RVM27" s="127"/>
      <c r="RVN27" s="128"/>
      <c r="RVO27" s="127"/>
      <c r="RVP27" s="128"/>
      <c r="RVQ27" s="127"/>
      <c r="RVR27" s="128"/>
      <c r="RVS27" s="127"/>
      <c r="RVT27" s="128"/>
      <c r="RVU27" s="127"/>
      <c r="RVV27" s="128"/>
      <c r="RVW27" s="127"/>
      <c r="RVX27" s="128"/>
      <c r="RVY27" s="127"/>
      <c r="RVZ27" s="128"/>
      <c r="RWA27" s="127"/>
      <c r="RWB27" s="128"/>
      <c r="RWC27" s="127"/>
      <c r="RWD27" s="128"/>
      <c r="RWE27" s="127"/>
      <c r="RWF27" s="128"/>
      <c r="RWG27" s="127"/>
      <c r="RWH27" s="128"/>
      <c r="RWI27" s="127"/>
      <c r="RWJ27" s="128"/>
      <c r="RWK27" s="127"/>
      <c r="RWL27" s="128"/>
      <c r="RWM27" s="127"/>
      <c r="RWN27" s="128"/>
      <c r="RWO27" s="127"/>
      <c r="RWP27" s="128"/>
      <c r="RWQ27" s="127"/>
      <c r="RWR27" s="128"/>
      <c r="RWS27" s="127"/>
      <c r="RWT27" s="128"/>
      <c r="RWU27" s="127"/>
      <c r="RWV27" s="128"/>
      <c r="RWW27" s="127"/>
      <c r="RWX27" s="128"/>
      <c r="RWY27" s="127"/>
      <c r="RWZ27" s="128"/>
      <c r="RXA27" s="127"/>
      <c r="RXB27" s="128"/>
      <c r="RXC27" s="127"/>
      <c r="RXD27" s="128"/>
      <c r="RXE27" s="127"/>
      <c r="RXF27" s="128"/>
      <c r="RXG27" s="127"/>
      <c r="RXH27" s="128"/>
      <c r="RXI27" s="127"/>
      <c r="RXJ27" s="128"/>
      <c r="RXK27" s="127"/>
      <c r="RXL27" s="128"/>
      <c r="RXM27" s="127"/>
      <c r="RXN27" s="128"/>
      <c r="RXO27" s="127"/>
      <c r="RXP27" s="128"/>
      <c r="RXQ27" s="127"/>
      <c r="RXR27" s="128"/>
      <c r="RXS27" s="127"/>
      <c r="RXT27" s="128"/>
      <c r="RXU27" s="127"/>
      <c r="RXV27" s="128"/>
      <c r="RXW27" s="127"/>
      <c r="RXX27" s="128"/>
      <c r="RXY27" s="127"/>
      <c r="RXZ27" s="128"/>
      <c r="RYA27" s="127"/>
      <c r="RYB27" s="128"/>
      <c r="RYC27" s="127"/>
      <c r="RYD27" s="128"/>
      <c r="RYE27" s="127"/>
      <c r="RYF27" s="128"/>
      <c r="RYG27" s="127"/>
      <c r="RYH27" s="128"/>
      <c r="RYI27" s="127"/>
      <c r="RYJ27" s="128"/>
      <c r="RYK27" s="127"/>
      <c r="RYL27" s="128"/>
      <c r="RYM27" s="127"/>
      <c r="RYN27" s="128"/>
      <c r="RYO27" s="127"/>
      <c r="RYP27" s="128"/>
      <c r="RYQ27" s="127"/>
      <c r="RYR27" s="128"/>
      <c r="RYS27" s="127"/>
      <c r="RYT27" s="128"/>
      <c r="RYU27" s="127"/>
      <c r="RYV27" s="128"/>
      <c r="RYW27" s="127"/>
      <c r="RYX27" s="128"/>
      <c r="RYY27" s="127"/>
      <c r="RYZ27" s="128"/>
      <c r="RZA27" s="127"/>
      <c r="RZB27" s="128"/>
      <c r="RZC27" s="127"/>
      <c r="RZD27" s="128"/>
      <c r="RZE27" s="127"/>
      <c r="RZF27" s="128"/>
      <c r="RZG27" s="127"/>
      <c r="RZH27" s="128"/>
      <c r="RZI27" s="127"/>
      <c r="RZJ27" s="128"/>
      <c r="RZK27" s="127"/>
      <c r="RZL27" s="128"/>
      <c r="RZM27" s="127"/>
      <c r="RZN27" s="128"/>
      <c r="RZO27" s="127"/>
      <c r="RZP27" s="128"/>
      <c r="RZQ27" s="127"/>
      <c r="RZR27" s="128"/>
      <c r="RZS27" s="127"/>
      <c r="RZT27" s="128"/>
      <c r="RZU27" s="127"/>
      <c r="RZV27" s="128"/>
      <c r="RZW27" s="127"/>
      <c r="RZX27" s="128"/>
      <c r="RZY27" s="127"/>
      <c r="RZZ27" s="128"/>
      <c r="SAA27" s="127"/>
      <c r="SAB27" s="128"/>
      <c r="SAC27" s="127"/>
      <c r="SAD27" s="128"/>
      <c r="SAE27" s="127"/>
      <c r="SAF27" s="128"/>
      <c r="SAG27" s="127"/>
      <c r="SAH27" s="128"/>
      <c r="SAI27" s="127"/>
      <c r="SAJ27" s="128"/>
      <c r="SAK27" s="127"/>
      <c r="SAL27" s="128"/>
      <c r="SAM27" s="127"/>
      <c r="SAN27" s="128"/>
      <c r="SAO27" s="127"/>
      <c r="SAP27" s="128"/>
      <c r="SAQ27" s="127"/>
      <c r="SAR27" s="128"/>
      <c r="SAS27" s="127"/>
      <c r="SAT27" s="128"/>
      <c r="SAU27" s="127"/>
      <c r="SAV27" s="128"/>
      <c r="SAW27" s="127"/>
      <c r="SAX27" s="128"/>
      <c r="SAY27" s="127"/>
      <c r="SAZ27" s="128"/>
      <c r="SBA27" s="127"/>
      <c r="SBB27" s="128"/>
      <c r="SBC27" s="127"/>
      <c r="SBD27" s="128"/>
      <c r="SBE27" s="127"/>
      <c r="SBF27" s="128"/>
      <c r="SBG27" s="127"/>
      <c r="SBH27" s="128"/>
      <c r="SBI27" s="127"/>
      <c r="SBJ27" s="128"/>
      <c r="SBK27" s="127"/>
      <c r="SBL27" s="128"/>
      <c r="SBM27" s="127"/>
      <c r="SBN27" s="128"/>
      <c r="SBO27" s="127"/>
      <c r="SBP27" s="128"/>
      <c r="SBQ27" s="127"/>
      <c r="SBR27" s="128"/>
      <c r="SBS27" s="127"/>
      <c r="SBT27" s="128"/>
      <c r="SBU27" s="127"/>
      <c r="SBV27" s="128"/>
      <c r="SBW27" s="127"/>
      <c r="SBX27" s="128"/>
      <c r="SBY27" s="127"/>
      <c r="SBZ27" s="128"/>
      <c r="SCA27" s="127"/>
      <c r="SCB27" s="128"/>
      <c r="SCC27" s="127"/>
      <c r="SCD27" s="128"/>
      <c r="SCE27" s="127"/>
      <c r="SCF27" s="128"/>
      <c r="SCG27" s="127"/>
      <c r="SCH27" s="128"/>
      <c r="SCI27" s="127"/>
      <c r="SCJ27" s="128"/>
      <c r="SCK27" s="127"/>
      <c r="SCL27" s="128"/>
      <c r="SCM27" s="127"/>
      <c r="SCN27" s="128"/>
      <c r="SCO27" s="127"/>
      <c r="SCP27" s="128"/>
      <c r="SCQ27" s="127"/>
      <c r="SCR27" s="128"/>
      <c r="SCS27" s="127"/>
      <c r="SCT27" s="128"/>
      <c r="SCU27" s="127"/>
      <c r="SCV27" s="128"/>
      <c r="SCW27" s="127"/>
      <c r="SCX27" s="128"/>
      <c r="SCY27" s="127"/>
      <c r="SCZ27" s="128"/>
      <c r="SDA27" s="127"/>
      <c r="SDB27" s="128"/>
      <c r="SDC27" s="127"/>
      <c r="SDD27" s="128"/>
      <c r="SDE27" s="127"/>
      <c r="SDF27" s="128"/>
      <c r="SDG27" s="127"/>
      <c r="SDH27" s="128"/>
      <c r="SDI27" s="127"/>
      <c r="SDJ27" s="128"/>
      <c r="SDK27" s="127"/>
      <c r="SDL27" s="128"/>
      <c r="SDM27" s="127"/>
      <c r="SDN27" s="128"/>
      <c r="SDO27" s="127"/>
      <c r="SDP27" s="128"/>
      <c r="SDQ27" s="127"/>
      <c r="SDR27" s="128"/>
      <c r="SDS27" s="127"/>
      <c r="SDT27" s="128"/>
      <c r="SDU27" s="127"/>
      <c r="SDV27" s="128"/>
      <c r="SDW27" s="127"/>
      <c r="SDX27" s="128"/>
      <c r="SDY27" s="127"/>
      <c r="SDZ27" s="128"/>
      <c r="SEA27" s="127"/>
      <c r="SEB27" s="128"/>
      <c r="SEC27" s="127"/>
      <c r="SED27" s="128"/>
      <c r="SEE27" s="127"/>
      <c r="SEF27" s="128"/>
      <c r="SEG27" s="127"/>
      <c r="SEH27" s="128"/>
      <c r="SEI27" s="127"/>
      <c r="SEJ27" s="128"/>
      <c r="SEK27" s="127"/>
      <c r="SEL27" s="128"/>
      <c r="SEM27" s="127"/>
      <c r="SEN27" s="128"/>
      <c r="SEO27" s="127"/>
      <c r="SEP27" s="128"/>
      <c r="SEQ27" s="127"/>
      <c r="SER27" s="128"/>
      <c r="SES27" s="127"/>
      <c r="SET27" s="128"/>
      <c r="SEU27" s="127"/>
      <c r="SEV27" s="128"/>
      <c r="SEW27" s="127"/>
      <c r="SEX27" s="128"/>
      <c r="SEY27" s="127"/>
      <c r="SEZ27" s="128"/>
      <c r="SFA27" s="127"/>
      <c r="SFB27" s="128"/>
      <c r="SFC27" s="127"/>
      <c r="SFD27" s="128"/>
      <c r="SFE27" s="127"/>
      <c r="SFF27" s="128"/>
      <c r="SFG27" s="127"/>
      <c r="SFH27" s="128"/>
      <c r="SFI27" s="127"/>
      <c r="SFJ27" s="128"/>
      <c r="SFK27" s="127"/>
      <c r="SFL27" s="128"/>
      <c r="SFM27" s="127"/>
      <c r="SFN27" s="128"/>
      <c r="SFO27" s="127"/>
      <c r="SFP27" s="128"/>
      <c r="SFQ27" s="127"/>
      <c r="SFR27" s="128"/>
      <c r="SFS27" s="127"/>
      <c r="SFT27" s="128"/>
      <c r="SFU27" s="127"/>
      <c r="SFV27" s="128"/>
      <c r="SFW27" s="127"/>
      <c r="SFX27" s="128"/>
      <c r="SFY27" s="127"/>
      <c r="SFZ27" s="128"/>
      <c r="SGA27" s="127"/>
      <c r="SGB27" s="128"/>
      <c r="SGC27" s="127"/>
      <c r="SGD27" s="128"/>
      <c r="SGE27" s="127"/>
      <c r="SGF27" s="128"/>
      <c r="SGG27" s="127"/>
      <c r="SGH27" s="128"/>
      <c r="SGI27" s="127"/>
      <c r="SGJ27" s="128"/>
      <c r="SGK27" s="127"/>
      <c r="SGL27" s="128"/>
      <c r="SGM27" s="127"/>
      <c r="SGN27" s="128"/>
      <c r="SGO27" s="127"/>
      <c r="SGP27" s="128"/>
      <c r="SGQ27" s="127"/>
      <c r="SGR27" s="128"/>
      <c r="SGS27" s="127"/>
      <c r="SGT27" s="128"/>
      <c r="SGU27" s="127"/>
      <c r="SGV27" s="128"/>
      <c r="SGW27" s="127"/>
      <c r="SGX27" s="128"/>
      <c r="SGY27" s="127"/>
      <c r="SGZ27" s="128"/>
      <c r="SHA27" s="127"/>
      <c r="SHB27" s="128"/>
      <c r="SHC27" s="127"/>
      <c r="SHD27" s="128"/>
      <c r="SHE27" s="127"/>
      <c r="SHF27" s="128"/>
      <c r="SHG27" s="127"/>
      <c r="SHH27" s="128"/>
      <c r="SHI27" s="127"/>
      <c r="SHJ27" s="128"/>
      <c r="SHK27" s="127"/>
      <c r="SHL27" s="128"/>
      <c r="SHM27" s="127"/>
      <c r="SHN27" s="128"/>
      <c r="SHO27" s="127"/>
      <c r="SHP27" s="128"/>
      <c r="SHQ27" s="127"/>
      <c r="SHR27" s="128"/>
      <c r="SHS27" s="127"/>
      <c r="SHT27" s="128"/>
      <c r="SHU27" s="127"/>
      <c r="SHV27" s="128"/>
      <c r="SHW27" s="127"/>
      <c r="SHX27" s="128"/>
      <c r="SHY27" s="127"/>
      <c r="SHZ27" s="128"/>
      <c r="SIA27" s="127"/>
      <c r="SIB27" s="128"/>
      <c r="SIC27" s="127"/>
      <c r="SID27" s="128"/>
      <c r="SIE27" s="127"/>
      <c r="SIF27" s="128"/>
      <c r="SIG27" s="127"/>
      <c r="SIH27" s="128"/>
      <c r="SII27" s="127"/>
      <c r="SIJ27" s="128"/>
      <c r="SIK27" s="127"/>
      <c r="SIL27" s="128"/>
      <c r="SIM27" s="127"/>
      <c r="SIN27" s="128"/>
      <c r="SIO27" s="127"/>
      <c r="SIP27" s="128"/>
      <c r="SIQ27" s="127"/>
      <c r="SIR27" s="128"/>
      <c r="SIS27" s="127"/>
      <c r="SIT27" s="128"/>
      <c r="SIU27" s="127"/>
      <c r="SIV27" s="128"/>
      <c r="SIW27" s="127"/>
      <c r="SIX27" s="128"/>
      <c r="SIY27" s="127"/>
      <c r="SIZ27" s="128"/>
      <c r="SJA27" s="127"/>
      <c r="SJB27" s="128"/>
      <c r="SJC27" s="127"/>
      <c r="SJD27" s="128"/>
      <c r="SJE27" s="127"/>
      <c r="SJF27" s="128"/>
      <c r="SJG27" s="127"/>
      <c r="SJH27" s="128"/>
      <c r="SJI27" s="127"/>
      <c r="SJJ27" s="128"/>
      <c r="SJK27" s="127"/>
      <c r="SJL27" s="128"/>
      <c r="SJM27" s="127"/>
      <c r="SJN27" s="128"/>
      <c r="SJO27" s="127"/>
      <c r="SJP27" s="128"/>
      <c r="SJQ27" s="127"/>
      <c r="SJR27" s="128"/>
      <c r="SJS27" s="127"/>
      <c r="SJT27" s="128"/>
      <c r="SJU27" s="127"/>
      <c r="SJV27" s="128"/>
      <c r="SJW27" s="127"/>
      <c r="SJX27" s="128"/>
      <c r="SJY27" s="127"/>
      <c r="SJZ27" s="128"/>
      <c r="SKA27" s="127"/>
      <c r="SKB27" s="128"/>
      <c r="SKC27" s="127"/>
      <c r="SKD27" s="128"/>
      <c r="SKE27" s="127"/>
      <c r="SKF27" s="128"/>
      <c r="SKG27" s="127"/>
      <c r="SKH27" s="128"/>
      <c r="SKI27" s="127"/>
      <c r="SKJ27" s="128"/>
      <c r="SKK27" s="127"/>
      <c r="SKL27" s="128"/>
      <c r="SKM27" s="127"/>
      <c r="SKN27" s="128"/>
      <c r="SKO27" s="127"/>
      <c r="SKP27" s="128"/>
      <c r="SKQ27" s="127"/>
      <c r="SKR27" s="128"/>
      <c r="SKS27" s="127"/>
      <c r="SKT27" s="128"/>
      <c r="SKU27" s="127"/>
      <c r="SKV27" s="128"/>
      <c r="SKW27" s="127"/>
      <c r="SKX27" s="128"/>
      <c r="SKY27" s="127"/>
      <c r="SKZ27" s="128"/>
      <c r="SLA27" s="127"/>
      <c r="SLB27" s="128"/>
      <c r="SLC27" s="127"/>
      <c r="SLD27" s="128"/>
      <c r="SLE27" s="127"/>
      <c r="SLF27" s="128"/>
      <c r="SLG27" s="127"/>
      <c r="SLH27" s="128"/>
      <c r="SLI27" s="127"/>
      <c r="SLJ27" s="128"/>
      <c r="SLK27" s="127"/>
      <c r="SLL27" s="128"/>
      <c r="SLM27" s="127"/>
      <c r="SLN27" s="128"/>
      <c r="SLO27" s="127"/>
      <c r="SLP27" s="128"/>
      <c r="SLQ27" s="127"/>
      <c r="SLR27" s="128"/>
      <c r="SLS27" s="127"/>
      <c r="SLT27" s="128"/>
      <c r="SLU27" s="127"/>
      <c r="SLV27" s="128"/>
      <c r="SLW27" s="127"/>
      <c r="SLX27" s="128"/>
      <c r="SLY27" s="127"/>
      <c r="SLZ27" s="128"/>
      <c r="SMA27" s="127"/>
      <c r="SMB27" s="128"/>
      <c r="SMC27" s="127"/>
      <c r="SMD27" s="128"/>
      <c r="SME27" s="127"/>
      <c r="SMF27" s="128"/>
      <c r="SMG27" s="127"/>
      <c r="SMH27" s="128"/>
      <c r="SMI27" s="127"/>
      <c r="SMJ27" s="128"/>
      <c r="SMK27" s="127"/>
      <c r="SML27" s="128"/>
      <c r="SMM27" s="127"/>
      <c r="SMN27" s="128"/>
      <c r="SMO27" s="127"/>
      <c r="SMP27" s="128"/>
      <c r="SMQ27" s="127"/>
      <c r="SMR27" s="128"/>
      <c r="SMS27" s="127"/>
      <c r="SMT27" s="128"/>
      <c r="SMU27" s="127"/>
      <c r="SMV27" s="128"/>
      <c r="SMW27" s="127"/>
      <c r="SMX27" s="128"/>
      <c r="SMY27" s="127"/>
      <c r="SMZ27" s="128"/>
      <c r="SNA27" s="127"/>
      <c r="SNB27" s="128"/>
      <c r="SNC27" s="127"/>
      <c r="SND27" s="128"/>
      <c r="SNE27" s="127"/>
      <c r="SNF27" s="128"/>
      <c r="SNG27" s="127"/>
      <c r="SNH27" s="128"/>
      <c r="SNI27" s="127"/>
      <c r="SNJ27" s="128"/>
      <c r="SNK27" s="127"/>
      <c r="SNL27" s="128"/>
      <c r="SNM27" s="127"/>
      <c r="SNN27" s="128"/>
      <c r="SNO27" s="127"/>
      <c r="SNP27" s="128"/>
      <c r="SNQ27" s="127"/>
      <c r="SNR27" s="128"/>
      <c r="SNS27" s="127"/>
      <c r="SNT27" s="128"/>
      <c r="SNU27" s="127"/>
      <c r="SNV27" s="128"/>
      <c r="SNW27" s="127"/>
      <c r="SNX27" s="128"/>
      <c r="SNY27" s="127"/>
      <c r="SNZ27" s="128"/>
      <c r="SOA27" s="127"/>
      <c r="SOB27" s="128"/>
      <c r="SOC27" s="127"/>
      <c r="SOD27" s="128"/>
      <c r="SOE27" s="127"/>
      <c r="SOF27" s="128"/>
      <c r="SOG27" s="127"/>
      <c r="SOH27" s="128"/>
      <c r="SOI27" s="127"/>
      <c r="SOJ27" s="128"/>
      <c r="SOK27" s="127"/>
      <c r="SOL27" s="128"/>
      <c r="SOM27" s="127"/>
      <c r="SON27" s="128"/>
      <c r="SOO27" s="127"/>
      <c r="SOP27" s="128"/>
      <c r="SOQ27" s="127"/>
      <c r="SOR27" s="128"/>
      <c r="SOS27" s="127"/>
      <c r="SOT27" s="128"/>
      <c r="SOU27" s="127"/>
      <c r="SOV27" s="128"/>
      <c r="SOW27" s="127"/>
      <c r="SOX27" s="128"/>
      <c r="SOY27" s="127"/>
      <c r="SOZ27" s="128"/>
      <c r="SPA27" s="127"/>
      <c r="SPB27" s="128"/>
      <c r="SPC27" s="127"/>
      <c r="SPD27" s="128"/>
      <c r="SPE27" s="127"/>
      <c r="SPF27" s="128"/>
      <c r="SPG27" s="127"/>
      <c r="SPH27" s="128"/>
      <c r="SPI27" s="127"/>
      <c r="SPJ27" s="128"/>
      <c r="SPK27" s="127"/>
      <c r="SPL27" s="128"/>
      <c r="SPM27" s="127"/>
      <c r="SPN27" s="128"/>
      <c r="SPO27" s="127"/>
      <c r="SPP27" s="128"/>
      <c r="SPQ27" s="127"/>
      <c r="SPR27" s="128"/>
      <c r="SPS27" s="127"/>
      <c r="SPT27" s="128"/>
      <c r="SPU27" s="127"/>
      <c r="SPV27" s="128"/>
      <c r="SPW27" s="127"/>
      <c r="SPX27" s="128"/>
      <c r="SPY27" s="127"/>
      <c r="SPZ27" s="128"/>
      <c r="SQA27" s="127"/>
      <c r="SQB27" s="128"/>
      <c r="SQC27" s="127"/>
      <c r="SQD27" s="128"/>
      <c r="SQE27" s="127"/>
      <c r="SQF27" s="128"/>
      <c r="SQG27" s="127"/>
      <c r="SQH27" s="128"/>
      <c r="SQI27" s="127"/>
      <c r="SQJ27" s="128"/>
      <c r="SQK27" s="127"/>
      <c r="SQL27" s="128"/>
      <c r="SQM27" s="127"/>
      <c r="SQN27" s="128"/>
      <c r="SQO27" s="127"/>
      <c r="SQP27" s="128"/>
      <c r="SQQ27" s="127"/>
      <c r="SQR27" s="128"/>
      <c r="SQS27" s="127"/>
      <c r="SQT27" s="128"/>
      <c r="SQU27" s="127"/>
      <c r="SQV27" s="128"/>
      <c r="SQW27" s="127"/>
      <c r="SQX27" s="128"/>
      <c r="SQY27" s="127"/>
      <c r="SQZ27" s="128"/>
      <c r="SRA27" s="127"/>
      <c r="SRB27" s="128"/>
      <c r="SRC27" s="127"/>
      <c r="SRD27" s="128"/>
      <c r="SRE27" s="127"/>
      <c r="SRF27" s="128"/>
      <c r="SRG27" s="127"/>
      <c r="SRH27" s="128"/>
      <c r="SRI27" s="127"/>
      <c r="SRJ27" s="128"/>
      <c r="SRK27" s="127"/>
      <c r="SRL27" s="128"/>
      <c r="SRM27" s="127"/>
      <c r="SRN27" s="128"/>
      <c r="SRO27" s="127"/>
      <c r="SRP27" s="128"/>
      <c r="SRQ27" s="127"/>
      <c r="SRR27" s="128"/>
      <c r="SRS27" s="127"/>
      <c r="SRT27" s="128"/>
      <c r="SRU27" s="127"/>
      <c r="SRV27" s="128"/>
      <c r="SRW27" s="127"/>
      <c r="SRX27" s="128"/>
      <c r="SRY27" s="127"/>
      <c r="SRZ27" s="128"/>
      <c r="SSA27" s="127"/>
      <c r="SSB27" s="128"/>
      <c r="SSC27" s="127"/>
      <c r="SSD27" s="128"/>
      <c r="SSE27" s="127"/>
      <c r="SSF27" s="128"/>
      <c r="SSG27" s="127"/>
      <c r="SSH27" s="128"/>
      <c r="SSI27" s="127"/>
      <c r="SSJ27" s="128"/>
      <c r="SSK27" s="127"/>
      <c r="SSL27" s="128"/>
      <c r="SSM27" s="127"/>
      <c r="SSN27" s="128"/>
      <c r="SSO27" s="127"/>
      <c r="SSP27" s="128"/>
      <c r="SSQ27" s="127"/>
      <c r="SSR27" s="128"/>
      <c r="SSS27" s="127"/>
      <c r="SST27" s="128"/>
      <c r="SSU27" s="127"/>
      <c r="SSV27" s="128"/>
      <c r="SSW27" s="127"/>
      <c r="SSX27" s="128"/>
      <c r="SSY27" s="127"/>
      <c r="SSZ27" s="128"/>
      <c r="STA27" s="127"/>
      <c r="STB27" s="128"/>
      <c r="STC27" s="127"/>
      <c r="STD27" s="128"/>
      <c r="STE27" s="127"/>
      <c r="STF27" s="128"/>
      <c r="STG27" s="127"/>
      <c r="STH27" s="128"/>
      <c r="STI27" s="127"/>
      <c r="STJ27" s="128"/>
      <c r="STK27" s="127"/>
      <c r="STL27" s="128"/>
      <c r="STM27" s="127"/>
      <c r="STN27" s="128"/>
      <c r="STO27" s="127"/>
      <c r="STP27" s="128"/>
      <c r="STQ27" s="127"/>
      <c r="STR27" s="128"/>
      <c r="STS27" s="127"/>
      <c r="STT27" s="128"/>
      <c r="STU27" s="127"/>
      <c r="STV27" s="128"/>
      <c r="STW27" s="127"/>
      <c r="STX27" s="128"/>
      <c r="STY27" s="127"/>
      <c r="STZ27" s="128"/>
      <c r="SUA27" s="127"/>
      <c r="SUB27" s="128"/>
      <c r="SUC27" s="127"/>
      <c r="SUD27" s="128"/>
      <c r="SUE27" s="127"/>
      <c r="SUF27" s="128"/>
      <c r="SUG27" s="127"/>
      <c r="SUH27" s="128"/>
      <c r="SUI27" s="127"/>
      <c r="SUJ27" s="128"/>
      <c r="SUK27" s="127"/>
      <c r="SUL27" s="128"/>
      <c r="SUM27" s="127"/>
      <c r="SUN27" s="128"/>
      <c r="SUO27" s="127"/>
      <c r="SUP27" s="128"/>
      <c r="SUQ27" s="127"/>
      <c r="SUR27" s="128"/>
      <c r="SUS27" s="127"/>
      <c r="SUT27" s="128"/>
      <c r="SUU27" s="127"/>
      <c r="SUV27" s="128"/>
      <c r="SUW27" s="127"/>
      <c r="SUX27" s="128"/>
      <c r="SUY27" s="127"/>
      <c r="SUZ27" s="128"/>
      <c r="SVA27" s="127"/>
      <c r="SVB27" s="128"/>
      <c r="SVC27" s="127"/>
      <c r="SVD27" s="128"/>
      <c r="SVE27" s="127"/>
      <c r="SVF27" s="128"/>
      <c r="SVG27" s="127"/>
      <c r="SVH27" s="128"/>
      <c r="SVI27" s="127"/>
      <c r="SVJ27" s="128"/>
      <c r="SVK27" s="127"/>
      <c r="SVL27" s="128"/>
      <c r="SVM27" s="127"/>
      <c r="SVN27" s="128"/>
      <c r="SVO27" s="127"/>
      <c r="SVP27" s="128"/>
      <c r="SVQ27" s="127"/>
      <c r="SVR27" s="128"/>
      <c r="SVS27" s="127"/>
      <c r="SVT27" s="128"/>
      <c r="SVU27" s="127"/>
      <c r="SVV27" s="128"/>
      <c r="SVW27" s="127"/>
      <c r="SVX27" s="128"/>
      <c r="SVY27" s="127"/>
      <c r="SVZ27" s="128"/>
      <c r="SWA27" s="127"/>
      <c r="SWB27" s="128"/>
      <c r="SWC27" s="127"/>
      <c r="SWD27" s="128"/>
      <c r="SWE27" s="127"/>
      <c r="SWF27" s="128"/>
      <c r="SWG27" s="127"/>
      <c r="SWH27" s="128"/>
      <c r="SWI27" s="127"/>
      <c r="SWJ27" s="128"/>
      <c r="SWK27" s="127"/>
      <c r="SWL27" s="128"/>
      <c r="SWM27" s="127"/>
      <c r="SWN27" s="128"/>
      <c r="SWO27" s="127"/>
      <c r="SWP27" s="128"/>
      <c r="SWQ27" s="127"/>
      <c r="SWR27" s="128"/>
      <c r="SWS27" s="127"/>
      <c r="SWT27" s="128"/>
      <c r="SWU27" s="127"/>
      <c r="SWV27" s="128"/>
      <c r="SWW27" s="127"/>
      <c r="SWX27" s="128"/>
      <c r="SWY27" s="127"/>
      <c r="SWZ27" s="128"/>
      <c r="SXA27" s="127"/>
      <c r="SXB27" s="128"/>
      <c r="SXC27" s="127"/>
      <c r="SXD27" s="128"/>
      <c r="SXE27" s="127"/>
      <c r="SXF27" s="128"/>
      <c r="SXG27" s="127"/>
      <c r="SXH27" s="128"/>
      <c r="SXI27" s="127"/>
      <c r="SXJ27" s="128"/>
      <c r="SXK27" s="127"/>
      <c r="SXL27" s="128"/>
      <c r="SXM27" s="127"/>
      <c r="SXN27" s="128"/>
      <c r="SXO27" s="127"/>
      <c r="SXP27" s="128"/>
      <c r="SXQ27" s="127"/>
      <c r="SXR27" s="128"/>
      <c r="SXS27" s="127"/>
      <c r="SXT27" s="128"/>
      <c r="SXU27" s="127"/>
      <c r="SXV27" s="128"/>
      <c r="SXW27" s="127"/>
      <c r="SXX27" s="128"/>
      <c r="SXY27" s="127"/>
      <c r="SXZ27" s="128"/>
      <c r="SYA27" s="127"/>
      <c r="SYB27" s="128"/>
      <c r="SYC27" s="127"/>
      <c r="SYD27" s="128"/>
      <c r="SYE27" s="127"/>
      <c r="SYF27" s="128"/>
      <c r="SYG27" s="127"/>
      <c r="SYH27" s="128"/>
      <c r="SYI27" s="127"/>
      <c r="SYJ27" s="128"/>
      <c r="SYK27" s="127"/>
      <c r="SYL27" s="128"/>
      <c r="SYM27" s="127"/>
      <c r="SYN27" s="128"/>
      <c r="SYO27" s="127"/>
      <c r="SYP27" s="128"/>
      <c r="SYQ27" s="127"/>
      <c r="SYR27" s="128"/>
      <c r="SYS27" s="127"/>
      <c r="SYT27" s="128"/>
      <c r="SYU27" s="127"/>
      <c r="SYV27" s="128"/>
      <c r="SYW27" s="127"/>
      <c r="SYX27" s="128"/>
      <c r="SYY27" s="127"/>
      <c r="SYZ27" s="128"/>
      <c r="SZA27" s="127"/>
      <c r="SZB27" s="128"/>
      <c r="SZC27" s="127"/>
      <c r="SZD27" s="128"/>
      <c r="SZE27" s="127"/>
      <c r="SZF27" s="128"/>
      <c r="SZG27" s="127"/>
      <c r="SZH27" s="128"/>
      <c r="SZI27" s="127"/>
      <c r="SZJ27" s="128"/>
      <c r="SZK27" s="127"/>
      <c r="SZL27" s="128"/>
      <c r="SZM27" s="127"/>
      <c r="SZN27" s="128"/>
      <c r="SZO27" s="127"/>
      <c r="SZP27" s="128"/>
      <c r="SZQ27" s="127"/>
      <c r="SZR27" s="128"/>
      <c r="SZS27" s="127"/>
      <c r="SZT27" s="128"/>
      <c r="SZU27" s="127"/>
      <c r="SZV27" s="128"/>
      <c r="SZW27" s="127"/>
      <c r="SZX27" s="128"/>
      <c r="SZY27" s="127"/>
      <c r="SZZ27" s="128"/>
      <c r="TAA27" s="127"/>
      <c r="TAB27" s="128"/>
      <c r="TAC27" s="127"/>
      <c r="TAD27" s="128"/>
      <c r="TAE27" s="127"/>
      <c r="TAF27" s="128"/>
      <c r="TAG27" s="127"/>
      <c r="TAH27" s="128"/>
      <c r="TAI27" s="127"/>
      <c r="TAJ27" s="128"/>
      <c r="TAK27" s="127"/>
      <c r="TAL27" s="128"/>
      <c r="TAM27" s="127"/>
      <c r="TAN27" s="128"/>
      <c r="TAO27" s="127"/>
      <c r="TAP27" s="128"/>
      <c r="TAQ27" s="127"/>
      <c r="TAR27" s="128"/>
      <c r="TAS27" s="127"/>
      <c r="TAT27" s="128"/>
      <c r="TAU27" s="127"/>
      <c r="TAV27" s="128"/>
      <c r="TAW27" s="127"/>
      <c r="TAX27" s="128"/>
      <c r="TAY27" s="127"/>
      <c r="TAZ27" s="128"/>
      <c r="TBA27" s="127"/>
      <c r="TBB27" s="128"/>
      <c r="TBC27" s="127"/>
      <c r="TBD27" s="128"/>
      <c r="TBE27" s="127"/>
      <c r="TBF27" s="128"/>
      <c r="TBG27" s="127"/>
      <c r="TBH27" s="128"/>
      <c r="TBI27" s="127"/>
      <c r="TBJ27" s="128"/>
      <c r="TBK27" s="127"/>
      <c r="TBL27" s="128"/>
      <c r="TBM27" s="127"/>
      <c r="TBN27" s="128"/>
      <c r="TBO27" s="127"/>
      <c r="TBP27" s="128"/>
      <c r="TBQ27" s="127"/>
      <c r="TBR27" s="128"/>
      <c r="TBS27" s="127"/>
      <c r="TBT27" s="128"/>
      <c r="TBU27" s="127"/>
      <c r="TBV27" s="128"/>
      <c r="TBW27" s="127"/>
      <c r="TBX27" s="128"/>
      <c r="TBY27" s="127"/>
      <c r="TBZ27" s="128"/>
      <c r="TCA27" s="127"/>
      <c r="TCB27" s="128"/>
      <c r="TCC27" s="127"/>
      <c r="TCD27" s="128"/>
      <c r="TCE27" s="127"/>
      <c r="TCF27" s="128"/>
      <c r="TCG27" s="127"/>
      <c r="TCH27" s="128"/>
      <c r="TCI27" s="127"/>
      <c r="TCJ27" s="128"/>
      <c r="TCK27" s="127"/>
      <c r="TCL27" s="128"/>
      <c r="TCM27" s="127"/>
      <c r="TCN27" s="128"/>
      <c r="TCO27" s="127"/>
      <c r="TCP27" s="128"/>
      <c r="TCQ27" s="127"/>
      <c r="TCR27" s="128"/>
      <c r="TCS27" s="127"/>
      <c r="TCT27" s="128"/>
      <c r="TCU27" s="127"/>
      <c r="TCV27" s="128"/>
      <c r="TCW27" s="127"/>
      <c r="TCX27" s="128"/>
      <c r="TCY27" s="127"/>
      <c r="TCZ27" s="128"/>
      <c r="TDA27" s="127"/>
      <c r="TDB27" s="128"/>
      <c r="TDC27" s="127"/>
      <c r="TDD27" s="128"/>
      <c r="TDE27" s="127"/>
      <c r="TDF27" s="128"/>
      <c r="TDG27" s="127"/>
      <c r="TDH27" s="128"/>
      <c r="TDI27" s="127"/>
      <c r="TDJ27" s="128"/>
      <c r="TDK27" s="127"/>
      <c r="TDL27" s="128"/>
      <c r="TDM27" s="127"/>
      <c r="TDN27" s="128"/>
      <c r="TDO27" s="127"/>
      <c r="TDP27" s="128"/>
      <c r="TDQ27" s="127"/>
      <c r="TDR27" s="128"/>
      <c r="TDS27" s="127"/>
      <c r="TDT27" s="128"/>
      <c r="TDU27" s="127"/>
      <c r="TDV27" s="128"/>
      <c r="TDW27" s="127"/>
      <c r="TDX27" s="128"/>
      <c r="TDY27" s="127"/>
      <c r="TDZ27" s="128"/>
      <c r="TEA27" s="127"/>
      <c r="TEB27" s="128"/>
      <c r="TEC27" s="127"/>
      <c r="TED27" s="128"/>
      <c r="TEE27" s="127"/>
      <c r="TEF27" s="128"/>
      <c r="TEG27" s="127"/>
      <c r="TEH27" s="128"/>
      <c r="TEI27" s="127"/>
      <c r="TEJ27" s="128"/>
      <c r="TEK27" s="127"/>
      <c r="TEL27" s="128"/>
      <c r="TEM27" s="127"/>
      <c r="TEN27" s="128"/>
      <c r="TEO27" s="127"/>
      <c r="TEP27" s="128"/>
      <c r="TEQ27" s="127"/>
      <c r="TER27" s="128"/>
      <c r="TES27" s="127"/>
      <c r="TET27" s="128"/>
      <c r="TEU27" s="127"/>
      <c r="TEV27" s="128"/>
      <c r="TEW27" s="127"/>
      <c r="TEX27" s="128"/>
      <c r="TEY27" s="127"/>
      <c r="TEZ27" s="128"/>
      <c r="TFA27" s="127"/>
      <c r="TFB27" s="128"/>
      <c r="TFC27" s="127"/>
      <c r="TFD27" s="128"/>
      <c r="TFE27" s="127"/>
      <c r="TFF27" s="128"/>
      <c r="TFG27" s="127"/>
      <c r="TFH27" s="128"/>
      <c r="TFI27" s="127"/>
      <c r="TFJ27" s="128"/>
      <c r="TFK27" s="127"/>
      <c r="TFL27" s="128"/>
      <c r="TFM27" s="127"/>
      <c r="TFN27" s="128"/>
      <c r="TFO27" s="127"/>
      <c r="TFP27" s="128"/>
      <c r="TFQ27" s="127"/>
      <c r="TFR27" s="128"/>
      <c r="TFS27" s="127"/>
      <c r="TFT27" s="128"/>
      <c r="TFU27" s="127"/>
      <c r="TFV27" s="128"/>
      <c r="TFW27" s="127"/>
      <c r="TFX27" s="128"/>
      <c r="TFY27" s="127"/>
      <c r="TFZ27" s="128"/>
      <c r="TGA27" s="127"/>
      <c r="TGB27" s="128"/>
      <c r="TGC27" s="127"/>
      <c r="TGD27" s="128"/>
      <c r="TGE27" s="127"/>
      <c r="TGF27" s="128"/>
      <c r="TGG27" s="127"/>
      <c r="TGH27" s="128"/>
      <c r="TGI27" s="127"/>
      <c r="TGJ27" s="128"/>
      <c r="TGK27" s="127"/>
      <c r="TGL27" s="128"/>
      <c r="TGM27" s="127"/>
      <c r="TGN27" s="128"/>
      <c r="TGO27" s="127"/>
      <c r="TGP27" s="128"/>
      <c r="TGQ27" s="127"/>
      <c r="TGR27" s="128"/>
      <c r="TGS27" s="127"/>
      <c r="TGT27" s="128"/>
      <c r="TGU27" s="127"/>
      <c r="TGV27" s="128"/>
      <c r="TGW27" s="127"/>
      <c r="TGX27" s="128"/>
      <c r="TGY27" s="127"/>
      <c r="TGZ27" s="128"/>
      <c r="THA27" s="127"/>
      <c r="THB27" s="128"/>
      <c r="THC27" s="127"/>
      <c r="THD27" s="128"/>
      <c r="THE27" s="127"/>
      <c r="THF27" s="128"/>
      <c r="THG27" s="127"/>
      <c r="THH27" s="128"/>
      <c r="THI27" s="127"/>
      <c r="THJ27" s="128"/>
      <c r="THK27" s="127"/>
      <c r="THL27" s="128"/>
      <c r="THM27" s="127"/>
      <c r="THN27" s="128"/>
      <c r="THO27" s="127"/>
      <c r="THP27" s="128"/>
      <c r="THQ27" s="127"/>
      <c r="THR27" s="128"/>
      <c r="THS27" s="127"/>
      <c r="THT27" s="128"/>
      <c r="THU27" s="127"/>
      <c r="THV27" s="128"/>
      <c r="THW27" s="127"/>
      <c r="THX27" s="128"/>
      <c r="THY27" s="127"/>
      <c r="THZ27" s="128"/>
      <c r="TIA27" s="127"/>
      <c r="TIB27" s="128"/>
      <c r="TIC27" s="127"/>
      <c r="TID27" s="128"/>
      <c r="TIE27" s="127"/>
      <c r="TIF27" s="128"/>
      <c r="TIG27" s="127"/>
      <c r="TIH27" s="128"/>
      <c r="TII27" s="127"/>
      <c r="TIJ27" s="128"/>
      <c r="TIK27" s="127"/>
      <c r="TIL27" s="128"/>
      <c r="TIM27" s="127"/>
      <c r="TIN27" s="128"/>
      <c r="TIO27" s="127"/>
      <c r="TIP27" s="128"/>
      <c r="TIQ27" s="127"/>
      <c r="TIR27" s="128"/>
      <c r="TIS27" s="127"/>
      <c r="TIT27" s="128"/>
      <c r="TIU27" s="127"/>
      <c r="TIV27" s="128"/>
      <c r="TIW27" s="127"/>
      <c r="TIX27" s="128"/>
      <c r="TIY27" s="127"/>
      <c r="TIZ27" s="128"/>
      <c r="TJA27" s="127"/>
      <c r="TJB27" s="128"/>
      <c r="TJC27" s="127"/>
      <c r="TJD27" s="128"/>
      <c r="TJE27" s="127"/>
      <c r="TJF27" s="128"/>
      <c r="TJG27" s="127"/>
      <c r="TJH27" s="128"/>
      <c r="TJI27" s="127"/>
      <c r="TJJ27" s="128"/>
      <c r="TJK27" s="127"/>
      <c r="TJL27" s="128"/>
      <c r="TJM27" s="127"/>
      <c r="TJN27" s="128"/>
      <c r="TJO27" s="127"/>
      <c r="TJP27" s="128"/>
      <c r="TJQ27" s="127"/>
      <c r="TJR27" s="128"/>
      <c r="TJS27" s="127"/>
      <c r="TJT27" s="128"/>
      <c r="TJU27" s="127"/>
      <c r="TJV27" s="128"/>
      <c r="TJW27" s="127"/>
      <c r="TJX27" s="128"/>
      <c r="TJY27" s="127"/>
      <c r="TJZ27" s="128"/>
      <c r="TKA27" s="127"/>
      <c r="TKB27" s="128"/>
      <c r="TKC27" s="127"/>
      <c r="TKD27" s="128"/>
      <c r="TKE27" s="127"/>
      <c r="TKF27" s="128"/>
      <c r="TKG27" s="127"/>
      <c r="TKH27" s="128"/>
      <c r="TKI27" s="127"/>
      <c r="TKJ27" s="128"/>
      <c r="TKK27" s="127"/>
      <c r="TKL27" s="128"/>
      <c r="TKM27" s="127"/>
      <c r="TKN27" s="128"/>
      <c r="TKO27" s="127"/>
      <c r="TKP27" s="128"/>
      <c r="TKQ27" s="127"/>
      <c r="TKR27" s="128"/>
      <c r="TKS27" s="127"/>
      <c r="TKT27" s="128"/>
      <c r="TKU27" s="127"/>
      <c r="TKV27" s="128"/>
      <c r="TKW27" s="127"/>
      <c r="TKX27" s="128"/>
      <c r="TKY27" s="127"/>
      <c r="TKZ27" s="128"/>
      <c r="TLA27" s="127"/>
      <c r="TLB27" s="128"/>
      <c r="TLC27" s="127"/>
      <c r="TLD27" s="128"/>
      <c r="TLE27" s="127"/>
      <c r="TLF27" s="128"/>
      <c r="TLG27" s="127"/>
      <c r="TLH27" s="128"/>
      <c r="TLI27" s="127"/>
      <c r="TLJ27" s="128"/>
      <c r="TLK27" s="127"/>
      <c r="TLL27" s="128"/>
      <c r="TLM27" s="127"/>
      <c r="TLN27" s="128"/>
      <c r="TLO27" s="127"/>
      <c r="TLP27" s="128"/>
      <c r="TLQ27" s="127"/>
      <c r="TLR27" s="128"/>
      <c r="TLS27" s="127"/>
      <c r="TLT27" s="128"/>
      <c r="TLU27" s="127"/>
      <c r="TLV27" s="128"/>
      <c r="TLW27" s="127"/>
      <c r="TLX27" s="128"/>
      <c r="TLY27" s="127"/>
      <c r="TLZ27" s="128"/>
      <c r="TMA27" s="127"/>
      <c r="TMB27" s="128"/>
      <c r="TMC27" s="127"/>
      <c r="TMD27" s="128"/>
      <c r="TME27" s="127"/>
      <c r="TMF27" s="128"/>
      <c r="TMG27" s="127"/>
      <c r="TMH27" s="128"/>
      <c r="TMI27" s="127"/>
      <c r="TMJ27" s="128"/>
      <c r="TMK27" s="127"/>
      <c r="TML27" s="128"/>
      <c r="TMM27" s="127"/>
      <c r="TMN27" s="128"/>
      <c r="TMO27" s="127"/>
      <c r="TMP27" s="128"/>
      <c r="TMQ27" s="127"/>
      <c r="TMR27" s="128"/>
      <c r="TMS27" s="127"/>
      <c r="TMT27" s="128"/>
      <c r="TMU27" s="127"/>
      <c r="TMV27" s="128"/>
      <c r="TMW27" s="127"/>
      <c r="TMX27" s="128"/>
      <c r="TMY27" s="127"/>
      <c r="TMZ27" s="128"/>
      <c r="TNA27" s="127"/>
      <c r="TNB27" s="128"/>
      <c r="TNC27" s="127"/>
      <c r="TND27" s="128"/>
      <c r="TNE27" s="127"/>
      <c r="TNF27" s="128"/>
      <c r="TNG27" s="127"/>
      <c r="TNH27" s="128"/>
      <c r="TNI27" s="127"/>
      <c r="TNJ27" s="128"/>
      <c r="TNK27" s="127"/>
      <c r="TNL27" s="128"/>
      <c r="TNM27" s="127"/>
      <c r="TNN27" s="128"/>
      <c r="TNO27" s="127"/>
      <c r="TNP27" s="128"/>
      <c r="TNQ27" s="127"/>
      <c r="TNR27" s="128"/>
      <c r="TNS27" s="127"/>
      <c r="TNT27" s="128"/>
      <c r="TNU27" s="127"/>
      <c r="TNV27" s="128"/>
      <c r="TNW27" s="127"/>
      <c r="TNX27" s="128"/>
      <c r="TNY27" s="127"/>
      <c r="TNZ27" s="128"/>
      <c r="TOA27" s="127"/>
      <c r="TOB27" s="128"/>
      <c r="TOC27" s="127"/>
      <c r="TOD27" s="128"/>
      <c r="TOE27" s="127"/>
      <c r="TOF27" s="128"/>
      <c r="TOG27" s="127"/>
      <c r="TOH27" s="128"/>
      <c r="TOI27" s="127"/>
      <c r="TOJ27" s="128"/>
      <c r="TOK27" s="127"/>
      <c r="TOL27" s="128"/>
      <c r="TOM27" s="127"/>
      <c r="TON27" s="128"/>
      <c r="TOO27" s="127"/>
      <c r="TOP27" s="128"/>
      <c r="TOQ27" s="127"/>
      <c r="TOR27" s="128"/>
      <c r="TOS27" s="127"/>
      <c r="TOT27" s="128"/>
      <c r="TOU27" s="127"/>
      <c r="TOV27" s="128"/>
      <c r="TOW27" s="127"/>
      <c r="TOX27" s="128"/>
      <c r="TOY27" s="127"/>
      <c r="TOZ27" s="128"/>
      <c r="TPA27" s="127"/>
      <c r="TPB27" s="128"/>
      <c r="TPC27" s="127"/>
      <c r="TPD27" s="128"/>
      <c r="TPE27" s="127"/>
      <c r="TPF27" s="128"/>
      <c r="TPG27" s="127"/>
      <c r="TPH27" s="128"/>
      <c r="TPI27" s="127"/>
      <c r="TPJ27" s="128"/>
      <c r="TPK27" s="127"/>
      <c r="TPL27" s="128"/>
      <c r="TPM27" s="127"/>
      <c r="TPN27" s="128"/>
      <c r="TPO27" s="127"/>
      <c r="TPP27" s="128"/>
      <c r="TPQ27" s="127"/>
      <c r="TPR27" s="128"/>
      <c r="TPS27" s="127"/>
      <c r="TPT27" s="128"/>
      <c r="TPU27" s="127"/>
      <c r="TPV27" s="128"/>
      <c r="TPW27" s="127"/>
      <c r="TPX27" s="128"/>
      <c r="TPY27" s="127"/>
      <c r="TPZ27" s="128"/>
      <c r="TQA27" s="127"/>
      <c r="TQB27" s="128"/>
      <c r="TQC27" s="127"/>
      <c r="TQD27" s="128"/>
      <c r="TQE27" s="127"/>
      <c r="TQF27" s="128"/>
      <c r="TQG27" s="127"/>
      <c r="TQH27" s="128"/>
      <c r="TQI27" s="127"/>
      <c r="TQJ27" s="128"/>
      <c r="TQK27" s="127"/>
      <c r="TQL27" s="128"/>
      <c r="TQM27" s="127"/>
      <c r="TQN27" s="128"/>
      <c r="TQO27" s="127"/>
      <c r="TQP27" s="128"/>
      <c r="TQQ27" s="127"/>
      <c r="TQR27" s="128"/>
      <c r="TQS27" s="127"/>
      <c r="TQT27" s="128"/>
      <c r="TQU27" s="127"/>
      <c r="TQV27" s="128"/>
      <c r="TQW27" s="127"/>
      <c r="TQX27" s="128"/>
      <c r="TQY27" s="127"/>
      <c r="TQZ27" s="128"/>
      <c r="TRA27" s="127"/>
      <c r="TRB27" s="128"/>
      <c r="TRC27" s="127"/>
      <c r="TRD27" s="128"/>
      <c r="TRE27" s="127"/>
      <c r="TRF27" s="128"/>
      <c r="TRG27" s="127"/>
      <c r="TRH27" s="128"/>
      <c r="TRI27" s="127"/>
      <c r="TRJ27" s="128"/>
      <c r="TRK27" s="127"/>
      <c r="TRL27" s="128"/>
      <c r="TRM27" s="127"/>
      <c r="TRN27" s="128"/>
      <c r="TRO27" s="127"/>
      <c r="TRP27" s="128"/>
      <c r="TRQ27" s="127"/>
      <c r="TRR27" s="128"/>
      <c r="TRS27" s="127"/>
      <c r="TRT27" s="128"/>
      <c r="TRU27" s="127"/>
      <c r="TRV27" s="128"/>
      <c r="TRW27" s="127"/>
      <c r="TRX27" s="128"/>
      <c r="TRY27" s="127"/>
      <c r="TRZ27" s="128"/>
      <c r="TSA27" s="127"/>
      <c r="TSB27" s="128"/>
      <c r="TSC27" s="127"/>
      <c r="TSD27" s="128"/>
      <c r="TSE27" s="127"/>
      <c r="TSF27" s="128"/>
      <c r="TSG27" s="127"/>
      <c r="TSH27" s="128"/>
      <c r="TSI27" s="127"/>
      <c r="TSJ27" s="128"/>
      <c r="TSK27" s="127"/>
      <c r="TSL27" s="128"/>
      <c r="TSM27" s="127"/>
      <c r="TSN27" s="128"/>
      <c r="TSO27" s="127"/>
      <c r="TSP27" s="128"/>
      <c r="TSQ27" s="127"/>
      <c r="TSR27" s="128"/>
      <c r="TSS27" s="127"/>
      <c r="TST27" s="128"/>
      <c r="TSU27" s="127"/>
      <c r="TSV27" s="128"/>
      <c r="TSW27" s="127"/>
      <c r="TSX27" s="128"/>
      <c r="TSY27" s="127"/>
      <c r="TSZ27" s="128"/>
      <c r="TTA27" s="127"/>
      <c r="TTB27" s="128"/>
      <c r="TTC27" s="127"/>
      <c r="TTD27" s="128"/>
      <c r="TTE27" s="127"/>
      <c r="TTF27" s="128"/>
      <c r="TTG27" s="127"/>
      <c r="TTH27" s="128"/>
      <c r="TTI27" s="127"/>
      <c r="TTJ27" s="128"/>
      <c r="TTK27" s="127"/>
      <c r="TTL27" s="128"/>
      <c r="TTM27" s="127"/>
      <c r="TTN27" s="128"/>
      <c r="TTO27" s="127"/>
      <c r="TTP27" s="128"/>
      <c r="TTQ27" s="127"/>
      <c r="TTR27" s="128"/>
      <c r="TTS27" s="127"/>
      <c r="TTT27" s="128"/>
      <c r="TTU27" s="127"/>
      <c r="TTV27" s="128"/>
      <c r="TTW27" s="127"/>
      <c r="TTX27" s="128"/>
      <c r="TTY27" s="127"/>
      <c r="TTZ27" s="128"/>
      <c r="TUA27" s="127"/>
      <c r="TUB27" s="128"/>
      <c r="TUC27" s="127"/>
      <c r="TUD27" s="128"/>
      <c r="TUE27" s="127"/>
      <c r="TUF27" s="128"/>
      <c r="TUG27" s="127"/>
      <c r="TUH27" s="128"/>
      <c r="TUI27" s="127"/>
      <c r="TUJ27" s="128"/>
      <c r="TUK27" s="127"/>
      <c r="TUL27" s="128"/>
      <c r="TUM27" s="127"/>
      <c r="TUN27" s="128"/>
      <c r="TUO27" s="127"/>
      <c r="TUP27" s="128"/>
      <c r="TUQ27" s="127"/>
      <c r="TUR27" s="128"/>
      <c r="TUS27" s="127"/>
      <c r="TUT27" s="128"/>
      <c r="TUU27" s="127"/>
      <c r="TUV27" s="128"/>
      <c r="TUW27" s="127"/>
      <c r="TUX27" s="128"/>
      <c r="TUY27" s="127"/>
      <c r="TUZ27" s="128"/>
      <c r="TVA27" s="127"/>
      <c r="TVB27" s="128"/>
      <c r="TVC27" s="127"/>
      <c r="TVD27" s="128"/>
      <c r="TVE27" s="127"/>
      <c r="TVF27" s="128"/>
      <c r="TVG27" s="127"/>
      <c r="TVH27" s="128"/>
      <c r="TVI27" s="127"/>
      <c r="TVJ27" s="128"/>
      <c r="TVK27" s="127"/>
      <c r="TVL27" s="128"/>
      <c r="TVM27" s="127"/>
      <c r="TVN27" s="128"/>
      <c r="TVO27" s="127"/>
      <c r="TVP27" s="128"/>
      <c r="TVQ27" s="127"/>
      <c r="TVR27" s="128"/>
      <c r="TVS27" s="127"/>
      <c r="TVT27" s="128"/>
      <c r="TVU27" s="127"/>
      <c r="TVV27" s="128"/>
      <c r="TVW27" s="127"/>
      <c r="TVX27" s="128"/>
      <c r="TVY27" s="127"/>
      <c r="TVZ27" s="128"/>
      <c r="TWA27" s="127"/>
      <c r="TWB27" s="128"/>
      <c r="TWC27" s="127"/>
      <c r="TWD27" s="128"/>
      <c r="TWE27" s="127"/>
      <c r="TWF27" s="128"/>
      <c r="TWG27" s="127"/>
      <c r="TWH27" s="128"/>
      <c r="TWI27" s="127"/>
      <c r="TWJ27" s="128"/>
      <c r="TWK27" s="127"/>
      <c r="TWL27" s="128"/>
      <c r="TWM27" s="127"/>
      <c r="TWN27" s="128"/>
      <c r="TWO27" s="127"/>
      <c r="TWP27" s="128"/>
      <c r="TWQ27" s="127"/>
      <c r="TWR27" s="128"/>
      <c r="TWS27" s="127"/>
      <c r="TWT27" s="128"/>
      <c r="TWU27" s="127"/>
      <c r="TWV27" s="128"/>
      <c r="TWW27" s="127"/>
      <c r="TWX27" s="128"/>
      <c r="TWY27" s="127"/>
      <c r="TWZ27" s="128"/>
      <c r="TXA27" s="127"/>
      <c r="TXB27" s="128"/>
      <c r="TXC27" s="127"/>
      <c r="TXD27" s="128"/>
      <c r="TXE27" s="127"/>
      <c r="TXF27" s="128"/>
      <c r="TXG27" s="127"/>
      <c r="TXH27" s="128"/>
      <c r="TXI27" s="127"/>
      <c r="TXJ27" s="128"/>
      <c r="TXK27" s="127"/>
      <c r="TXL27" s="128"/>
      <c r="TXM27" s="127"/>
      <c r="TXN27" s="128"/>
      <c r="TXO27" s="127"/>
      <c r="TXP27" s="128"/>
      <c r="TXQ27" s="127"/>
      <c r="TXR27" s="128"/>
      <c r="TXS27" s="127"/>
      <c r="TXT27" s="128"/>
      <c r="TXU27" s="127"/>
      <c r="TXV27" s="128"/>
      <c r="TXW27" s="127"/>
      <c r="TXX27" s="128"/>
      <c r="TXY27" s="127"/>
      <c r="TXZ27" s="128"/>
      <c r="TYA27" s="127"/>
      <c r="TYB27" s="128"/>
      <c r="TYC27" s="127"/>
      <c r="TYD27" s="128"/>
      <c r="TYE27" s="127"/>
      <c r="TYF27" s="128"/>
      <c r="TYG27" s="127"/>
      <c r="TYH27" s="128"/>
      <c r="TYI27" s="127"/>
      <c r="TYJ27" s="128"/>
      <c r="TYK27" s="127"/>
      <c r="TYL27" s="128"/>
      <c r="TYM27" s="127"/>
      <c r="TYN27" s="128"/>
      <c r="TYO27" s="127"/>
      <c r="TYP27" s="128"/>
      <c r="TYQ27" s="127"/>
      <c r="TYR27" s="128"/>
      <c r="TYS27" s="127"/>
      <c r="TYT27" s="128"/>
      <c r="TYU27" s="127"/>
      <c r="TYV27" s="128"/>
      <c r="TYW27" s="127"/>
      <c r="TYX27" s="128"/>
      <c r="TYY27" s="127"/>
      <c r="TYZ27" s="128"/>
      <c r="TZA27" s="127"/>
      <c r="TZB27" s="128"/>
      <c r="TZC27" s="127"/>
      <c r="TZD27" s="128"/>
      <c r="TZE27" s="127"/>
      <c r="TZF27" s="128"/>
      <c r="TZG27" s="127"/>
      <c r="TZH27" s="128"/>
      <c r="TZI27" s="127"/>
      <c r="TZJ27" s="128"/>
      <c r="TZK27" s="127"/>
      <c r="TZL27" s="128"/>
      <c r="TZM27" s="127"/>
      <c r="TZN27" s="128"/>
      <c r="TZO27" s="127"/>
      <c r="TZP27" s="128"/>
      <c r="TZQ27" s="127"/>
      <c r="TZR27" s="128"/>
      <c r="TZS27" s="127"/>
      <c r="TZT27" s="128"/>
      <c r="TZU27" s="127"/>
      <c r="TZV27" s="128"/>
      <c r="TZW27" s="127"/>
      <c r="TZX27" s="128"/>
      <c r="TZY27" s="127"/>
      <c r="TZZ27" s="128"/>
      <c r="UAA27" s="127"/>
      <c r="UAB27" s="128"/>
      <c r="UAC27" s="127"/>
      <c r="UAD27" s="128"/>
      <c r="UAE27" s="127"/>
      <c r="UAF27" s="128"/>
      <c r="UAG27" s="127"/>
      <c r="UAH27" s="128"/>
      <c r="UAI27" s="127"/>
      <c r="UAJ27" s="128"/>
      <c r="UAK27" s="127"/>
      <c r="UAL27" s="128"/>
      <c r="UAM27" s="127"/>
      <c r="UAN27" s="128"/>
      <c r="UAO27" s="127"/>
      <c r="UAP27" s="128"/>
      <c r="UAQ27" s="127"/>
      <c r="UAR27" s="128"/>
      <c r="UAS27" s="127"/>
      <c r="UAT27" s="128"/>
      <c r="UAU27" s="127"/>
      <c r="UAV27" s="128"/>
      <c r="UAW27" s="127"/>
      <c r="UAX27" s="128"/>
      <c r="UAY27" s="127"/>
      <c r="UAZ27" s="128"/>
      <c r="UBA27" s="127"/>
      <c r="UBB27" s="128"/>
      <c r="UBC27" s="127"/>
      <c r="UBD27" s="128"/>
      <c r="UBE27" s="127"/>
      <c r="UBF27" s="128"/>
      <c r="UBG27" s="127"/>
      <c r="UBH27" s="128"/>
      <c r="UBI27" s="127"/>
      <c r="UBJ27" s="128"/>
      <c r="UBK27" s="127"/>
      <c r="UBL27" s="128"/>
      <c r="UBM27" s="127"/>
      <c r="UBN27" s="128"/>
      <c r="UBO27" s="127"/>
      <c r="UBP27" s="128"/>
      <c r="UBQ27" s="127"/>
      <c r="UBR27" s="128"/>
      <c r="UBS27" s="127"/>
      <c r="UBT27" s="128"/>
      <c r="UBU27" s="127"/>
      <c r="UBV27" s="128"/>
      <c r="UBW27" s="127"/>
      <c r="UBX27" s="128"/>
      <c r="UBY27" s="127"/>
      <c r="UBZ27" s="128"/>
      <c r="UCA27" s="127"/>
      <c r="UCB27" s="128"/>
      <c r="UCC27" s="127"/>
      <c r="UCD27" s="128"/>
      <c r="UCE27" s="127"/>
      <c r="UCF27" s="128"/>
      <c r="UCG27" s="127"/>
      <c r="UCH27" s="128"/>
      <c r="UCI27" s="127"/>
      <c r="UCJ27" s="128"/>
      <c r="UCK27" s="127"/>
      <c r="UCL27" s="128"/>
      <c r="UCM27" s="127"/>
      <c r="UCN27" s="128"/>
      <c r="UCO27" s="127"/>
      <c r="UCP27" s="128"/>
      <c r="UCQ27" s="127"/>
      <c r="UCR27" s="128"/>
      <c r="UCS27" s="127"/>
      <c r="UCT27" s="128"/>
      <c r="UCU27" s="127"/>
      <c r="UCV27" s="128"/>
      <c r="UCW27" s="127"/>
      <c r="UCX27" s="128"/>
      <c r="UCY27" s="127"/>
      <c r="UCZ27" s="128"/>
      <c r="UDA27" s="127"/>
      <c r="UDB27" s="128"/>
      <c r="UDC27" s="127"/>
      <c r="UDD27" s="128"/>
      <c r="UDE27" s="127"/>
      <c r="UDF27" s="128"/>
      <c r="UDG27" s="127"/>
      <c r="UDH27" s="128"/>
      <c r="UDI27" s="127"/>
      <c r="UDJ27" s="128"/>
      <c r="UDK27" s="127"/>
      <c r="UDL27" s="128"/>
      <c r="UDM27" s="127"/>
      <c r="UDN27" s="128"/>
      <c r="UDO27" s="127"/>
      <c r="UDP27" s="128"/>
      <c r="UDQ27" s="127"/>
      <c r="UDR27" s="128"/>
      <c r="UDS27" s="127"/>
      <c r="UDT27" s="128"/>
      <c r="UDU27" s="127"/>
      <c r="UDV27" s="128"/>
      <c r="UDW27" s="127"/>
      <c r="UDX27" s="128"/>
      <c r="UDY27" s="127"/>
      <c r="UDZ27" s="128"/>
      <c r="UEA27" s="127"/>
      <c r="UEB27" s="128"/>
      <c r="UEC27" s="127"/>
      <c r="UED27" s="128"/>
      <c r="UEE27" s="127"/>
      <c r="UEF27" s="128"/>
      <c r="UEG27" s="127"/>
      <c r="UEH27" s="128"/>
      <c r="UEI27" s="127"/>
      <c r="UEJ27" s="128"/>
      <c r="UEK27" s="127"/>
      <c r="UEL27" s="128"/>
      <c r="UEM27" s="127"/>
      <c r="UEN27" s="128"/>
      <c r="UEO27" s="127"/>
      <c r="UEP27" s="128"/>
      <c r="UEQ27" s="127"/>
      <c r="UER27" s="128"/>
      <c r="UES27" s="127"/>
      <c r="UET27" s="128"/>
      <c r="UEU27" s="127"/>
      <c r="UEV27" s="128"/>
      <c r="UEW27" s="127"/>
      <c r="UEX27" s="128"/>
      <c r="UEY27" s="127"/>
      <c r="UEZ27" s="128"/>
      <c r="UFA27" s="127"/>
      <c r="UFB27" s="128"/>
      <c r="UFC27" s="127"/>
      <c r="UFD27" s="128"/>
      <c r="UFE27" s="127"/>
      <c r="UFF27" s="128"/>
      <c r="UFG27" s="127"/>
      <c r="UFH27" s="128"/>
      <c r="UFI27" s="127"/>
      <c r="UFJ27" s="128"/>
      <c r="UFK27" s="127"/>
      <c r="UFL27" s="128"/>
      <c r="UFM27" s="127"/>
      <c r="UFN27" s="128"/>
      <c r="UFO27" s="127"/>
      <c r="UFP27" s="128"/>
      <c r="UFQ27" s="127"/>
      <c r="UFR27" s="128"/>
      <c r="UFS27" s="127"/>
      <c r="UFT27" s="128"/>
      <c r="UFU27" s="127"/>
      <c r="UFV27" s="128"/>
      <c r="UFW27" s="127"/>
      <c r="UFX27" s="128"/>
      <c r="UFY27" s="127"/>
      <c r="UFZ27" s="128"/>
      <c r="UGA27" s="127"/>
      <c r="UGB27" s="128"/>
      <c r="UGC27" s="127"/>
      <c r="UGD27" s="128"/>
      <c r="UGE27" s="127"/>
      <c r="UGF27" s="128"/>
      <c r="UGG27" s="127"/>
      <c r="UGH27" s="128"/>
      <c r="UGI27" s="127"/>
      <c r="UGJ27" s="128"/>
      <c r="UGK27" s="127"/>
      <c r="UGL27" s="128"/>
      <c r="UGM27" s="127"/>
      <c r="UGN27" s="128"/>
      <c r="UGO27" s="127"/>
      <c r="UGP27" s="128"/>
      <c r="UGQ27" s="127"/>
      <c r="UGR27" s="128"/>
      <c r="UGS27" s="127"/>
      <c r="UGT27" s="128"/>
      <c r="UGU27" s="127"/>
      <c r="UGV27" s="128"/>
      <c r="UGW27" s="127"/>
      <c r="UGX27" s="128"/>
      <c r="UGY27" s="127"/>
      <c r="UGZ27" s="128"/>
      <c r="UHA27" s="127"/>
      <c r="UHB27" s="128"/>
      <c r="UHC27" s="127"/>
      <c r="UHD27" s="128"/>
      <c r="UHE27" s="127"/>
      <c r="UHF27" s="128"/>
      <c r="UHG27" s="127"/>
      <c r="UHH27" s="128"/>
      <c r="UHI27" s="127"/>
      <c r="UHJ27" s="128"/>
      <c r="UHK27" s="127"/>
      <c r="UHL27" s="128"/>
      <c r="UHM27" s="127"/>
      <c r="UHN27" s="128"/>
      <c r="UHO27" s="127"/>
      <c r="UHP27" s="128"/>
      <c r="UHQ27" s="127"/>
      <c r="UHR27" s="128"/>
      <c r="UHS27" s="127"/>
      <c r="UHT27" s="128"/>
      <c r="UHU27" s="127"/>
      <c r="UHV27" s="128"/>
      <c r="UHW27" s="127"/>
      <c r="UHX27" s="128"/>
      <c r="UHY27" s="127"/>
      <c r="UHZ27" s="128"/>
      <c r="UIA27" s="127"/>
      <c r="UIB27" s="128"/>
      <c r="UIC27" s="127"/>
      <c r="UID27" s="128"/>
      <c r="UIE27" s="127"/>
      <c r="UIF27" s="128"/>
      <c r="UIG27" s="127"/>
      <c r="UIH27" s="128"/>
      <c r="UII27" s="127"/>
      <c r="UIJ27" s="128"/>
      <c r="UIK27" s="127"/>
      <c r="UIL27" s="128"/>
      <c r="UIM27" s="127"/>
      <c r="UIN27" s="128"/>
      <c r="UIO27" s="127"/>
      <c r="UIP27" s="128"/>
      <c r="UIQ27" s="127"/>
      <c r="UIR27" s="128"/>
      <c r="UIS27" s="127"/>
      <c r="UIT27" s="128"/>
      <c r="UIU27" s="127"/>
      <c r="UIV27" s="128"/>
      <c r="UIW27" s="127"/>
      <c r="UIX27" s="128"/>
      <c r="UIY27" s="127"/>
      <c r="UIZ27" s="128"/>
      <c r="UJA27" s="127"/>
      <c r="UJB27" s="128"/>
      <c r="UJC27" s="127"/>
      <c r="UJD27" s="128"/>
      <c r="UJE27" s="127"/>
      <c r="UJF27" s="128"/>
      <c r="UJG27" s="127"/>
      <c r="UJH27" s="128"/>
      <c r="UJI27" s="127"/>
      <c r="UJJ27" s="128"/>
      <c r="UJK27" s="127"/>
      <c r="UJL27" s="128"/>
      <c r="UJM27" s="127"/>
      <c r="UJN27" s="128"/>
      <c r="UJO27" s="127"/>
      <c r="UJP27" s="128"/>
      <c r="UJQ27" s="127"/>
      <c r="UJR27" s="128"/>
      <c r="UJS27" s="127"/>
      <c r="UJT27" s="128"/>
      <c r="UJU27" s="127"/>
      <c r="UJV27" s="128"/>
      <c r="UJW27" s="127"/>
      <c r="UJX27" s="128"/>
      <c r="UJY27" s="127"/>
      <c r="UJZ27" s="128"/>
      <c r="UKA27" s="127"/>
      <c r="UKB27" s="128"/>
      <c r="UKC27" s="127"/>
      <c r="UKD27" s="128"/>
      <c r="UKE27" s="127"/>
      <c r="UKF27" s="128"/>
      <c r="UKG27" s="127"/>
      <c r="UKH27" s="128"/>
      <c r="UKI27" s="127"/>
      <c r="UKJ27" s="128"/>
      <c r="UKK27" s="127"/>
      <c r="UKL27" s="128"/>
      <c r="UKM27" s="127"/>
      <c r="UKN27" s="128"/>
      <c r="UKO27" s="127"/>
      <c r="UKP27" s="128"/>
      <c r="UKQ27" s="127"/>
      <c r="UKR27" s="128"/>
      <c r="UKS27" s="127"/>
      <c r="UKT27" s="128"/>
      <c r="UKU27" s="127"/>
      <c r="UKV27" s="128"/>
      <c r="UKW27" s="127"/>
      <c r="UKX27" s="128"/>
      <c r="UKY27" s="127"/>
      <c r="UKZ27" s="128"/>
      <c r="ULA27" s="127"/>
      <c r="ULB27" s="128"/>
      <c r="ULC27" s="127"/>
      <c r="ULD27" s="128"/>
      <c r="ULE27" s="127"/>
      <c r="ULF27" s="128"/>
      <c r="ULG27" s="127"/>
      <c r="ULH27" s="128"/>
      <c r="ULI27" s="127"/>
      <c r="ULJ27" s="128"/>
      <c r="ULK27" s="127"/>
      <c r="ULL27" s="128"/>
      <c r="ULM27" s="127"/>
      <c r="ULN27" s="128"/>
      <c r="ULO27" s="127"/>
      <c r="ULP27" s="128"/>
      <c r="ULQ27" s="127"/>
      <c r="ULR27" s="128"/>
      <c r="ULS27" s="127"/>
      <c r="ULT27" s="128"/>
      <c r="ULU27" s="127"/>
      <c r="ULV27" s="128"/>
      <c r="ULW27" s="127"/>
      <c r="ULX27" s="128"/>
      <c r="ULY27" s="127"/>
      <c r="ULZ27" s="128"/>
      <c r="UMA27" s="127"/>
      <c r="UMB27" s="128"/>
      <c r="UMC27" s="127"/>
      <c r="UMD27" s="128"/>
      <c r="UME27" s="127"/>
      <c r="UMF27" s="128"/>
      <c r="UMG27" s="127"/>
      <c r="UMH27" s="128"/>
      <c r="UMI27" s="127"/>
      <c r="UMJ27" s="128"/>
      <c r="UMK27" s="127"/>
      <c r="UML27" s="128"/>
      <c r="UMM27" s="127"/>
      <c r="UMN27" s="128"/>
      <c r="UMO27" s="127"/>
      <c r="UMP27" s="128"/>
      <c r="UMQ27" s="127"/>
      <c r="UMR27" s="128"/>
      <c r="UMS27" s="127"/>
      <c r="UMT27" s="128"/>
      <c r="UMU27" s="127"/>
      <c r="UMV27" s="128"/>
      <c r="UMW27" s="127"/>
      <c r="UMX27" s="128"/>
      <c r="UMY27" s="127"/>
      <c r="UMZ27" s="128"/>
      <c r="UNA27" s="127"/>
      <c r="UNB27" s="128"/>
      <c r="UNC27" s="127"/>
      <c r="UND27" s="128"/>
      <c r="UNE27" s="127"/>
      <c r="UNF27" s="128"/>
      <c r="UNG27" s="127"/>
      <c r="UNH27" s="128"/>
      <c r="UNI27" s="127"/>
      <c r="UNJ27" s="128"/>
      <c r="UNK27" s="127"/>
      <c r="UNL27" s="128"/>
      <c r="UNM27" s="127"/>
      <c r="UNN27" s="128"/>
      <c r="UNO27" s="127"/>
      <c r="UNP27" s="128"/>
      <c r="UNQ27" s="127"/>
      <c r="UNR27" s="128"/>
      <c r="UNS27" s="127"/>
      <c r="UNT27" s="128"/>
      <c r="UNU27" s="127"/>
      <c r="UNV27" s="128"/>
      <c r="UNW27" s="127"/>
      <c r="UNX27" s="128"/>
      <c r="UNY27" s="127"/>
      <c r="UNZ27" s="128"/>
      <c r="UOA27" s="127"/>
      <c r="UOB27" s="128"/>
      <c r="UOC27" s="127"/>
      <c r="UOD27" s="128"/>
      <c r="UOE27" s="127"/>
      <c r="UOF27" s="128"/>
      <c r="UOG27" s="127"/>
      <c r="UOH27" s="128"/>
      <c r="UOI27" s="127"/>
      <c r="UOJ27" s="128"/>
      <c r="UOK27" s="127"/>
      <c r="UOL27" s="128"/>
      <c r="UOM27" s="127"/>
      <c r="UON27" s="128"/>
      <c r="UOO27" s="127"/>
      <c r="UOP27" s="128"/>
      <c r="UOQ27" s="127"/>
      <c r="UOR27" s="128"/>
      <c r="UOS27" s="127"/>
      <c r="UOT27" s="128"/>
      <c r="UOU27" s="127"/>
      <c r="UOV27" s="128"/>
      <c r="UOW27" s="127"/>
      <c r="UOX27" s="128"/>
      <c r="UOY27" s="127"/>
      <c r="UOZ27" s="128"/>
      <c r="UPA27" s="127"/>
      <c r="UPB27" s="128"/>
      <c r="UPC27" s="127"/>
      <c r="UPD27" s="128"/>
      <c r="UPE27" s="127"/>
      <c r="UPF27" s="128"/>
      <c r="UPG27" s="127"/>
      <c r="UPH27" s="128"/>
      <c r="UPI27" s="127"/>
      <c r="UPJ27" s="128"/>
      <c r="UPK27" s="127"/>
      <c r="UPL27" s="128"/>
      <c r="UPM27" s="127"/>
      <c r="UPN27" s="128"/>
      <c r="UPO27" s="127"/>
      <c r="UPP27" s="128"/>
      <c r="UPQ27" s="127"/>
      <c r="UPR27" s="128"/>
      <c r="UPS27" s="127"/>
      <c r="UPT27" s="128"/>
      <c r="UPU27" s="127"/>
      <c r="UPV27" s="128"/>
      <c r="UPW27" s="127"/>
      <c r="UPX27" s="128"/>
      <c r="UPY27" s="127"/>
      <c r="UPZ27" s="128"/>
      <c r="UQA27" s="127"/>
      <c r="UQB27" s="128"/>
      <c r="UQC27" s="127"/>
      <c r="UQD27" s="128"/>
      <c r="UQE27" s="127"/>
      <c r="UQF27" s="128"/>
      <c r="UQG27" s="127"/>
      <c r="UQH27" s="128"/>
      <c r="UQI27" s="127"/>
      <c r="UQJ27" s="128"/>
      <c r="UQK27" s="127"/>
      <c r="UQL27" s="128"/>
      <c r="UQM27" s="127"/>
      <c r="UQN27" s="128"/>
      <c r="UQO27" s="127"/>
      <c r="UQP27" s="128"/>
      <c r="UQQ27" s="127"/>
      <c r="UQR27" s="128"/>
      <c r="UQS27" s="127"/>
      <c r="UQT27" s="128"/>
      <c r="UQU27" s="127"/>
      <c r="UQV27" s="128"/>
      <c r="UQW27" s="127"/>
      <c r="UQX27" s="128"/>
      <c r="UQY27" s="127"/>
      <c r="UQZ27" s="128"/>
      <c r="URA27" s="127"/>
      <c r="URB27" s="128"/>
      <c r="URC27" s="127"/>
      <c r="URD27" s="128"/>
      <c r="URE27" s="127"/>
      <c r="URF27" s="128"/>
      <c r="URG27" s="127"/>
      <c r="URH27" s="128"/>
      <c r="URI27" s="127"/>
      <c r="URJ27" s="128"/>
      <c r="URK27" s="127"/>
      <c r="URL27" s="128"/>
      <c r="URM27" s="127"/>
      <c r="URN27" s="128"/>
      <c r="URO27" s="127"/>
      <c r="URP27" s="128"/>
      <c r="URQ27" s="127"/>
      <c r="URR27" s="128"/>
      <c r="URS27" s="127"/>
      <c r="URT27" s="128"/>
      <c r="URU27" s="127"/>
      <c r="URV27" s="128"/>
      <c r="URW27" s="127"/>
      <c r="URX27" s="128"/>
      <c r="URY27" s="127"/>
      <c r="URZ27" s="128"/>
      <c r="USA27" s="127"/>
      <c r="USB27" s="128"/>
      <c r="USC27" s="127"/>
      <c r="USD27" s="128"/>
      <c r="USE27" s="127"/>
      <c r="USF27" s="128"/>
      <c r="USG27" s="127"/>
      <c r="USH27" s="128"/>
      <c r="USI27" s="127"/>
      <c r="USJ27" s="128"/>
      <c r="USK27" s="127"/>
      <c r="USL27" s="128"/>
      <c r="USM27" s="127"/>
      <c r="USN27" s="128"/>
      <c r="USO27" s="127"/>
      <c r="USP27" s="128"/>
      <c r="USQ27" s="127"/>
      <c r="USR27" s="128"/>
      <c r="USS27" s="127"/>
      <c r="UST27" s="128"/>
      <c r="USU27" s="127"/>
      <c r="USV27" s="128"/>
      <c r="USW27" s="127"/>
      <c r="USX27" s="128"/>
      <c r="USY27" s="127"/>
      <c r="USZ27" s="128"/>
      <c r="UTA27" s="127"/>
      <c r="UTB27" s="128"/>
      <c r="UTC27" s="127"/>
      <c r="UTD27" s="128"/>
      <c r="UTE27" s="127"/>
      <c r="UTF27" s="128"/>
      <c r="UTG27" s="127"/>
      <c r="UTH27" s="128"/>
      <c r="UTI27" s="127"/>
      <c r="UTJ27" s="128"/>
      <c r="UTK27" s="127"/>
      <c r="UTL27" s="128"/>
      <c r="UTM27" s="127"/>
      <c r="UTN27" s="128"/>
      <c r="UTO27" s="127"/>
      <c r="UTP27" s="128"/>
      <c r="UTQ27" s="127"/>
      <c r="UTR27" s="128"/>
      <c r="UTS27" s="127"/>
      <c r="UTT27" s="128"/>
      <c r="UTU27" s="127"/>
      <c r="UTV27" s="128"/>
      <c r="UTW27" s="127"/>
      <c r="UTX27" s="128"/>
      <c r="UTY27" s="127"/>
      <c r="UTZ27" s="128"/>
      <c r="UUA27" s="127"/>
      <c r="UUB27" s="128"/>
      <c r="UUC27" s="127"/>
      <c r="UUD27" s="128"/>
      <c r="UUE27" s="127"/>
      <c r="UUF27" s="128"/>
      <c r="UUG27" s="127"/>
      <c r="UUH27" s="128"/>
      <c r="UUI27" s="127"/>
      <c r="UUJ27" s="128"/>
      <c r="UUK27" s="127"/>
      <c r="UUL27" s="128"/>
      <c r="UUM27" s="127"/>
      <c r="UUN27" s="128"/>
      <c r="UUO27" s="127"/>
      <c r="UUP27" s="128"/>
      <c r="UUQ27" s="127"/>
      <c r="UUR27" s="128"/>
      <c r="UUS27" s="127"/>
      <c r="UUT27" s="128"/>
      <c r="UUU27" s="127"/>
      <c r="UUV27" s="128"/>
      <c r="UUW27" s="127"/>
      <c r="UUX27" s="128"/>
      <c r="UUY27" s="127"/>
      <c r="UUZ27" s="128"/>
      <c r="UVA27" s="127"/>
      <c r="UVB27" s="128"/>
      <c r="UVC27" s="127"/>
      <c r="UVD27" s="128"/>
      <c r="UVE27" s="127"/>
      <c r="UVF27" s="128"/>
      <c r="UVG27" s="127"/>
      <c r="UVH27" s="128"/>
      <c r="UVI27" s="127"/>
      <c r="UVJ27" s="128"/>
      <c r="UVK27" s="127"/>
      <c r="UVL27" s="128"/>
      <c r="UVM27" s="127"/>
      <c r="UVN27" s="128"/>
      <c r="UVO27" s="127"/>
      <c r="UVP27" s="128"/>
      <c r="UVQ27" s="127"/>
      <c r="UVR27" s="128"/>
      <c r="UVS27" s="127"/>
      <c r="UVT27" s="128"/>
      <c r="UVU27" s="127"/>
      <c r="UVV27" s="128"/>
      <c r="UVW27" s="127"/>
      <c r="UVX27" s="128"/>
      <c r="UVY27" s="127"/>
      <c r="UVZ27" s="128"/>
      <c r="UWA27" s="127"/>
      <c r="UWB27" s="128"/>
      <c r="UWC27" s="127"/>
      <c r="UWD27" s="128"/>
      <c r="UWE27" s="127"/>
      <c r="UWF27" s="128"/>
      <c r="UWG27" s="127"/>
      <c r="UWH27" s="128"/>
      <c r="UWI27" s="127"/>
      <c r="UWJ27" s="128"/>
      <c r="UWK27" s="127"/>
      <c r="UWL27" s="128"/>
      <c r="UWM27" s="127"/>
      <c r="UWN27" s="128"/>
      <c r="UWO27" s="127"/>
      <c r="UWP27" s="128"/>
      <c r="UWQ27" s="127"/>
      <c r="UWR27" s="128"/>
      <c r="UWS27" s="127"/>
      <c r="UWT27" s="128"/>
      <c r="UWU27" s="127"/>
      <c r="UWV27" s="128"/>
      <c r="UWW27" s="127"/>
      <c r="UWX27" s="128"/>
      <c r="UWY27" s="127"/>
      <c r="UWZ27" s="128"/>
      <c r="UXA27" s="127"/>
      <c r="UXB27" s="128"/>
      <c r="UXC27" s="127"/>
      <c r="UXD27" s="128"/>
      <c r="UXE27" s="127"/>
      <c r="UXF27" s="128"/>
      <c r="UXG27" s="127"/>
      <c r="UXH27" s="128"/>
      <c r="UXI27" s="127"/>
      <c r="UXJ27" s="128"/>
      <c r="UXK27" s="127"/>
      <c r="UXL27" s="128"/>
      <c r="UXM27" s="127"/>
      <c r="UXN27" s="128"/>
      <c r="UXO27" s="127"/>
      <c r="UXP27" s="128"/>
      <c r="UXQ27" s="127"/>
      <c r="UXR27" s="128"/>
      <c r="UXS27" s="127"/>
      <c r="UXT27" s="128"/>
      <c r="UXU27" s="127"/>
      <c r="UXV27" s="128"/>
      <c r="UXW27" s="127"/>
      <c r="UXX27" s="128"/>
      <c r="UXY27" s="127"/>
      <c r="UXZ27" s="128"/>
      <c r="UYA27" s="127"/>
      <c r="UYB27" s="128"/>
      <c r="UYC27" s="127"/>
      <c r="UYD27" s="128"/>
      <c r="UYE27" s="127"/>
      <c r="UYF27" s="128"/>
      <c r="UYG27" s="127"/>
      <c r="UYH27" s="128"/>
      <c r="UYI27" s="127"/>
      <c r="UYJ27" s="128"/>
      <c r="UYK27" s="127"/>
      <c r="UYL27" s="128"/>
      <c r="UYM27" s="127"/>
      <c r="UYN27" s="128"/>
      <c r="UYO27" s="127"/>
      <c r="UYP27" s="128"/>
      <c r="UYQ27" s="127"/>
      <c r="UYR27" s="128"/>
      <c r="UYS27" s="127"/>
      <c r="UYT27" s="128"/>
      <c r="UYU27" s="127"/>
      <c r="UYV27" s="128"/>
      <c r="UYW27" s="127"/>
      <c r="UYX27" s="128"/>
      <c r="UYY27" s="127"/>
      <c r="UYZ27" s="128"/>
      <c r="UZA27" s="127"/>
      <c r="UZB27" s="128"/>
      <c r="UZC27" s="127"/>
      <c r="UZD27" s="128"/>
      <c r="UZE27" s="127"/>
      <c r="UZF27" s="128"/>
      <c r="UZG27" s="127"/>
      <c r="UZH27" s="128"/>
      <c r="UZI27" s="127"/>
      <c r="UZJ27" s="128"/>
      <c r="UZK27" s="127"/>
      <c r="UZL27" s="128"/>
      <c r="UZM27" s="127"/>
      <c r="UZN27" s="128"/>
      <c r="UZO27" s="127"/>
      <c r="UZP27" s="128"/>
      <c r="UZQ27" s="127"/>
      <c r="UZR27" s="128"/>
      <c r="UZS27" s="127"/>
      <c r="UZT27" s="128"/>
      <c r="UZU27" s="127"/>
      <c r="UZV27" s="128"/>
      <c r="UZW27" s="127"/>
      <c r="UZX27" s="128"/>
      <c r="UZY27" s="127"/>
      <c r="UZZ27" s="128"/>
      <c r="VAA27" s="127"/>
      <c r="VAB27" s="128"/>
      <c r="VAC27" s="127"/>
      <c r="VAD27" s="128"/>
      <c r="VAE27" s="127"/>
      <c r="VAF27" s="128"/>
      <c r="VAG27" s="127"/>
      <c r="VAH27" s="128"/>
      <c r="VAI27" s="127"/>
      <c r="VAJ27" s="128"/>
      <c r="VAK27" s="127"/>
      <c r="VAL27" s="128"/>
      <c r="VAM27" s="127"/>
      <c r="VAN27" s="128"/>
      <c r="VAO27" s="127"/>
      <c r="VAP27" s="128"/>
      <c r="VAQ27" s="127"/>
      <c r="VAR27" s="128"/>
      <c r="VAS27" s="127"/>
      <c r="VAT27" s="128"/>
      <c r="VAU27" s="127"/>
      <c r="VAV27" s="128"/>
      <c r="VAW27" s="127"/>
      <c r="VAX27" s="128"/>
      <c r="VAY27" s="127"/>
      <c r="VAZ27" s="128"/>
      <c r="VBA27" s="127"/>
      <c r="VBB27" s="128"/>
      <c r="VBC27" s="127"/>
      <c r="VBD27" s="128"/>
      <c r="VBE27" s="127"/>
      <c r="VBF27" s="128"/>
      <c r="VBG27" s="127"/>
      <c r="VBH27" s="128"/>
      <c r="VBI27" s="127"/>
      <c r="VBJ27" s="128"/>
      <c r="VBK27" s="127"/>
      <c r="VBL27" s="128"/>
      <c r="VBM27" s="127"/>
      <c r="VBN27" s="128"/>
      <c r="VBO27" s="127"/>
      <c r="VBP27" s="128"/>
      <c r="VBQ27" s="127"/>
      <c r="VBR27" s="128"/>
      <c r="VBS27" s="127"/>
      <c r="VBT27" s="128"/>
      <c r="VBU27" s="127"/>
      <c r="VBV27" s="128"/>
      <c r="VBW27" s="127"/>
      <c r="VBX27" s="128"/>
      <c r="VBY27" s="127"/>
      <c r="VBZ27" s="128"/>
      <c r="VCA27" s="127"/>
      <c r="VCB27" s="128"/>
      <c r="VCC27" s="127"/>
      <c r="VCD27" s="128"/>
      <c r="VCE27" s="127"/>
      <c r="VCF27" s="128"/>
      <c r="VCG27" s="127"/>
      <c r="VCH27" s="128"/>
      <c r="VCI27" s="127"/>
      <c r="VCJ27" s="128"/>
      <c r="VCK27" s="127"/>
      <c r="VCL27" s="128"/>
      <c r="VCM27" s="127"/>
      <c r="VCN27" s="128"/>
      <c r="VCO27" s="127"/>
      <c r="VCP27" s="128"/>
      <c r="VCQ27" s="127"/>
      <c r="VCR27" s="128"/>
      <c r="VCS27" s="127"/>
      <c r="VCT27" s="128"/>
      <c r="VCU27" s="127"/>
      <c r="VCV27" s="128"/>
      <c r="VCW27" s="127"/>
      <c r="VCX27" s="128"/>
      <c r="VCY27" s="127"/>
      <c r="VCZ27" s="128"/>
      <c r="VDA27" s="127"/>
      <c r="VDB27" s="128"/>
      <c r="VDC27" s="127"/>
      <c r="VDD27" s="128"/>
      <c r="VDE27" s="127"/>
      <c r="VDF27" s="128"/>
      <c r="VDG27" s="127"/>
      <c r="VDH27" s="128"/>
      <c r="VDI27" s="127"/>
      <c r="VDJ27" s="128"/>
      <c r="VDK27" s="127"/>
      <c r="VDL27" s="128"/>
      <c r="VDM27" s="127"/>
      <c r="VDN27" s="128"/>
      <c r="VDO27" s="127"/>
      <c r="VDP27" s="128"/>
      <c r="VDQ27" s="127"/>
      <c r="VDR27" s="128"/>
      <c r="VDS27" s="127"/>
      <c r="VDT27" s="128"/>
      <c r="VDU27" s="127"/>
      <c r="VDV27" s="128"/>
      <c r="VDW27" s="127"/>
      <c r="VDX27" s="128"/>
      <c r="VDY27" s="127"/>
      <c r="VDZ27" s="128"/>
      <c r="VEA27" s="127"/>
      <c r="VEB27" s="128"/>
      <c r="VEC27" s="127"/>
      <c r="VED27" s="128"/>
      <c r="VEE27" s="127"/>
      <c r="VEF27" s="128"/>
      <c r="VEG27" s="127"/>
      <c r="VEH27" s="128"/>
      <c r="VEI27" s="127"/>
      <c r="VEJ27" s="128"/>
      <c r="VEK27" s="127"/>
      <c r="VEL27" s="128"/>
      <c r="VEM27" s="127"/>
      <c r="VEN27" s="128"/>
      <c r="VEO27" s="127"/>
      <c r="VEP27" s="128"/>
      <c r="VEQ27" s="127"/>
      <c r="VER27" s="128"/>
      <c r="VES27" s="127"/>
      <c r="VET27" s="128"/>
      <c r="VEU27" s="127"/>
      <c r="VEV27" s="128"/>
      <c r="VEW27" s="127"/>
      <c r="VEX27" s="128"/>
      <c r="VEY27" s="127"/>
      <c r="VEZ27" s="128"/>
      <c r="VFA27" s="127"/>
      <c r="VFB27" s="128"/>
      <c r="VFC27" s="127"/>
      <c r="VFD27" s="128"/>
      <c r="VFE27" s="127"/>
      <c r="VFF27" s="128"/>
      <c r="VFG27" s="127"/>
      <c r="VFH27" s="128"/>
      <c r="VFI27" s="127"/>
      <c r="VFJ27" s="128"/>
      <c r="VFK27" s="127"/>
      <c r="VFL27" s="128"/>
      <c r="VFM27" s="127"/>
      <c r="VFN27" s="128"/>
      <c r="VFO27" s="127"/>
      <c r="VFP27" s="128"/>
      <c r="VFQ27" s="127"/>
      <c r="VFR27" s="128"/>
      <c r="VFS27" s="127"/>
      <c r="VFT27" s="128"/>
      <c r="VFU27" s="127"/>
      <c r="VFV27" s="128"/>
      <c r="VFW27" s="127"/>
      <c r="VFX27" s="128"/>
      <c r="VFY27" s="127"/>
      <c r="VFZ27" s="128"/>
      <c r="VGA27" s="127"/>
      <c r="VGB27" s="128"/>
      <c r="VGC27" s="127"/>
      <c r="VGD27" s="128"/>
      <c r="VGE27" s="127"/>
      <c r="VGF27" s="128"/>
      <c r="VGG27" s="127"/>
      <c r="VGH27" s="128"/>
      <c r="VGI27" s="127"/>
      <c r="VGJ27" s="128"/>
      <c r="VGK27" s="127"/>
      <c r="VGL27" s="128"/>
      <c r="VGM27" s="127"/>
      <c r="VGN27" s="128"/>
      <c r="VGO27" s="127"/>
      <c r="VGP27" s="128"/>
      <c r="VGQ27" s="127"/>
      <c r="VGR27" s="128"/>
      <c r="VGS27" s="127"/>
      <c r="VGT27" s="128"/>
      <c r="VGU27" s="127"/>
      <c r="VGV27" s="128"/>
      <c r="VGW27" s="127"/>
      <c r="VGX27" s="128"/>
      <c r="VGY27" s="127"/>
      <c r="VGZ27" s="128"/>
      <c r="VHA27" s="127"/>
      <c r="VHB27" s="128"/>
      <c r="VHC27" s="127"/>
      <c r="VHD27" s="128"/>
      <c r="VHE27" s="127"/>
      <c r="VHF27" s="128"/>
      <c r="VHG27" s="127"/>
      <c r="VHH27" s="128"/>
      <c r="VHI27" s="127"/>
      <c r="VHJ27" s="128"/>
      <c r="VHK27" s="127"/>
      <c r="VHL27" s="128"/>
      <c r="VHM27" s="127"/>
      <c r="VHN27" s="128"/>
      <c r="VHO27" s="127"/>
      <c r="VHP27" s="128"/>
      <c r="VHQ27" s="127"/>
      <c r="VHR27" s="128"/>
      <c r="VHS27" s="127"/>
      <c r="VHT27" s="128"/>
      <c r="VHU27" s="127"/>
      <c r="VHV27" s="128"/>
      <c r="VHW27" s="127"/>
      <c r="VHX27" s="128"/>
      <c r="VHY27" s="127"/>
      <c r="VHZ27" s="128"/>
      <c r="VIA27" s="127"/>
      <c r="VIB27" s="128"/>
      <c r="VIC27" s="127"/>
      <c r="VID27" s="128"/>
      <c r="VIE27" s="127"/>
      <c r="VIF27" s="128"/>
      <c r="VIG27" s="127"/>
      <c r="VIH27" s="128"/>
      <c r="VII27" s="127"/>
      <c r="VIJ27" s="128"/>
      <c r="VIK27" s="127"/>
      <c r="VIL27" s="128"/>
      <c r="VIM27" s="127"/>
      <c r="VIN27" s="128"/>
      <c r="VIO27" s="127"/>
      <c r="VIP27" s="128"/>
      <c r="VIQ27" s="127"/>
      <c r="VIR27" s="128"/>
      <c r="VIS27" s="127"/>
      <c r="VIT27" s="128"/>
      <c r="VIU27" s="127"/>
      <c r="VIV27" s="128"/>
      <c r="VIW27" s="127"/>
      <c r="VIX27" s="128"/>
      <c r="VIY27" s="127"/>
      <c r="VIZ27" s="128"/>
      <c r="VJA27" s="127"/>
      <c r="VJB27" s="128"/>
      <c r="VJC27" s="127"/>
      <c r="VJD27" s="128"/>
      <c r="VJE27" s="127"/>
      <c r="VJF27" s="128"/>
      <c r="VJG27" s="127"/>
      <c r="VJH27" s="128"/>
      <c r="VJI27" s="127"/>
      <c r="VJJ27" s="128"/>
      <c r="VJK27" s="127"/>
      <c r="VJL27" s="128"/>
      <c r="VJM27" s="127"/>
      <c r="VJN27" s="128"/>
      <c r="VJO27" s="127"/>
      <c r="VJP27" s="128"/>
      <c r="VJQ27" s="127"/>
      <c r="VJR27" s="128"/>
      <c r="VJS27" s="127"/>
      <c r="VJT27" s="128"/>
      <c r="VJU27" s="127"/>
      <c r="VJV27" s="128"/>
      <c r="VJW27" s="127"/>
      <c r="VJX27" s="128"/>
      <c r="VJY27" s="127"/>
      <c r="VJZ27" s="128"/>
      <c r="VKA27" s="127"/>
      <c r="VKB27" s="128"/>
      <c r="VKC27" s="127"/>
      <c r="VKD27" s="128"/>
      <c r="VKE27" s="127"/>
      <c r="VKF27" s="128"/>
      <c r="VKG27" s="127"/>
      <c r="VKH27" s="128"/>
      <c r="VKI27" s="127"/>
      <c r="VKJ27" s="128"/>
      <c r="VKK27" s="127"/>
      <c r="VKL27" s="128"/>
      <c r="VKM27" s="127"/>
      <c r="VKN27" s="128"/>
      <c r="VKO27" s="127"/>
      <c r="VKP27" s="128"/>
      <c r="VKQ27" s="127"/>
      <c r="VKR27" s="128"/>
      <c r="VKS27" s="127"/>
      <c r="VKT27" s="128"/>
      <c r="VKU27" s="127"/>
      <c r="VKV27" s="128"/>
      <c r="VKW27" s="127"/>
      <c r="VKX27" s="128"/>
      <c r="VKY27" s="127"/>
      <c r="VKZ27" s="128"/>
      <c r="VLA27" s="127"/>
      <c r="VLB27" s="128"/>
      <c r="VLC27" s="127"/>
      <c r="VLD27" s="128"/>
      <c r="VLE27" s="127"/>
      <c r="VLF27" s="128"/>
      <c r="VLG27" s="127"/>
      <c r="VLH27" s="128"/>
      <c r="VLI27" s="127"/>
      <c r="VLJ27" s="128"/>
      <c r="VLK27" s="127"/>
      <c r="VLL27" s="128"/>
      <c r="VLM27" s="127"/>
      <c r="VLN27" s="128"/>
      <c r="VLO27" s="127"/>
      <c r="VLP27" s="128"/>
      <c r="VLQ27" s="127"/>
      <c r="VLR27" s="128"/>
      <c r="VLS27" s="127"/>
      <c r="VLT27" s="128"/>
      <c r="VLU27" s="127"/>
      <c r="VLV27" s="128"/>
      <c r="VLW27" s="127"/>
      <c r="VLX27" s="128"/>
      <c r="VLY27" s="127"/>
      <c r="VLZ27" s="128"/>
      <c r="VMA27" s="127"/>
      <c r="VMB27" s="128"/>
      <c r="VMC27" s="127"/>
      <c r="VMD27" s="128"/>
      <c r="VME27" s="127"/>
      <c r="VMF27" s="128"/>
      <c r="VMG27" s="127"/>
      <c r="VMH27" s="128"/>
      <c r="VMI27" s="127"/>
      <c r="VMJ27" s="128"/>
      <c r="VMK27" s="127"/>
      <c r="VML27" s="128"/>
      <c r="VMM27" s="127"/>
      <c r="VMN27" s="128"/>
      <c r="VMO27" s="127"/>
      <c r="VMP27" s="128"/>
      <c r="VMQ27" s="127"/>
      <c r="VMR27" s="128"/>
      <c r="VMS27" s="127"/>
      <c r="VMT27" s="128"/>
      <c r="VMU27" s="127"/>
      <c r="VMV27" s="128"/>
      <c r="VMW27" s="127"/>
      <c r="VMX27" s="128"/>
      <c r="VMY27" s="127"/>
      <c r="VMZ27" s="128"/>
      <c r="VNA27" s="127"/>
      <c r="VNB27" s="128"/>
      <c r="VNC27" s="127"/>
      <c r="VND27" s="128"/>
      <c r="VNE27" s="127"/>
      <c r="VNF27" s="128"/>
      <c r="VNG27" s="127"/>
      <c r="VNH27" s="128"/>
      <c r="VNI27" s="127"/>
      <c r="VNJ27" s="128"/>
      <c r="VNK27" s="127"/>
      <c r="VNL27" s="128"/>
      <c r="VNM27" s="127"/>
      <c r="VNN27" s="128"/>
      <c r="VNO27" s="127"/>
      <c r="VNP27" s="128"/>
      <c r="VNQ27" s="127"/>
      <c r="VNR27" s="128"/>
      <c r="VNS27" s="127"/>
      <c r="VNT27" s="128"/>
      <c r="VNU27" s="127"/>
      <c r="VNV27" s="128"/>
      <c r="VNW27" s="127"/>
      <c r="VNX27" s="128"/>
      <c r="VNY27" s="127"/>
      <c r="VNZ27" s="128"/>
      <c r="VOA27" s="127"/>
      <c r="VOB27" s="128"/>
      <c r="VOC27" s="127"/>
      <c r="VOD27" s="128"/>
      <c r="VOE27" s="127"/>
      <c r="VOF27" s="128"/>
      <c r="VOG27" s="127"/>
      <c r="VOH27" s="128"/>
      <c r="VOI27" s="127"/>
      <c r="VOJ27" s="128"/>
      <c r="VOK27" s="127"/>
      <c r="VOL27" s="128"/>
      <c r="VOM27" s="127"/>
      <c r="VON27" s="128"/>
      <c r="VOO27" s="127"/>
      <c r="VOP27" s="128"/>
      <c r="VOQ27" s="127"/>
      <c r="VOR27" s="128"/>
      <c r="VOS27" s="127"/>
      <c r="VOT27" s="128"/>
      <c r="VOU27" s="127"/>
      <c r="VOV27" s="128"/>
      <c r="VOW27" s="127"/>
      <c r="VOX27" s="128"/>
      <c r="VOY27" s="127"/>
      <c r="VOZ27" s="128"/>
      <c r="VPA27" s="127"/>
      <c r="VPB27" s="128"/>
      <c r="VPC27" s="127"/>
      <c r="VPD27" s="128"/>
      <c r="VPE27" s="127"/>
      <c r="VPF27" s="128"/>
      <c r="VPG27" s="127"/>
      <c r="VPH27" s="128"/>
      <c r="VPI27" s="127"/>
      <c r="VPJ27" s="128"/>
      <c r="VPK27" s="127"/>
      <c r="VPL27" s="128"/>
      <c r="VPM27" s="127"/>
      <c r="VPN27" s="128"/>
      <c r="VPO27" s="127"/>
      <c r="VPP27" s="128"/>
      <c r="VPQ27" s="127"/>
      <c r="VPR27" s="128"/>
      <c r="VPS27" s="127"/>
      <c r="VPT27" s="128"/>
      <c r="VPU27" s="127"/>
      <c r="VPV27" s="128"/>
      <c r="VPW27" s="127"/>
      <c r="VPX27" s="128"/>
      <c r="VPY27" s="127"/>
      <c r="VPZ27" s="128"/>
      <c r="VQA27" s="127"/>
      <c r="VQB27" s="128"/>
      <c r="VQC27" s="127"/>
      <c r="VQD27" s="128"/>
      <c r="VQE27" s="127"/>
      <c r="VQF27" s="128"/>
      <c r="VQG27" s="127"/>
      <c r="VQH27" s="128"/>
      <c r="VQI27" s="127"/>
      <c r="VQJ27" s="128"/>
      <c r="VQK27" s="127"/>
      <c r="VQL27" s="128"/>
      <c r="VQM27" s="127"/>
      <c r="VQN27" s="128"/>
      <c r="VQO27" s="127"/>
      <c r="VQP27" s="128"/>
      <c r="VQQ27" s="127"/>
      <c r="VQR27" s="128"/>
      <c r="VQS27" s="127"/>
      <c r="VQT27" s="128"/>
      <c r="VQU27" s="127"/>
      <c r="VQV27" s="128"/>
      <c r="VQW27" s="127"/>
      <c r="VQX27" s="128"/>
      <c r="VQY27" s="127"/>
      <c r="VQZ27" s="128"/>
      <c r="VRA27" s="127"/>
      <c r="VRB27" s="128"/>
      <c r="VRC27" s="127"/>
      <c r="VRD27" s="128"/>
      <c r="VRE27" s="127"/>
      <c r="VRF27" s="128"/>
      <c r="VRG27" s="127"/>
      <c r="VRH27" s="128"/>
      <c r="VRI27" s="127"/>
      <c r="VRJ27" s="128"/>
      <c r="VRK27" s="127"/>
      <c r="VRL27" s="128"/>
      <c r="VRM27" s="127"/>
      <c r="VRN27" s="128"/>
      <c r="VRO27" s="127"/>
      <c r="VRP27" s="128"/>
      <c r="VRQ27" s="127"/>
      <c r="VRR27" s="128"/>
      <c r="VRS27" s="127"/>
      <c r="VRT27" s="128"/>
      <c r="VRU27" s="127"/>
      <c r="VRV27" s="128"/>
      <c r="VRW27" s="127"/>
      <c r="VRX27" s="128"/>
      <c r="VRY27" s="127"/>
      <c r="VRZ27" s="128"/>
      <c r="VSA27" s="127"/>
      <c r="VSB27" s="128"/>
      <c r="VSC27" s="127"/>
      <c r="VSD27" s="128"/>
      <c r="VSE27" s="127"/>
      <c r="VSF27" s="128"/>
      <c r="VSG27" s="127"/>
      <c r="VSH27" s="128"/>
      <c r="VSI27" s="127"/>
      <c r="VSJ27" s="128"/>
      <c r="VSK27" s="127"/>
      <c r="VSL27" s="128"/>
      <c r="VSM27" s="127"/>
      <c r="VSN27" s="128"/>
      <c r="VSO27" s="127"/>
      <c r="VSP27" s="128"/>
      <c r="VSQ27" s="127"/>
      <c r="VSR27" s="128"/>
      <c r="VSS27" s="127"/>
      <c r="VST27" s="128"/>
      <c r="VSU27" s="127"/>
      <c r="VSV27" s="128"/>
      <c r="VSW27" s="127"/>
      <c r="VSX27" s="128"/>
      <c r="VSY27" s="127"/>
      <c r="VSZ27" s="128"/>
      <c r="VTA27" s="127"/>
      <c r="VTB27" s="128"/>
      <c r="VTC27" s="127"/>
      <c r="VTD27" s="128"/>
      <c r="VTE27" s="127"/>
      <c r="VTF27" s="128"/>
      <c r="VTG27" s="127"/>
      <c r="VTH27" s="128"/>
      <c r="VTI27" s="127"/>
      <c r="VTJ27" s="128"/>
      <c r="VTK27" s="127"/>
      <c r="VTL27" s="128"/>
      <c r="VTM27" s="127"/>
      <c r="VTN27" s="128"/>
      <c r="VTO27" s="127"/>
      <c r="VTP27" s="128"/>
      <c r="VTQ27" s="127"/>
      <c r="VTR27" s="128"/>
      <c r="VTS27" s="127"/>
      <c r="VTT27" s="128"/>
      <c r="VTU27" s="127"/>
      <c r="VTV27" s="128"/>
      <c r="VTW27" s="127"/>
      <c r="VTX27" s="128"/>
      <c r="VTY27" s="127"/>
      <c r="VTZ27" s="128"/>
      <c r="VUA27" s="127"/>
      <c r="VUB27" s="128"/>
      <c r="VUC27" s="127"/>
      <c r="VUD27" s="128"/>
      <c r="VUE27" s="127"/>
      <c r="VUF27" s="128"/>
      <c r="VUG27" s="127"/>
      <c r="VUH27" s="128"/>
      <c r="VUI27" s="127"/>
      <c r="VUJ27" s="128"/>
      <c r="VUK27" s="127"/>
      <c r="VUL27" s="128"/>
      <c r="VUM27" s="127"/>
      <c r="VUN27" s="128"/>
      <c r="VUO27" s="127"/>
      <c r="VUP27" s="128"/>
      <c r="VUQ27" s="127"/>
      <c r="VUR27" s="128"/>
      <c r="VUS27" s="127"/>
      <c r="VUT27" s="128"/>
      <c r="VUU27" s="127"/>
      <c r="VUV27" s="128"/>
      <c r="VUW27" s="127"/>
      <c r="VUX27" s="128"/>
      <c r="VUY27" s="127"/>
      <c r="VUZ27" s="128"/>
      <c r="VVA27" s="127"/>
      <c r="VVB27" s="128"/>
      <c r="VVC27" s="127"/>
      <c r="VVD27" s="128"/>
      <c r="VVE27" s="127"/>
      <c r="VVF27" s="128"/>
      <c r="VVG27" s="127"/>
      <c r="VVH27" s="128"/>
      <c r="VVI27" s="127"/>
      <c r="VVJ27" s="128"/>
      <c r="VVK27" s="127"/>
      <c r="VVL27" s="128"/>
      <c r="VVM27" s="127"/>
      <c r="VVN27" s="128"/>
      <c r="VVO27" s="127"/>
      <c r="VVP27" s="128"/>
      <c r="VVQ27" s="127"/>
      <c r="VVR27" s="128"/>
      <c r="VVS27" s="127"/>
      <c r="VVT27" s="128"/>
      <c r="VVU27" s="127"/>
      <c r="VVV27" s="128"/>
      <c r="VVW27" s="127"/>
      <c r="VVX27" s="128"/>
      <c r="VVY27" s="127"/>
      <c r="VVZ27" s="128"/>
      <c r="VWA27" s="127"/>
      <c r="VWB27" s="128"/>
      <c r="VWC27" s="127"/>
      <c r="VWD27" s="128"/>
      <c r="VWE27" s="127"/>
      <c r="VWF27" s="128"/>
      <c r="VWG27" s="127"/>
      <c r="VWH27" s="128"/>
      <c r="VWI27" s="127"/>
      <c r="VWJ27" s="128"/>
      <c r="VWK27" s="127"/>
      <c r="VWL27" s="128"/>
      <c r="VWM27" s="127"/>
      <c r="VWN27" s="128"/>
      <c r="VWO27" s="127"/>
      <c r="VWP27" s="128"/>
      <c r="VWQ27" s="127"/>
      <c r="VWR27" s="128"/>
      <c r="VWS27" s="127"/>
      <c r="VWT27" s="128"/>
      <c r="VWU27" s="127"/>
      <c r="VWV27" s="128"/>
      <c r="VWW27" s="127"/>
      <c r="VWX27" s="128"/>
      <c r="VWY27" s="127"/>
      <c r="VWZ27" s="128"/>
      <c r="VXA27" s="127"/>
      <c r="VXB27" s="128"/>
      <c r="VXC27" s="127"/>
      <c r="VXD27" s="128"/>
      <c r="VXE27" s="127"/>
      <c r="VXF27" s="128"/>
      <c r="VXG27" s="127"/>
      <c r="VXH27" s="128"/>
      <c r="VXI27" s="127"/>
      <c r="VXJ27" s="128"/>
      <c r="VXK27" s="127"/>
      <c r="VXL27" s="128"/>
      <c r="VXM27" s="127"/>
      <c r="VXN27" s="128"/>
      <c r="VXO27" s="127"/>
      <c r="VXP27" s="128"/>
      <c r="VXQ27" s="127"/>
      <c r="VXR27" s="128"/>
      <c r="VXS27" s="127"/>
      <c r="VXT27" s="128"/>
      <c r="VXU27" s="127"/>
      <c r="VXV27" s="128"/>
      <c r="VXW27" s="127"/>
      <c r="VXX27" s="128"/>
      <c r="VXY27" s="127"/>
      <c r="VXZ27" s="128"/>
      <c r="VYA27" s="127"/>
      <c r="VYB27" s="128"/>
      <c r="VYC27" s="127"/>
      <c r="VYD27" s="128"/>
      <c r="VYE27" s="127"/>
      <c r="VYF27" s="128"/>
      <c r="VYG27" s="127"/>
      <c r="VYH27" s="128"/>
      <c r="VYI27" s="127"/>
      <c r="VYJ27" s="128"/>
      <c r="VYK27" s="127"/>
      <c r="VYL27" s="128"/>
      <c r="VYM27" s="127"/>
      <c r="VYN27" s="128"/>
      <c r="VYO27" s="127"/>
      <c r="VYP27" s="128"/>
      <c r="VYQ27" s="127"/>
      <c r="VYR27" s="128"/>
      <c r="VYS27" s="127"/>
      <c r="VYT27" s="128"/>
      <c r="VYU27" s="127"/>
      <c r="VYV27" s="128"/>
      <c r="VYW27" s="127"/>
      <c r="VYX27" s="128"/>
      <c r="VYY27" s="127"/>
      <c r="VYZ27" s="128"/>
      <c r="VZA27" s="127"/>
      <c r="VZB27" s="128"/>
      <c r="VZC27" s="127"/>
      <c r="VZD27" s="128"/>
      <c r="VZE27" s="127"/>
      <c r="VZF27" s="128"/>
      <c r="VZG27" s="127"/>
      <c r="VZH27" s="128"/>
      <c r="VZI27" s="127"/>
      <c r="VZJ27" s="128"/>
      <c r="VZK27" s="127"/>
      <c r="VZL27" s="128"/>
      <c r="VZM27" s="127"/>
      <c r="VZN27" s="128"/>
      <c r="VZO27" s="127"/>
      <c r="VZP27" s="128"/>
      <c r="VZQ27" s="127"/>
      <c r="VZR27" s="128"/>
      <c r="VZS27" s="127"/>
      <c r="VZT27" s="128"/>
      <c r="VZU27" s="127"/>
      <c r="VZV27" s="128"/>
      <c r="VZW27" s="127"/>
      <c r="VZX27" s="128"/>
      <c r="VZY27" s="127"/>
      <c r="VZZ27" s="128"/>
      <c r="WAA27" s="127"/>
      <c r="WAB27" s="128"/>
      <c r="WAC27" s="127"/>
      <c r="WAD27" s="128"/>
      <c r="WAE27" s="127"/>
      <c r="WAF27" s="128"/>
      <c r="WAG27" s="127"/>
      <c r="WAH27" s="128"/>
      <c r="WAI27" s="127"/>
      <c r="WAJ27" s="128"/>
      <c r="WAK27" s="127"/>
      <c r="WAL27" s="128"/>
      <c r="WAM27" s="127"/>
      <c r="WAN27" s="128"/>
      <c r="WAO27" s="127"/>
      <c r="WAP27" s="128"/>
      <c r="WAQ27" s="127"/>
      <c r="WAR27" s="128"/>
      <c r="WAS27" s="127"/>
      <c r="WAT27" s="128"/>
      <c r="WAU27" s="127"/>
      <c r="WAV27" s="128"/>
      <c r="WAW27" s="127"/>
      <c r="WAX27" s="128"/>
      <c r="WAY27" s="127"/>
      <c r="WAZ27" s="128"/>
      <c r="WBA27" s="127"/>
      <c r="WBB27" s="128"/>
      <c r="WBC27" s="127"/>
      <c r="WBD27" s="128"/>
      <c r="WBE27" s="127"/>
      <c r="WBF27" s="128"/>
      <c r="WBG27" s="127"/>
      <c r="WBH27" s="128"/>
      <c r="WBI27" s="127"/>
      <c r="WBJ27" s="128"/>
      <c r="WBK27" s="127"/>
      <c r="WBL27" s="128"/>
      <c r="WBM27" s="127"/>
      <c r="WBN27" s="128"/>
      <c r="WBO27" s="127"/>
      <c r="WBP27" s="128"/>
      <c r="WBQ27" s="127"/>
      <c r="WBR27" s="128"/>
      <c r="WBS27" s="127"/>
      <c r="WBT27" s="128"/>
      <c r="WBU27" s="127"/>
      <c r="WBV27" s="128"/>
      <c r="WBW27" s="127"/>
      <c r="WBX27" s="128"/>
      <c r="WBY27" s="127"/>
      <c r="WBZ27" s="128"/>
      <c r="WCA27" s="127"/>
      <c r="WCB27" s="128"/>
      <c r="WCC27" s="127"/>
      <c r="WCD27" s="128"/>
      <c r="WCE27" s="127"/>
      <c r="WCF27" s="128"/>
      <c r="WCG27" s="127"/>
      <c r="WCH27" s="128"/>
      <c r="WCI27" s="127"/>
      <c r="WCJ27" s="128"/>
      <c r="WCK27" s="127"/>
      <c r="WCL27" s="128"/>
      <c r="WCM27" s="127"/>
      <c r="WCN27" s="128"/>
      <c r="WCO27" s="127"/>
      <c r="WCP27" s="128"/>
      <c r="WCQ27" s="127"/>
      <c r="WCR27" s="128"/>
      <c r="WCS27" s="127"/>
      <c r="WCT27" s="128"/>
      <c r="WCU27" s="127"/>
      <c r="WCV27" s="128"/>
      <c r="WCW27" s="127"/>
      <c r="WCX27" s="128"/>
      <c r="WCY27" s="127"/>
      <c r="WCZ27" s="128"/>
      <c r="WDA27" s="127"/>
      <c r="WDB27" s="128"/>
      <c r="WDC27" s="127"/>
      <c r="WDD27" s="128"/>
      <c r="WDE27" s="127"/>
      <c r="WDF27" s="128"/>
      <c r="WDG27" s="127"/>
      <c r="WDH27" s="128"/>
      <c r="WDI27" s="127"/>
      <c r="WDJ27" s="128"/>
      <c r="WDK27" s="127"/>
      <c r="WDL27" s="128"/>
      <c r="WDM27" s="127"/>
      <c r="WDN27" s="128"/>
      <c r="WDO27" s="127"/>
      <c r="WDP27" s="128"/>
      <c r="WDQ27" s="127"/>
      <c r="WDR27" s="128"/>
      <c r="WDS27" s="127"/>
      <c r="WDT27" s="128"/>
      <c r="WDU27" s="127"/>
      <c r="WDV27" s="128"/>
      <c r="WDW27" s="127"/>
      <c r="WDX27" s="128"/>
      <c r="WDY27" s="127"/>
      <c r="WDZ27" s="128"/>
      <c r="WEA27" s="127"/>
      <c r="WEB27" s="128"/>
      <c r="WEC27" s="127"/>
      <c r="WED27" s="128"/>
      <c r="WEE27" s="127"/>
      <c r="WEF27" s="128"/>
      <c r="WEG27" s="127"/>
      <c r="WEH27" s="128"/>
      <c r="WEI27" s="127"/>
      <c r="WEJ27" s="128"/>
      <c r="WEK27" s="127"/>
      <c r="WEL27" s="128"/>
      <c r="WEM27" s="127"/>
      <c r="WEN27" s="128"/>
      <c r="WEO27" s="127"/>
      <c r="WEP27" s="128"/>
      <c r="WEQ27" s="127"/>
      <c r="WER27" s="128"/>
      <c r="WES27" s="127"/>
      <c r="WET27" s="128"/>
      <c r="WEU27" s="127"/>
      <c r="WEV27" s="128"/>
      <c r="WEW27" s="127"/>
      <c r="WEX27" s="128"/>
      <c r="WEY27" s="127"/>
      <c r="WEZ27" s="128"/>
      <c r="WFA27" s="127"/>
      <c r="WFB27" s="128"/>
      <c r="WFC27" s="127"/>
      <c r="WFD27" s="128"/>
      <c r="WFE27" s="127"/>
      <c r="WFF27" s="128"/>
      <c r="WFG27" s="127"/>
      <c r="WFH27" s="128"/>
      <c r="WFI27" s="127"/>
      <c r="WFJ27" s="128"/>
      <c r="WFK27" s="127"/>
      <c r="WFL27" s="128"/>
      <c r="WFM27" s="127"/>
      <c r="WFN27" s="128"/>
      <c r="WFO27" s="127"/>
      <c r="WFP27" s="128"/>
      <c r="WFQ27" s="127"/>
      <c r="WFR27" s="128"/>
      <c r="WFS27" s="127"/>
      <c r="WFT27" s="128"/>
      <c r="WFU27" s="127"/>
      <c r="WFV27" s="128"/>
      <c r="WFW27" s="127"/>
      <c r="WFX27" s="128"/>
      <c r="WFY27" s="127"/>
      <c r="WFZ27" s="128"/>
      <c r="WGA27" s="127"/>
      <c r="WGB27" s="128"/>
      <c r="WGC27" s="127"/>
      <c r="WGD27" s="128"/>
      <c r="WGE27" s="127"/>
      <c r="WGF27" s="128"/>
      <c r="WGG27" s="127"/>
      <c r="WGH27" s="128"/>
      <c r="WGI27" s="127"/>
      <c r="WGJ27" s="128"/>
      <c r="WGK27" s="127"/>
      <c r="WGL27" s="128"/>
      <c r="WGM27" s="127"/>
      <c r="WGN27" s="128"/>
      <c r="WGO27" s="127"/>
      <c r="WGP27" s="128"/>
      <c r="WGQ27" s="127"/>
      <c r="WGR27" s="128"/>
      <c r="WGS27" s="127"/>
      <c r="WGT27" s="128"/>
      <c r="WGU27" s="127"/>
      <c r="WGV27" s="128"/>
      <c r="WGW27" s="127"/>
      <c r="WGX27" s="128"/>
      <c r="WGY27" s="127"/>
      <c r="WGZ27" s="128"/>
      <c r="WHA27" s="127"/>
      <c r="WHB27" s="128"/>
      <c r="WHC27" s="127"/>
      <c r="WHD27" s="128"/>
      <c r="WHE27" s="127"/>
      <c r="WHF27" s="128"/>
      <c r="WHG27" s="127"/>
      <c r="WHH27" s="128"/>
      <c r="WHI27" s="127"/>
      <c r="WHJ27" s="128"/>
      <c r="WHK27" s="127"/>
      <c r="WHL27" s="128"/>
      <c r="WHM27" s="127"/>
      <c r="WHN27" s="128"/>
      <c r="WHO27" s="127"/>
      <c r="WHP27" s="128"/>
      <c r="WHQ27" s="127"/>
      <c r="WHR27" s="128"/>
      <c r="WHS27" s="127"/>
      <c r="WHT27" s="128"/>
      <c r="WHU27" s="127"/>
      <c r="WHV27" s="128"/>
      <c r="WHW27" s="127"/>
      <c r="WHX27" s="128"/>
      <c r="WHY27" s="127"/>
      <c r="WHZ27" s="128"/>
      <c r="WIA27" s="127"/>
      <c r="WIB27" s="128"/>
      <c r="WIC27" s="127"/>
      <c r="WID27" s="128"/>
      <c r="WIE27" s="127"/>
      <c r="WIF27" s="128"/>
      <c r="WIG27" s="127"/>
      <c r="WIH27" s="128"/>
      <c r="WII27" s="127"/>
      <c r="WIJ27" s="128"/>
      <c r="WIK27" s="127"/>
      <c r="WIL27" s="128"/>
      <c r="WIM27" s="127"/>
      <c r="WIN27" s="128"/>
      <c r="WIO27" s="127"/>
      <c r="WIP27" s="128"/>
      <c r="WIQ27" s="127"/>
      <c r="WIR27" s="128"/>
      <c r="WIS27" s="127"/>
      <c r="WIT27" s="128"/>
      <c r="WIU27" s="127"/>
      <c r="WIV27" s="128"/>
      <c r="WIW27" s="127"/>
      <c r="WIX27" s="128"/>
      <c r="WIY27" s="127"/>
      <c r="WIZ27" s="128"/>
      <c r="WJA27" s="127"/>
      <c r="WJB27" s="128"/>
      <c r="WJC27" s="127"/>
      <c r="WJD27" s="128"/>
      <c r="WJE27" s="127"/>
      <c r="WJF27" s="128"/>
      <c r="WJG27" s="127"/>
      <c r="WJH27" s="128"/>
      <c r="WJI27" s="127"/>
      <c r="WJJ27" s="128"/>
      <c r="WJK27" s="127"/>
      <c r="WJL27" s="128"/>
      <c r="WJM27" s="127"/>
      <c r="WJN27" s="128"/>
      <c r="WJO27" s="127"/>
      <c r="WJP27" s="128"/>
      <c r="WJQ27" s="127"/>
      <c r="WJR27" s="128"/>
      <c r="WJS27" s="127"/>
      <c r="WJT27" s="128"/>
      <c r="WJU27" s="127"/>
      <c r="WJV27" s="128"/>
      <c r="WJW27" s="127"/>
      <c r="WJX27" s="128"/>
      <c r="WJY27" s="127"/>
      <c r="WJZ27" s="128"/>
      <c r="WKA27" s="127"/>
      <c r="WKB27" s="128"/>
      <c r="WKC27" s="127"/>
      <c r="WKD27" s="128"/>
      <c r="WKE27" s="127"/>
      <c r="WKF27" s="128"/>
      <c r="WKG27" s="127"/>
      <c r="WKH27" s="128"/>
      <c r="WKI27" s="127"/>
      <c r="WKJ27" s="128"/>
      <c r="WKK27" s="127"/>
      <c r="WKL27" s="128"/>
      <c r="WKM27" s="127"/>
      <c r="WKN27" s="128"/>
      <c r="WKO27" s="127"/>
      <c r="WKP27" s="128"/>
      <c r="WKQ27" s="127"/>
      <c r="WKR27" s="128"/>
      <c r="WKS27" s="127"/>
      <c r="WKT27" s="128"/>
      <c r="WKU27" s="127"/>
      <c r="WKV27" s="128"/>
      <c r="WKW27" s="127"/>
      <c r="WKX27" s="128"/>
      <c r="WKY27" s="127"/>
      <c r="WKZ27" s="128"/>
      <c r="WLA27" s="127"/>
      <c r="WLB27" s="128"/>
      <c r="WLC27" s="127"/>
      <c r="WLD27" s="128"/>
      <c r="WLE27" s="127"/>
      <c r="WLF27" s="128"/>
      <c r="WLG27" s="127"/>
      <c r="WLH27" s="128"/>
      <c r="WLI27" s="127"/>
      <c r="WLJ27" s="128"/>
      <c r="WLK27" s="127"/>
      <c r="WLL27" s="128"/>
      <c r="WLM27" s="127"/>
      <c r="WLN27" s="128"/>
      <c r="WLO27" s="127"/>
      <c r="WLP27" s="128"/>
      <c r="WLQ27" s="127"/>
      <c r="WLR27" s="128"/>
      <c r="WLS27" s="127"/>
      <c r="WLT27" s="128"/>
      <c r="WLU27" s="127"/>
      <c r="WLV27" s="128"/>
      <c r="WLW27" s="127"/>
      <c r="WLX27" s="128"/>
      <c r="WLY27" s="127"/>
      <c r="WLZ27" s="128"/>
      <c r="WMA27" s="127"/>
      <c r="WMB27" s="128"/>
      <c r="WMC27" s="127"/>
      <c r="WMD27" s="128"/>
      <c r="WME27" s="127"/>
      <c r="WMF27" s="128"/>
      <c r="WMG27" s="127"/>
      <c r="WMH27" s="128"/>
      <c r="WMI27" s="127"/>
      <c r="WMJ27" s="128"/>
      <c r="WMK27" s="127"/>
      <c r="WML27" s="128"/>
      <c r="WMM27" s="127"/>
      <c r="WMN27" s="128"/>
      <c r="WMO27" s="127"/>
      <c r="WMP27" s="128"/>
      <c r="WMQ27" s="127"/>
      <c r="WMR27" s="128"/>
      <c r="WMS27" s="127"/>
      <c r="WMT27" s="128"/>
      <c r="WMU27" s="127"/>
      <c r="WMV27" s="128"/>
      <c r="WMW27" s="127"/>
      <c r="WMX27" s="128"/>
      <c r="WMY27" s="127"/>
      <c r="WMZ27" s="128"/>
      <c r="WNA27" s="127"/>
      <c r="WNB27" s="128"/>
      <c r="WNC27" s="127"/>
      <c r="WND27" s="128"/>
      <c r="WNE27" s="127"/>
      <c r="WNF27" s="128"/>
      <c r="WNG27" s="127"/>
      <c r="WNH27" s="128"/>
      <c r="WNI27" s="127"/>
      <c r="WNJ27" s="128"/>
      <c r="WNK27" s="127"/>
      <c r="WNL27" s="128"/>
      <c r="WNM27" s="127"/>
      <c r="WNN27" s="128"/>
      <c r="WNO27" s="127"/>
      <c r="WNP27" s="128"/>
      <c r="WNQ27" s="127"/>
      <c r="WNR27" s="128"/>
      <c r="WNS27" s="127"/>
      <c r="WNT27" s="128"/>
      <c r="WNU27" s="127"/>
      <c r="WNV27" s="128"/>
      <c r="WNW27" s="127"/>
      <c r="WNX27" s="128"/>
      <c r="WNY27" s="127"/>
      <c r="WNZ27" s="128"/>
      <c r="WOA27" s="127"/>
      <c r="WOB27" s="128"/>
      <c r="WOC27" s="127"/>
      <c r="WOD27" s="128"/>
      <c r="WOE27" s="127"/>
      <c r="WOF27" s="128"/>
      <c r="WOG27" s="127"/>
      <c r="WOH27" s="128"/>
      <c r="WOI27" s="127"/>
      <c r="WOJ27" s="128"/>
      <c r="WOK27" s="127"/>
      <c r="WOL27" s="128"/>
      <c r="WOM27" s="127"/>
      <c r="WON27" s="128"/>
      <c r="WOO27" s="127"/>
      <c r="WOP27" s="128"/>
      <c r="WOQ27" s="127"/>
      <c r="WOR27" s="128"/>
      <c r="WOS27" s="127"/>
      <c r="WOT27" s="128"/>
      <c r="WOU27" s="127"/>
      <c r="WOV27" s="128"/>
      <c r="WOW27" s="127"/>
      <c r="WOX27" s="128"/>
      <c r="WOY27" s="127"/>
      <c r="WOZ27" s="128"/>
      <c r="WPA27" s="127"/>
      <c r="WPB27" s="128"/>
      <c r="WPC27" s="127"/>
      <c r="WPD27" s="128"/>
      <c r="WPE27" s="127"/>
      <c r="WPF27" s="128"/>
      <c r="WPG27" s="127"/>
      <c r="WPH27" s="128"/>
      <c r="WPI27" s="127"/>
      <c r="WPJ27" s="128"/>
      <c r="WPK27" s="127"/>
      <c r="WPL27" s="128"/>
      <c r="WPM27" s="127"/>
      <c r="WPN27" s="128"/>
      <c r="WPO27" s="127"/>
      <c r="WPP27" s="128"/>
      <c r="WPQ27" s="127"/>
      <c r="WPR27" s="128"/>
      <c r="WPS27" s="127"/>
      <c r="WPT27" s="128"/>
      <c r="WPU27" s="127"/>
      <c r="WPV27" s="128"/>
      <c r="WPW27" s="127"/>
      <c r="WPX27" s="128"/>
      <c r="WPY27" s="127"/>
      <c r="WPZ27" s="128"/>
      <c r="WQA27" s="127"/>
      <c r="WQB27" s="128"/>
      <c r="WQC27" s="127"/>
      <c r="WQD27" s="128"/>
      <c r="WQE27" s="127"/>
      <c r="WQF27" s="128"/>
      <c r="WQG27" s="127"/>
      <c r="WQH27" s="128"/>
      <c r="WQI27" s="127"/>
      <c r="WQJ27" s="128"/>
      <c r="WQK27" s="127"/>
      <c r="WQL27" s="128"/>
      <c r="WQM27" s="127"/>
      <c r="WQN27" s="128"/>
      <c r="WQO27" s="127"/>
      <c r="WQP27" s="128"/>
      <c r="WQQ27" s="127"/>
      <c r="WQR27" s="128"/>
      <c r="WQS27" s="127"/>
      <c r="WQT27" s="128"/>
      <c r="WQU27" s="127"/>
      <c r="WQV27" s="128"/>
      <c r="WQW27" s="127"/>
      <c r="WQX27" s="128"/>
      <c r="WQY27" s="127"/>
      <c r="WQZ27" s="128"/>
      <c r="WRA27" s="127"/>
      <c r="WRB27" s="128"/>
      <c r="WRC27" s="127"/>
      <c r="WRD27" s="128"/>
      <c r="WRE27" s="127"/>
      <c r="WRF27" s="128"/>
      <c r="WRG27" s="127"/>
      <c r="WRH27" s="128"/>
      <c r="WRI27" s="127"/>
      <c r="WRJ27" s="128"/>
      <c r="WRK27" s="127"/>
      <c r="WRL27" s="128"/>
      <c r="WRM27" s="127"/>
      <c r="WRN27" s="128"/>
      <c r="WRO27" s="127"/>
      <c r="WRP27" s="128"/>
      <c r="WRQ27" s="127"/>
      <c r="WRR27" s="128"/>
      <c r="WRS27" s="127"/>
      <c r="WRT27" s="128"/>
      <c r="WRU27" s="127"/>
      <c r="WRV27" s="128"/>
      <c r="WRW27" s="127"/>
      <c r="WRX27" s="128"/>
      <c r="WRY27" s="127"/>
      <c r="WRZ27" s="128"/>
      <c r="WSA27" s="127"/>
      <c r="WSB27" s="128"/>
      <c r="WSC27" s="127"/>
      <c r="WSD27" s="128"/>
      <c r="WSE27" s="127"/>
      <c r="WSF27" s="128"/>
      <c r="WSG27" s="127"/>
      <c r="WSH27" s="128"/>
      <c r="WSI27" s="127"/>
      <c r="WSJ27" s="128"/>
      <c r="WSK27" s="127"/>
      <c r="WSL27" s="128"/>
      <c r="WSM27" s="127"/>
      <c r="WSN27" s="128"/>
      <c r="WSO27" s="127"/>
      <c r="WSP27" s="128"/>
      <c r="WSQ27" s="127"/>
      <c r="WSR27" s="128"/>
      <c r="WSS27" s="127"/>
      <c r="WST27" s="128"/>
      <c r="WSU27" s="127"/>
      <c r="WSV27" s="128"/>
      <c r="WSW27" s="127"/>
      <c r="WSX27" s="128"/>
      <c r="WSY27" s="127"/>
      <c r="WSZ27" s="128"/>
      <c r="WTA27" s="127"/>
      <c r="WTB27" s="128"/>
      <c r="WTC27" s="127"/>
      <c r="WTD27" s="128"/>
      <c r="WTE27" s="127"/>
      <c r="WTF27" s="128"/>
      <c r="WTG27" s="127"/>
      <c r="WTH27" s="128"/>
      <c r="WTI27" s="127"/>
      <c r="WTJ27" s="128"/>
      <c r="WTK27" s="127"/>
      <c r="WTL27" s="128"/>
      <c r="WTM27" s="127"/>
      <c r="WTN27" s="128"/>
      <c r="WTO27" s="127"/>
      <c r="WTP27" s="128"/>
      <c r="WTQ27" s="127"/>
      <c r="WTR27" s="128"/>
      <c r="WTS27" s="127"/>
      <c r="WTT27" s="128"/>
      <c r="WTU27" s="127"/>
      <c r="WTV27" s="128"/>
      <c r="WTW27" s="127"/>
      <c r="WTX27" s="128"/>
      <c r="WTY27" s="127"/>
      <c r="WTZ27" s="128"/>
      <c r="WUA27" s="127"/>
      <c r="WUB27" s="128"/>
      <c r="WUC27" s="127"/>
      <c r="WUD27" s="128"/>
      <c r="WUE27" s="127"/>
      <c r="WUF27" s="128"/>
      <c r="WUG27" s="127"/>
      <c r="WUH27" s="128"/>
      <c r="WUI27" s="127"/>
      <c r="WUJ27" s="128"/>
      <c r="WUK27" s="127"/>
      <c r="WUL27" s="128"/>
      <c r="WUM27" s="127"/>
      <c r="WUN27" s="128"/>
      <c r="WUO27" s="127"/>
      <c r="WUP27" s="128"/>
      <c r="WUQ27" s="127"/>
      <c r="WUR27" s="128"/>
      <c r="WUS27" s="127"/>
      <c r="WUT27" s="128"/>
      <c r="WUU27" s="127"/>
      <c r="WUV27" s="128"/>
      <c r="WUW27" s="127"/>
      <c r="WUX27" s="128"/>
      <c r="WUY27" s="127"/>
      <c r="WUZ27" s="128"/>
      <c r="WVA27" s="127"/>
      <c r="WVB27" s="128"/>
      <c r="WVC27" s="127"/>
      <c r="WVD27" s="128"/>
      <c r="WVE27" s="127"/>
      <c r="WVF27" s="128"/>
      <c r="WVG27" s="127"/>
      <c r="WVH27" s="128"/>
      <c r="WVI27" s="127"/>
      <c r="WVJ27" s="128"/>
      <c r="WVK27" s="127"/>
      <c r="WVL27" s="128"/>
      <c r="WVM27" s="127"/>
      <c r="WVN27" s="128"/>
      <c r="WVO27" s="127"/>
      <c r="WVP27" s="128"/>
      <c r="WVQ27" s="127"/>
      <c r="WVR27" s="128"/>
      <c r="WVS27" s="127"/>
      <c r="WVT27" s="128"/>
      <c r="WVU27" s="127"/>
      <c r="WVV27" s="128"/>
      <c r="WVW27" s="127"/>
      <c r="WVX27" s="128"/>
      <c r="WVY27" s="127"/>
      <c r="WVZ27" s="128"/>
      <c r="WWA27" s="127"/>
      <c r="WWB27" s="128"/>
      <c r="WWC27" s="127"/>
      <c r="WWD27" s="128"/>
      <c r="WWE27" s="127"/>
      <c r="WWF27" s="128"/>
      <c r="WWG27" s="127"/>
      <c r="WWH27" s="128"/>
      <c r="WWI27" s="127"/>
      <c r="WWJ27" s="128"/>
      <c r="WWK27" s="127"/>
      <c r="WWL27" s="128"/>
      <c r="WWM27" s="127"/>
      <c r="WWN27" s="128"/>
      <c r="WWO27" s="127"/>
      <c r="WWP27" s="128"/>
      <c r="WWQ27" s="127"/>
      <c r="WWR27" s="128"/>
      <c r="WWS27" s="127"/>
      <c r="WWT27" s="128"/>
      <c r="WWU27" s="127"/>
      <c r="WWV27" s="128"/>
      <c r="WWW27" s="127"/>
      <c r="WWX27" s="128"/>
      <c r="WWY27" s="127"/>
      <c r="WWZ27" s="128"/>
      <c r="WXA27" s="127"/>
      <c r="WXB27" s="128"/>
      <c r="WXC27" s="127"/>
      <c r="WXD27" s="128"/>
      <c r="WXE27" s="127"/>
      <c r="WXF27" s="128"/>
      <c r="WXG27" s="127"/>
      <c r="WXH27" s="128"/>
      <c r="WXI27" s="127"/>
      <c r="WXJ27" s="128"/>
      <c r="WXK27" s="127"/>
      <c r="WXL27" s="128"/>
      <c r="WXM27" s="127"/>
      <c r="WXN27" s="128"/>
      <c r="WXO27" s="127"/>
      <c r="WXP27" s="128"/>
      <c r="WXQ27" s="127"/>
      <c r="WXR27" s="128"/>
      <c r="WXS27" s="127"/>
      <c r="WXT27" s="128"/>
      <c r="WXU27" s="127"/>
      <c r="WXV27" s="128"/>
      <c r="WXW27" s="127"/>
      <c r="WXX27" s="128"/>
      <c r="WXY27" s="127"/>
      <c r="WXZ27" s="128"/>
      <c r="WYA27" s="127"/>
      <c r="WYB27" s="128"/>
      <c r="WYC27" s="127"/>
      <c r="WYD27" s="128"/>
      <c r="WYE27" s="127"/>
      <c r="WYF27" s="128"/>
      <c r="WYG27" s="127"/>
      <c r="WYH27" s="128"/>
      <c r="WYI27" s="127"/>
      <c r="WYJ27" s="128"/>
      <c r="WYK27" s="127"/>
      <c r="WYL27" s="128"/>
      <c r="WYM27" s="127"/>
      <c r="WYN27" s="128"/>
      <c r="WYO27" s="127"/>
      <c r="WYP27" s="128"/>
      <c r="WYQ27" s="127"/>
      <c r="WYR27" s="128"/>
      <c r="WYS27" s="127"/>
      <c r="WYT27" s="128"/>
      <c r="WYU27" s="127"/>
      <c r="WYV27" s="128"/>
      <c r="WYW27" s="127"/>
      <c r="WYX27" s="128"/>
      <c r="WYY27" s="127"/>
      <c r="WYZ27" s="128"/>
      <c r="WZA27" s="127"/>
      <c r="WZB27" s="128"/>
      <c r="WZC27" s="127"/>
      <c r="WZD27" s="128"/>
      <c r="WZE27" s="127"/>
      <c r="WZF27" s="128"/>
      <c r="WZG27" s="127"/>
      <c r="WZH27" s="128"/>
      <c r="WZI27" s="127"/>
      <c r="WZJ27" s="128"/>
      <c r="WZK27" s="127"/>
      <c r="WZL27" s="128"/>
      <c r="WZM27" s="127"/>
      <c r="WZN27" s="128"/>
      <c r="WZO27" s="127"/>
      <c r="WZP27" s="128"/>
      <c r="WZQ27" s="127"/>
      <c r="WZR27" s="128"/>
      <c r="WZS27" s="127"/>
      <c r="WZT27" s="128"/>
      <c r="WZU27" s="127"/>
      <c r="WZV27" s="128"/>
      <c r="WZW27" s="127"/>
      <c r="WZX27" s="128"/>
      <c r="WZY27" s="127"/>
      <c r="WZZ27" s="128"/>
      <c r="XAA27" s="127"/>
      <c r="XAB27" s="128"/>
      <c r="XAC27" s="127"/>
      <c r="XAD27" s="128"/>
      <c r="XAE27" s="127"/>
      <c r="XAF27" s="128"/>
      <c r="XAG27" s="127"/>
      <c r="XAH27" s="128"/>
      <c r="XAI27" s="127"/>
      <c r="XAJ27" s="128"/>
      <c r="XAK27" s="127"/>
      <c r="XAL27" s="128"/>
      <c r="XAM27" s="127"/>
      <c r="XAN27" s="128"/>
      <c r="XAO27" s="127"/>
      <c r="XAP27" s="128"/>
      <c r="XAQ27" s="127"/>
      <c r="XAR27" s="128"/>
      <c r="XAS27" s="127"/>
      <c r="XAT27" s="128"/>
      <c r="XAU27" s="127"/>
      <c r="XAV27" s="128"/>
      <c r="XAW27" s="127"/>
      <c r="XAX27" s="128"/>
      <c r="XAY27" s="127"/>
      <c r="XAZ27" s="128"/>
      <c r="XBA27" s="127"/>
      <c r="XBB27" s="128"/>
      <c r="XBC27" s="127"/>
      <c r="XBD27" s="128"/>
      <c r="XBE27" s="127"/>
      <c r="XBF27" s="128"/>
      <c r="XBG27" s="127"/>
      <c r="XBH27" s="128"/>
      <c r="XBI27" s="127"/>
      <c r="XBJ27" s="128"/>
      <c r="XBK27" s="127"/>
      <c r="XBL27" s="128"/>
      <c r="XBM27" s="127"/>
      <c r="XBN27" s="128"/>
      <c r="XBO27" s="127"/>
      <c r="XBP27" s="128"/>
      <c r="XBQ27" s="127"/>
      <c r="XBR27" s="128"/>
      <c r="XBS27" s="127"/>
      <c r="XBT27" s="128"/>
      <c r="XBU27" s="127"/>
      <c r="XBV27" s="128"/>
      <c r="XBW27" s="127"/>
      <c r="XBX27" s="128"/>
      <c r="XBY27" s="127"/>
      <c r="XBZ27" s="128"/>
      <c r="XCA27" s="127"/>
      <c r="XCB27" s="128"/>
      <c r="XCC27" s="127"/>
      <c r="XCD27" s="128"/>
      <c r="XCE27" s="127"/>
      <c r="XCF27" s="128"/>
      <c r="XCG27" s="127"/>
      <c r="XCH27" s="128"/>
      <c r="XCI27" s="127"/>
      <c r="XCJ27" s="128"/>
      <c r="XCK27" s="127"/>
      <c r="XCL27" s="128"/>
      <c r="XCM27" s="127"/>
      <c r="XCN27" s="128"/>
      <c r="XCO27" s="127"/>
      <c r="XCP27" s="128"/>
      <c r="XCQ27" s="127"/>
      <c r="XCR27" s="128"/>
      <c r="XCS27" s="127"/>
      <c r="XCT27" s="128"/>
      <c r="XCU27" s="127"/>
      <c r="XCV27" s="128"/>
      <c r="XCW27" s="127"/>
      <c r="XCX27" s="128"/>
      <c r="XCY27" s="127"/>
      <c r="XCZ27" s="128"/>
      <c r="XDA27" s="127"/>
      <c r="XDB27" s="128"/>
      <c r="XDC27" s="127"/>
      <c r="XDD27" s="128"/>
      <c r="XDE27" s="127"/>
      <c r="XDF27" s="128"/>
      <c r="XDG27" s="127"/>
      <c r="XDH27" s="128"/>
      <c r="XDI27" s="127"/>
      <c r="XDJ27" s="128"/>
      <c r="XDK27" s="127"/>
      <c r="XDL27" s="128"/>
      <c r="XDM27" s="127"/>
      <c r="XDN27" s="128"/>
      <c r="XDO27" s="127"/>
      <c r="XDP27" s="128"/>
      <c r="XDQ27" s="127"/>
      <c r="XDR27" s="128"/>
      <c r="XDS27" s="127"/>
      <c r="XDT27" s="128"/>
      <c r="XDU27" s="127"/>
      <c r="XDV27" s="128"/>
      <c r="XDW27" s="127"/>
      <c r="XDX27" s="128"/>
      <c r="XDY27" s="127"/>
      <c r="XDZ27" s="128"/>
      <c r="XEA27" s="127"/>
      <c r="XEB27" s="128"/>
      <c r="XEC27" s="127"/>
      <c r="XED27" s="128"/>
      <c r="XEE27" s="127"/>
      <c r="XEF27" s="128"/>
      <c r="XEG27" s="127"/>
      <c r="XEH27" s="128"/>
      <c r="XEI27" s="127"/>
    </row>
    <row r="28" spans="1:16363" ht="25.5">
      <c r="A28" s="53" t="s">
        <v>2455</v>
      </c>
      <c r="B28" s="52" t="s">
        <v>2446</v>
      </c>
      <c r="C28" s="47">
        <v>1565.2139244579607</v>
      </c>
      <c r="D28" s="74">
        <v>4.1062330774383771</v>
      </c>
      <c r="E28" s="47">
        <v>1407.1150802</v>
      </c>
      <c r="F28" s="74">
        <v>3.3446199999999999</v>
      </c>
      <c r="G28" s="74">
        <v>1286.3076419784002</v>
      </c>
      <c r="H28" s="74">
        <v>3.0068670188139039</v>
      </c>
      <c r="I28" s="74">
        <v>1117.9376248038393</v>
      </c>
      <c r="J28" s="74">
        <v>2.6263011835549586</v>
      </c>
      <c r="K28" s="74">
        <v>1129.3086800357594</v>
      </c>
      <c r="L28" s="74">
        <v>2.6161389024851376</v>
      </c>
      <c r="M28" s="74">
        <v>1022.2171692304793</v>
      </c>
      <c r="N28" s="74">
        <v>2.2309410066138788</v>
      </c>
      <c r="O28" s="74">
        <v>1028.2520448469206</v>
      </c>
      <c r="P28" s="74">
        <v>2.2109143477400028</v>
      </c>
      <c r="Q28" s="74">
        <v>866.60239297308067</v>
      </c>
      <c r="R28" s="74">
        <v>1.8171955649585452</v>
      </c>
      <c r="S28" s="74">
        <v>852.4547721335199</v>
      </c>
      <c r="T28" s="74">
        <v>1.8425478701686371</v>
      </c>
      <c r="U28" s="74">
        <v>824.18208544976039</v>
      </c>
      <c r="V28" s="74">
        <v>1.8394868551495602</v>
      </c>
      <c r="W28" s="74">
        <v>517.64099156820009</v>
      </c>
      <c r="X28" s="74">
        <v>1.0909878212915465</v>
      </c>
      <c r="Y28" s="74">
        <v>498.43565312903962</v>
      </c>
      <c r="Z28" s="74">
        <v>1.0965233481367469</v>
      </c>
      <c r="AA28" s="74">
        <v>324.89699999999999</v>
      </c>
      <c r="AB28" s="74">
        <v>0.72699999999999998</v>
      </c>
      <c r="AC28" s="74">
        <v>343.59267908019996</v>
      </c>
      <c r="AD28" s="74">
        <v>0.72878436999999996</v>
      </c>
      <c r="AE28" s="74">
        <v>173.5686654843602</v>
      </c>
      <c r="AF28" s="74">
        <v>0.36218238733877295</v>
      </c>
      <c r="AG28" s="74">
        <v>187.79538956159999</v>
      </c>
      <c r="AH28" s="74">
        <v>0.35870303999999997</v>
      </c>
      <c r="AI28" s="74"/>
      <c r="AJ28" s="74"/>
      <c r="AK28" s="74">
        <v>0</v>
      </c>
      <c r="AL28" s="74">
        <v>0</v>
      </c>
      <c r="AM28" s="74">
        <v>0</v>
      </c>
      <c r="AN28" s="74">
        <v>0</v>
      </c>
      <c r="AO28" s="74"/>
      <c r="AP28" s="74"/>
      <c r="AQ28" s="52" t="s">
        <v>426</v>
      </c>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1"/>
      <c r="CF28" s="121"/>
      <c r="CG28" s="121"/>
      <c r="CH28" s="121"/>
      <c r="CI28" s="121"/>
      <c r="CJ28" s="121"/>
      <c r="CK28" s="121"/>
      <c r="CL28" s="121"/>
      <c r="CM28" s="121"/>
    </row>
    <row r="29" spans="1:16363" ht="18" customHeight="1">
      <c r="A29" s="53" t="s">
        <v>2456</v>
      </c>
      <c r="B29" s="52" t="s">
        <v>2447</v>
      </c>
      <c r="C29" s="47">
        <v>160486.94153000001</v>
      </c>
      <c r="D29" s="74">
        <v>421.02665808804238</v>
      </c>
      <c r="E29" s="47">
        <v>169027.8194871</v>
      </c>
      <c r="F29" s="74">
        <v>401.76801</v>
      </c>
      <c r="G29" s="74">
        <v>152260.64145</v>
      </c>
      <c r="H29" s="74">
        <v>355.923797774609</v>
      </c>
      <c r="I29" s="74">
        <v>148703.09359</v>
      </c>
      <c r="J29" s="74">
        <v>349.33890946038008</v>
      </c>
      <c r="K29" s="74">
        <v>139722.30375000002</v>
      </c>
      <c r="L29" s="74">
        <v>323.67851310028499</v>
      </c>
      <c r="M29" s="74">
        <v>138147.35944000003</v>
      </c>
      <c r="N29" s="74">
        <v>301.50012972501099</v>
      </c>
      <c r="O29" s="74">
        <v>119945.81907000003</v>
      </c>
      <c r="P29" s="74">
        <v>257.90362748344376</v>
      </c>
      <c r="Q29" s="74">
        <v>3140.9172932339975</v>
      </c>
      <c r="R29" s="74">
        <v>6.5862511129065364</v>
      </c>
      <c r="S29" s="74">
        <v>115815.60550000003</v>
      </c>
      <c r="T29" s="74">
        <v>250.33093158975475</v>
      </c>
      <c r="U29" s="74">
        <v>110094.07318000002</v>
      </c>
      <c r="V29" s="74">
        <v>245.71827514786298</v>
      </c>
      <c r="W29" s="74">
        <v>96950.749260000026</v>
      </c>
      <c r="X29" s="74">
        <v>204.33483520559787</v>
      </c>
      <c r="Y29" s="74">
        <v>92547.408000000025</v>
      </c>
      <c r="Z29" s="74">
        <v>203.59778247096099</v>
      </c>
      <c r="AA29" s="74">
        <v>83789.153999999995</v>
      </c>
      <c r="AB29" s="74">
        <v>187.54</v>
      </c>
      <c r="AC29" s="74">
        <v>78899.342340801406</v>
      </c>
      <c r="AD29" s="74">
        <v>167.35108459</v>
      </c>
      <c r="AE29" s="74">
        <v>88167.139150000032</v>
      </c>
      <c r="AF29" s="74">
        <v>183.97666913590558</v>
      </c>
      <c r="AG29" s="74">
        <v>82176.497241725388</v>
      </c>
      <c r="AH29" s="74">
        <v>156.96316851</v>
      </c>
      <c r="AI29" s="74">
        <v>80941.543298914592</v>
      </c>
      <c r="AJ29" s="74">
        <v>160.78332863</v>
      </c>
      <c r="AK29" s="74">
        <v>81602.650799809096</v>
      </c>
      <c r="AL29" s="74">
        <v>156.81056669</v>
      </c>
      <c r="AM29" s="74">
        <v>81731.437000000005</v>
      </c>
      <c r="AN29" s="74">
        <v>148.93</v>
      </c>
      <c r="AO29" s="74">
        <v>66276.773780525094</v>
      </c>
      <c r="AP29" s="74">
        <v>131.87570642999998</v>
      </c>
      <c r="AQ29" s="52" t="s">
        <v>2648</v>
      </c>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c r="CF29" s="121"/>
      <c r="CG29" s="121"/>
      <c r="CH29" s="121"/>
      <c r="CI29" s="121"/>
      <c r="CJ29" s="121"/>
      <c r="CK29" s="121"/>
      <c r="CL29" s="121"/>
      <c r="CM29" s="121"/>
    </row>
    <row r="30" spans="1:16363" ht="16.5" customHeight="1">
      <c r="A30" s="53" t="s">
        <v>2457</v>
      </c>
      <c r="B30" s="52" t="s">
        <v>2448</v>
      </c>
      <c r="C30" s="47">
        <v>3678.7367301369991</v>
      </c>
      <c r="D30" s="74">
        <v>9.6509174934073112</v>
      </c>
      <c r="E30" s="47">
        <v>4071.8711846999995</v>
      </c>
      <c r="F30" s="74">
        <v>9.6785700000000006</v>
      </c>
      <c r="G30" s="74">
        <v>3832.8476218052974</v>
      </c>
      <c r="H30" s="74">
        <v>8.9596475415631431</v>
      </c>
      <c r="I30" s="74">
        <v>3735.4029809697981</v>
      </c>
      <c r="J30" s="74">
        <v>8.7753494043972982</v>
      </c>
      <c r="K30" s="74">
        <v>3492.6405834081979</v>
      </c>
      <c r="L30" s="74">
        <v>8.0909967878430233</v>
      </c>
      <c r="M30" s="74">
        <v>3655.7483808005968</v>
      </c>
      <c r="N30" s="74">
        <v>7.9784993033622804</v>
      </c>
      <c r="O30" s="74">
        <v>3321.3399547124986</v>
      </c>
      <c r="P30" s="74">
        <v>7.141437934790785</v>
      </c>
      <c r="Q30" s="74">
        <v>50124.555221440001</v>
      </c>
      <c r="R30" s="74">
        <v>105.10716354178113</v>
      </c>
      <c r="S30" s="74">
        <v>3169.5971303695983</v>
      </c>
      <c r="T30" s="74">
        <v>6.8509610512689907</v>
      </c>
      <c r="U30" s="74">
        <v>3129.2102659887983</v>
      </c>
      <c r="V30" s="74">
        <v>6.984064872199081</v>
      </c>
      <c r="W30" s="74">
        <v>3054.5324636574978</v>
      </c>
      <c r="X30" s="74">
        <v>6.4377778651073783</v>
      </c>
      <c r="Y30" s="74">
        <v>2863.7358867935973</v>
      </c>
      <c r="Z30" s="74">
        <v>6.3000173503907009</v>
      </c>
      <c r="AA30" s="74">
        <v>2747.2460000000001</v>
      </c>
      <c r="AB30" s="74">
        <v>6.149</v>
      </c>
      <c r="AC30" s="74">
        <v>2694.2540461056001</v>
      </c>
      <c r="AD30" s="74">
        <v>5.7147033600000006</v>
      </c>
      <c r="AE30" s="74">
        <v>2855.2826810087981</v>
      </c>
      <c r="AF30" s="74">
        <v>5.958063311997992</v>
      </c>
      <c r="AG30" s="74">
        <v>2717.4996344964002</v>
      </c>
      <c r="AH30" s="74">
        <v>5.1906246600000001</v>
      </c>
      <c r="AI30" s="74">
        <v>2695.6689338087999</v>
      </c>
      <c r="AJ30" s="74">
        <v>5.3547116400000005</v>
      </c>
      <c r="AK30" s="74">
        <v>2809.1115503217002</v>
      </c>
      <c r="AL30" s="74">
        <v>5.3980890300000004</v>
      </c>
      <c r="AM30" s="74">
        <v>2963.212</v>
      </c>
      <c r="AN30" s="74">
        <v>5.4</v>
      </c>
      <c r="AO30" s="74">
        <v>2510.9258906521995</v>
      </c>
      <c r="AP30" s="74">
        <v>4.9961714599999993</v>
      </c>
      <c r="AQ30" s="52" t="s">
        <v>580</v>
      </c>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1"/>
      <c r="CF30" s="121"/>
      <c r="CG30" s="121"/>
      <c r="CH30" s="121"/>
      <c r="CI30" s="121"/>
      <c r="CJ30" s="121"/>
      <c r="CK30" s="121"/>
      <c r="CL30" s="121"/>
      <c r="CM30" s="121"/>
    </row>
    <row r="31" spans="1:16363" ht="25.5">
      <c r="A31" s="53" t="s">
        <v>2458</v>
      </c>
      <c r="B31" s="52" t="s">
        <v>1448</v>
      </c>
      <c r="C31" s="47"/>
      <c r="D31" s="74"/>
      <c r="E31" s="47">
        <v>9931.4611653000011</v>
      </c>
      <c r="F31" s="74">
        <v>23.60643</v>
      </c>
      <c r="G31" s="74">
        <v>40970.662790399998</v>
      </c>
      <c r="H31" s="74">
        <v>95.772838987353595</v>
      </c>
      <c r="I31" s="74">
        <v>40741.810960199997</v>
      </c>
      <c r="J31" s="74">
        <v>95.712197148495306</v>
      </c>
      <c r="K31" s="74">
        <v>41892.255295800001</v>
      </c>
      <c r="L31" s="74">
        <v>97.046946268677459</v>
      </c>
      <c r="M31" s="74">
        <v>44626.106888999995</v>
      </c>
      <c r="N31" s="74">
        <v>97.394384305979926</v>
      </c>
      <c r="O31" s="74">
        <v>46031.011057800009</v>
      </c>
      <c r="P31" s="74">
        <v>98.974393776984627</v>
      </c>
      <c r="Q31" s="74">
        <v>95378</v>
      </c>
      <c r="R31" s="74">
        <v>200</v>
      </c>
      <c r="S31" s="74">
        <v>56894.719684950011</v>
      </c>
      <c r="T31" s="74">
        <v>122.97572611034262</v>
      </c>
      <c r="U31" s="74">
        <v>65532.385682070002</v>
      </c>
      <c r="V31" s="74">
        <v>146.2613228034148</v>
      </c>
      <c r="W31" s="74">
        <v>70184.064100259988</v>
      </c>
      <c r="X31" s="74">
        <v>147.92097308630679</v>
      </c>
      <c r="Y31" s="74">
        <v>75947.523934919998</v>
      </c>
      <c r="Z31" s="74">
        <v>167.0792061222281</v>
      </c>
      <c r="AA31" s="74">
        <v>75601.285999999993</v>
      </c>
      <c r="AB31" s="74">
        <v>169.214</v>
      </c>
      <c r="AC31" s="74">
        <v>85513.414337969181</v>
      </c>
      <c r="AD31" s="74">
        <v>181.37999901999999</v>
      </c>
      <c r="AE31" s="74">
        <v>93505.35205229999</v>
      </c>
      <c r="AF31" s="74">
        <v>195.11581506228737</v>
      </c>
      <c r="AG31" s="74">
        <v>105630.6532690258</v>
      </c>
      <c r="AH31" s="74">
        <v>201.76233576999999</v>
      </c>
      <c r="AI31" s="74">
        <v>101633.471389495</v>
      </c>
      <c r="AJ31" s="74">
        <v>201.88604225</v>
      </c>
      <c r="AK31" s="74">
        <v>109098.4198582239</v>
      </c>
      <c r="AL31" s="74">
        <v>209.64741801</v>
      </c>
      <c r="AM31" s="74">
        <v>117613.6</v>
      </c>
      <c r="AN31" s="74">
        <v>214.31399999999999</v>
      </c>
      <c r="AO31" s="74">
        <v>118014.97698732579</v>
      </c>
      <c r="AP31" s="74">
        <v>234.82296393999999</v>
      </c>
      <c r="AQ31" s="52" t="s">
        <v>1445</v>
      </c>
    </row>
    <row r="32" spans="1:16363" ht="20.25" customHeight="1">
      <c r="A32" s="53" t="s">
        <v>2459</v>
      </c>
      <c r="B32" s="52" t="s">
        <v>2449</v>
      </c>
      <c r="C32" s="47">
        <v>76236</v>
      </c>
      <c r="D32" s="74">
        <v>200</v>
      </c>
      <c r="E32" s="47">
        <v>84142</v>
      </c>
      <c r="F32" s="74">
        <v>200</v>
      </c>
      <c r="G32" s="74">
        <v>85558</v>
      </c>
      <c r="H32" s="74">
        <v>200</v>
      </c>
      <c r="I32" s="74">
        <v>85134</v>
      </c>
      <c r="J32" s="74">
        <v>200</v>
      </c>
      <c r="K32" s="74">
        <v>86334</v>
      </c>
      <c r="L32" s="74">
        <v>200</v>
      </c>
      <c r="M32" s="74">
        <v>91640</v>
      </c>
      <c r="N32" s="74">
        <v>200</v>
      </c>
      <c r="O32" s="74">
        <v>93016</v>
      </c>
      <c r="P32" s="74">
        <v>200</v>
      </c>
      <c r="Q32" s="74">
        <v>4116625</v>
      </c>
      <c r="R32" s="74">
        <v>8632.231751556963</v>
      </c>
      <c r="S32" s="74">
        <v>92530</v>
      </c>
      <c r="T32" s="74">
        <v>200</v>
      </c>
      <c r="U32" s="74">
        <v>89610</v>
      </c>
      <c r="V32" s="74">
        <v>200</v>
      </c>
      <c r="W32" s="74">
        <v>94894</v>
      </c>
      <c r="X32" s="74">
        <v>200</v>
      </c>
      <c r="Y32" s="74">
        <v>90912</v>
      </c>
      <c r="Z32" s="74">
        <v>200</v>
      </c>
      <c r="AA32" s="74">
        <v>89356</v>
      </c>
      <c r="AB32" s="74">
        <v>200</v>
      </c>
      <c r="AC32" s="74">
        <v>94292</v>
      </c>
      <c r="AD32" s="74">
        <v>200</v>
      </c>
      <c r="AE32" s="74">
        <v>95846</v>
      </c>
      <c r="AF32" s="74">
        <v>200</v>
      </c>
      <c r="AG32" s="74">
        <v>104708</v>
      </c>
      <c r="AH32" s="74">
        <v>200</v>
      </c>
      <c r="AI32" s="74">
        <v>100684</v>
      </c>
      <c r="AJ32" s="74">
        <v>200</v>
      </c>
      <c r="AK32" s="74">
        <v>104078</v>
      </c>
      <c r="AL32" s="74">
        <v>200</v>
      </c>
      <c r="AM32" s="74">
        <v>109758</v>
      </c>
      <c r="AN32" s="74">
        <v>200</v>
      </c>
      <c r="AO32" s="74">
        <v>100514</v>
      </c>
      <c r="AP32" s="74">
        <v>200</v>
      </c>
      <c r="AQ32" s="52" t="s">
        <v>100</v>
      </c>
    </row>
    <row r="33" spans="1:43" ht="20.25" customHeight="1">
      <c r="A33" s="53" t="s">
        <v>2460</v>
      </c>
      <c r="B33" s="52" t="s">
        <v>890</v>
      </c>
      <c r="C33" s="47">
        <v>3416740.0000000005</v>
      </c>
      <c r="D33" s="74">
        <v>8963.5867569127458</v>
      </c>
      <c r="E33" s="47">
        <v>3870101</v>
      </c>
      <c r="F33" s="74">
        <v>9198.9755413467719</v>
      </c>
      <c r="G33" s="74">
        <v>3901249</v>
      </c>
      <c r="H33" s="74">
        <v>9119.5422987914626</v>
      </c>
      <c r="I33" s="74">
        <v>3858979.0000000005</v>
      </c>
      <c r="J33" s="74">
        <v>9065.6588437052178</v>
      </c>
      <c r="K33" s="74">
        <v>3878993</v>
      </c>
      <c r="L33" s="74">
        <v>8986.0147798086491</v>
      </c>
      <c r="M33" s="74">
        <v>4101554</v>
      </c>
      <c r="N33" s="74">
        <v>8951.4491488432996</v>
      </c>
      <c r="O33" s="74">
        <v>4098270</v>
      </c>
      <c r="P33" s="74">
        <v>8811.9678334910132</v>
      </c>
      <c r="Q33" s="74">
        <v>664800</v>
      </c>
      <c r="R33" s="74">
        <v>1394.0321667470487</v>
      </c>
      <c r="S33" s="74">
        <v>4091516.9999999995</v>
      </c>
      <c r="T33" s="74">
        <v>8843.6550308008209</v>
      </c>
      <c r="U33" s="74">
        <v>3982801.0000000005</v>
      </c>
      <c r="V33" s="74">
        <v>8889.1887066175659</v>
      </c>
      <c r="W33" s="74">
        <v>4191777.0000000005</v>
      </c>
      <c r="X33" s="74">
        <v>8834.6512951293025</v>
      </c>
      <c r="Y33" s="74">
        <v>3795891.9999999995</v>
      </c>
      <c r="Z33" s="74">
        <v>8350.6951777543109</v>
      </c>
      <c r="AA33" s="74">
        <v>3711101.75</v>
      </c>
      <c r="AB33" s="74">
        <v>8306.3289999999997</v>
      </c>
      <c r="AC33" s="74">
        <v>3910013.2499986072</v>
      </c>
      <c r="AD33" s="74">
        <v>8293.414605689999</v>
      </c>
      <c r="AE33" s="74">
        <v>4011053</v>
      </c>
      <c r="AF33" s="74">
        <v>8369.7869498987966</v>
      </c>
      <c r="AG33" s="74">
        <v>4318347.2500004796</v>
      </c>
      <c r="AH33" s="74">
        <v>8248.3616342599998</v>
      </c>
      <c r="AI33" s="74">
        <v>4180214.0000019497</v>
      </c>
      <c r="AJ33" s="74">
        <v>8303.6311628500007</v>
      </c>
      <c r="AK33" s="74">
        <v>4403581.5000015767</v>
      </c>
      <c r="AL33" s="74">
        <v>8462.0794019900004</v>
      </c>
      <c r="AM33" s="74">
        <v>4644193.5</v>
      </c>
      <c r="AN33" s="74">
        <v>8462.6059999999998</v>
      </c>
      <c r="AO33" s="74">
        <v>5011624.0000005923</v>
      </c>
      <c r="AP33" s="74">
        <v>9971.99196132</v>
      </c>
      <c r="AQ33" s="52" t="s">
        <v>889</v>
      </c>
    </row>
    <row r="34" spans="1:43" ht="30" customHeight="1">
      <c r="A34" s="53" t="s">
        <v>2461</v>
      </c>
      <c r="B34" s="52" t="s">
        <v>1447</v>
      </c>
      <c r="C34" s="47"/>
      <c r="D34" s="74"/>
      <c r="E34" s="47">
        <v>226000</v>
      </c>
      <c r="F34" s="74">
        <v>537.18713603194601</v>
      </c>
      <c r="G34" s="74">
        <v>472800</v>
      </c>
      <c r="H34" s="74">
        <v>1105.2151756703056</v>
      </c>
      <c r="I34" s="74">
        <v>468000</v>
      </c>
      <c r="J34" s="74">
        <v>1099.4432306716469</v>
      </c>
      <c r="K34" s="74">
        <v>461599.99999999994</v>
      </c>
      <c r="L34" s="74">
        <v>1069.3353719276297</v>
      </c>
      <c r="M34" s="74">
        <v>439200</v>
      </c>
      <c r="N34" s="74">
        <v>958.53339153208208</v>
      </c>
      <c r="O34" s="74">
        <v>728000</v>
      </c>
      <c r="P34" s="74">
        <v>1565.3220951234198</v>
      </c>
      <c r="Q34" s="74">
        <v>1722178.63678252</v>
      </c>
      <c r="R34" s="74">
        <v>3611.2701813468939</v>
      </c>
      <c r="S34" s="74">
        <v>514400</v>
      </c>
      <c r="T34" s="74">
        <v>1111.8556143953313</v>
      </c>
      <c r="U34" s="74">
        <v>465600</v>
      </c>
      <c r="V34" s="74">
        <v>1039.1697355205893</v>
      </c>
      <c r="W34" s="74">
        <v>292800</v>
      </c>
      <c r="X34" s="74">
        <v>617.10961704638862</v>
      </c>
      <c r="Y34" s="74">
        <v>303600</v>
      </c>
      <c r="Z34" s="74">
        <v>667.8986272439281</v>
      </c>
      <c r="AA34" s="74">
        <v>290400</v>
      </c>
      <c r="AB34" s="74">
        <v>649.98400000000004</v>
      </c>
      <c r="AC34" s="74">
        <v>331799.99999814574</v>
      </c>
      <c r="AD34" s="74">
        <v>703.77126372999999</v>
      </c>
      <c r="AE34" s="74">
        <v>309600</v>
      </c>
      <c r="AF34" s="74">
        <v>646.03634997808979</v>
      </c>
      <c r="AG34" s="74">
        <v>299400.00000184675</v>
      </c>
      <c r="AH34" s="74">
        <v>571.87607442000001</v>
      </c>
      <c r="AI34" s="74">
        <v>360000.00000122201</v>
      </c>
      <c r="AJ34" s="74">
        <v>715.10865679000005</v>
      </c>
      <c r="AK34" s="74">
        <v>397799.99999999604</v>
      </c>
      <c r="AL34" s="74">
        <v>764.42667999000003</v>
      </c>
      <c r="AM34" s="74">
        <v>397800</v>
      </c>
      <c r="AN34" s="74">
        <v>724.86699999999996</v>
      </c>
      <c r="AO34" s="74">
        <v>385200.00000150059</v>
      </c>
      <c r="AP34" s="74">
        <v>766.46039358000007</v>
      </c>
      <c r="AQ34" s="52" t="s">
        <v>1446</v>
      </c>
    </row>
    <row r="35" spans="1:43" ht="30" customHeight="1">
      <c r="A35" s="21" t="s">
        <v>183</v>
      </c>
      <c r="B35" s="197" t="s">
        <v>2465</v>
      </c>
      <c r="C35" s="194"/>
      <c r="D35" s="76">
        <v>8968.3615732863727</v>
      </c>
      <c r="E35" s="61">
        <v>2927277.0460747899</v>
      </c>
      <c r="F35" s="76">
        <v>6957.9450121812897</v>
      </c>
      <c r="G35" s="76">
        <v>3387853.6828741999</v>
      </c>
      <c r="H35" s="76">
        <v>7919.4316904887901</v>
      </c>
      <c r="I35" s="76">
        <v>2741175.7564680101</v>
      </c>
      <c r="J35" s="76">
        <v>6439.6733536965485</v>
      </c>
      <c r="K35" s="76">
        <v>2102537.9598559798</v>
      </c>
      <c r="L35" s="76">
        <v>4870.706696911946</v>
      </c>
      <c r="M35" s="76">
        <v>1432855.4764413401</v>
      </c>
      <c r="N35" s="76">
        <v>3127.1398438265824</v>
      </c>
      <c r="O35" s="76">
        <v>1796203.7363776199</v>
      </c>
      <c r="P35" s="76">
        <v>3862.1392800757289</v>
      </c>
      <c r="Q35" s="76">
        <v>1722178.63678252</v>
      </c>
      <c r="R35" s="76">
        <v>3611.2701813468939</v>
      </c>
      <c r="S35" s="76">
        <v>2236247.7334572403</v>
      </c>
      <c r="T35" s="76">
        <v>4833.5625925802233</v>
      </c>
      <c r="U35" s="76">
        <v>2631826.7852527499</v>
      </c>
      <c r="V35" s="76">
        <v>5873.9577842936051</v>
      </c>
      <c r="W35" s="76">
        <v>2852545.6897292598</v>
      </c>
      <c r="X35" s="76">
        <v>6012.0675484841186</v>
      </c>
      <c r="Y35" s="76">
        <v>1199999.99991635</v>
      </c>
      <c r="Z35" s="76">
        <v>2639.915522519249</v>
      </c>
      <c r="AA35" s="76">
        <v>500000</v>
      </c>
      <c r="AB35" s="76">
        <v>1119.1189999999999</v>
      </c>
      <c r="AC35" s="76">
        <v>400628.87211084005</v>
      </c>
      <c r="AD35" s="76">
        <v>849.7621688178001</v>
      </c>
      <c r="AE35" s="76">
        <v>499999.99999992998</v>
      </c>
      <c r="AF35" s="76">
        <v>1043.3403584916009</v>
      </c>
      <c r="AG35" s="76">
        <v>454128.80091756</v>
      </c>
      <c r="AH35" s="76">
        <v>867.4194921449365</v>
      </c>
      <c r="AI35" s="76"/>
      <c r="AJ35" s="76"/>
      <c r="AK35" s="76">
        <v>0</v>
      </c>
      <c r="AL35" s="76">
        <v>0</v>
      </c>
      <c r="AM35" s="74">
        <v>0</v>
      </c>
      <c r="AN35" s="74">
        <v>0</v>
      </c>
      <c r="AO35" s="74"/>
      <c r="AP35" s="74"/>
      <c r="AQ35" s="3" t="s">
        <v>516</v>
      </c>
    </row>
    <row r="36" spans="1:43" ht="15" customHeight="1">
      <c r="A36" s="21" t="s">
        <v>497</v>
      </c>
      <c r="B36" s="950" t="s">
        <v>2466</v>
      </c>
      <c r="C36" s="951"/>
      <c r="D36" s="77">
        <v>8968.3615732863727</v>
      </c>
      <c r="E36" s="62">
        <v>2927277.0460747899</v>
      </c>
      <c r="F36" s="77">
        <v>6957.9450121812897</v>
      </c>
      <c r="G36" s="77">
        <v>3387853.6828741999</v>
      </c>
      <c r="H36" s="77">
        <v>7919.4316904887901</v>
      </c>
      <c r="I36" s="77">
        <v>2741175.7564680101</v>
      </c>
      <c r="J36" s="77">
        <v>6439.6733536965485</v>
      </c>
      <c r="K36" s="77">
        <v>2102537.9598559798</v>
      </c>
      <c r="L36" s="77">
        <v>4870.706696911946</v>
      </c>
      <c r="M36" s="77">
        <v>1432855.4764413401</v>
      </c>
      <c r="N36" s="77">
        <v>3127.1398438265824</v>
      </c>
      <c r="O36" s="77">
        <v>1796203.7363776199</v>
      </c>
      <c r="P36" s="77">
        <v>3862.1392800757289</v>
      </c>
      <c r="Q36" s="77">
        <v>1722178.63678252</v>
      </c>
      <c r="R36" s="77">
        <v>3611.2701813468939</v>
      </c>
      <c r="S36" s="77">
        <v>2236247.7334572403</v>
      </c>
      <c r="T36" s="77">
        <v>4833.5625925802233</v>
      </c>
      <c r="U36" s="77">
        <v>2631826.7852527499</v>
      </c>
      <c r="V36" s="77">
        <v>5873.9577842936051</v>
      </c>
      <c r="W36" s="77">
        <v>2852545.6897292598</v>
      </c>
      <c r="X36" s="77">
        <v>6012.0675484841186</v>
      </c>
      <c r="Y36" s="77">
        <v>1199999.99991635</v>
      </c>
      <c r="Z36" s="77">
        <v>2639.915522519249</v>
      </c>
      <c r="AA36" s="77">
        <v>500000</v>
      </c>
      <c r="AB36" s="77">
        <v>1119.1189999999999</v>
      </c>
      <c r="AC36" s="77">
        <v>400628.87211084005</v>
      </c>
      <c r="AD36" s="77">
        <v>849.7621688178001</v>
      </c>
      <c r="AE36" s="77">
        <v>499999.99999992998</v>
      </c>
      <c r="AF36" s="77">
        <v>1043.3403584916009</v>
      </c>
      <c r="AG36" s="77">
        <v>454128.80091756</v>
      </c>
      <c r="AH36" s="77">
        <v>867.4194921449365</v>
      </c>
      <c r="AI36" s="77"/>
      <c r="AJ36" s="77"/>
      <c r="AK36" s="77">
        <v>0</v>
      </c>
      <c r="AL36" s="77">
        <v>0</v>
      </c>
      <c r="AM36" s="77">
        <v>0</v>
      </c>
      <c r="AN36" s="77">
        <v>0</v>
      </c>
      <c r="AO36" s="77"/>
      <c r="AP36" s="77"/>
      <c r="AQ36" s="6" t="s">
        <v>498</v>
      </c>
    </row>
    <row r="37" spans="1:43" ht="15.75" customHeight="1">
      <c r="A37" s="21" t="s">
        <v>499</v>
      </c>
      <c r="B37" s="950" t="s">
        <v>2467</v>
      </c>
      <c r="C37" s="951"/>
      <c r="D37" s="76">
        <v>0</v>
      </c>
      <c r="E37" s="63">
        <v>0</v>
      </c>
      <c r="F37" s="76">
        <v>0</v>
      </c>
      <c r="G37" s="76">
        <v>0</v>
      </c>
      <c r="H37" s="76">
        <v>0</v>
      </c>
      <c r="I37" s="76">
        <v>0</v>
      </c>
      <c r="J37" s="76">
        <v>0</v>
      </c>
      <c r="K37" s="76">
        <v>0</v>
      </c>
      <c r="L37" s="76">
        <v>0</v>
      </c>
      <c r="M37" s="76"/>
      <c r="N37" s="76"/>
      <c r="O37" s="76">
        <v>0</v>
      </c>
      <c r="P37" s="76">
        <v>0</v>
      </c>
      <c r="Q37" s="76"/>
      <c r="R37" s="76"/>
      <c r="S37" s="76">
        <v>0</v>
      </c>
      <c r="T37" s="76">
        <v>0</v>
      </c>
      <c r="U37" s="76">
        <v>0</v>
      </c>
      <c r="V37" s="76">
        <v>0</v>
      </c>
      <c r="W37" s="76">
        <v>0</v>
      </c>
      <c r="X37" s="76">
        <v>0</v>
      </c>
      <c r="Y37" s="76">
        <v>0</v>
      </c>
      <c r="Z37" s="76">
        <v>0</v>
      </c>
      <c r="AA37" s="76" t="s">
        <v>2462</v>
      </c>
      <c r="AB37" s="76" t="s">
        <v>2462</v>
      </c>
      <c r="AC37" s="76">
        <v>0</v>
      </c>
      <c r="AD37" s="76">
        <v>0</v>
      </c>
      <c r="AE37" s="76">
        <v>0</v>
      </c>
      <c r="AF37" s="76">
        <v>0</v>
      </c>
      <c r="AG37" s="76">
        <v>0</v>
      </c>
      <c r="AH37" s="76">
        <v>0</v>
      </c>
      <c r="AI37" s="76"/>
      <c r="AJ37" s="76"/>
      <c r="AK37" s="76">
        <v>0</v>
      </c>
      <c r="AL37" s="76">
        <v>0</v>
      </c>
      <c r="AM37" s="76">
        <v>0</v>
      </c>
      <c r="AN37" s="76">
        <v>0</v>
      </c>
      <c r="AO37" s="76"/>
      <c r="AP37" s="76"/>
      <c r="AQ37" s="6" t="s">
        <v>478</v>
      </c>
    </row>
    <row r="38" spans="1:43" ht="27.75" customHeight="1">
      <c r="A38" s="21" t="s">
        <v>264</v>
      </c>
      <c r="B38" s="197" t="s">
        <v>2468</v>
      </c>
      <c r="C38" s="192"/>
      <c r="D38" s="76">
        <v>2221.1427668591346</v>
      </c>
      <c r="E38" s="61">
        <v>1741971.6845</v>
      </c>
      <c r="F38" s="76">
        <v>4140.5521249792018</v>
      </c>
      <c r="G38" s="76">
        <v>1727426.8354130501</v>
      </c>
      <c r="H38" s="76">
        <v>4038.0252820614091</v>
      </c>
      <c r="I38" s="76">
        <v>1791544.821062132</v>
      </c>
      <c r="J38" s="76">
        <v>4208.7645853880513</v>
      </c>
      <c r="K38" s="76">
        <v>1874497.8050963522</v>
      </c>
      <c r="L38" s="76">
        <v>4342.4324254554458</v>
      </c>
      <c r="M38" s="76">
        <v>1807125.4544230781</v>
      </c>
      <c r="N38" s="76">
        <v>3943.9665089984246</v>
      </c>
      <c r="O38" s="76">
        <v>1816370.6183262342</v>
      </c>
      <c r="P38" s="76">
        <v>3905.5014585151675</v>
      </c>
      <c r="Q38" s="76">
        <v>1849132.4059627941</v>
      </c>
      <c r="R38" s="76">
        <v>3877.4820314177155</v>
      </c>
      <c r="S38" s="76">
        <v>1801782.3103052946</v>
      </c>
      <c r="T38" s="76">
        <v>3894.4824604026689</v>
      </c>
      <c r="U38" s="76">
        <v>1827755.9731654511</v>
      </c>
      <c r="V38" s="76">
        <v>4079.3571547047227</v>
      </c>
      <c r="W38" s="76">
        <v>1972689.4300126096</v>
      </c>
      <c r="X38" s="76">
        <v>4157.6694627955603</v>
      </c>
      <c r="Y38" s="76">
        <v>1970631.9309</v>
      </c>
      <c r="Z38" s="76">
        <v>4335.2515199313621</v>
      </c>
      <c r="AA38" s="76">
        <v>1798749.6880000001</v>
      </c>
      <c r="AB38" s="76">
        <v>4026.03</v>
      </c>
      <c r="AC38" s="76">
        <v>1886506.8894314799</v>
      </c>
      <c r="AD38" s="76">
        <v>4001.4145196442537</v>
      </c>
      <c r="AE38" s="76">
        <v>2144935.9049999998</v>
      </c>
      <c r="AF38" s="76">
        <v>4475.7963921290402</v>
      </c>
      <c r="AG38" s="76">
        <v>2301568.1054219399</v>
      </c>
      <c r="AH38" s="76">
        <v>4396.1647733161553</v>
      </c>
      <c r="AI38" s="76">
        <v>2271173.2440499403</v>
      </c>
      <c r="AJ38" s="76">
        <v>4511.4879107900806</v>
      </c>
      <c r="AK38" s="76">
        <v>2307210.5419949</v>
      </c>
      <c r="AL38" s="76">
        <v>4433.6181363879014</v>
      </c>
      <c r="AM38" s="76">
        <v>2543482.852</v>
      </c>
      <c r="AN38" s="76">
        <v>4634.7110000000002</v>
      </c>
      <c r="AO38" s="76">
        <v>2678710.5518459999</v>
      </c>
      <c r="AP38" s="76">
        <v>5330.0247763416037</v>
      </c>
      <c r="AQ38" s="3" t="s">
        <v>517</v>
      </c>
    </row>
    <row r="39" spans="1:43" ht="15.75" customHeight="1">
      <c r="A39" s="22" t="s">
        <v>388</v>
      </c>
      <c r="B39" s="943" t="s">
        <v>2469</v>
      </c>
      <c r="C39" s="944"/>
      <c r="D39" s="77">
        <v>1653.0669168961249</v>
      </c>
      <c r="E39" s="62">
        <v>684728.92989999999</v>
      </c>
      <c r="F39" s="77">
        <v>1627.5556319079651</v>
      </c>
      <c r="G39" s="77">
        <v>689856.95581305027</v>
      </c>
      <c r="H39" s="77">
        <v>1612.606549505716</v>
      </c>
      <c r="I39" s="77">
        <v>734514.75546213205</v>
      </c>
      <c r="J39" s="77">
        <v>1725.5497344471821</v>
      </c>
      <c r="K39" s="77">
        <v>731440.95649635245</v>
      </c>
      <c r="L39" s="77">
        <v>1694.4447297619765</v>
      </c>
      <c r="M39" s="77">
        <v>725027.5618230782</v>
      </c>
      <c r="N39" s="77">
        <v>1582.3386333982501</v>
      </c>
      <c r="O39" s="77">
        <v>711601.91772623418</v>
      </c>
      <c r="P39" s="77">
        <v>1530.0634680619123</v>
      </c>
      <c r="Q39" s="77">
        <v>740447.73036279413</v>
      </c>
      <c r="R39" s="77">
        <v>1552.6593771368537</v>
      </c>
      <c r="S39" s="77">
        <v>729103.40970529465</v>
      </c>
      <c r="T39" s="77">
        <v>1575.928692759742</v>
      </c>
      <c r="U39" s="77">
        <v>758648.69656545098</v>
      </c>
      <c r="V39" s="77">
        <v>1693.2232933053253</v>
      </c>
      <c r="W39" s="77">
        <v>857883.67341260938</v>
      </c>
      <c r="X39" s="77">
        <v>1808.08833732925</v>
      </c>
      <c r="Y39" s="77">
        <v>919617.6753</v>
      </c>
      <c r="Z39" s="77">
        <v>2023.0941466473071</v>
      </c>
      <c r="AA39" s="77">
        <v>900000.58600000001</v>
      </c>
      <c r="AB39" s="77">
        <v>2014.4159999999999</v>
      </c>
      <c r="AC39" s="77">
        <v>890478.37683148007</v>
      </c>
      <c r="AD39" s="77">
        <v>1888.7676087716457</v>
      </c>
      <c r="AE39" s="77">
        <v>924805.93050000002</v>
      </c>
      <c r="AF39" s="77">
        <v>1929.7747021263276</v>
      </c>
      <c r="AG39" s="77">
        <v>992545.48492194002</v>
      </c>
      <c r="AH39" s="77">
        <v>1895.8350554340452</v>
      </c>
      <c r="AI39" s="77">
        <v>967650.62354993995</v>
      </c>
      <c r="AJ39" s="77">
        <v>1922.1537156846</v>
      </c>
      <c r="AK39" s="77">
        <v>964673.9334949</v>
      </c>
      <c r="AL39" s="77">
        <v>1853.7518658984609</v>
      </c>
      <c r="AM39" s="77">
        <v>993026.01300000004</v>
      </c>
      <c r="AN39" s="77">
        <v>1809.4829999999999</v>
      </c>
      <c r="AO39" s="77">
        <v>1079622.7623459999</v>
      </c>
      <c r="AP39" s="77">
        <v>2148.2037573790712</v>
      </c>
      <c r="AQ39" s="478" t="s">
        <v>18</v>
      </c>
    </row>
    <row r="40" spans="1:43" ht="16.5" customHeight="1">
      <c r="A40" s="22" t="s">
        <v>19</v>
      </c>
      <c r="B40" s="945" t="s">
        <v>165</v>
      </c>
      <c r="C40" s="944"/>
      <c r="D40" s="77">
        <v>568.07584996300955</v>
      </c>
      <c r="E40" s="62">
        <v>1057242.7546000001</v>
      </c>
      <c r="F40" s="77">
        <v>2512.9964930712372</v>
      </c>
      <c r="G40" s="77">
        <v>1037569.8796</v>
      </c>
      <c r="H40" s="77">
        <v>2425.4187325556932</v>
      </c>
      <c r="I40" s="77">
        <v>1057030.0656000001</v>
      </c>
      <c r="J40" s="77">
        <v>2483.2148509408698</v>
      </c>
      <c r="K40" s="77">
        <v>1143056.8485999999</v>
      </c>
      <c r="L40" s="77">
        <v>2647.987695693469</v>
      </c>
      <c r="M40" s="77">
        <v>1082097.8925999999</v>
      </c>
      <c r="N40" s="77">
        <v>2361.6278756001743</v>
      </c>
      <c r="O40" s="77">
        <v>1104768.7005999999</v>
      </c>
      <c r="P40" s="77">
        <v>2375.4379904532552</v>
      </c>
      <c r="Q40" s="77">
        <v>1108684.6756</v>
      </c>
      <c r="R40" s="77">
        <v>2324.8226542808616</v>
      </c>
      <c r="S40" s="77">
        <v>1072678.9006000001</v>
      </c>
      <c r="T40" s="77">
        <v>2318.5537676429267</v>
      </c>
      <c r="U40" s="77">
        <v>1069107.2766</v>
      </c>
      <c r="V40" s="77">
        <v>2386.1338613993971</v>
      </c>
      <c r="W40" s="77">
        <v>1114805.7566000002</v>
      </c>
      <c r="X40" s="77">
        <v>2349.5811254663099</v>
      </c>
      <c r="Y40" s="77">
        <v>1051014.2556</v>
      </c>
      <c r="Z40" s="77">
        <v>2312.1573732840548</v>
      </c>
      <c r="AA40" s="77">
        <v>898749.103</v>
      </c>
      <c r="AB40" s="77">
        <v>2011.614</v>
      </c>
      <c r="AC40" s="77">
        <v>996028.51260000002</v>
      </c>
      <c r="AD40" s="77">
        <v>2112.6469108726083</v>
      </c>
      <c r="AE40" s="77">
        <v>1220129.9745</v>
      </c>
      <c r="AF40" s="77">
        <v>2546.0216900027126</v>
      </c>
      <c r="AG40" s="77">
        <v>1309022.6205</v>
      </c>
      <c r="AH40" s="77">
        <v>2500.3297178821103</v>
      </c>
      <c r="AI40" s="77">
        <v>1303522.6205</v>
      </c>
      <c r="AJ40" s="77">
        <v>2589.3341951054799</v>
      </c>
      <c r="AK40" s="77">
        <v>1342536.6085000001</v>
      </c>
      <c r="AL40" s="77">
        <v>2579.8662704894409</v>
      </c>
      <c r="AM40" s="77">
        <v>1550456.8389999999</v>
      </c>
      <c r="AN40" s="77">
        <v>2825.2280000000001</v>
      </c>
      <c r="AO40" s="77">
        <v>1599087.7895</v>
      </c>
      <c r="AP40" s="77">
        <v>3181.8210189625329</v>
      </c>
      <c r="AQ40" s="479" t="s">
        <v>166</v>
      </c>
    </row>
    <row r="41" spans="1:43" ht="20.25" customHeight="1">
      <c r="A41" s="23" t="s">
        <v>242</v>
      </c>
      <c r="B41" s="3" t="s">
        <v>316</v>
      </c>
      <c r="C41" s="195"/>
      <c r="D41" s="76">
        <v>2016.0738368474542</v>
      </c>
      <c r="E41" s="61">
        <v>877205.61712010228</v>
      </c>
      <c r="F41" s="76">
        <v>2085.0600582826705</v>
      </c>
      <c r="G41" s="76">
        <v>920974.54731583863</v>
      </c>
      <c r="H41" s="76">
        <v>2152.8660027486349</v>
      </c>
      <c r="I41" s="76">
        <v>1002180.508047239</v>
      </c>
      <c r="J41" s="76">
        <v>2354.3602040248056</v>
      </c>
      <c r="K41" s="76">
        <v>1172589.2291820254</v>
      </c>
      <c r="L41" s="76">
        <v>2716.4019486691814</v>
      </c>
      <c r="M41" s="76">
        <v>1241984.4178330426</v>
      </c>
      <c r="N41" s="76">
        <v>2710.5727146072518</v>
      </c>
      <c r="O41" s="76">
        <v>1379522.3225272836</v>
      </c>
      <c r="P41" s="76">
        <v>2966.2043573735355</v>
      </c>
      <c r="Q41" s="76">
        <v>1364317.2616383452</v>
      </c>
      <c r="R41" s="76">
        <v>2860.8636407522599</v>
      </c>
      <c r="S41" s="76">
        <v>1303804.527222713</v>
      </c>
      <c r="T41" s="76">
        <v>2818.1228298340279</v>
      </c>
      <c r="U41" s="76">
        <v>1284844.5778255898</v>
      </c>
      <c r="V41" s="76">
        <v>2867.6365982046423</v>
      </c>
      <c r="W41" s="76">
        <v>1371172.2745876436</v>
      </c>
      <c r="X41" s="76">
        <v>2889.9029961591746</v>
      </c>
      <c r="Y41" s="76">
        <v>1461867.8774690302</v>
      </c>
      <c r="Z41" s="76">
        <v>3216.0064182264832</v>
      </c>
      <c r="AA41" s="76">
        <v>1443836.794</v>
      </c>
      <c r="AB41" s="76">
        <v>3231.65</v>
      </c>
      <c r="AC41" s="76">
        <v>1583809.7971334949</v>
      </c>
      <c r="AD41" s="76">
        <v>3359.3725812020002</v>
      </c>
      <c r="AE41" s="76">
        <v>1652927.1193755262</v>
      </c>
      <c r="AF41" s="76">
        <v>3449.1311465799849</v>
      </c>
      <c r="AG41" s="76">
        <v>1917095.4246789496</v>
      </c>
      <c r="AH41" s="76">
        <v>3661.7936063699999</v>
      </c>
      <c r="AI41" s="76">
        <v>1934438.5044301399</v>
      </c>
      <c r="AJ41" s="76">
        <v>3842.59366817</v>
      </c>
      <c r="AK41" s="76">
        <v>2108082.0558287958</v>
      </c>
      <c r="AL41" s="76">
        <v>4050.96572922</v>
      </c>
      <c r="AM41" s="76">
        <v>2424397.1460000002</v>
      </c>
      <c r="AN41" s="76">
        <v>4417.7139999999999</v>
      </c>
      <c r="AO41" s="76">
        <v>2292983.8017586176</v>
      </c>
      <c r="AP41" s="76">
        <v>4562.5162698900003</v>
      </c>
      <c r="AQ41" s="3" t="s">
        <v>107</v>
      </c>
    </row>
    <row r="42" spans="1:43" ht="20.25" customHeight="1">
      <c r="A42" s="21" t="s">
        <v>494</v>
      </c>
      <c r="B42" s="6" t="s">
        <v>2466</v>
      </c>
      <c r="C42" s="6"/>
      <c r="D42" s="77">
        <v>451.97299040998899</v>
      </c>
      <c r="E42" s="62">
        <v>188910.90175906118</v>
      </c>
      <c r="F42" s="77">
        <v>449.02878885470085</v>
      </c>
      <c r="G42" s="77">
        <v>191571.3193557988</v>
      </c>
      <c r="H42" s="77">
        <v>447.81626348394957</v>
      </c>
      <c r="I42" s="77">
        <v>194428.8064857524</v>
      </c>
      <c r="J42" s="77">
        <v>456.75947679129933</v>
      </c>
      <c r="K42" s="77">
        <v>197126.52147407242</v>
      </c>
      <c r="L42" s="77">
        <v>456.66022997677021</v>
      </c>
      <c r="M42" s="77">
        <v>208555.195586894</v>
      </c>
      <c r="N42" s="77">
        <v>455.16192838693587</v>
      </c>
      <c r="O42" s="77">
        <v>211641.22212368759</v>
      </c>
      <c r="P42" s="77">
        <v>455.0641225674886</v>
      </c>
      <c r="Q42" s="77">
        <v>216418.90385383079</v>
      </c>
      <c r="R42" s="77">
        <v>453.81304672740214</v>
      </c>
      <c r="S42" s="77">
        <v>210046.76625829798</v>
      </c>
      <c r="T42" s="77">
        <v>454.00792447486867</v>
      </c>
      <c r="U42" s="77">
        <v>202934.661248786</v>
      </c>
      <c r="V42" s="77">
        <v>452.9286045057159</v>
      </c>
      <c r="W42" s="77">
        <v>211586.21663939001</v>
      </c>
      <c r="X42" s="77">
        <v>445.94224427127108</v>
      </c>
      <c r="Y42" s="77">
        <v>202825.81663938999</v>
      </c>
      <c r="Z42" s="77">
        <v>446.20251812607796</v>
      </c>
      <c r="AA42" s="77">
        <v>199302.617</v>
      </c>
      <c r="AB42" s="77">
        <v>446.08699999999999</v>
      </c>
      <c r="AC42" s="77">
        <v>210161.8166395</v>
      </c>
      <c r="AD42" s="77">
        <v>445.76807500000001</v>
      </c>
      <c r="AE42" s="77">
        <v>254892.87699463993</v>
      </c>
      <c r="AF42" s="77">
        <v>531.88005132116086</v>
      </c>
      <c r="AG42" s="77">
        <v>361391.33421151742</v>
      </c>
      <c r="AH42" s="77">
        <v>690.28409331</v>
      </c>
      <c r="AI42" s="77">
        <v>371442.90485425398</v>
      </c>
      <c r="AJ42" s="77">
        <v>737.83899100999997</v>
      </c>
      <c r="AK42" s="77">
        <v>452559.29850925691</v>
      </c>
      <c r="AL42" s="77">
        <v>869.65410270999996</v>
      </c>
      <c r="AM42" s="77">
        <v>676320.93200000003</v>
      </c>
      <c r="AN42" s="77">
        <v>1232.386</v>
      </c>
      <c r="AO42" s="77">
        <v>643947.20268303459</v>
      </c>
      <c r="AP42" s="77">
        <v>1281.30847978</v>
      </c>
      <c r="AQ42" s="6" t="s">
        <v>498</v>
      </c>
    </row>
    <row r="43" spans="1:43" ht="20.25" customHeight="1">
      <c r="A43" s="21" t="s">
        <v>183</v>
      </c>
      <c r="B43" s="6" t="s">
        <v>2467</v>
      </c>
      <c r="C43" s="6"/>
      <c r="D43" s="77">
        <v>1564.1008464374654</v>
      </c>
      <c r="E43" s="62">
        <v>688294.71536104102</v>
      </c>
      <c r="F43" s="77">
        <v>1636.0312694279696</v>
      </c>
      <c r="G43" s="77">
        <v>729403.22796003975</v>
      </c>
      <c r="H43" s="77">
        <v>1705.0497392646853</v>
      </c>
      <c r="I43" s="77">
        <v>807751.70156148658</v>
      </c>
      <c r="J43" s="77">
        <v>1897.6007272335062</v>
      </c>
      <c r="K43" s="77">
        <v>975462.70770795294</v>
      </c>
      <c r="L43" s="77">
        <v>2259.7417186924108</v>
      </c>
      <c r="M43" s="77">
        <v>1033429.2222461487</v>
      </c>
      <c r="N43" s="77">
        <v>2255.4107862203159</v>
      </c>
      <c r="O43" s="77">
        <v>1167881.1004035962</v>
      </c>
      <c r="P43" s="77">
        <v>2511.1402348060469</v>
      </c>
      <c r="Q43" s="77">
        <v>1147898.3577845143</v>
      </c>
      <c r="R43" s="77">
        <v>2407.0505940248581</v>
      </c>
      <c r="S43" s="77">
        <v>1093757.760964415</v>
      </c>
      <c r="T43" s="77">
        <v>2364.1149053591594</v>
      </c>
      <c r="U43" s="77">
        <v>1081909.9165768039</v>
      </c>
      <c r="V43" s="77">
        <v>2414.7079936989262</v>
      </c>
      <c r="W43" s="77">
        <v>1159586.0579482536</v>
      </c>
      <c r="X43" s="77">
        <v>2443.9607518879034</v>
      </c>
      <c r="Y43" s="77">
        <v>1259042.0608296401</v>
      </c>
      <c r="Z43" s="77">
        <v>2769.8039001004054</v>
      </c>
      <c r="AA43" s="77">
        <v>1244534.1780000001</v>
      </c>
      <c r="AB43" s="77">
        <v>2785.5639999999999</v>
      </c>
      <c r="AC43" s="77">
        <v>1373647.9804939949</v>
      </c>
      <c r="AD43" s="77">
        <v>2913.6045062020003</v>
      </c>
      <c r="AE43" s="77">
        <v>1398034.2423808863</v>
      </c>
      <c r="AF43" s="77">
        <v>2917.2510952588241</v>
      </c>
      <c r="AG43" s="77">
        <v>1555704.0904674323</v>
      </c>
      <c r="AH43" s="77">
        <v>2971.5095130599998</v>
      </c>
      <c r="AI43" s="77">
        <v>1562995.59957589</v>
      </c>
      <c r="AJ43" s="77">
        <v>3104.75467716</v>
      </c>
      <c r="AK43" s="77">
        <v>1655522.7573195389</v>
      </c>
      <c r="AL43" s="77">
        <v>3181.3116265099998</v>
      </c>
      <c r="AM43" s="77">
        <v>1748076.2150000001</v>
      </c>
      <c r="AN43" s="77">
        <v>3185.328</v>
      </c>
      <c r="AO43" s="77">
        <v>1649036.5990755828</v>
      </c>
      <c r="AP43" s="77">
        <v>3281.2077901100001</v>
      </c>
      <c r="AQ43" s="6" t="s">
        <v>478</v>
      </c>
    </row>
    <row r="44" spans="1:43" ht="15.75" customHeight="1">
      <c r="A44" s="23" t="s">
        <v>303</v>
      </c>
      <c r="B44" s="3" t="s">
        <v>2470</v>
      </c>
      <c r="C44" s="196"/>
      <c r="D44" s="76">
        <v>80.33971011070885</v>
      </c>
      <c r="E44" s="61">
        <v>28608.350699999999</v>
      </c>
      <c r="F44" s="76">
        <v>68.000168049250078</v>
      </c>
      <c r="G44" s="76">
        <v>28608.350699999999</v>
      </c>
      <c r="H44" s="76">
        <v>66.874753266789781</v>
      </c>
      <c r="I44" s="76">
        <v>26608.350699999999</v>
      </c>
      <c r="J44" s="76">
        <v>62.509339864214063</v>
      </c>
      <c r="K44" s="76">
        <v>26608.350699999999</v>
      </c>
      <c r="L44" s="76">
        <v>61.640490884240272</v>
      </c>
      <c r="M44" s="76">
        <v>26608.350699999999</v>
      </c>
      <c r="N44" s="76">
        <v>58.071476865997376</v>
      </c>
      <c r="O44" s="76">
        <v>26608.350699999999</v>
      </c>
      <c r="P44" s="76">
        <v>57.212416573492732</v>
      </c>
      <c r="Q44" s="76">
        <v>26608.350699999999</v>
      </c>
      <c r="R44" s="76">
        <v>55.795572773595588</v>
      </c>
      <c r="S44" s="76">
        <v>24608.350699999999</v>
      </c>
      <c r="T44" s="76">
        <v>53.189993947908782</v>
      </c>
      <c r="U44" s="76">
        <v>24608.350699999999</v>
      </c>
      <c r="V44" s="76">
        <v>54.923224416917748</v>
      </c>
      <c r="W44" s="76">
        <v>22608.350699999999</v>
      </c>
      <c r="X44" s="76">
        <v>47.64969481737517</v>
      </c>
      <c r="Y44" s="76">
        <v>22608.350699999999</v>
      </c>
      <c r="Z44" s="76">
        <v>49.73677996304118</v>
      </c>
      <c r="AA44" s="76">
        <v>22608.350699999999</v>
      </c>
      <c r="AB44" s="76">
        <v>50.603000000000002</v>
      </c>
      <c r="AC44" s="76">
        <v>22608.350699999999</v>
      </c>
      <c r="AD44" s="76">
        <v>47.953910618080009</v>
      </c>
      <c r="AE44" s="76">
        <v>22608.350699999999</v>
      </c>
      <c r="AF44" s="76">
        <v>47.176409448490283</v>
      </c>
      <c r="AG44" s="76">
        <v>20608.350699999999</v>
      </c>
      <c r="AH44" s="76">
        <v>39.363469266913711</v>
      </c>
      <c r="AI44" s="76">
        <v>20608.350699999999</v>
      </c>
      <c r="AJ44" s="76">
        <v>40.936694410233997</v>
      </c>
      <c r="AK44" s="76">
        <v>20608.350699999999</v>
      </c>
      <c r="AL44" s="76">
        <v>39.601742347085839</v>
      </c>
      <c r="AM44" s="76">
        <v>20608.350999999999</v>
      </c>
      <c r="AN44" s="76">
        <v>37.552</v>
      </c>
      <c r="AO44" s="76">
        <v>6000</v>
      </c>
      <c r="AP44" s="76">
        <v>11.938635413972182</v>
      </c>
      <c r="AQ44" s="3" t="s">
        <v>372</v>
      </c>
    </row>
    <row r="45" spans="1:43" ht="15.75" customHeight="1">
      <c r="A45" s="21" t="s">
        <v>494</v>
      </c>
      <c r="B45" s="6" t="s">
        <v>2466</v>
      </c>
      <c r="C45" s="6"/>
      <c r="D45" s="77">
        <v>80.33971011070885</v>
      </c>
      <c r="E45" s="62">
        <v>28608.350699999999</v>
      </c>
      <c r="F45" s="77">
        <v>68.000168049250078</v>
      </c>
      <c r="G45" s="77">
        <v>28608.350699999999</v>
      </c>
      <c r="H45" s="77">
        <v>66.874753266789781</v>
      </c>
      <c r="I45" s="77">
        <v>26608.350699999999</v>
      </c>
      <c r="J45" s="77">
        <v>62.509339864214063</v>
      </c>
      <c r="K45" s="77">
        <v>26608.350699999999</v>
      </c>
      <c r="L45" s="77">
        <v>61.640490884240272</v>
      </c>
      <c r="M45" s="77">
        <v>26608.350699999999</v>
      </c>
      <c r="N45" s="77">
        <v>58.071476865997376</v>
      </c>
      <c r="O45" s="77">
        <v>26608.350699999999</v>
      </c>
      <c r="P45" s="77">
        <v>57.212416573492732</v>
      </c>
      <c r="Q45" s="77">
        <v>26608.350699999999</v>
      </c>
      <c r="R45" s="77">
        <v>55.795572773595588</v>
      </c>
      <c r="S45" s="77">
        <v>24608.350699999999</v>
      </c>
      <c r="T45" s="77">
        <v>53.189993947908782</v>
      </c>
      <c r="U45" s="77">
        <v>24608.350699999999</v>
      </c>
      <c r="V45" s="77">
        <v>54.923224416917748</v>
      </c>
      <c r="W45" s="77">
        <v>22608.350699999999</v>
      </c>
      <c r="X45" s="77">
        <v>47.64969481737517</v>
      </c>
      <c r="Y45" s="77">
        <v>22608.350699999999</v>
      </c>
      <c r="Z45" s="77">
        <v>49.73677996304118</v>
      </c>
      <c r="AA45" s="77">
        <v>22608.350999999999</v>
      </c>
      <c r="AB45" s="77">
        <v>50.603000000000002</v>
      </c>
      <c r="AC45" s="77">
        <v>22608.350699999999</v>
      </c>
      <c r="AD45" s="77">
        <v>47.953910618080009</v>
      </c>
      <c r="AE45" s="77">
        <v>22608.350699999999</v>
      </c>
      <c r="AF45" s="77">
        <v>47.176409448490283</v>
      </c>
      <c r="AG45" s="77">
        <v>20608.350699999999</v>
      </c>
      <c r="AH45" s="77">
        <v>39.363469266913711</v>
      </c>
      <c r="AI45" s="77">
        <v>20608.350699999999</v>
      </c>
      <c r="AJ45" s="77">
        <v>40.936694410233997</v>
      </c>
      <c r="AK45" s="77">
        <v>20608.350699999999</v>
      </c>
      <c r="AL45" s="77">
        <v>39.601742347085839</v>
      </c>
      <c r="AM45" s="77">
        <v>20608.350999999999</v>
      </c>
      <c r="AN45" s="77">
        <v>37.552</v>
      </c>
      <c r="AO45" s="77">
        <v>6000</v>
      </c>
      <c r="AP45" s="77">
        <v>11.938635413972182</v>
      </c>
      <c r="AQ45" s="6" t="s">
        <v>498</v>
      </c>
    </row>
    <row r="46" spans="1:43" ht="15" customHeight="1">
      <c r="A46" s="21" t="s">
        <v>183</v>
      </c>
      <c r="B46" s="6" t="s">
        <v>2467</v>
      </c>
      <c r="C46" s="6"/>
      <c r="D46" s="61">
        <v>0</v>
      </c>
      <c r="E46" s="61">
        <v>0</v>
      </c>
      <c r="F46" s="61">
        <v>0</v>
      </c>
      <c r="G46" s="61">
        <v>0</v>
      </c>
      <c r="H46" s="61">
        <v>0</v>
      </c>
      <c r="I46" s="61">
        <v>0</v>
      </c>
      <c r="J46" s="61">
        <v>0</v>
      </c>
      <c r="K46" s="61">
        <v>0</v>
      </c>
      <c r="L46" s="61">
        <v>0</v>
      </c>
      <c r="M46" s="61"/>
      <c r="N46" s="61"/>
      <c r="O46" s="61">
        <v>0</v>
      </c>
      <c r="P46" s="61">
        <v>0</v>
      </c>
      <c r="Q46" s="61">
        <v>0</v>
      </c>
      <c r="R46" s="61">
        <v>0</v>
      </c>
      <c r="S46" s="61">
        <v>0</v>
      </c>
      <c r="T46" s="61">
        <v>0</v>
      </c>
      <c r="U46" s="61">
        <v>0</v>
      </c>
      <c r="V46" s="61">
        <v>0</v>
      </c>
      <c r="W46" s="61">
        <v>0</v>
      </c>
      <c r="X46" s="61">
        <v>0</v>
      </c>
      <c r="Y46" s="61">
        <v>0</v>
      </c>
      <c r="Z46" s="61">
        <v>0</v>
      </c>
      <c r="AA46" s="61" t="s">
        <v>2462</v>
      </c>
      <c r="AB46" s="61" t="s">
        <v>2462</v>
      </c>
      <c r="AC46" s="61">
        <v>0</v>
      </c>
      <c r="AD46" s="61">
        <v>0</v>
      </c>
      <c r="AE46" s="61">
        <v>0</v>
      </c>
      <c r="AF46" s="61">
        <v>0</v>
      </c>
      <c r="AG46" s="61">
        <v>0</v>
      </c>
      <c r="AH46" s="61">
        <v>0</v>
      </c>
      <c r="AI46" s="61">
        <v>0</v>
      </c>
      <c r="AJ46" s="61">
        <v>0</v>
      </c>
      <c r="AK46" s="61">
        <v>0</v>
      </c>
      <c r="AL46" s="61">
        <v>0</v>
      </c>
      <c r="AM46" s="61">
        <v>0</v>
      </c>
      <c r="AN46" s="61">
        <v>0</v>
      </c>
      <c r="AO46" s="61">
        <v>0</v>
      </c>
      <c r="AP46" s="61">
        <v>0</v>
      </c>
      <c r="AQ46" s="6" t="s">
        <v>478</v>
      </c>
    </row>
    <row r="47" spans="1:43" ht="42.75" customHeight="1">
      <c r="A47" s="13"/>
      <c r="B47" s="14" t="s">
        <v>2471</v>
      </c>
      <c r="C47" s="14"/>
      <c r="D47" s="14"/>
      <c r="E47" s="64">
        <v>21548336.975850809</v>
      </c>
      <c r="F47" s="73">
        <v>51218.979762427363</v>
      </c>
      <c r="G47" s="73">
        <v>23172110.398438435</v>
      </c>
      <c r="H47" s="73">
        <v>54167.022133379556</v>
      </c>
      <c r="I47" s="73">
        <v>22869919.199762907</v>
      </c>
      <c r="J47" s="73">
        <v>53726.875748262522</v>
      </c>
      <c r="K47" s="73">
        <v>23174765.045613106</v>
      </c>
      <c r="L47" s="73">
        <v>53686.299825359885</v>
      </c>
      <c r="M47" s="73">
        <v>22962676.030021675</v>
      </c>
      <c r="N47" s="73">
        <v>50114.962963818587</v>
      </c>
      <c r="O47" s="73">
        <v>24358976.335895501</v>
      </c>
      <c r="P47" s="73">
        <v>52375.884441161747</v>
      </c>
      <c r="Q47" s="73">
        <v>25262908.775650695</v>
      </c>
      <c r="R47" s="73">
        <v>52974.289198034559</v>
      </c>
      <c r="S47" s="73">
        <v>26646105.833288811</v>
      </c>
      <c r="T47" s="73">
        <v>57594.522497111881</v>
      </c>
      <c r="U47" s="73">
        <v>27728359.628222249</v>
      </c>
      <c r="V47" s="73">
        <v>61886.752880754946</v>
      </c>
      <c r="W47" s="73">
        <v>30560958.245536759</v>
      </c>
      <c r="X47" s="73">
        <v>64410.728276891597</v>
      </c>
      <c r="Y47" s="73">
        <v>28650182.621470917</v>
      </c>
      <c r="Z47" s="73">
        <v>63028.384858920537</v>
      </c>
      <c r="AA47" s="73">
        <v>28726720.067000002</v>
      </c>
      <c r="AB47" s="73">
        <v>64297.237999999998</v>
      </c>
      <c r="AC47" s="73">
        <v>30327860.864313371</v>
      </c>
      <c r="AD47" s="73">
        <v>64327.537573311361</v>
      </c>
      <c r="AE47" s="73">
        <v>32180341.532344721</v>
      </c>
      <c r="AF47" s="73">
        <v>67150.098141486815</v>
      </c>
      <c r="AG47" s="73">
        <v>33775798.642258286</v>
      </c>
      <c r="AH47" s="73">
        <v>64514.265657367701</v>
      </c>
      <c r="AI47" s="73">
        <v>33833554.999943696</v>
      </c>
      <c r="AJ47" s="73">
        <v>67207.411306550697</v>
      </c>
      <c r="AK47" s="73">
        <v>35662941.288808316</v>
      </c>
      <c r="AL47" s="73">
        <v>68531.181015792623</v>
      </c>
      <c r="AM47" s="73">
        <v>37948743.671999998</v>
      </c>
      <c r="AN47" s="73">
        <v>69149.845000000001</v>
      </c>
      <c r="AO47" s="73">
        <v>38743138.976776093</v>
      </c>
      <c r="AP47" s="73">
        <v>77090.035172764168</v>
      </c>
      <c r="AQ47" s="480" t="s">
        <v>428</v>
      </c>
    </row>
    <row r="48" spans="1:43" ht="15" customHeight="1">
      <c r="A48" s="40"/>
      <c r="B48" s="120"/>
      <c r="C48" s="41"/>
      <c r="D48" s="42"/>
      <c r="E48" s="41"/>
      <c r="F48" s="42"/>
      <c r="G48" s="129"/>
      <c r="H48" s="129"/>
      <c r="I48" s="129"/>
      <c r="J48" s="129"/>
      <c r="K48" s="129"/>
      <c r="L48" s="129"/>
      <c r="Y48" s="190"/>
      <c r="Z48" s="190"/>
      <c r="AQ48" s="120"/>
    </row>
    <row r="49" spans="2:43" s="65" customFormat="1">
      <c r="B49" s="957" t="s">
        <v>933</v>
      </c>
      <c r="C49" s="957"/>
      <c r="D49" s="957"/>
      <c r="E49" s="421"/>
      <c r="F49" s="421"/>
      <c r="G49" s="321"/>
      <c r="H49" s="321"/>
      <c r="I49" s="321"/>
      <c r="J49" s="321"/>
      <c r="K49" s="321"/>
      <c r="L49" s="321"/>
      <c r="M49" s="321"/>
      <c r="N49" s="321"/>
      <c r="Y49" s="191"/>
      <c r="Z49" s="191"/>
      <c r="AC49" s="190"/>
      <c r="AD49" s="190"/>
      <c r="AE49" s="254"/>
      <c r="AF49" s="247"/>
      <c r="AG49" s="254"/>
      <c r="AH49" s="254"/>
      <c r="AI49" s="254"/>
      <c r="AJ49" s="254"/>
      <c r="AK49" s="254"/>
      <c r="AL49" s="254"/>
      <c r="AM49" s="254"/>
      <c r="AN49" s="254"/>
      <c r="AO49" s="254"/>
      <c r="AP49" s="254"/>
    </row>
    <row r="50" spans="2:43" s="66" customFormat="1">
      <c r="B50" s="377" t="s">
        <v>2787</v>
      </c>
      <c r="C50" s="377"/>
      <c r="D50" s="377"/>
      <c r="E50" s="421"/>
      <c r="F50" s="421"/>
      <c r="G50" s="216"/>
      <c r="H50" s="216"/>
      <c r="I50" s="216"/>
      <c r="J50" s="216"/>
      <c r="K50" s="216"/>
      <c r="L50" s="217"/>
      <c r="M50" s="216"/>
      <c r="N50" s="216"/>
      <c r="Y50" s="190"/>
      <c r="Z50" s="190"/>
      <c r="AC50" s="191"/>
      <c r="AD50" s="191"/>
      <c r="AE50" s="255"/>
      <c r="AF50" s="248"/>
      <c r="AG50" s="255"/>
      <c r="AH50" s="255"/>
      <c r="AI50" s="255"/>
      <c r="AJ50" s="323"/>
      <c r="AK50" s="323"/>
      <c r="AL50" s="323"/>
      <c r="AM50" s="323"/>
      <c r="AN50" s="323"/>
      <c r="AO50" s="323"/>
      <c r="AP50" s="323"/>
    </row>
    <row r="51" spans="2:43" s="65" customFormat="1">
      <c r="B51" s="957" t="s">
        <v>934</v>
      </c>
      <c r="C51" s="957"/>
      <c r="D51" s="957"/>
      <c r="E51" s="421"/>
      <c r="F51" s="421"/>
      <c r="G51" s="218"/>
      <c r="H51" s="218"/>
      <c r="I51" s="218"/>
      <c r="J51" s="218"/>
      <c r="K51" s="218"/>
      <c r="L51" s="218"/>
      <c r="M51" s="218"/>
      <c r="N51" s="218"/>
      <c r="Y51" s="191"/>
      <c r="Z51" s="191"/>
      <c r="AC51" s="190"/>
      <c r="AD51" s="190"/>
      <c r="AE51" s="254"/>
      <c r="AF51" s="247"/>
      <c r="AG51" s="254"/>
      <c r="AH51" s="254"/>
      <c r="AI51" s="254"/>
      <c r="AJ51" s="254"/>
      <c r="AK51" s="254"/>
      <c r="AL51" s="254"/>
      <c r="AM51" s="254"/>
      <c r="AN51" s="254"/>
      <c r="AO51" s="254"/>
      <c r="AP51" s="254"/>
    </row>
    <row r="52" spans="2:43" s="66" customFormat="1" ht="24" customHeight="1">
      <c r="B52" s="956" t="s">
        <v>45</v>
      </c>
      <c r="C52" s="956"/>
      <c r="D52" s="956"/>
      <c r="E52" s="421"/>
      <c r="F52" s="421"/>
      <c r="G52" s="216"/>
      <c r="H52" s="216"/>
      <c r="I52" s="216"/>
      <c r="J52" s="216"/>
      <c r="K52" s="216"/>
      <c r="L52" s="216"/>
      <c r="M52" s="216"/>
      <c r="N52" s="216"/>
      <c r="Y52" s="190"/>
      <c r="Z52" s="190"/>
      <c r="AC52" s="191"/>
      <c r="AD52" s="191"/>
      <c r="AE52" s="255"/>
      <c r="AF52" s="248"/>
      <c r="AG52" s="255"/>
      <c r="AH52" s="255"/>
      <c r="AI52" s="255"/>
      <c r="AJ52" s="255"/>
      <c r="AK52" s="255"/>
      <c r="AL52" s="255"/>
      <c r="AM52" s="255"/>
      <c r="AN52" s="255"/>
      <c r="AO52" s="255"/>
      <c r="AP52" s="255"/>
    </row>
    <row r="53" spans="2:43" s="65" customFormat="1">
      <c r="B53" s="957" t="s">
        <v>935</v>
      </c>
      <c r="C53" s="957"/>
      <c r="D53" s="957"/>
      <c r="E53" s="421"/>
      <c r="F53" s="421"/>
      <c r="G53" s="218"/>
      <c r="H53" s="218"/>
      <c r="I53" s="218"/>
      <c r="J53" s="218"/>
      <c r="K53" s="218"/>
      <c r="L53" s="218"/>
      <c r="M53" s="218"/>
      <c r="N53" s="218"/>
      <c r="Y53" s="190"/>
      <c r="Z53" s="190"/>
      <c r="AC53" s="190"/>
      <c r="AD53" s="190"/>
      <c r="AE53" s="254"/>
      <c r="AF53" s="247"/>
      <c r="AG53" s="254"/>
      <c r="AH53" s="254"/>
      <c r="AI53" s="254"/>
      <c r="AJ53" s="254"/>
      <c r="AK53" s="254"/>
      <c r="AL53" s="254"/>
      <c r="AM53" s="254"/>
      <c r="AN53" s="254"/>
      <c r="AO53" s="254"/>
      <c r="AP53" s="254"/>
    </row>
    <row r="54" spans="2:43" s="65" customFormat="1" ht="41.25" customHeight="1">
      <c r="B54" s="958" t="s">
        <v>1095</v>
      </c>
      <c r="C54" s="958"/>
      <c r="D54" s="958"/>
      <c r="E54" s="421"/>
      <c r="F54" s="421"/>
      <c r="G54" s="218"/>
      <c r="H54" s="218"/>
      <c r="I54" s="218"/>
      <c r="J54" s="218"/>
      <c r="K54" s="218"/>
      <c r="L54" s="218"/>
      <c r="M54" s="218"/>
      <c r="N54" s="218"/>
      <c r="Y54" s="193"/>
      <c r="Z54" s="193"/>
      <c r="AC54" s="190"/>
      <c r="AD54" s="190"/>
      <c r="AE54" s="254"/>
      <c r="AF54" s="247"/>
      <c r="AG54" s="254"/>
      <c r="AH54" s="254"/>
      <c r="AI54" s="254"/>
      <c r="AJ54" s="254"/>
      <c r="AK54" s="254"/>
      <c r="AL54" s="254"/>
      <c r="AM54" s="254"/>
      <c r="AN54" s="254"/>
      <c r="AO54" s="254"/>
      <c r="AP54" s="254"/>
    </row>
    <row r="55" spans="2:43" s="110" customFormat="1" ht="14.25">
      <c r="B55" s="955" t="s">
        <v>936</v>
      </c>
      <c r="C55" s="955"/>
      <c r="D55" s="955"/>
      <c r="E55" s="955"/>
      <c r="F55" s="955"/>
      <c r="G55" s="219"/>
      <c r="H55" s="219"/>
      <c r="I55" s="219"/>
      <c r="J55" s="219"/>
      <c r="K55" s="219"/>
      <c r="L55" s="219"/>
      <c r="M55" s="219"/>
      <c r="N55" s="219"/>
      <c r="Y55" s="190"/>
      <c r="Z55" s="190"/>
      <c r="AC55" s="193"/>
      <c r="AD55" s="193"/>
      <c r="AE55" s="256"/>
      <c r="AF55" s="249"/>
      <c r="AG55" s="256"/>
      <c r="AH55" s="256"/>
      <c r="AI55" s="256"/>
      <c r="AJ55" s="256"/>
      <c r="AK55" s="256"/>
      <c r="AL55" s="256"/>
      <c r="AM55" s="256"/>
      <c r="AN55" s="256"/>
      <c r="AO55" s="256"/>
      <c r="AP55" s="256"/>
    </row>
    <row r="56" spans="2:43" s="65" customFormat="1" ht="21.75" customHeight="1">
      <c r="B56" s="322" t="s">
        <v>1630</v>
      </c>
      <c r="C56" s="130"/>
      <c r="D56" s="130"/>
      <c r="E56" s="421"/>
      <c r="F56" s="421"/>
      <c r="G56" s="218"/>
      <c r="H56" s="218"/>
      <c r="I56" s="218"/>
      <c r="J56" s="218"/>
      <c r="K56" s="218"/>
      <c r="L56" s="218"/>
      <c r="M56" s="218"/>
      <c r="N56" s="218"/>
      <c r="Y56" s="190"/>
      <c r="Z56" s="190"/>
      <c r="AC56" s="190"/>
      <c r="AD56" s="190"/>
      <c r="AE56" s="254"/>
      <c r="AF56" s="247"/>
      <c r="AG56" s="254"/>
      <c r="AH56" s="254"/>
      <c r="AI56" s="254"/>
      <c r="AJ56" s="254"/>
      <c r="AK56" s="254"/>
      <c r="AL56" s="254"/>
      <c r="AM56" s="254"/>
      <c r="AN56" s="254"/>
      <c r="AO56" s="254"/>
      <c r="AP56" s="254"/>
    </row>
    <row r="57" spans="2:43" s="65" customFormat="1">
      <c r="B57" s="322"/>
      <c r="C57" s="130"/>
      <c r="D57" s="130"/>
      <c r="E57" s="377"/>
      <c r="F57" s="377"/>
      <c r="Y57" s="190"/>
      <c r="Z57" s="190"/>
      <c r="AC57" s="190"/>
      <c r="AD57" s="190"/>
      <c r="AE57" s="254"/>
      <c r="AF57" s="247"/>
      <c r="AG57" s="254"/>
      <c r="AH57" s="254"/>
      <c r="AI57" s="254"/>
      <c r="AJ57" s="254"/>
      <c r="AK57" s="254"/>
      <c r="AL57" s="254"/>
      <c r="AM57" s="254"/>
      <c r="AN57" s="254"/>
      <c r="AO57" s="254"/>
      <c r="AP57" s="254"/>
    </row>
    <row r="58" spans="2:43" s="65" customFormat="1">
      <c r="B58" s="957"/>
      <c r="C58" s="957"/>
      <c r="D58" s="957"/>
      <c r="E58" s="131"/>
      <c r="F58" s="132"/>
      <c r="Y58" s="190"/>
      <c r="Z58" s="190"/>
      <c r="AC58" s="190"/>
      <c r="AD58" s="190"/>
      <c r="AE58" s="254"/>
      <c r="AF58" s="247"/>
      <c r="AG58" s="254"/>
      <c r="AH58" s="254"/>
      <c r="AI58" s="254"/>
      <c r="AJ58" s="254"/>
      <c r="AK58" s="254"/>
      <c r="AL58" s="254"/>
      <c r="AM58" s="254"/>
      <c r="AN58" s="254"/>
      <c r="AO58" s="254"/>
      <c r="AP58" s="254"/>
    </row>
    <row r="59" spans="2:43" s="65" customFormat="1">
      <c r="B59" s="956"/>
      <c r="C59" s="956"/>
      <c r="D59" s="956"/>
      <c r="E59" s="133"/>
      <c r="F59" s="134"/>
      <c r="G59" s="67"/>
      <c r="H59" s="68"/>
      <c r="I59" s="68"/>
      <c r="J59" s="68"/>
      <c r="K59" s="68"/>
      <c r="L59" s="68"/>
      <c r="Y59" s="190"/>
      <c r="Z59" s="190"/>
      <c r="AC59" s="190"/>
      <c r="AD59" s="190"/>
      <c r="AE59" s="254"/>
      <c r="AF59" s="247"/>
      <c r="AG59" s="254"/>
      <c r="AH59" s="254"/>
      <c r="AI59" s="254"/>
      <c r="AJ59" s="254"/>
      <c r="AK59" s="254"/>
      <c r="AL59" s="254"/>
      <c r="AM59" s="254"/>
      <c r="AN59" s="254"/>
      <c r="AO59" s="254"/>
      <c r="AP59" s="254"/>
      <c r="AQ59" s="69"/>
    </row>
    <row r="60" spans="2:43" s="65" customFormat="1">
      <c r="B60" s="957"/>
      <c r="C60" s="957"/>
      <c r="D60" s="957"/>
      <c r="E60" s="125"/>
      <c r="F60" s="125"/>
      <c r="H60" s="70"/>
      <c r="I60" s="70"/>
      <c r="J60" s="70"/>
      <c r="K60" s="70"/>
      <c r="L60" s="70"/>
      <c r="Y60" s="190"/>
      <c r="Z60" s="190"/>
      <c r="AC60" s="190"/>
      <c r="AD60" s="190"/>
      <c r="AE60" s="254"/>
      <c r="AF60" s="247"/>
      <c r="AG60" s="254"/>
      <c r="AH60" s="254"/>
      <c r="AI60" s="254"/>
      <c r="AJ60" s="254"/>
      <c r="AK60" s="254"/>
      <c r="AL60" s="254"/>
      <c r="AM60" s="254"/>
      <c r="AN60" s="254"/>
      <c r="AO60" s="254"/>
      <c r="AP60" s="254"/>
    </row>
    <row r="61" spans="2:43" s="65" customFormat="1" ht="14.25">
      <c r="B61" s="958"/>
      <c r="C61" s="958"/>
      <c r="D61" s="958"/>
      <c r="E61" s="958"/>
      <c r="F61" s="958"/>
      <c r="Y61" s="190"/>
      <c r="Z61" s="190"/>
      <c r="AC61" s="190"/>
      <c r="AD61" s="190"/>
      <c r="AE61" s="254"/>
      <c r="AF61" s="247"/>
      <c r="AG61" s="254"/>
      <c r="AH61" s="254"/>
      <c r="AI61" s="254"/>
      <c r="AJ61" s="254"/>
      <c r="AK61" s="254"/>
      <c r="AL61" s="254"/>
      <c r="AM61" s="254"/>
      <c r="AN61" s="254"/>
      <c r="AO61" s="254"/>
      <c r="AP61" s="254"/>
    </row>
    <row r="62" spans="2:43" s="65" customFormat="1" ht="14.25" customHeight="1">
      <c r="B62" s="201"/>
      <c r="C62" s="122"/>
      <c r="D62" s="135"/>
      <c r="E62" s="122"/>
      <c r="F62" s="122"/>
      <c r="Y62" s="190"/>
      <c r="Z62" s="190"/>
      <c r="AC62" s="190"/>
      <c r="AD62" s="190"/>
      <c r="AE62" s="254"/>
      <c r="AF62" s="247"/>
      <c r="AG62" s="254"/>
      <c r="AH62" s="254"/>
      <c r="AI62" s="254"/>
      <c r="AJ62" s="254"/>
      <c r="AK62" s="254"/>
      <c r="AL62" s="254"/>
      <c r="AM62" s="254"/>
      <c r="AN62" s="254"/>
      <c r="AO62" s="254"/>
      <c r="AP62" s="254"/>
    </row>
    <row r="63" spans="2:43" s="65" customFormat="1" ht="14.25">
      <c r="B63" s="955"/>
      <c r="C63" s="956"/>
      <c r="D63" s="956"/>
      <c r="E63" s="956"/>
      <c r="F63" s="956"/>
      <c r="Y63" s="190"/>
      <c r="Z63" s="190"/>
      <c r="AC63" s="190"/>
      <c r="AD63" s="190"/>
      <c r="AE63" s="254"/>
      <c r="AF63" s="247"/>
      <c r="AG63" s="254"/>
      <c r="AH63" s="254"/>
      <c r="AI63" s="254"/>
      <c r="AJ63" s="254"/>
      <c r="AK63" s="254"/>
      <c r="AL63" s="254"/>
      <c r="AM63" s="254"/>
      <c r="AN63" s="254"/>
      <c r="AO63" s="254"/>
      <c r="AP63" s="254"/>
    </row>
    <row r="64" spans="2:43" s="65" customFormat="1">
      <c r="B64" s="185"/>
      <c r="C64" s="147"/>
      <c r="D64" s="147"/>
      <c r="E64" s="147"/>
      <c r="F64" s="147"/>
      <c r="Y64" s="190"/>
      <c r="Z64" s="190"/>
      <c r="AC64" s="190"/>
      <c r="AD64" s="190"/>
      <c r="AE64" s="254"/>
      <c r="AF64" s="247"/>
      <c r="AG64" s="254"/>
      <c r="AH64" s="254"/>
      <c r="AI64" s="254"/>
      <c r="AJ64" s="254"/>
      <c r="AK64" s="254"/>
      <c r="AL64" s="254"/>
      <c r="AM64" s="254"/>
      <c r="AN64" s="254"/>
      <c r="AO64" s="254"/>
      <c r="AP64" s="254"/>
    </row>
    <row r="65" spans="2:42" s="65" customFormat="1">
      <c r="B65" s="185"/>
      <c r="Y65" s="189"/>
      <c r="Z65" s="189"/>
      <c r="AC65" s="190"/>
      <c r="AD65" s="190"/>
      <c r="AE65" s="254"/>
      <c r="AF65" s="247"/>
      <c r="AG65" s="254"/>
      <c r="AH65" s="254"/>
      <c r="AI65" s="254"/>
      <c r="AJ65" s="254"/>
      <c r="AK65" s="254"/>
      <c r="AL65" s="254"/>
      <c r="AM65" s="254"/>
      <c r="AN65" s="254"/>
      <c r="AO65" s="254"/>
      <c r="AP65" s="254"/>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7">
    <mergeCell ref="B54:D54"/>
    <mergeCell ref="B55:F55"/>
    <mergeCell ref="AI7:AJ7"/>
    <mergeCell ref="AI8:AJ8"/>
    <mergeCell ref="B49:D49"/>
    <mergeCell ref="B51:D51"/>
    <mergeCell ref="B52:D52"/>
    <mergeCell ref="B53:D53"/>
    <mergeCell ref="M7:N7"/>
    <mergeCell ref="M8:N8"/>
    <mergeCell ref="I7:J7"/>
    <mergeCell ref="I8:J8"/>
    <mergeCell ref="W7:X7"/>
    <mergeCell ref="W8:X8"/>
    <mergeCell ref="Q7:R7"/>
    <mergeCell ref="O7:P7"/>
    <mergeCell ref="AQ7:AQ9"/>
    <mergeCell ref="Y7:Z7"/>
    <mergeCell ref="Y8:Z8"/>
    <mergeCell ref="AC7:AD7"/>
    <mergeCell ref="AC8:AD8"/>
    <mergeCell ref="AE7:AF7"/>
    <mergeCell ref="AE8:AF8"/>
    <mergeCell ref="AG7:AH7"/>
    <mergeCell ref="AG8:AH8"/>
    <mergeCell ref="AA7:AB7"/>
    <mergeCell ref="AA8:AB8"/>
    <mergeCell ref="AK7:AL7"/>
    <mergeCell ref="AK8:AL8"/>
    <mergeCell ref="AM7:AN7"/>
    <mergeCell ref="AM8:AN8"/>
    <mergeCell ref="AO8:AP8"/>
    <mergeCell ref="AO7:AP7"/>
    <mergeCell ref="U8:V8"/>
    <mergeCell ref="S7:T7"/>
    <mergeCell ref="S8:T8"/>
    <mergeCell ref="Q8:R8"/>
    <mergeCell ref="U7:V7"/>
    <mergeCell ref="B63:F63"/>
    <mergeCell ref="B58:D58"/>
    <mergeCell ref="B59:D59"/>
    <mergeCell ref="B60:D60"/>
    <mergeCell ref="B61:F61"/>
    <mergeCell ref="O8:P8"/>
    <mergeCell ref="G7:H7"/>
    <mergeCell ref="G8:H8"/>
    <mergeCell ref="K7:L7"/>
    <mergeCell ref="B37:C37"/>
    <mergeCell ref="K8:L8"/>
    <mergeCell ref="B39:C39"/>
    <mergeCell ref="B40:C40"/>
    <mergeCell ref="C7:D7"/>
    <mergeCell ref="C8:D8"/>
    <mergeCell ref="E7:F7"/>
    <mergeCell ref="E8:F8"/>
    <mergeCell ref="B36:C36"/>
    <mergeCell ref="B7:B9"/>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D10D"/>
  </sheetPr>
  <dimension ref="A1:AK29"/>
  <sheetViews>
    <sheetView zoomScale="75" zoomScaleNormal="75" zoomScaleSheetLayoutView="70" workbookViewId="0">
      <pane xSplit="1" ySplit="10" topLeftCell="N11" activePane="bottomRight" state="frozen"/>
      <selection pane="topRight" activeCell="B1" sqref="B1"/>
      <selection pane="bottomLeft" activeCell="A11" sqref="A11"/>
      <selection pane="bottomRight" activeCell="AE30" sqref="AE30"/>
    </sheetView>
  </sheetViews>
  <sheetFormatPr defaultColWidth="9.140625" defaultRowHeight="15"/>
  <cols>
    <col min="1" max="1" width="30.85546875" style="24" customWidth="1"/>
    <col min="2" max="8" width="12.140625" style="24" customWidth="1"/>
    <col min="9" max="18" width="13.28515625" style="24" customWidth="1"/>
    <col min="19" max="25" width="12.140625" style="24" customWidth="1"/>
    <col min="26" max="30" width="12.7109375" style="24" customWidth="1"/>
    <col min="31" max="31" width="15" style="24" customWidth="1"/>
    <col min="32" max="32" width="12.7109375" style="24" customWidth="1"/>
    <col min="33" max="35" width="13.28515625" style="24" customWidth="1"/>
    <col min="36" max="36" width="31.7109375" style="24" customWidth="1"/>
    <col min="37" max="37" width="19.5703125" style="24" customWidth="1"/>
    <col min="38" max="16384" width="9.140625" style="24"/>
  </cols>
  <sheetData>
    <row r="1" spans="1:37" ht="18">
      <c r="A1" s="43"/>
    </row>
    <row r="2" spans="1:37">
      <c r="A2" s="24" t="s">
        <v>1433</v>
      </c>
      <c r="AJ2" s="25" t="s">
        <v>1660</v>
      </c>
    </row>
    <row r="4" spans="1:37" ht="15.75">
      <c r="A4" s="928" t="s">
        <v>82</v>
      </c>
      <c r="B4" s="928"/>
      <c r="C4" s="928"/>
      <c r="D4" s="928"/>
      <c r="E4" s="928"/>
      <c r="F4" s="928"/>
      <c r="G4" s="928"/>
      <c r="H4" s="928"/>
      <c r="I4" s="928"/>
      <c r="J4" s="928"/>
      <c r="K4" s="928"/>
      <c r="L4" s="928"/>
      <c r="M4" s="928"/>
      <c r="N4" s="928"/>
      <c r="O4" s="928"/>
      <c r="P4" s="928"/>
      <c r="Q4" s="928"/>
      <c r="R4" s="928"/>
      <c r="S4" s="928"/>
      <c r="T4" s="928"/>
      <c r="U4" s="928"/>
      <c r="V4" s="928"/>
      <c r="W4" s="928"/>
      <c r="X4" s="928"/>
      <c r="Y4" s="928"/>
      <c r="Z4" s="928"/>
      <c r="AA4" s="928"/>
      <c r="AB4" s="928"/>
      <c r="AC4" s="928"/>
      <c r="AD4" s="928"/>
      <c r="AE4" s="928"/>
      <c r="AF4" s="928"/>
      <c r="AG4" s="928"/>
      <c r="AH4" s="928"/>
      <c r="AI4" s="928"/>
      <c r="AJ4" s="928"/>
    </row>
    <row r="5" spans="1:37" ht="18.75">
      <c r="A5" s="928" t="s">
        <v>217</v>
      </c>
      <c r="B5" s="928"/>
      <c r="C5" s="928"/>
      <c r="D5" s="928"/>
      <c r="E5" s="928"/>
      <c r="F5" s="928"/>
      <c r="G5" s="928"/>
      <c r="H5" s="928"/>
      <c r="I5" s="928"/>
      <c r="J5" s="928"/>
      <c r="K5" s="928"/>
      <c r="L5" s="928"/>
      <c r="M5" s="928"/>
      <c r="N5" s="928"/>
      <c r="O5" s="928"/>
      <c r="P5" s="928"/>
      <c r="Q5" s="928"/>
      <c r="R5" s="928"/>
      <c r="S5" s="928"/>
      <c r="T5" s="928"/>
      <c r="U5" s="928"/>
      <c r="V5" s="928"/>
      <c r="W5" s="928"/>
      <c r="X5" s="928"/>
      <c r="Y5" s="928"/>
      <c r="Z5" s="928"/>
      <c r="AA5" s="928"/>
      <c r="AB5" s="928"/>
      <c r="AC5" s="928"/>
      <c r="AD5" s="928"/>
      <c r="AE5" s="928"/>
      <c r="AF5" s="928"/>
      <c r="AG5" s="928"/>
      <c r="AH5" s="928"/>
      <c r="AI5" s="928"/>
      <c r="AJ5" s="928"/>
    </row>
    <row r="6" spans="1:37">
      <c r="A6" s="24" t="s">
        <v>60</v>
      </c>
      <c r="AJ6" s="25" t="s">
        <v>239</v>
      </c>
    </row>
    <row r="7" spans="1:37">
      <c r="A7" s="931" t="s">
        <v>371</v>
      </c>
      <c r="B7" s="933" t="s">
        <v>274</v>
      </c>
      <c r="C7" s="934"/>
      <c r="D7" s="934"/>
      <c r="E7" s="934"/>
      <c r="F7" s="934"/>
      <c r="G7" s="934"/>
      <c r="H7" s="934"/>
      <c r="I7" s="934"/>
      <c r="J7" s="934"/>
      <c r="K7" s="934"/>
      <c r="L7" s="934"/>
      <c r="M7" s="934"/>
      <c r="N7" s="934"/>
      <c r="O7" s="934"/>
      <c r="P7" s="934"/>
      <c r="Q7" s="935"/>
      <c r="R7" s="470"/>
      <c r="S7" s="933" t="s">
        <v>275</v>
      </c>
      <c r="T7" s="934"/>
      <c r="U7" s="934"/>
      <c r="V7" s="934"/>
      <c r="W7" s="934"/>
      <c r="X7" s="934"/>
      <c r="Y7" s="934"/>
      <c r="Z7" s="934"/>
      <c r="AA7" s="934"/>
      <c r="AB7" s="934"/>
      <c r="AC7" s="934"/>
      <c r="AD7" s="934"/>
      <c r="AE7" s="934"/>
      <c r="AF7" s="934"/>
      <c r="AG7" s="935"/>
      <c r="AH7" s="387"/>
      <c r="AI7" s="471"/>
      <c r="AJ7" s="931" t="s">
        <v>37</v>
      </c>
    </row>
    <row r="8" spans="1:37">
      <c r="A8" s="932"/>
      <c r="B8" s="967" t="s">
        <v>276</v>
      </c>
      <c r="C8" s="968"/>
      <c r="D8" s="968"/>
      <c r="E8" s="968"/>
      <c r="F8" s="968"/>
      <c r="G8" s="968"/>
      <c r="H8" s="968"/>
      <c r="I8" s="968"/>
      <c r="J8" s="968"/>
      <c r="K8" s="968"/>
      <c r="L8" s="968"/>
      <c r="M8" s="968"/>
      <c r="N8" s="968"/>
      <c r="O8" s="968"/>
      <c r="P8" s="968"/>
      <c r="Q8" s="969"/>
      <c r="R8" s="474"/>
      <c r="S8" s="967" t="s">
        <v>324</v>
      </c>
      <c r="T8" s="968"/>
      <c r="U8" s="968"/>
      <c r="V8" s="968"/>
      <c r="W8" s="968"/>
      <c r="X8" s="968"/>
      <c r="Y8" s="968"/>
      <c r="Z8" s="968"/>
      <c r="AA8" s="968"/>
      <c r="AB8" s="968"/>
      <c r="AC8" s="968"/>
      <c r="AD8" s="968"/>
      <c r="AE8" s="968"/>
      <c r="AF8" s="968"/>
      <c r="AG8" s="969"/>
      <c r="AH8" s="389"/>
      <c r="AI8" s="473"/>
      <c r="AJ8" s="932"/>
    </row>
    <row r="9" spans="1:37" ht="81.75" customHeight="1">
      <c r="A9" s="932"/>
      <c r="B9" s="51" t="s">
        <v>1335</v>
      </c>
      <c r="C9" s="51" t="s">
        <v>1408</v>
      </c>
      <c r="D9" s="79" t="s">
        <v>1644</v>
      </c>
      <c r="E9" s="79" t="s">
        <v>1730</v>
      </c>
      <c r="F9" s="79" t="s">
        <v>2510</v>
      </c>
      <c r="G9" s="79" t="s">
        <v>1844</v>
      </c>
      <c r="H9" s="79" t="s">
        <v>1858</v>
      </c>
      <c r="I9" s="79" t="s">
        <v>1871</v>
      </c>
      <c r="J9" s="79" t="s">
        <v>2371</v>
      </c>
      <c r="K9" s="79" t="s">
        <v>2474</v>
      </c>
      <c r="L9" s="79" t="s">
        <v>2494</v>
      </c>
      <c r="M9" s="79" t="s">
        <v>2511</v>
      </c>
      <c r="N9" s="79" t="s">
        <v>2522</v>
      </c>
      <c r="O9" s="79" t="s">
        <v>2644</v>
      </c>
      <c r="P9" s="79" t="s">
        <v>2679</v>
      </c>
      <c r="Q9" s="79" t="s">
        <v>2709</v>
      </c>
      <c r="R9" s="79" t="s">
        <v>2782</v>
      </c>
      <c r="S9" s="79" t="s">
        <v>1335</v>
      </c>
      <c r="T9" s="79" t="s">
        <v>1408</v>
      </c>
      <c r="U9" s="79" t="s">
        <v>1644</v>
      </c>
      <c r="V9" s="79" t="s">
        <v>1730</v>
      </c>
      <c r="W9" s="79" t="s">
        <v>2510</v>
      </c>
      <c r="X9" s="79" t="s">
        <v>1844</v>
      </c>
      <c r="Y9" s="79" t="s">
        <v>1858</v>
      </c>
      <c r="Z9" s="79" t="s">
        <v>1871</v>
      </c>
      <c r="AA9" s="79" t="s">
        <v>2369</v>
      </c>
      <c r="AB9" s="79" t="s">
        <v>2474</v>
      </c>
      <c r="AC9" s="79" t="s">
        <v>2494</v>
      </c>
      <c r="AD9" s="79" t="s">
        <v>2511</v>
      </c>
      <c r="AE9" s="79" t="s">
        <v>2522</v>
      </c>
      <c r="AF9" s="79" t="s">
        <v>2644</v>
      </c>
      <c r="AG9" s="79" t="s">
        <v>2679</v>
      </c>
      <c r="AH9" s="79" t="s">
        <v>2707</v>
      </c>
      <c r="AI9" s="79" t="s">
        <v>2783</v>
      </c>
      <c r="AJ9" s="966"/>
    </row>
    <row r="10" spans="1:37">
      <c r="A10" s="26">
        <v>1</v>
      </c>
      <c r="B10" s="51">
        <v>2</v>
      </c>
      <c r="C10" s="51">
        <v>3</v>
      </c>
      <c r="D10" s="51">
        <v>4</v>
      </c>
      <c r="E10" s="51">
        <v>5</v>
      </c>
      <c r="F10" s="51">
        <v>6</v>
      </c>
      <c r="G10" s="51">
        <v>7</v>
      </c>
      <c r="H10" s="51">
        <v>8</v>
      </c>
      <c r="I10" s="51">
        <v>9</v>
      </c>
      <c r="J10" s="51">
        <v>10</v>
      </c>
      <c r="K10" s="51">
        <v>11</v>
      </c>
      <c r="L10" s="51">
        <v>12</v>
      </c>
      <c r="M10" s="51">
        <v>13</v>
      </c>
      <c r="N10" s="51">
        <v>14</v>
      </c>
      <c r="O10" s="51">
        <v>15</v>
      </c>
      <c r="P10" s="51">
        <v>16</v>
      </c>
      <c r="Q10" s="51">
        <v>17</v>
      </c>
      <c r="R10" s="51">
        <v>18</v>
      </c>
      <c r="S10" s="51">
        <v>19</v>
      </c>
      <c r="T10" s="51">
        <v>20</v>
      </c>
      <c r="U10" s="51">
        <v>21</v>
      </c>
      <c r="V10" s="51">
        <v>22</v>
      </c>
      <c r="W10" s="51">
        <v>23</v>
      </c>
      <c r="X10" s="51">
        <v>24</v>
      </c>
      <c r="Y10" s="51">
        <v>25</v>
      </c>
      <c r="Z10" s="51">
        <v>26</v>
      </c>
      <c r="AA10" s="51">
        <v>27</v>
      </c>
      <c r="AB10" s="51">
        <v>28</v>
      </c>
      <c r="AC10" s="51">
        <v>29</v>
      </c>
      <c r="AD10" s="51">
        <v>30</v>
      </c>
      <c r="AE10" s="51">
        <v>31</v>
      </c>
      <c r="AF10" s="51">
        <v>32</v>
      </c>
      <c r="AG10" s="51">
        <v>33</v>
      </c>
      <c r="AH10" s="51">
        <v>34</v>
      </c>
      <c r="AI10" s="51">
        <v>35</v>
      </c>
      <c r="AJ10" s="51">
        <v>34</v>
      </c>
    </row>
    <row r="11" spans="1:37" ht="27" customHeight="1">
      <c r="A11" s="27" t="s">
        <v>111</v>
      </c>
      <c r="B11" s="91">
        <v>833072.33680505003</v>
      </c>
      <c r="C11" s="91">
        <v>640568.01896374009</v>
      </c>
      <c r="D11" s="91">
        <v>912656.23740070034</v>
      </c>
      <c r="E11" s="91">
        <v>2534806.1728896499</v>
      </c>
      <c r="F11" s="91">
        <v>1566204.9362895503</v>
      </c>
      <c r="G11" s="91">
        <v>382189.30892918003</v>
      </c>
      <c r="H11" s="91">
        <v>1249185.8589798997</v>
      </c>
      <c r="I11" s="91">
        <v>592247.56826038053</v>
      </c>
      <c r="J11" s="91">
        <v>587477.85874799034</v>
      </c>
      <c r="K11" s="91">
        <v>271312.85565738997</v>
      </c>
      <c r="L11" s="91">
        <v>694701.46574849996</v>
      </c>
      <c r="M11" s="91">
        <v>1091941.6557680902</v>
      </c>
      <c r="N11" s="91">
        <v>1528085.8762104001</v>
      </c>
      <c r="O11" s="91">
        <v>-77995.154517450035</v>
      </c>
      <c r="P11" s="91">
        <v>1075781.4388192703</v>
      </c>
      <c r="Q11" s="396">
        <v>1002304.0176625791</v>
      </c>
      <c r="R11" s="398">
        <v>2383780.764162641</v>
      </c>
      <c r="S11" s="91">
        <v>729188.09148355003</v>
      </c>
      <c r="T11" s="91">
        <v>483144.20098854008</v>
      </c>
      <c r="U11" s="96">
        <v>-45425.55489020003</v>
      </c>
      <c r="V11" s="96">
        <v>2526271.2169568501</v>
      </c>
      <c r="W11" s="96">
        <v>489626.63898390532</v>
      </c>
      <c r="X11" s="96">
        <v>742503.33648392011</v>
      </c>
      <c r="Y11" s="96">
        <v>1454521.8745661997</v>
      </c>
      <c r="Z11" s="96">
        <v>800696.82623819029</v>
      </c>
      <c r="AA11" s="96">
        <v>123128.24817644013</v>
      </c>
      <c r="AB11" s="91">
        <v>1031674.6262595898</v>
      </c>
      <c r="AC11" s="96">
        <v>866916.80297805974</v>
      </c>
      <c r="AD11" s="96">
        <v>1089964.5586982404</v>
      </c>
      <c r="AE11" s="96">
        <v>660334.51490665972</v>
      </c>
      <c r="AF11" s="96">
        <v>491400.0542330012</v>
      </c>
      <c r="AG11" s="91">
        <v>875952.3343351091</v>
      </c>
      <c r="AH11" s="96">
        <v>1260392.4215486697</v>
      </c>
      <c r="AI11" s="96">
        <v>1654379.8857623497</v>
      </c>
      <c r="AJ11" s="28" t="s">
        <v>42</v>
      </c>
      <c r="AK11" s="140"/>
    </row>
    <row r="12" spans="1:37" s="33" customFormat="1" ht="15.75">
      <c r="A12" s="29" t="s">
        <v>452</v>
      </c>
      <c r="B12" s="92">
        <v>483687.20949140005</v>
      </c>
      <c r="C12" s="92">
        <v>654333.38928400003</v>
      </c>
      <c r="D12" s="92">
        <v>917463.36805790011</v>
      </c>
      <c r="E12" s="92">
        <v>1571943.0960843</v>
      </c>
      <c r="F12" s="92">
        <v>1584542.1134227002</v>
      </c>
      <c r="G12" s="92">
        <v>418017.00788573001</v>
      </c>
      <c r="H12" s="92">
        <v>1111614.6802040399</v>
      </c>
      <c r="I12" s="92">
        <v>788753.15766038047</v>
      </c>
      <c r="J12" s="92">
        <v>903445.85655425023</v>
      </c>
      <c r="K12" s="92">
        <v>381660.56728928001</v>
      </c>
      <c r="L12" s="92">
        <v>732485.52981250989</v>
      </c>
      <c r="M12" s="92">
        <v>1184891.7911424702</v>
      </c>
      <c r="N12" s="92">
        <v>994933.16644106992</v>
      </c>
      <c r="O12" s="92">
        <v>-702.52226898004301</v>
      </c>
      <c r="P12" s="92">
        <v>1148015.9800942603</v>
      </c>
      <c r="Q12" s="397">
        <v>1083374.6466171192</v>
      </c>
      <c r="R12" s="397">
        <v>1630278.8705836413</v>
      </c>
      <c r="S12" s="92">
        <v>379136.95916990004</v>
      </c>
      <c r="T12" s="92">
        <v>496909.57130880002</v>
      </c>
      <c r="U12" s="92">
        <v>-30716.224233000074</v>
      </c>
      <c r="V12" s="92">
        <v>1562697.2905095001</v>
      </c>
      <c r="W12" s="92">
        <v>507163.81611705548</v>
      </c>
      <c r="X12" s="92">
        <v>778331.03544047009</v>
      </c>
      <c r="Y12" s="92">
        <v>1316336.5187903398</v>
      </c>
      <c r="Z12" s="92">
        <v>995935.71563819028</v>
      </c>
      <c r="AA12" s="92">
        <v>439096.24598270003</v>
      </c>
      <c r="AB12" s="92">
        <v>1141153.5814923698</v>
      </c>
      <c r="AC12" s="92">
        <v>904700.86704206979</v>
      </c>
      <c r="AD12" s="92">
        <v>1182914.6940726202</v>
      </c>
      <c r="AE12" s="92">
        <v>127181.80513732973</v>
      </c>
      <c r="AF12" s="92">
        <v>568692.68648147117</v>
      </c>
      <c r="AG12" s="92">
        <v>948186.87561009917</v>
      </c>
      <c r="AH12" s="92">
        <v>1341463.0505032092</v>
      </c>
      <c r="AI12" s="92">
        <v>900877.99218335049</v>
      </c>
      <c r="AJ12" s="29" t="s">
        <v>453</v>
      </c>
    </row>
    <row r="13" spans="1:37" ht="23.25" customHeight="1">
      <c r="A13" s="31" t="s">
        <v>456</v>
      </c>
      <c r="B13" s="93">
        <v>0</v>
      </c>
      <c r="C13" s="93">
        <v>0</v>
      </c>
      <c r="D13" s="93">
        <v>0</v>
      </c>
      <c r="E13" s="93">
        <v>0</v>
      </c>
      <c r="F13" s="93">
        <v>0</v>
      </c>
      <c r="G13" s="93">
        <v>0</v>
      </c>
      <c r="H13" s="93">
        <v>0</v>
      </c>
      <c r="I13" s="93">
        <v>0</v>
      </c>
      <c r="J13" s="93">
        <v>0</v>
      </c>
      <c r="K13" s="93">
        <v>0</v>
      </c>
      <c r="L13" s="93">
        <v>0</v>
      </c>
      <c r="M13" s="93">
        <v>0</v>
      </c>
      <c r="N13" s="93">
        <v>0</v>
      </c>
      <c r="O13" s="93">
        <v>0</v>
      </c>
      <c r="P13" s="93">
        <v>0</v>
      </c>
      <c r="Q13" s="398">
        <v>0</v>
      </c>
      <c r="R13" s="398">
        <v>0</v>
      </c>
      <c r="S13" s="93">
        <v>0</v>
      </c>
      <c r="T13" s="93">
        <v>0</v>
      </c>
      <c r="U13" s="93">
        <v>0</v>
      </c>
      <c r="V13" s="93"/>
      <c r="W13" s="93">
        <v>0</v>
      </c>
      <c r="X13" s="93">
        <v>0</v>
      </c>
      <c r="Y13" s="93">
        <v>0</v>
      </c>
      <c r="Z13" s="93">
        <v>0</v>
      </c>
      <c r="AA13" s="93">
        <v>0</v>
      </c>
      <c r="AB13" s="93"/>
      <c r="AC13" s="93">
        <v>0</v>
      </c>
      <c r="AD13" s="93">
        <v>0</v>
      </c>
      <c r="AE13" s="93">
        <v>0</v>
      </c>
      <c r="AF13" s="93">
        <v>0</v>
      </c>
      <c r="AG13" s="93">
        <v>0</v>
      </c>
      <c r="AH13" s="93">
        <v>0</v>
      </c>
      <c r="AI13" s="93">
        <v>0</v>
      </c>
      <c r="AJ13" s="31" t="s">
        <v>495</v>
      </c>
    </row>
    <row r="14" spans="1:37" ht="32.25" customHeight="1">
      <c r="A14" s="37" t="s">
        <v>256</v>
      </c>
      <c r="B14" s="93">
        <v>468961.20966590004</v>
      </c>
      <c r="C14" s="93">
        <v>27148.891522000078</v>
      </c>
      <c r="D14" s="93">
        <v>781590.66664490011</v>
      </c>
      <c r="E14" s="93">
        <v>1589263.7154178</v>
      </c>
      <c r="F14" s="93">
        <v>945394.38902876014</v>
      </c>
      <c r="G14" s="93">
        <v>895406.59052710002</v>
      </c>
      <c r="H14" s="93">
        <v>1717939.8694931399</v>
      </c>
      <c r="I14" s="93">
        <v>512191.76401826041</v>
      </c>
      <c r="J14" s="93">
        <v>152597.59376069997</v>
      </c>
      <c r="K14" s="93">
        <v>928581.93250159989</v>
      </c>
      <c r="L14" s="93">
        <v>1001449.8297719599</v>
      </c>
      <c r="M14" s="93">
        <v>1408860.8460293403</v>
      </c>
      <c r="N14" s="93">
        <v>214882.05279849004</v>
      </c>
      <c r="O14" s="93">
        <v>653408.38420761004</v>
      </c>
      <c r="P14" s="93">
        <v>1070014.2243774403</v>
      </c>
      <c r="Q14" s="398">
        <v>1378987.3618139392</v>
      </c>
      <c r="R14" s="398">
        <v>946653.35365463095</v>
      </c>
      <c r="S14" s="93">
        <v>404924.33345420007</v>
      </c>
      <c r="T14" s="93">
        <v>33855.438578799949</v>
      </c>
      <c r="U14" s="93">
        <v>203359.30053499993</v>
      </c>
      <c r="V14" s="104">
        <v>1503247.8733905002</v>
      </c>
      <c r="W14" s="104">
        <v>313183.7512353803</v>
      </c>
      <c r="X14" s="104">
        <v>811050.07509300008</v>
      </c>
      <c r="Y14" s="104">
        <v>1671621.2520653098</v>
      </c>
      <c r="Z14" s="104">
        <v>473644.76501829037</v>
      </c>
      <c r="AA14" s="104">
        <v>223958.0917607001</v>
      </c>
      <c r="AB14" s="93">
        <v>1080847.0855015998</v>
      </c>
      <c r="AC14" s="93">
        <v>904170.41977195977</v>
      </c>
      <c r="AD14" s="93">
        <v>1184756.3568104804</v>
      </c>
      <c r="AE14" s="93">
        <v>125984.67885389971</v>
      </c>
      <c r="AF14" s="93">
        <v>590601.31042743009</v>
      </c>
      <c r="AG14" s="93">
        <v>928766.47765436023</v>
      </c>
      <c r="AH14" s="93">
        <v>1142055.4232321093</v>
      </c>
      <c r="AI14" s="93">
        <v>898011.21421373077</v>
      </c>
      <c r="AJ14" s="37" t="s">
        <v>359</v>
      </c>
    </row>
    <row r="15" spans="1:37" ht="15" customHeight="1">
      <c r="A15" s="31" t="s">
        <v>74</v>
      </c>
      <c r="B15" s="93"/>
      <c r="C15" s="93">
        <v>0</v>
      </c>
      <c r="D15" s="93">
        <v>0</v>
      </c>
      <c r="E15" s="93"/>
      <c r="F15" s="93">
        <v>0</v>
      </c>
      <c r="G15" s="93"/>
      <c r="H15" s="93">
        <v>0</v>
      </c>
      <c r="I15" s="93">
        <v>0</v>
      </c>
      <c r="J15" s="93">
        <v>0</v>
      </c>
      <c r="K15" s="93"/>
      <c r="L15" s="93">
        <v>0</v>
      </c>
      <c r="M15" s="93">
        <v>0</v>
      </c>
      <c r="N15" s="93">
        <v>0</v>
      </c>
      <c r="O15" s="93"/>
      <c r="P15" s="93">
        <v>0</v>
      </c>
      <c r="Q15" s="398">
        <v>0</v>
      </c>
      <c r="R15" s="398">
        <v>0</v>
      </c>
      <c r="S15" s="93"/>
      <c r="T15" s="93">
        <v>0</v>
      </c>
      <c r="U15" s="93">
        <v>0</v>
      </c>
      <c r="V15" s="93"/>
      <c r="W15" s="93">
        <v>0</v>
      </c>
      <c r="X15" s="93"/>
      <c r="Y15" s="93">
        <v>0</v>
      </c>
      <c r="Z15" s="93">
        <v>0</v>
      </c>
      <c r="AA15" s="93">
        <v>0</v>
      </c>
      <c r="AB15" s="93"/>
      <c r="AC15" s="93">
        <v>0</v>
      </c>
      <c r="AD15" s="93">
        <v>0</v>
      </c>
      <c r="AE15" s="93">
        <v>0</v>
      </c>
      <c r="AF15" s="93"/>
      <c r="AG15" s="93">
        <v>0</v>
      </c>
      <c r="AH15" s="93">
        <v>0</v>
      </c>
      <c r="AI15" s="93">
        <v>0</v>
      </c>
      <c r="AJ15" s="31" t="s">
        <v>487</v>
      </c>
    </row>
    <row r="16" spans="1:37" ht="30.75" customHeight="1">
      <c r="A16" s="38" t="s">
        <v>416</v>
      </c>
      <c r="B16" s="93">
        <v>404924.33345420007</v>
      </c>
      <c r="C16" s="93">
        <v>21551.861245400039</v>
      </c>
      <c r="D16" s="93">
        <v>508502.78288860014</v>
      </c>
      <c r="E16" s="93">
        <v>1777419.8270905002</v>
      </c>
      <c r="F16" s="93">
        <v>-51112.956418349873</v>
      </c>
      <c r="G16" s="93">
        <v>241522.33122000005</v>
      </c>
      <c r="H16" s="93">
        <v>1252048.2134678098</v>
      </c>
      <c r="I16" s="93">
        <v>370774.6680679901</v>
      </c>
      <c r="J16" s="93">
        <v>160702.58095640037</v>
      </c>
      <c r="K16" s="93">
        <v>812385.61813386995</v>
      </c>
      <c r="L16" s="93">
        <v>946265.21793664992</v>
      </c>
      <c r="M16" s="93">
        <v>1019705.7262130701</v>
      </c>
      <c r="N16" s="93">
        <v>124990.8274763599</v>
      </c>
      <c r="O16" s="93">
        <v>1134831.9942604101</v>
      </c>
      <c r="P16" s="93">
        <v>1096339.6199897302</v>
      </c>
      <c r="Q16" s="398">
        <v>1083660.4554077294</v>
      </c>
      <c r="R16" s="398">
        <v>891345.24811829068</v>
      </c>
      <c r="S16" s="93">
        <v>404924.33345420007</v>
      </c>
      <c r="T16" s="93">
        <v>21551.861245400039</v>
      </c>
      <c r="U16" s="93">
        <v>508502.78288860014</v>
      </c>
      <c r="V16" s="93">
        <v>1777419.8270905002</v>
      </c>
      <c r="W16" s="93">
        <v>-51112.956418349873</v>
      </c>
      <c r="X16" s="93">
        <v>241522.33122000005</v>
      </c>
      <c r="Y16" s="93">
        <v>1252048.2134678098</v>
      </c>
      <c r="Z16" s="93">
        <v>370774.6680679901</v>
      </c>
      <c r="AA16" s="93">
        <v>160702.58095640037</v>
      </c>
      <c r="AB16" s="93">
        <v>812385.61813386995</v>
      </c>
      <c r="AC16" s="93">
        <v>946265.21793664992</v>
      </c>
      <c r="AD16" s="93">
        <v>1019705.7262130701</v>
      </c>
      <c r="AE16" s="93">
        <v>124990.8274763599</v>
      </c>
      <c r="AF16" s="93">
        <v>1134831.9942604101</v>
      </c>
      <c r="AG16" s="93">
        <v>1096339.6199897302</v>
      </c>
      <c r="AH16" s="93">
        <v>1083660.4554077294</v>
      </c>
      <c r="AI16" s="93">
        <v>891345.24811829068</v>
      </c>
      <c r="AJ16" s="38" t="s">
        <v>387</v>
      </c>
    </row>
    <row r="17" spans="1:36" ht="29.25" customHeight="1">
      <c r="A17" s="38" t="s">
        <v>215</v>
      </c>
      <c r="B17" s="93">
        <v>66451.345211699983</v>
      </c>
      <c r="C17" s="93">
        <v>10797.030276599995</v>
      </c>
      <c r="D17" s="93">
        <v>258868.57433330012</v>
      </c>
      <c r="E17" s="93">
        <v>23261.965520299971</v>
      </c>
      <c r="F17" s="93">
        <v>996507.34544711001</v>
      </c>
      <c r="G17" s="93">
        <v>489873.77084980003</v>
      </c>
      <c r="H17" s="93">
        <v>261714.82678725995</v>
      </c>
      <c r="I17" s="93">
        <v>160505.12357474014</v>
      </c>
      <c r="J17" s="93">
        <v>-8104.9875957001932</v>
      </c>
      <c r="K17" s="93">
        <v>2606.2227683300152</v>
      </c>
      <c r="L17" s="93">
        <v>169736.40388296999</v>
      </c>
      <c r="M17" s="93">
        <v>245476.33642045001</v>
      </c>
      <c r="N17" s="93">
        <v>138617.81853219005</v>
      </c>
      <c r="O17" s="93">
        <v>-503524.88521982002</v>
      </c>
      <c r="P17" s="93">
        <v>31999.968940220133</v>
      </c>
      <c r="Q17" s="398">
        <v>290296.87972292991</v>
      </c>
      <c r="R17" s="398">
        <v>428805.38669060008</v>
      </c>
      <c r="S17" s="93">
        <v>0</v>
      </c>
      <c r="T17" s="93">
        <v>12303.577333399997</v>
      </c>
      <c r="U17" s="93">
        <v>0</v>
      </c>
      <c r="V17" s="93">
        <v>-67138.496507000003</v>
      </c>
      <c r="W17" s="93">
        <v>364296.70765373006</v>
      </c>
      <c r="X17" s="93">
        <v>405517.25541570003</v>
      </c>
      <c r="Y17" s="93">
        <v>215396.20935943001</v>
      </c>
      <c r="Z17" s="93">
        <v>121958.12457476999</v>
      </c>
      <c r="AA17" s="93">
        <v>63255.510404299945</v>
      </c>
      <c r="AB17" s="93">
        <v>154871.37576833001</v>
      </c>
      <c r="AC17" s="93">
        <v>72456.993882970011</v>
      </c>
      <c r="AD17" s="93">
        <v>21371.84720158999</v>
      </c>
      <c r="AE17" s="93">
        <v>49720.444587599981</v>
      </c>
      <c r="AF17" s="93">
        <v>-566331.95900000003</v>
      </c>
      <c r="AG17" s="93">
        <v>-109247.77778285986</v>
      </c>
      <c r="AH17" s="93">
        <v>53364.941141099902</v>
      </c>
      <c r="AI17" s="93">
        <v>380163.24724970007</v>
      </c>
      <c r="AJ17" s="38" t="s">
        <v>241</v>
      </c>
    </row>
    <row r="18" spans="1:36" ht="42.75" customHeight="1">
      <c r="A18" s="38" t="s">
        <v>116</v>
      </c>
      <c r="B18" s="93">
        <v>-2414.4690000000001</v>
      </c>
      <c r="C18" s="93">
        <v>-5200</v>
      </c>
      <c r="D18" s="93">
        <v>14219.30942299997</v>
      </c>
      <c r="E18" s="93">
        <v>-211418.077193</v>
      </c>
      <c r="F18" s="93">
        <v>0</v>
      </c>
      <c r="G18" s="93">
        <v>164010.4884573</v>
      </c>
      <c r="H18" s="93">
        <v>204176.82923807</v>
      </c>
      <c r="I18" s="93">
        <v>-19088.027624470007</v>
      </c>
      <c r="J18" s="93">
        <v>3.9999996079131961E-4</v>
      </c>
      <c r="K18" s="93">
        <v>113590.09159939998</v>
      </c>
      <c r="L18" s="93">
        <v>-114551.79204766004</v>
      </c>
      <c r="M18" s="93">
        <v>143678.78339582006</v>
      </c>
      <c r="N18" s="93">
        <v>-48726.593210059917</v>
      </c>
      <c r="O18" s="93">
        <v>22101.275167020009</v>
      </c>
      <c r="P18" s="93">
        <v>-58325.364552510029</v>
      </c>
      <c r="Q18" s="398">
        <v>5030.0266832800407</v>
      </c>
      <c r="R18" s="398">
        <v>-373497.28115426004</v>
      </c>
      <c r="S18" s="93">
        <v>0</v>
      </c>
      <c r="T18" s="93">
        <v>0</v>
      </c>
      <c r="U18" s="93">
        <v>-305143.48235360003</v>
      </c>
      <c r="V18" s="93">
        <v>-207033.45719300001</v>
      </c>
      <c r="W18" s="93">
        <v>0</v>
      </c>
      <c r="X18" s="93">
        <v>164010.4884573</v>
      </c>
      <c r="Y18" s="93">
        <v>204176.82923807</v>
      </c>
      <c r="Z18" s="93">
        <v>-19088.027624470007</v>
      </c>
      <c r="AA18" s="93">
        <v>3.9999996079131961E-4</v>
      </c>
      <c r="AB18" s="93">
        <v>113590.09159939998</v>
      </c>
      <c r="AC18" s="93">
        <v>-114551.79204766004</v>
      </c>
      <c r="AD18" s="93">
        <v>143678.78339582006</v>
      </c>
      <c r="AE18" s="93">
        <v>-48726.593210059917</v>
      </c>
      <c r="AF18" s="93">
        <v>22101.275167020009</v>
      </c>
      <c r="AG18" s="93">
        <v>-58325.364552510029</v>
      </c>
      <c r="AH18" s="93">
        <v>5030.0266832800407</v>
      </c>
      <c r="AI18" s="93">
        <v>-373497.28115426004</v>
      </c>
      <c r="AJ18" s="38" t="s">
        <v>257</v>
      </c>
    </row>
    <row r="19" spans="1:36" ht="31.7" customHeight="1">
      <c r="A19" s="38" t="s">
        <v>455</v>
      </c>
      <c r="B19" s="93">
        <v>0</v>
      </c>
      <c r="C19" s="93">
        <v>0</v>
      </c>
      <c r="D19" s="93">
        <v>0</v>
      </c>
      <c r="E19" s="93">
        <v>0</v>
      </c>
      <c r="F19" s="93">
        <v>0</v>
      </c>
      <c r="G19" s="93"/>
      <c r="H19" s="93">
        <v>0</v>
      </c>
      <c r="I19" s="93">
        <v>0</v>
      </c>
      <c r="J19" s="93">
        <v>0</v>
      </c>
      <c r="K19" s="93">
        <v>0</v>
      </c>
      <c r="L19" s="93">
        <v>0</v>
      </c>
      <c r="M19" s="93">
        <v>0</v>
      </c>
      <c r="N19" s="93">
        <v>0</v>
      </c>
      <c r="O19" s="93"/>
      <c r="P19" s="93">
        <v>0</v>
      </c>
      <c r="Q19" s="398">
        <v>0</v>
      </c>
      <c r="R19" s="398">
        <v>-216901.82</v>
      </c>
      <c r="S19" s="93">
        <v>0</v>
      </c>
      <c r="T19" s="93">
        <v>0</v>
      </c>
      <c r="U19" s="93">
        <v>0</v>
      </c>
      <c r="V19" s="93"/>
      <c r="W19" s="93">
        <v>-157096.65652689998</v>
      </c>
      <c r="X19" s="93">
        <v>0</v>
      </c>
      <c r="Y19" s="93">
        <v>0</v>
      </c>
      <c r="Z19" s="93">
        <v>127095.27586189999</v>
      </c>
      <c r="AA19" s="93">
        <v>0</v>
      </c>
      <c r="AB19" s="93"/>
      <c r="AC19" s="93">
        <v>0</v>
      </c>
      <c r="AD19" s="93">
        <v>0</v>
      </c>
      <c r="AE19" s="93">
        <v>0</v>
      </c>
      <c r="AF19" s="93">
        <v>0</v>
      </c>
      <c r="AG19" s="93">
        <v>0</v>
      </c>
      <c r="AH19" s="93">
        <v>199535.41361384999</v>
      </c>
      <c r="AI19" s="93">
        <v>0</v>
      </c>
      <c r="AJ19" s="38" t="s">
        <v>132</v>
      </c>
    </row>
    <row r="20" spans="1:36" ht="17.45" customHeight="1">
      <c r="A20" s="31" t="s">
        <v>145</v>
      </c>
      <c r="B20" s="93">
        <v>14725.999825499981</v>
      </c>
      <c r="C20" s="93">
        <v>627184.49776199996</v>
      </c>
      <c r="D20" s="93">
        <v>135872.701413</v>
      </c>
      <c r="E20" s="93">
        <v>-17320.619333500043</v>
      </c>
      <c r="F20" s="93">
        <v>639147.72439393995</v>
      </c>
      <c r="G20" s="93">
        <v>-477389.58264137001</v>
      </c>
      <c r="H20" s="93">
        <v>-606325.18928910012</v>
      </c>
      <c r="I20" s="93">
        <v>276561.39364212018</v>
      </c>
      <c r="J20" s="93">
        <v>750848.26279354992</v>
      </c>
      <c r="K20" s="93">
        <v>-546921.36521231988</v>
      </c>
      <c r="L20" s="93">
        <v>-268964.29995945015</v>
      </c>
      <c r="M20" s="93">
        <v>-223969.05488686974</v>
      </c>
      <c r="N20" s="93">
        <v>780051.11364257976</v>
      </c>
      <c r="O20" s="93">
        <v>-654110.90647659008</v>
      </c>
      <c r="P20" s="93">
        <v>78001.755716820015</v>
      </c>
      <c r="Q20" s="398">
        <v>-295612.71519681998</v>
      </c>
      <c r="R20" s="398">
        <v>900527.33692901023</v>
      </c>
      <c r="S20" s="93">
        <v>-25787.374284299993</v>
      </c>
      <c r="T20" s="93">
        <v>463054.13273000007</v>
      </c>
      <c r="U20" s="93">
        <v>-234075.52476800003</v>
      </c>
      <c r="V20" s="93">
        <v>59449.417118999962</v>
      </c>
      <c r="W20" s="93">
        <v>351076.72140857496</v>
      </c>
      <c r="X20" s="93">
        <v>-32719.039652529988</v>
      </c>
      <c r="Y20" s="93">
        <v>-355284.73327497009</v>
      </c>
      <c r="Z20" s="93">
        <v>395195.67475800007</v>
      </c>
      <c r="AA20" s="93">
        <v>215138.15422199998</v>
      </c>
      <c r="AB20" s="93">
        <v>60306.495990769996</v>
      </c>
      <c r="AC20" s="93">
        <v>530.44727011000214</v>
      </c>
      <c r="AD20" s="93">
        <v>-1841.6627378600024</v>
      </c>
      <c r="AE20" s="93">
        <v>1197.1262834299996</v>
      </c>
      <c r="AF20" s="93">
        <v>-21908.623945958898</v>
      </c>
      <c r="AG20" s="93">
        <v>19420.397955738899</v>
      </c>
      <c r="AH20" s="93">
        <v>-127.78634275000013</v>
      </c>
      <c r="AI20" s="93">
        <v>2866.77796962</v>
      </c>
      <c r="AJ20" s="31" t="s">
        <v>472</v>
      </c>
    </row>
    <row r="21" spans="1:36" s="33" customFormat="1" ht="17.45" customHeight="1">
      <c r="A21" s="29" t="s">
        <v>218</v>
      </c>
      <c r="B21" s="92">
        <v>349385.12731364998</v>
      </c>
      <c r="C21" s="92">
        <v>-13765.370320260001</v>
      </c>
      <c r="D21" s="92">
        <v>-4807.1306571999448</v>
      </c>
      <c r="E21" s="92">
        <v>962863.07680535014</v>
      </c>
      <c r="F21" s="92">
        <v>-18337.177133149991</v>
      </c>
      <c r="G21" s="92">
        <v>-35827.698956550004</v>
      </c>
      <c r="H21" s="92">
        <v>137571.17877586</v>
      </c>
      <c r="I21" s="92">
        <v>-196505.5894</v>
      </c>
      <c r="J21" s="92">
        <v>-315967.99780625995</v>
      </c>
      <c r="K21" s="92">
        <v>-110347.71163189001</v>
      </c>
      <c r="L21" s="92">
        <v>-37784.064064009988</v>
      </c>
      <c r="M21" s="92">
        <v>-92950.135374380014</v>
      </c>
      <c r="N21" s="92">
        <v>533152.7097693301</v>
      </c>
      <c r="O21" s="92">
        <v>-77292.632248469992</v>
      </c>
      <c r="P21" s="92">
        <v>-72234.54127498997</v>
      </c>
      <c r="Q21" s="397">
        <v>-81070.628954539978</v>
      </c>
      <c r="R21" s="397">
        <v>753501.89357899979</v>
      </c>
      <c r="S21" s="92">
        <v>350051.13231364999</v>
      </c>
      <c r="T21" s="92">
        <v>-13765.370320260001</v>
      </c>
      <c r="U21" s="92">
        <v>-14709.330657199898</v>
      </c>
      <c r="V21" s="92">
        <v>963573.92644735007</v>
      </c>
      <c r="W21" s="92">
        <v>-17537.177133149991</v>
      </c>
      <c r="X21" s="92">
        <v>-35827.698956550004</v>
      </c>
      <c r="Y21" s="92">
        <v>138185.35577585999</v>
      </c>
      <c r="Z21" s="92">
        <v>-195238.88939999999</v>
      </c>
      <c r="AA21" s="92">
        <v>-315967.99780625995</v>
      </c>
      <c r="AB21" s="92">
        <v>-109478.95523278</v>
      </c>
      <c r="AC21" s="92">
        <v>-37784.064064010003</v>
      </c>
      <c r="AD21" s="92">
        <v>-92950.135374380014</v>
      </c>
      <c r="AE21" s="92">
        <v>533152.7097693301</v>
      </c>
      <c r="AF21" s="92">
        <v>-77292.632248469992</v>
      </c>
      <c r="AG21" s="92">
        <v>-72234.541274989941</v>
      </c>
      <c r="AH21" s="92">
        <v>-81070.62895453989</v>
      </c>
      <c r="AI21" s="92">
        <v>753501.89357899968</v>
      </c>
      <c r="AJ21" s="29" t="s">
        <v>296</v>
      </c>
    </row>
    <row r="22" spans="1:36" ht="22.7" customHeight="1">
      <c r="A22" s="31" t="s">
        <v>456</v>
      </c>
      <c r="B22" s="93">
        <v>0</v>
      </c>
      <c r="C22" s="93">
        <v>0</v>
      </c>
      <c r="D22" s="93">
        <v>0</v>
      </c>
      <c r="E22" s="93">
        <v>0</v>
      </c>
      <c r="F22" s="93">
        <v>0</v>
      </c>
      <c r="G22" s="93">
        <v>0</v>
      </c>
      <c r="H22" s="93">
        <v>0</v>
      </c>
      <c r="I22" s="93">
        <v>0</v>
      </c>
      <c r="J22" s="93">
        <v>0</v>
      </c>
      <c r="K22" s="93">
        <v>0</v>
      </c>
      <c r="L22" s="93">
        <v>0</v>
      </c>
      <c r="M22" s="93">
        <v>0</v>
      </c>
      <c r="N22" s="93">
        <v>0</v>
      </c>
      <c r="O22" s="93">
        <v>0</v>
      </c>
      <c r="P22" s="93">
        <v>0</v>
      </c>
      <c r="Q22" s="398">
        <v>0</v>
      </c>
      <c r="R22" s="398">
        <v>0</v>
      </c>
      <c r="S22" s="93">
        <v>0</v>
      </c>
      <c r="T22" s="93">
        <v>0</v>
      </c>
      <c r="U22" s="93">
        <v>0</v>
      </c>
      <c r="V22" s="93"/>
      <c r="W22" s="93">
        <v>0</v>
      </c>
      <c r="X22" s="93">
        <v>0</v>
      </c>
      <c r="Y22" s="93">
        <v>0</v>
      </c>
      <c r="Z22" s="93">
        <v>0</v>
      </c>
      <c r="AA22" s="93">
        <v>0</v>
      </c>
      <c r="AB22" s="93">
        <v>0</v>
      </c>
      <c r="AC22" s="93">
        <v>0</v>
      </c>
      <c r="AD22" s="93">
        <v>0</v>
      </c>
      <c r="AE22" s="93">
        <v>0</v>
      </c>
      <c r="AF22" s="93">
        <v>0</v>
      </c>
      <c r="AG22" s="93">
        <v>0</v>
      </c>
      <c r="AH22" s="93">
        <v>0</v>
      </c>
      <c r="AI22" s="93">
        <v>0</v>
      </c>
      <c r="AJ22" s="31" t="s">
        <v>495</v>
      </c>
    </row>
    <row r="23" spans="1:36" ht="31.7" customHeight="1">
      <c r="A23" s="31" t="s">
        <v>256</v>
      </c>
      <c r="B23" s="93">
        <v>0</v>
      </c>
      <c r="C23" s="93">
        <v>0</v>
      </c>
      <c r="D23" s="93">
        <v>0</v>
      </c>
      <c r="E23" s="93">
        <v>0</v>
      </c>
      <c r="F23" s="93">
        <v>0</v>
      </c>
      <c r="G23" s="93">
        <v>0</v>
      </c>
      <c r="H23" s="93">
        <v>0</v>
      </c>
      <c r="I23" s="93">
        <v>0</v>
      </c>
      <c r="J23" s="93">
        <v>0</v>
      </c>
      <c r="K23" s="93">
        <v>0</v>
      </c>
      <c r="L23" s="93">
        <v>0</v>
      </c>
      <c r="M23" s="93">
        <v>0</v>
      </c>
      <c r="N23" s="93">
        <v>0</v>
      </c>
      <c r="O23" s="93">
        <v>0</v>
      </c>
      <c r="P23" s="93">
        <v>0</v>
      </c>
      <c r="Q23" s="398">
        <v>0</v>
      </c>
      <c r="R23" s="398">
        <v>0</v>
      </c>
      <c r="S23" s="93">
        <v>0</v>
      </c>
      <c r="T23" s="93">
        <v>0</v>
      </c>
      <c r="U23" s="93">
        <v>0</v>
      </c>
      <c r="V23" s="93"/>
      <c r="W23" s="93">
        <v>0</v>
      </c>
      <c r="X23" s="93">
        <v>0</v>
      </c>
      <c r="Y23" s="93">
        <v>0</v>
      </c>
      <c r="Z23" s="93">
        <v>0</v>
      </c>
      <c r="AA23" s="93">
        <v>0</v>
      </c>
      <c r="AB23" s="93">
        <v>0</v>
      </c>
      <c r="AC23" s="93">
        <v>0</v>
      </c>
      <c r="AD23" s="93">
        <v>0</v>
      </c>
      <c r="AE23" s="93">
        <v>0</v>
      </c>
      <c r="AF23" s="93">
        <v>0</v>
      </c>
      <c r="AG23" s="93">
        <v>0</v>
      </c>
      <c r="AH23" s="93">
        <v>0</v>
      </c>
      <c r="AI23" s="93">
        <v>0</v>
      </c>
      <c r="AJ23" s="31" t="s">
        <v>359</v>
      </c>
    </row>
    <row r="24" spans="1:36" ht="20.25" customHeight="1">
      <c r="A24" s="31" t="s">
        <v>146</v>
      </c>
      <c r="B24" s="93">
        <v>-93510.86768635</v>
      </c>
      <c r="C24" s="93">
        <v>-13765.370320260001</v>
      </c>
      <c r="D24" s="93">
        <v>-4807.1306571999448</v>
      </c>
      <c r="E24" s="93">
        <v>727173.92644735007</v>
      </c>
      <c r="F24" s="93">
        <v>-17537.177133149991</v>
      </c>
      <c r="G24" s="93">
        <v>-35827.698956550004</v>
      </c>
      <c r="H24" s="93">
        <v>138185.35577585999</v>
      </c>
      <c r="I24" s="93">
        <v>-195238.88939999999</v>
      </c>
      <c r="J24" s="93">
        <v>-315967.99780625995</v>
      </c>
      <c r="K24" s="93">
        <v>-109478.95523278</v>
      </c>
      <c r="L24" s="93">
        <v>-37784.064064010003</v>
      </c>
      <c r="M24" s="93">
        <v>-92950.135374380014</v>
      </c>
      <c r="N24" s="93">
        <v>-200437.29023066993</v>
      </c>
      <c r="O24" s="93">
        <v>-77292.632248469992</v>
      </c>
      <c r="P24" s="93">
        <v>-72234.54127498997</v>
      </c>
      <c r="Q24" s="398">
        <v>-81070.629054540041</v>
      </c>
      <c r="R24" s="398">
        <v>-50243.106420999975</v>
      </c>
      <c r="S24" s="93">
        <v>-93510.86768635</v>
      </c>
      <c r="T24" s="93">
        <v>-13765.370320260001</v>
      </c>
      <c r="U24" s="93">
        <v>-14709.330657199898</v>
      </c>
      <c r="V24" s="93">
        <v>727173.92644735007</v>
      </c>
      <c r="W24" s="93">
        <v>-17537.177133149991</v>
      </c>
      <c r="X24" s="93">
        <v>-35827.698956550004</v>
      </c>
      <c r="Y24" s="93">
        <v>138185.35577585999</v>
      </c>
      <c r="Z24" s="93">
        <v>-195238.88939999999</v>
      </c>
      <c r="AA24" s="93">
        <v>-315967.99780625995</v>
      </c>
      <c r="AB24" s="93">
        <v>-109478.95523278</v>
      </c>
      <c r="AC24" s="93">
        <v>-37784.064064010003</v>
      </c>
      <c r="AD24" s="93">
        <v>-92950.135374380014</v>
      </c>
      <c r="AE24" s="93">
        <v>-200437.29023066993</v>
      </c>
      <c r="AF24" s="93">
        <v>-77292.632248469992</v>
      </c>
      <c r="AG24" s="93">
        <v>-72234.541274989941</v>
      </c>
      <c r="AH24" s="93">
        <v>-1376920.6290545398</v>
      </c>
      <c r="AI24" s="93">
        <v>1245606.8935789999</v>
      </c>
      <c r="AJ24" s="31" t="s">
        <v>147</v>
      </c>
    </row>
    <row r="25" spans="1:36" ht="42.75" customHeight="1">
      <c r="A25" s="31" t="s">
        <v>287</v>
      </c>
      <c r="B25" s="93">
        <v>0</v>
      </c>
      <c r="C25" s="93">
        <v>0</v>
      </c>
      <c r="D25" s="93">
        <v>0</v>
      </c>
      <c r="E25" s="93">
        <v>0</v>
      </c>
      <c r="F25" s="93">
        <v>0</v>
      </c>
      <c r="G25" s="93">
        <v>0</v>
      </c>
      <c r="H25" s="93">
        <v>0</v>
      </c>
      <c r="I25" s="93">
        <v>0</v>
      </c>
      <c r="J25" s="93">
        <v>0</v>
      </c>
      <c r="K25" s="93">
        <v>0</v>
      </c>
      <c r="L25" s="93">
        <v>0</v>
      </c>
      <c r="M25" s="93">
        <v>0</v>
      </c>
      <c r="N25" s="93">
        <v>0</v>
      </c>
      <c r="O25" s="93">
        <v>0</v>
      </c>
      <c r="P25" s="93">
        <v>0</v>
      </c>
      <c r="Q25" s="398">
        <v>0</v>
      </c>
      <c r="R25" s="398">
        <v>0</v>
      </c>
      <c r="S25" s="93">
        <v>0</v>
      </c>
      <c r="T25" s="93">
        <v>0</v>
      </c>
      <c r="U25" s="93">
        <v>0</v>
      </c>
      <c r="V25" s="93"/>
      <c r="W25" s="93">
        <v>0</v>
      </c>
      <c r="X25" s="93">
        <v>0</v>
      </c>
      <c r="Y25" s="93">
        <v>0</v>
      </c>
      <c r="Z25" s="93">
        <v>0</v>
      </c>
      <c r="AA25" s="93">
        <v>0</v>
      </c>
      <c r="AB25" s="93">
        <v>0</v>
      </c>
      <c r="AC25" s="93">
        <v>0</v>
      </c>
      <c r="AD25" s="93">
        <v>0</v>
      </c>
      <c r="AE25" s="93">
        <v>0</v>
      </c>
      <c r="AF25" s="93">
        <v>0</v>
      </c>
      <c r="AG25" s="93">
        <v>0</v>
      </c>
      <c r="AH25" s="93">
        <v>0</v>
      </c>
      <c r="AI25" s="93">
        <v>0</v>
      </c>
      <c r="AJ25" s="31" t="s">
        <v>177</v>
      </c>
    </row>
    <row r="26" spans="1:36" ht="19.5" customHeight="1">
      <c r="A26" s="34" t="s">
        <v>340</v>
      </c>
      <c r="B26" s="94">
        <v>442895.995</v>
      </c>
      <c r="C26" s="94">
        <v>0</v>
      </c>
      <c r="D26" s="94">
        <v>0</v>
      </c>
      <c r="E26" s="94">
        <v>235689.15035800001</v>
      </c>
      <c r="F26" s="94">
        <v>-800</v>
      </c>
      <c r="G26" s="94">
        <v>0</v>
      </c>
      <c r="H26" s="94">
        <v>-614.17700000000002</v>
      </c>
      <c r="I26" s="94">
        <v>-1266.6999999999998</v>
      </c>
      <c r="J26" s="94">
        <v>0</v>
      </c>
      <c r="K26" s="94">
        <v>-868.75639910999996</v>
      </c>
      <c r="L26" s="94">
        <v>0</v>
      </c>
      <c r="M26" s="94">
        <v>0</v>
      </c>
      <c r="N26" s="94">
        <v>733590</v>
      </c>
      <c r="O26" s="94">
        <v>0</v>
      </c>
      <c r="P26" s="94">
        <v>0</v>
      </c>
      <c r="Q26" s="399">
        <v>1.0000006295740604E-4</v>
      </c>
      <c r="R26" s="399">
        <v>803744.99999999977</v>
      </c>
      <c r="S26" s="94">
        <v>443562</v>
      </c>
      <c r="T26" s="94">
        <v>0</v>
      </c>
      <c r="U26" s="97">
        <v>0</v>
      </c>
      <c r="V26" s="97">
        <v>236400</v>
      </c>
      <c r="W26" s="97">
        <v>0</v>
      </c>
      <c r="X26" s="97">
        <v>0</v>
      </c>
      <c r="Y26" s="97">
        <v>0</v>
      </c>
      <c r="Z26" s="97">
        <v>0</v>
      </c>
      <c r="AA26" s="97">
        <v>0</v>
      </c>
      <c r="AB26" s="94">
        <v>0</v>
      </c>
      <c r="AC26" s="97">
        <v>0</v>
      </c>
      <c r="AD26" s="97">
        <v>0</v>
      </c>
      <c r="AE26" s="97">
        <v>733590</v>
      </c>
      <c r="AF26" s="97">
        <v>0</v>
      </c>
      <c r="AG26" s="94">
        <v>0</v>
      </c>
      <c r="AH26" s="97">
        <v>1295850.0001000001</v>
      </c>
      <c r="AI26" s="97">
        <v>-492105.00000000023</v>
      </c>
      <c r="AJ26" s="35" t="s">
        <v>472</v>
      </c>
    </row>
    <row r="27" spans="1:36" ht="19.5" customHeight="1">
      <c r="A27" s="24" t="s">
        <v>407</v>
      </c>
      <c r="AJ27" s="39"/>
    </row>
    <row r="28" spans="1:36" ht="19.5" customHeight="1">
      <c r="A28" s="36" t="s">
        <v>547</v>
      </c>
      <c r="AJ28" s="39"/>
    </row>
    <row r="29" spans="1:36"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J4"/>
    <mergeCell ref="A5:AJ5"/>
    <mergeCell ref="A7:A9"/>
    <mergeCell ref="AJ7:AJ9"/>
    <mergeCell ref="B8:Q8"/>
    <mergeCell ref="B7:Q7"/>
    <mergeCell ref="S7:AG7"/>
    <mergeCell ref="S8:AG8"/>
  </mergeCells>
  <pageMargins left="0.35433070866141736" right="0.19685039370078741" top="0.19685039370078741" bottom="0.15748031496062992" header="0.19685039370078741" footer="0.15748031496062992"/>
  <pageSetup paperSize="9" scale="63" fitToWidth="0" fitToHeight="0" orientation="portrait" r:id="rId3"/>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DCFB-45D8-470E-A341-77A24DE9D49C}">
  <sheetPr>
    <tabColor rgb="FFFFFF00"/>
    <pageSetUpPr fitToPage="1"/>
  </sheetPr>
  <dimension ref="A1:AD43"/>
  <sheetViews>
    <sheetView zoomScale="70" zoomScaleNormal="70" zoomScaleSheetLayoutView="80" workbookViewId="0">
      <pane xSplit="1" ySplit="6" topLeftCell="B10" activePane="bottomRight" state="frozen"/>
      <selection pane="topRight" activeCell="B1" sqref="B1"/>
      <selection pane="bottomLeft" activeCell="A11" sqref="A11"/>
      <selection pane="bottomRight" activeCell="AH17" sqref="AH17"/>
    </sheetView>
  </sheetViews>
  <sheetFormatPr defaultRowHeight="11.25"/>
  <cols>
    <col min="1" max="1" width="15.5703125" style="423" customWidth="1"/>
    <col min="2" max="2" width="11.28515625" style="423" customWidth="1"/>
    <col min="3" max="3" width="11.42578125" style="423" customWidth="1"/>
    <col min="4" max="4" width="9.85546875" style="423" customWidth="1"/>
    <col min="5" max="6" width="10.42578125" style="423" customWidth="1"/>
    <col min="7" max="7" width="10.5703125" style="423" customWidth="1"/>
    <col min="8" max="8" width="10.28515625" style="423" customWidth="1"/>
    <col min="9" max="9" width="10.5703125" style="423" customWidth="1"/>
    <col min="10" max="10" width="10.7109375" style="423" customWidth="1"/>
    <col min="11" max="12" width="10.140625" style="423" customWidth="1"/>
    <col min="13" max="13" width="9.7109375" style="423" customWidth="1"/>
    <col min="14" max="14" width="10" style="423" customWidth="1"/>
    <col min="15" max="15" width="10.42578125" style="423" customWidth="1"/>
    <col min="16" max="16" width="16.140625" style="424" customWidth="1"/>
    <col min="17" max="17" width="11.42578125" style="424" customWidth="1"/>
    <col min="18" max="18" width="11.28515625" style="424" customWidth="1"/>
    <col min="19" max="19" width="10.7109375" style="424" customWidth="1"/>
    <col min="20" max="20" width="10" style="424" customWidth="1"/>
    <col min="21" max="22" width="10.5703125" style="424" bestFit="1" customWidth="1"/>
    <col min="23" max="23" width="10.28515625" style="424" customWidth="1"/>
    <col min="24" max="24" width="10.140625" style="424" customWidth="1"/>
    <col min="25" max="25" width="10" style="424" customWidth="1"/>
    <col min="26" max="26" width="9.42578125" style="424" customWidth="1"/>
    <col min="27" max="27" width="8.140625" style="424" customWidth="1"/>
    <col min="28" max="28" width="8.5703125" style="424" customWidth="1"/>
    <col min="29" max="29" width="8.28515625" style="424" customWidth="1"/>
    <col min="30" max="30" width="8" style="424" customWidth="1"/>
    <col min="31" max="16384" width="9.140625" style="424"/>
  </cols>
  <sheetData>
    <row r="1" spans="1:30" ht="11.25" customHeight="1">
      <c r="A1" s="970" t="s">
        <v>2424</v>
      </c>
      <c r="B1" s="970"/>
      <c r="C1" s="970"/>
      <c r="D1" s="970"/>
      <c r="E1" s="970"/>
      <c r="F1" s="970"/>
      <c r="G1" s="970"/>
      <c r="H1" s="970"/>
      <c r="I1" s="970"/>
      <c r="J1" s="970"/>
      <c r="K1" s="970"/>
      <c r="L1" s="970"/>
      <c r="M1" s="970"/>
      <c r="N1" s="970"/>
      <c r="O1" s="594"/>
      <c r="P1" s="423"/>
      <c r="Q1" s="423"/>
      <c r="R1" s="423"/>
    </row>
    <row r="2" spans="1:30" ht="18" customHeight="1">
      <c r="A2" s="970"/>
      <c r="B2" s="970"/>
      <c r="C2" s="970"/>
      <c r="D2" s="970"/>
      <c r="E2" s="970"/>
      <c r="F2" s="970"/>
      <c r="G2" s="970"/>
      <c r="H2" s="970"/>
      <c r="I2" s="970"/>
      <c r="J2" s="970"/>
      <c r="K2" s="970"/>
      <c r="L2" s="970"/>
      <c r="M2" s="970"/>
      <c r="N2" s="970"/>
      <c r="O2" s="594"/>
      <c r="S2" s="970"/>
      <c r="T2" s="970"/>
      <c r="U2" s="970"/>
      <c r="V2" s="970"/>
      <c r="W2" s="594"/>
      <c r="X2" s="594"/>
      <c r="Y2" s="594"/>
      <c r="Z2" s="594"/>
      <c r="AA2" s="594"/>
      <c r="AB2" s="594"/>
      <c r="AC2" s="594"/>
    </row>
    <row r="3" spans="1:30" ht="11.25" customHeight="1">
      <c r="A3" s="970" t="s">
        <v>2425</v>
      </c>
      <c r="B3" s="970"/>
      <c r="C3" s="970"/>
      <c r="D3" s="970"/>
      <c r="E3" s="970"/>
      <c r="F3" s="970"/>
      <c r="G3" s="970"/>
      <c r="H3" s="970"/>
      <c r="I3" s="970"/>
      <c r="J3" s="970"/>
      <c r="K3" s="970"/>
      <c r="L3" s="970"/>
      <c r="M3" s="970"/>
      <c r="N3" s="970"/>
      <c r="O3" s="594"/>
      <c r="S3" s="970"/>
      <c r="T3" s="970"/>
      <c r="U3" s="970"/>
      <c r="V3" s="970"/>
      <c r="W3" s="594"/>
      <c r="X3" s="594"/>
      <c r="Y3" s="594"/>
      <c r="Z3" s="594"/>
      <c r="AA3" s="594"/>
      <c r="AB3" s="594"/>
      <c r="AC3" s="594"/>
    </row>
    <row r="4" spans="1:30" ht="17.25" customHeight="1">
      <c r="A4" s="971" t="s">
        <v>3227</v>
      </c>
      <c r="B4" s="971"/>
      <c r="C4" s="971"/>
      <c r="D4" s="971"/>
      <c r="E4" s="971"/>
      <c r="F4" s="971"/>
      <c r="G4" s="971"/>
      <c r="H4" s="971"/>
      <c r="I4" s="971"/>
      <c r="J4" s="971"/>
      <c r="K4" s="971"/>
      <c r="L4" s="971"/>
      <c r="M4" s="971"/>
      <c r="N4" s="971"/>
      <c r="O4" s="595"/>
      <c r="P4" s="972"/>
      <c r="Q4" s="972"/>
      <c r="R4" s="972"/>
      <c r="S4" s="972"/>
      <c r="T4" s="972"/>
      <c r="U4" s="972"/>
      <c r="V4" s="972"/>
      <c r="W4" s="972"/>
      <c r="X4" s="972"/>
      <c r="Y4" s="972"/>
      <c r="Z4" s="972"/>
      <c r="AA4" s="972"/>
      <c r="AB4" s="972"/>
      <c r="AC4" s="972"/>
    </row>
    <row r="5" spans="1:30" ht="1.5" customHeight="1" thickBot="1">
      <c r="P5" s="423"/>
      <c r="Q5" s="423"/>
      <c r="R5" s="423"/>
    </row>
    <row r="6" spans="1:30" ht="4.5" hidden="1" customHeight="1" thickBot="1">
      <c r="P6" s="423"/>
      <c r="Q6" s="423"/>
      <c r="R6" s="423"/>
    </row>
    <row r="7" spans="1:30" ht="43.5" customHeight="1" thickBot="1">
      <c r="A7" s="991" t="s">
        <v>1320</v>
      </c>
      <c r="B7" s="986" t="s">
        <v>3105</v>
      </c>
      <c r="C7" s="986"/>
      <c r="D7" s="986"/>
      <c r="E7" s="986"/>
      <c r="F7" s="986"/>
      <c r="G7" s="986"/>
      <c r="H7" s="987"/>
      <c r="I7" s="988" t="s">
        <v>3106</v>
      </c>
      <c r="J7" s="989"/>
      <c r="K7" s="989"/>
      <c r="L7" s="989"/>
      <c r="M7" s="989"/>
      <c r="N7" s="989"/>
      <c r="O7" s="990"/>
      <c r="P7" s="991" t="s">
        <v>1320</v>
      </c>
      <c r="Q7" s="994" t="s">
        <v>3107</v>
      </c>
      <c r="R7" s="986"/>
      <c r="S7" s="986"/>
      <c r="T7" s="986"/>
      <c r="U7" s="986"/>
      <c r="V7" s="986"/>
      <c r="W7" s="591"/>
      <c r="X7" s="973" t="s">
        <v>1715</v>
      </c>
      <c r="Y7" s="974"/>
      <c r="Z7" s="974"/>
      <c r="AA7" s="974"/>
      <c r="AB7" s="974"/>
      <c r="AC7" s="974"/>
      <c r="AD7" s="974"/>
    </row>
    <row r="8" spans="1:30" ht="54.75" customHeight="1" thickBot="1">
      <c r="A8" s="992"/>
      <c r="B8" s="796" t="s">
        <v>3228</v>
      </c>
      <c r="C8" s="797" t="s">
        <v>2699</v>
      </c>
      <c r="D8" s="975" t="s">
        <v>1801</v>
      </c>
      <c r="E8" s="976"/>
      <c r="F8" s="976"/>
      <c r="G8" s="976"/>
      <c r="H8" s="798" t="s">
        <v>3229</v>
      </c>
      <c r="I8" s="799" t="s">
        <v>3228</v>
      </c>
      <c r="J8" s="496" t="s">
        <v>2699</v>
      </c>
      <c r="K8" s="976" t="s">
        <v>1801</v>
      </c>
      <c r="L8" s="976"/>
      <c r="M8" s="976"/>
      <c r="N8" s="976"/>
      <c r="O8" s="798" t="s">
        <v>3229</v>
      </c>
      <c r="P8" s="992"/>
      <c r="Q8" s="800" t="s">
        <v>3228</v>
      </c>
      <c r="R8" s="496" t="s">
        <v>2699</v>
      </c>
      <c r="S8" s="975" t="s">
        <v>1801</v>
      </c>
      <c r="T8" s="976"/>
      <c r="U8" s="976"/>
      <c r="V8" s="976"/>
      <c r="W8" s="798" t="s">
        <v>3229</v>
      </c>
      <c r="X8" s="800" t="s">
        <v>3228</v>
      </c>
      <c r="Y8" s="496" t="s">
        <v>2699</v>
      </c>
      <c r="Z8" s="976" t="s">
        <v>1801</v>
      </c>
      <c r="AA8" s="976"/>
      <c r="AB8" s="976"/>
      <c r="AC8" s="977"/>
      <c r="AD8" s="798" t="s">
        <v>3229</v>
      </c>
    </row>
    <row r="9" spans="1:30" ht="9" customHeight="1" thickBot="1">
      <c r="A9" s="992"/>
      <c r="B9" s="801"/>
      <c r="C9" s="802"/>
      <c r="D9" s="978"/>
      <c r="E9" s="979"/>
      <c r="F9" s="979"/>
      <c r="G9" s="979"/>
      <c r="H9" s="593"/>
      <c r="I9" s="803"/>
      <c r="J9" s="593"/>
      <c r="K9" s="979"/>
      <c r="L9" s="980"/>
      <c r="M9" s="980"/>
      <c r="N9" s="980"/>
      <c r="O9" s="593"/>
      <c r="P9" s="992"/>
      <c r="Q9" s="804"/>
      <c r="R9" s="592"/>
      <c r="S9" s="981"/>
      <c r="T9" s="982"/>
      <c r="U9" s="982"/>
      <c r="V9" s="983"/>
      <c r="W9" s="593"/>
      <c r="X9" s="804"/>
      <c r="Y9" s="497"/>
      <c r="Z9" s="982"/>
      <c r="AA9" s="982"/>
      <c r="AB9" s="982"/>
      <c r="AC9" s="984"/>
      <c r="AD9" s="593"/>
    </row>
    <row r="10" spans="1:30" ht="48" customHeight="1" thickBot="1">
      <c r="A10" s="993"/>
      <c r="B10" s="805" t="s">
        <v>3230</v>
      </c>
      <c r="C10" s="806" t="s">
        <v>2700</v>
      </c>
      <c r="D10" s="498" t="s">
        <v>3231</v>
      </c>
      <c r="E10" s="498" t="s">
        <v>2714</v>
      </c>
      <c r="F10" s="498" t="s">
        <v>2631</v>
      </c>
      <c r="G10" s="498" t="s">
        <v>3232</v>
      </c>
      <c r="H10" s="807" t="s">
        <v>3231</v>
      </c>
      <c r="I10" s="808" t="s">
        <v>3230</v>
      </c>
      <c r="J10" s="498" t="s">
        <v>2700</v>
      </c>
      <c r="K10" s="498" t="s">
        <v>2730</v>
      </c>
      <c r="L10" s="498" t="s">
        <v>2714</v>
      </c>
      <c r="M10" s="498" t="s">
        <v>2631</v>
      </c>
      <c r="N10" s="498" t="s">
        <v>3232</v>
      </c>
      <c r="O10" s="807" t="s">
        <v>3231</v>
      </c>
      <c r="P10" s="993"/>
      <c r="Q10" s="809" t="s">
        <v>3230</v>
      </c>
      <c r="R10" s="498" t="s">
        <v>3233</v>
      </c>
      <c r="S10" s="498" t="s">
        <v>2730</v>
      </c>
      <c r="T10" s="498" t="s">
        <v>3108</v>
      </c>
      <c r="U10" s="498" t="s">
        <v>2714</v>
      </c>
      <c r="V10" s="499" t="s">
        <v>2631</v>
      </c>
      <c r="W10" s="807" t="s">
        <v>3231</v>
      </c>
      <c r="X10" s="809" t="s">
        <v>3230</v>
      </c>
      <c r="Y10" s="498" t="s">
        <v>3233</v>
      </c>
      <c r="Z10" s="498" t="s">
        <v>2730</v>
      </c>
      <c r="AA10" s="498" t="s">
        <v>3108</v>
      </c>
      <c r="AB10" s="498" t="s">
        <v>2714</v>
      </c>
      <c r="AC10" s="498" t="s">
        <v>2631</v>
      </c>
      <c r="AD10" s="807" t="s">
        <v>3231</v>
      </c>
    </row>
    <row r="11" spans="1:30" ht="53.25" customHeight="1" thickBot="1">
      <c r="A11" s="810" t="s">
        <v>3234</v>
      </c>
      <c r="B11" s="429">
        <v>20000</v>
      </c>
      <c r="C11" s="461"/>
      <c r="D11" s="461"/>
      <c r="E11" s="461"/>
      <c r="F11" s="461"/>
      <c r="G11" s="461"/>
      <c r="H11" s="811"/>
      <c r="I11" s="812">
        <v>10326.284</v>
      </c>
      <c r="J11" s="461"/>
      <c r="K11" s="461"/>
      <c r="L11" s="461"/>
      <c r="M11" s="461"/>
      <c r="N11" s="461"/>
      <c r="O11" s="462"/>
      <c r="P11" s="500" t="s">
        <v>3234</v>
      </c>
      <c r="Q11" s="460">
        <v>175065.70189999999</v>
      </c>
      <c r="R11" s="461"/>
      <c r="S11" s="461"/>
      <c r="T11" s="461"/>
      <c r="U11" s="461"/>
      <c r="V11" s="461"/>
      <c r="W11" s="462"/>
      <c r="X11" s="813">
        <v>0.16300000000000001</v>
      </c>
      <c r="Y11" s="501"/>
      <c r="Z11" s="501"/>
      <c r="AA11" s="501"/>
      <c r="AB11" s="501"/>
      <c r="AC11" s="501"/>
      <c r="AD11" s="814"/>
    </row>
    <row r="12" spans="1:30" ht="55.5" customHeight="1" thickBot="1">
      <c r="A12" s="810" t="s">
        <v>3234</v>
      </c>
      <c r="B12" s="429">
        <v>20000</v>
      </c>
      <c r="C12" s="425"/>
      <c r="D12" s="425"/>
      <c r="E12" s="425"/>
      <c r="F12" s="425"/>
      <c r="G12" s="425"/>
      <c r="H12" s="426"/>
      <c r="I12" s="463">
        <v>18372.187399999999</v>
      </c>
      <c r="J12" s="425"/>
      <c r="K12" s="425"/>
      <c r="L12" s="425"/>
      <c r="M12" s="425"/>
      <c r="N12" s="425"/>
      <c r="O12" s="427"/>
      <c r="P12" s="500" t="s">
        <v>3234</v>
      </c>
      <c r="Q12" s="463">
        <v>21350</v>
      </c>
      <c r="R12" s="425"/>
      <c r="S12" s="425"/>
      <c r="T12" s="425"/>
      <c r="U12" s="425"/>
      <c r="V12" s="425"/>
      <c r="W12" s="427"/>
      <c r="X12" s="815">
        <v>0.16209999999999999</v>
      </c>
      <c r="Y12" s="428"/>
      <c r="Z12" s="428"/>
      <c r="AA12" s="428"/>
      <c r="AB12" s="428"/>
      <c r="AC12" s="428"/>
      <c r="AD12" s="816"/>
    </row>
    <row r="13" spans="1:30" ht="55.5" customHeight="1" thickBot="1">
      <c r="A13" s="810" t="s">
        <v>3235</v>
      </c>
      <c r="B13" s="429"/>
      <c r="C13" s="425"/>
      <c r="D13" s="425"/>
      <c r="E13" s="425"/>
      <c r="F13" s="425"/>
      <c r="G13" s="425"/>
      <c r="H13" s="426">
        <v>50000</v>
      </c>
      <c r="I13" s="463"/>
      <c r="J13" s="425"/>
      <c r="K13" s="425"/>
      <c r="L13" s="425"/>
      <c r="M13" s="425"/>
      <c r="N13" s="425"/>
      <c r="O13" s="427">
        <v>32738.216667000001</v>
      </c>
      <c r="P13" s="500" t="s">
        <v>3235</v>
      </c>
      <c r="Q13" s="463"/>
      <c r="R13" s="425"/>
      <c r="S13" s="425"/>
      <c r="T13" s="425"/>
      <c r="U13" s="425"/>
      <c r="V13" s="425"/>
      <c r="W13" s="427">
        <v>105553.72900000001</v>
      </c>
      <c r="X13" s="815"/>
      <c r="Y13" s="428"/>
      <c r="Z13" s="428"/>
      <c r="AA13" s="428"/>
      <c r="AB13" s="428"/>
      <c r="AC13" s="428"/>
      <c r="AD13" s="816">
        <v>16.18</v>
      </c>
    </row>
    <row r="14" spans="1:30" ht="57.75" customHeight="1" thickBot="1">
      <c r="A14" s="810" t="s">
        <v>3236</v>
      </c>
      <c r="B14" s="429"/>
      <c r="C14" s="425"/>
      <c r="D14" s="425">
        <v>50000</v>
      </c>
      <c r="E14" s="425"/>
      <c r="F14" s="425"/>
      <c r="G14" s="425"/>
      <c r="H14" s="426"/>
      <c r="I14" s="463"/>
      <c r="J14" s="425"/>
      <c r="K14" s="425">
        <v>54500</v>
      </c>
      <c r="L14" s="425"/>
      <c r="M14" s="425"/>
      <c r="N14" s="425"/>
      <c r="O14" s="427"/>
      <c r="P14" s="500" t="s">
        <v>3236</v>
      </c>
      <c r="Q14" s="463"/>
      <c r="R14" s="425"/>
      <c r="S14" s="425">
        <v>94070</v>
      </c>
      <c r="T14" s="425"/>
      <c r="U14" s="425"/>
      <c r="V14" s="425"/>
      <c r="W14" s="427"/>
      <c r="X14" s="815"/>
      <c r="Y14" s="428"/>
      <c r="Z14" s="428">
        <v>0.15179999999999999</v>
      </c>
      <c r="AA14" s="428"/>
      <c r="AB14" s="428"/>
      <c r="AC14" s="428"/>
      <c r="AD14" s="816"/>
    </row>
    <row r="15" spans="1:30" ht="60" customHeight="1" thickBot="1">
      <c r="A15" s="810" t="s">
        <v>3237</v>
      </c>
      <c r="B15" s="429"/>
      <c r="C15" s="425"/>
      <c r="D15" s="425"/>
      <c r="E15" s="425"/>
      <c r="F15" s="425">
        <v>20000</v>
      </c>
      <c r="G15" s="425"/>
      <c r="H15" s="426"/>
      <c r="I15" s="463"/>
      <c r="J15" s="425"/>
      <c r="K15" s="425"/>
      <c r="L15" s="425"/>
      <c r="M15" s="425">
        <v>26120.385447000001</v>
      </c>
      <c r="N15" s="425"/>
      <c r="O15" s="427"/>
      <c r="P15" s="500" t="s">
        <v>3237</v>
      </c>
      <c r="Q15" s="463"/>
      <c r="R15" s="425"/>
      <c r="S15" s="425"/>
      <c r="T15" s="425"/>
      <c r="U15" s="425">
        <v>112140.745</v>
      </c>
      <c r="V15" s="425"/>
      <c r="W15" s="427"/>
      <c r="X15" s="815"/>
      <c r="Y15" s="428"/>
      <c r="Z15" s="428"/>
      <c r="AA15" s="428"/>
      <c r="AB15" s="428">
        <v>0.15970000000000001</v>
      </c>
      <c r="AC15" s="428"/>
      <c r="AD15" s="816"/>
    </row>
    <row r="16" spans="1:30" ht="57" customHeight="1" thickBot="1">
      <c r="A16" s="817" t="s">
        <v>3238</v>
      </c>
      <c r="B16" s="429"/>
      <c r="C16" s="425"/>
      <c r="D16" s="425"/>
      <c r="E16" s="425"/>
      <c r="F16" s="425">
        <v>20000</v>
      </c>
      <c r="G16" s="425"/>
      <c r="H16" s="426"/>
      <c r="I16" s="463"/>
      <c r="J16" s="425"/>
      <c r="K16" s="425"/>
      <c r="L16" s="425"/>
      <c r="M16" s="425">
        <v>12378.771000000001</v>
      </c>
      <c r="N16" s="425"/>
      <c r="O16" s="427"/>
      <c r="P16" s="502" t="s">
        <v>3238</v>
      </c>
      <c r="Q16" s="463"/>
      <c r="R16" s="425"/>
      <c r="S16" s="425"/>
      <c r="T16" s="425"/>
      <c r="U16" s="425">
        <v>42139.182999999997</v>
      </c>
      <c r="V16" s="425"/>
      <c r="W16" s="427"/>
      <c r="X16" s="815"/>
      <c r="Y16" s="428"/>
      <c r="Z16" s="428"/>
      <c r="AA16" s="428"/>
      <c r="AB16" s="428">
        <v>0.15909999999999999</v>
      </c>
      <c r="AC16" s="428"/>
      <c r="AD16" s="816"/>
    </row>
    <row r="17" spans="1:30" ht="59.25" customHeight="1" thickBot="1">
      <c r="A17" s="810" t="s">
        <v>3239</v>
      </c>
      <c r="B17" s="429"/>
      <c r="C17" s="425"/>
      <c r="D17" s="430"/>
      <c r="E17" s="430"/>
      <c r="F17" s="430">
        <v>30000</v>
      </c>
      <c r="G17" s="430"/>
      <c r="H17" s="431"/>
      <c r="I17" s="503"/>
      <c r="J17" s="430"/>
      <c r="K17" s="430"/>
      <c r="L17" s="430"/>
      <c r="M17" s="430">
        <v>52253.30745</v>
      </c>
      <c r="N17" s="430"/>
      <c r="O17" s="432"/>
      <c r="P17" s="500" t="s">
        <v>3239</v>
      </c>
      <c r="Q17" s="463"/>
      <c r="R17" s="425"/>
      <c r="S17" s="430"/>
      <c r="T17" s="430"/>
      <c r="U17" s="430">
        <v>113853.47597299999</v>
      </c>
      <c r="V17" s="430"/>
      <c r="W17" s="432"/>
      <c r="X17" s="815"/>
      <c r="Y17" s="428"/>
      <c r="Z17" s="433"/>
      <c r="AA17" s="433"/>
      <c r="AB17" s="433">
        <v>0.1525</v>
      </c>
      <c r="AC17" s="433"/>
      <c r="AD17" s="816"/>
    </row>
    <row r="18" spans="1:30" ht="59.25" customHeight="1" thickBot="1">
      <c r="A18" s="817" t="s">
        <v>3240</v>
      </c>
      <c r="B18" s="429"/>
      <c r="C18" s="425"/>
      <c r="D18" s="430"/>
      <c r="E18" s="430"/>
      <c r="F18" s="430">
        <v>30000</v>
      </c>
      <c r="G18" s="430"/>
      <c r="H18" s="431"/>
      <c r="I18" s="503"/>
      <c r="J18" s="430"/>
      <c r="K18" s="430"/>
      <c r="L18" s="430"/>
      <c r="M18" s="430">
        <v>11852.913333</v>
      </c>
      <c r="N18" s="430"/>
      <c r="O18" s="432"/>
      <c r="P18" s="502" t="s">
        <v>3240</v>
      </c>
      <c r="Q18" s="463"/>
      <c r="R18" s="425"/>
      <c r="S18" s="430"/>
      <c r="T18" s="430"/>
      <c r="U18" s="430">
        <v>47897.432999999997</v>
      </c>
      <c r="V18" s="430"/>
      <c r="W18" s="432"/>
      <c r="X18" s="815"/>
      <c r="Y18" s="428"/>
      <c r="Z18" s="433"/>
      <c r="AA18" s="433"/>
      <c r="AB18" s="433">
        <v>0.1517</v>
      </c>
      <c r="AC18" s="433"/>
      <c r="AD18" s="816"/>
    </row>
    <row r="19" spans="1:30" ht="59.25" customHeight="1" thickBot="1">
      <c r="A19" s="810" t="s">
        <v>3241</v>
      </c>
      <c r="B19" s="429"/>
      <c r="C19" s="425"/>
      <c r="D19" s="430"/>
      <c r="E19" s="430"/>
      <c r="F19" s="430"/>
      <c r="G19" s="430">
        <v>30000</v>
      </c>
      <c r="H19" s="431"/>
      <c r="I19" s="503"/>
      <c r="J19" s="430"/>
      <c r="K19" s="430"/>
      <c r="L19" s="430"/>
      <c r="M19" s="430"/>
      <c r="N19" s="430">
        <v>35706.013277999999</v>
      </c>
      <c r="O19" s="432"/>
      <c r="P19" s="500" t="s">
        <v>3241</v>
      </c>
      <c r="Q19" s="463"/>
      <c r="R19" s="425"/>
      <c r="S19" s="430"/>
      <c r="T19" s="430"/>
      <c r="U19" s="430"/>
      <c r="V19" s="430">
        <v>130574.239</v>
      </c>
      <c r="W19" s="432"/>
      <c r="X19" s="815"/>
      <c r="Y19" s="428"/>
      <c r="Z19" s="433"/>
      <c r="AA19" s="433"/>
      <c r="AB19" s="433"/>
      <c r="AC19" s="433">
        <v>0.151</v>
      </c>
      <c r="AD19" s="816"/>
    </row>
    <row r="20" spans="1:30" ht="59.25" customHeight="1" thickBot="1">
      <c r="A20" s="817" t="s">
        <v>3242</v>
      </c>
      <c r="B20" s="429"/>
      <c r="C20" s="425"/>
      <c r="D20" s="430"/>
      <c r="E20" s="430"/>
      <c r="F20" s="430"/>
      <c r="G20" s="430">
        <v>30000</v>
      </c>
      <c r="H20" s="431"/>
      <c r="I20" s="503"/>
      <c r="J20" s="430"/>
      <c r="K20" s="430"/>
      <c r="L20" s="430"/>
      <c r="M20" s="430"/>
      <c r="N20" s="430">
        <v>27864.240000000002</v>
      </c>
      <c r="O20" s="432"/>
      <c r="P20" s="502" t="s">
        <v>3242</v>
      </c>
      <c r="Q20" s="463"/>
      <c r="R20" s="425"/>
      <c r="S20" s="430"/>
      <c r="T20" s="430"/>
      <c r="U20" s="430"/>
      <c r="V20" s="430">
        <v>93912.263000000006</v>
      </c>
      <c r="W20" s="432"/>
      <c r="X20" s="815"/>
      <c r="Y20" s="428"/>
      <c r="Z20" s="433"/>
      <c r="AA20" s="433"/>
      <c r="AB20" s="433"/>
      <c r="AC20" s="433">
        <v>0.151</v>
      </c>
      <c r="AD20" s="816"/>
    </row>
    <row r="21" spans="1:30" ht="59.25" customHeight="1" thickBot="1">
      <c r="A21" s="810" t="s">
        <v>3243</v>
      </c>
      <c r="B21" s="429">
        <v>35000</v>
      </c>
      <c r="C21" s="425"/>
      <c r="D21" s="430"/>
      <c r="E21" s="430"/>
      <c r="F21" s="430"/>
      <c r="G21" s="430"/>
      <c r="H21" s="431"/>
      <c r="I21" s="503">
        <v>28867.599999999999</v>
      </c>
      <c r="J21" s="430"/>
      <c r="K21" s="430"/>
      <c r="L21" s="430"/>
      <c r="M21" s="430"/>
      <c r="N21" s="430"/>
      <c r="O21" s="432"/>
      <c r="P21" s="500" t="s">
        <v>3243</v>
      </c>
      <c r="Q21" s="463">
        <v>86814.119099999996</v>
      </c>
      <c r="R21" s="425"/>
      <c r="S21" s="430"/>
      <c r="T21" s="430"/>
      <c r="U21" s="430"/>
      <c r="V21" s="430"/>
      <c r="W21" s="432"/>
      <c r="X21" s="815">
        <v>0.16170000000000001</v>
      </c>
      <c r="Y21" s="428"/>
      <c r="Z21" s="433"/>
      <c r="AA21" s="433"/>
      <c r="AB21" s="433"/>
      <c r="AC21" s="433"/>
      <c r="AD21" s="816"/>
    </row>
    <row r="22" spans="1:30" ht="59.25" customHeight="1" thickBot="1">
      <c r="A22" s="810" t="s">
        <v>3244</v>
      </c>
      <c r="B22" s="429">
        <v>35000</v>
      </c>
      <c r="C22" s="425"/>
      <c r="D22" s="430"/>
      <c r="E22" s="430"/>
      <c r="F22" s="430"/>
      <c r="G22" s="430"/>
      <c r="H22" s="431"/>
      <c r="I22" s="503">
        <v>17448.940826999999</v>
      </c>
      <c r="J22" s="430"/>
      <c r="K22" s="430"/>
      <c r="L22" s="430"/>
      <c r="M22" s="430"/>
      <c r="N22" s="430"/>
      <c r="O22" s="432"/>
      <c r="P22" s="500" t="s">
        <v>3244</v>
      </c>
      <c r="Q22" s="463">
        <v>20158.319800000001</v>
      </c>
      <c r="R22" s="425"/>
      <c r="S22" s="430"/>
      <c r="T22" s="430"/>
      <c r="U22" s="430"/>
      <c r="V22" s="430"/>
      <c r="W22" s="432"/>
      <c r="X22" s="815">
        <v>0.1615</v>
      </c>
      <c r="Y22" s="428"/>
      <c r="Z22" s="433"/>
      <c r="AA22" s="433"/>
      <c r="AB22" s="433"/>
      <c r="AC22" s="433"/>
      <c r="AD22" s="816"/>
    </row>
    <row r="23" spans="1:30" ht="59.25" customHeight="1" thickBot="1">
      <c r="A23" s="810" t="s">
        <v>3245</v>
      </c>
      <c r="B23" s="429"/>
      <c r="C23" s="425">
        <v>40000</v>
      </c>
      <c r="D23" s="430"/>
      <c r="E23" s="430"/>
      <c r="F23" s="430"/>
      <c r="G23" s="430"/>
      <c r="H23" s="431"/>
      <c r="I23" s="503"/>
      <c r="J23" s="430">
        <v>54958.463659000001</v>
      </c>
      <c r="K23" s="430"/>
      <c r="L23" s="430"/>
      <c r="M23" s="430"/>
      <c r="N23" s="430"/>
      <c r="O23" s="432"/>
      <c r="P23" s="500" t="s">
        <v>3245</v>
      </c>
      <c r="Q23" s="463"/>
      <c r="R23" s="425">
        <v>111120.3</v>
      </c>
      <c r="S23" s="430"/>
      <c r="T23" s="430"/>
      <c r="U23" s="430"/>
      <c r="V23" s="430"/>
      <c r="W23" s="432"/>
      <c r="X23" s="815"/>
      <c r="Y23" s="428">
        <v>0.1515</v>
      </c>
      <c r="Z23" s="433"/>
      <c r="AA23" s="433"/>
      <c r="AB23" s="433"/>
      <c r="AC23" s="433"/>
      <c r="AD23" s="816"/>
    </row>
    <row r="24" spans="1:30" ht="59.25" customHeight="1" thickBot="1">
      <c r="A24" s="810" t="s">
        <v>3246</v>
      </c>
      <c r="B24" s="818"/>
      <c r="C24" s="819"/>
      <c r="D24" s="820"/>
      <c r="E24" s="820">
        <v>40000</v>
      </c>
      <c r="F24" s="820"/>
      <c r="G24" s="820"/>
      <c r="H24" s="821"/>
      <c r="I24" s="822"/>
      <c r="J24" s="820"/>
      <c r="K24" s="820"/>
      <c r="L24" s="820">
        <v>54380.163271999998</v>
      </c>
      <c r="M24" s="820"/>
      <c r="N24" s="820"/>
      <c r="O24" s="823"/>
      <c r="P24" s="500" t="s">
        <v>3246</v>
      </c>
      <c r="Q24" s="463"/>
      <c r="R24" s="425"/>
      <c r="S24" s="430"/>
      <c r="T24" s="430">
        <v>130007.031</v>
      </c>
      <c r="U24" s="430"/>
      <c r="V24" s="430"/>
      <c r="W24" s="432"/>
      <c r="X24" s="815"/>
      <c r="Y24" s="428"/>
      <c r="Z24" s="433"/>
      <c r="AA24" s="433">
        <v>0.14949999999999999</v>
      </c>
      <c r="AB24" s="433"/>
      <c r="AC24" s="433"/>
      <c r="AD24" s="816"/>
    </row>
    <row r="25" spans="1:30" ht="59.25" customHeight="1" thickBot="1">
      <c r="A25" s="810" t="s">
        <v>3247</v>
      </c>
      <c r="B25" s="818"/>
      <c r="C25" s="819">
        <v>40000</v>
      </c>
      <c r="D25" s="820"/>
      <c r="E25" s="820"/>
      <c r="F25" s="820"/>
      <c r="G25" s="820"/>
      <c r="H25" s="821"/>
      <c r="I25" s="822"/>
      <c r="J25" s="820">
        <v>36132.415778000002</v>
      </c>
      <c r="K25" s="820"/>
      <c r="L25" s="820"/>
      <c r="M25" s="820"/>
      <c r="N25" s="820"/>
      <c r="O25" s="823"/>
      <c r="P25" s="500" t="s">
        <v>3247</v>
      </c>
      <c r="Q25" s="463"/>
      <c r="R25" s="425">
        <v>83041.751227999994</v>
      </c>
      <c r="S25" s="430"/>
      <c r="T25" s="430"/>
      <c r="U25" s="430"/>
      <c r="V25" s="430"/>
      <c r="W25" s="432"/>
      <c r="X25" s="815"/>
      <c r="Y25" s="428">
        <v>0.1605</v>
      </c>
      <c r="Z25" s="433"/>
      <c r="AA25" s="433"/>
      <c r="AB25" s="433"/>
      <c r="AC25" s="433"/>
      <c r="AD25" s="816"/>
    </row>
    <row r="26" spans="1:30" ht="59.25" customHeight="1" thickBot="1">
      <c r="A26" s="810" t="s">
        <v>3248</v>
      </c>
      <c r="B26" s="818"/>
      <c r="C26" s="819"/>
      <c r="D26" s="820">
        <v>30000</v>
      </c>
      <c r="E26" s="820"/>
      <c r="F26" s="820"/>
      <c r="G26" s="820"/>
      <c r="H26" s="821"/>
      <c r="I26" s="822"/>
      <c r="J26" s="820"/>
      <c r="K26" s="820">
        <v>66544.967267999993</v>
      </c>
      <c r="L26" s="820"/>
      <c r="M26" s="820"/>
      <c r="N26" s="820"/>
      <c r="O26" s="823"/>
      <c r="P26" s="500" t="s">
        <v>3248</v>
      </c>
      <c r="Q26" s="463"/>
      <c r="R26" s="425"/>
      <c r="S26" s="430">
        <v>104948.36</v>
      </c>
      <c r="T26" s="430"/>
      <c r="U26" s="430"/>
      <c r="V26" s="430"/>
      <c r="W26" s="432"/>
      <c r="X26" s="815"/>
      <c r="Y26" s="428"/>
      <c r="Z26" s="433">
        <v>0.151</v>
      </c>
      <c r="AA26" s="433"/>
      <c r="AB26" s="433"/>
      <c r="AC26" s="433"/>
      <c r="AD26" s="816"/>
    </row>
    <row r="27" spans="1:30" ht="59.25" customHeight="1" thickBot="1">
      <c r="A27" s="817" t="s">
        <v>3249</v>
      </c>
      <c r="B27" s="824"/>
      <c r="C27" s="825"/>
      <c r="D27" s="465">
        <v>30000</v>
      </c>
      <c r="E27" s="465"/>
      <c r="F27" s="465"/>
      <c r="G27" s="465"/>
      <c r="H27" s="466"/>
      <c r="I27" s="826"/>
      <c r="J27" s="465"/>
      <c r="K27" s="465">
        <v>16182.4</v>
      </c>
      <c r="L27" s="465"/>
      <c r="M27" s="465"/>
      <c r="N27" s="465"/>
      <c r="O27" s="827"/>
      <c r="P27" s="502" t="s">
        <v>3249</v>
      </c>
      <c r="Q27" s="464"/>
      <c r="R27" s="825"/>
      <c r="S27" s="465">
        <v>16000</v>
      </c>
      <c r="T27" s="465"/>
      <c r="U27" s="465"/>
      <c r="V27" s="465"/>
      <c r="W27" s="827"/>
      <c r="X27" s="828"/>
      <c r="Y27" s="829"/>
      <c r="Z27" s="504">
        <v>0.151</v>
      </c>
      <c r="AA27" s="504"/>
      <c r="AB27" s="504"/>
      <c r="AC27" s="504"/>
      <c r="AD27" s="830"/>
    </row>
    <row r="28" spans="1:30" ht="45.75" thickBot="1">
      <c r="A28" s="831" t="s">
        <v>3250</v>
      </c>
      <c r="B28" s="832">
        <f>B11+B12+B13+B14+B15+B16+B17+B18+B19+B20+B21+B22+B23+B24+B25+B26+B27</f>
        <v>110000</v>
      </c>
      <c r="C28" s="832">
        <f t="shared" ref="C28:W28" si="0">C11+C12+C13+C14+C15+C16+C17+C18+C19+C20+C21+C22+C23+C24+C25+C26+C27</f>
        <v>80000</v>
      </c>
      <c r="D28" s="833">
        <f t="shared" si="0"/>
        <v>110000</v>
      </c>
      <c r="E28" s="832">
        <f t="shared" si="0"/>
        <v>40000</v>
      </c>
      <c r="F28" s="832">
        <f t="shared" si="0"/>
        <v>100000</v>
      </c>
      <c r="G28" s="833">
        <f t="shared" si="0"/>
        <v>60000</v>
      </c>
      <c r="H28" s="832">
        <f t="shared" si="0"/>
        <v>50000</v>
      </c>
      <c r="I28" s="832">
        <f t="shared" si="0"/>
        <v>75015.012226999999</v>
      </c>
      <c r="J28" s="832">
        <f t="shared" si="0"/>
        <v>91090.879436999996</v>
      </c>
      <c r="K28" s="832">
        <f t="shared" si="0"/>
        <v>137227.367268</v>
      </c>
      <c r="L28" s="832">
        <f t="shared" si="0"/>
        <v>54380.163271999998</v>
      </c>
      <c r="M28" s="832">
        <f t="shared" si="0"/>
        <v>102605.37723000001</v>
      </c>
      <c r="N28" s="832">
        <f t="shared" si="0"/>
        <v>63570.253278000004</v>
      </c>
      <c r="O28" s="833">
        <f t="shared" si="0"/>
        <v>32738.216667000001</v>
      </c>
      <c r="P28" s="831" t="s">
        <v>3250</v>
      </c>
      <c r="Q28" s="505">
        <f t="shared" si="0"/>
        <v>303388.14079999999</v>
      </c>
      <c r="R28" s="505">
        <f t="shared" si="0"/>
        <v>194162.051228</v>
      </c>
      <c r="S28" s="505">
        <f t="shared" si="0"/>
        <v>215018.36</v>
      </c>
      <c r="T28" s="505">
        <f t="shared" si="0"/>
        <v>130007.031</v>
      </c>
      <c r="U28" s="505">
        <f t="shared" si="0"/>
        <v>316030.83697300003</v>
      </c>
      <c r="V28" s="505">
        <f t="shared" si="0"/>
        <v>224486.50200000001</v>
      </c>
      <c r="W28" s="505">
        <f t="shared" si="0"/>
        <v>105553.72900000001</v>
      </c>
      <c r="X28" s="505"/>
      <c r="Y28" s="505"/>
      <c r="Z28" s="834"/>
      <c r="AA28" s="834"/>
      <c r="AB28" s="834"/>
      <c r="AC28" s="834"/>
      <c r="AD28" s="834"/>
    </row>
    <row r="30" spans="1:30">
      <c r="F30" s="435"/>
      <c r="S30" s="436"/>
      <c r="T30" s="436"/>
    </row>
    <row r="31" spans="1:30">
      <c r="A31" s="985"/>
      <c r="B31" s="985"/>
      <c r="C31" s="985"/>
      <c r="D31" s="985"/>
      <c r="E31" s="985"/>
      <c r="F31" s="985"/>
      <c r="G31" s="985"/>
      <c r="H31" s="590"/>
      <c r="I31" s="590"/>
      <c r="J31" s="590"/>
      <c r="K31" s="435"/>
      <c r="L31" s="435"/>
      <c r="T31" s="434"/>
      <c r="U31" s="434"/>
      <c r="V31" s="434"/>
      <c r="W31" s="434"/>
      <c r="X31" s="434"/>
      <c r="Y31" s="434"/>
    </row>
    <row r="32" spans="1:30">
      <c r="E32" s="435"/>
      <c r="F32" s="435"/>
      <c r="G32" s="435"/>
      <c r="H32" s="435"/>
      <c r="I32" s="435"/>
      <c r="J32" s="435"/>
      <c r="K32" s="435"/>
      <c r="L32" s="435"/>
      <c r="M32" s="435"/>
      <c r="N32" s="435"/>
      <c r="O32" s="435"/>
      <c r="S32" s="436"/>
    </row>
    <row r="33" spans="5:15">
      <c r="E33" s="437"/>
      <c r="F33" s="437"/>
      <c r="K33" s="435"/>
    </row>
    <row r="43" spans="5:15">
      <c r="K43" s="435"/>
      <c r="L43" s="435"/>
      <c r="M43" s="435"/>
      <c r="N43" s="435"/>
      <c r="O43" s="435"/>
    </row>
  </sheetData>
  <mergeCells count="21">
    <mergeCell ref="A31:G31"/>
    <mergeCell ref="B7:H7"/>
    <mergeCell ref="I7:O7"/>
    <mergeCell ref="P7:P10"/>
    <mergeCell ref="Q7:V7"/>
    <mergeCell ref="A7:A10"/>
    <mergeCell ref="X7:AD7"/>
    <mergeCell ref="D8:G8"/>
    <mergeCell ref="K8:N8"/>
    <mergeCell ref="Z8:AC8"/>
    <mergeCell ref="D9:G9"/>
    <mergeCell ref="K9:N9"/>
    <mergeCell ref="S9:V9"/>
    <mergeCell ref="Z9:AC9"/>
    <mergeCell ref="S8:V8"/>
    <mergeCell ref="A1:N2"/>
    <mergeCell ref="S2:V2"/>
    <mergeCell ref="A3:N3"/>
    <mergeCell ref="S3:V3"/>
    <mergeCell ref="A4:N4"/>
    <mergeCell ref="P4:AC4"/>
  </mergeCells>
  <pageMargins left="0.25" right="0.25" top="0.75" bottom="0.75" header="0.3" footer="0.3"/>
  <pageSetup paperSize="9" scale="29" orientation="landscape" r:id="rId1"/>
  <colBreaks count="1" manualBreakCount="1">
    <brk id="15" max="48"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pageSetUpPr fitToPage="1"/>
  </sheetPr>
  <dimension ref="A1:F37"/>
  <sheetViews>
    <sheetView zoomScaleNormal="100" zoomScaleSheetLayoutView="100" workbookViewId="0">
      <selection activeCell="J29" sqref="J29"/>
    </sheetView>
  </sheetViews>
  <sheetFormatPr defaultRowHeight="12.75"/>
  <cols>
    <col min="1" max="1" width="18" style="421" customWidth="1"/>
    <col min="2" max="3" width="14.140625" style="421" customWidth="1"/>
    <col min="4" max="4" width="14" style="421" customWidth="1"/>
    <col min="5" max="5" width="18.28515625" style="421" customWidth="1"/>
    <col min="6" max="6" width="19.42578125" style="421" customWidth="1"/>
    <col min="7" max="7" width="38.5703125" style="421" customWidth="1"/>
    <col min="8" max="16384" width="9.140625" style="421"/>
  </cols>
  <sheetData>
    <row r="1" spans="1:6" s="524" customFormat="1" ht="3.75" customHeight="1"/>
    <row r="2" spans="1:6" s="524" customFormat="1" ht="11.1" customHeight="1">
      <c r="A2" s="525" t="s">
        <v>1435</v>
      </c>
      <c r="F2" s="881" t="s">
        <v>1415</v>
      </c>
    </row>
    <row r="3" spans="1:6" s="524" customFormat="1" ht="4.7" customHeight="1">
      <c r="F3" s="881"/>
    </row>
    <row r="4" spans="1:6" s="524" customFormat="1" ht="12"/>
    <row r="5" spans="1:6" s="524" customFormat="1" ht="30.4" customHeight="1">
      <c r="A5" s="925" t="s">
        <v>1040</v>
      </c>
      <c r="B5" s="925"/>
      <c r="C5" s="925"/>
      <c r="D5" s="925"/>
      <c r="E5" s="925"/>
      <c r="F5" s="925"/>
    </row>
    <row r="6" spans="1:6" s="524" customFormat="1" ht="12.75" customHeight="1"/>
    <row r="7" spans="1:6" s="524" customFormat="1" ht="11.1" customHeight="1">
      <c r="A7" s="526" t="s">
        <v>122</v>
      </c>
      <c r="E7" s="995" t="s">
        <v>500</v>
      </c>
    </row>
    <row r="8" spans="1:6" s="524" customFormat="1" ht="4.7" customHeight="1">
      <c r="E8" s="995"/>
    </row>
    <row r="9" spans="1:6" s="524" customFormat="1" ht="5.85" customHeight="1"/>
    <row r="10" spans="1:6" s="524" customFormat="1" ht="57" customHeight="1">
      <c r="A10" s="527" t="s">
        <v>371</v>
      </c>
      <c r="B10" s="528" t="s">
        <v>1842</v>
      </c>
      <c r="C10" s="528" t="s">
        <v>2472</v>
      </c>
      <c r="D10" s="528" t="s">
        <v>2641</v>
      </c>
      <c r="E10" s="528" t="s">
        <v>3130</v>
      </c>
      <c r="F10" s="527" t="s">
        <v>37</v>
      </c>
    </row>
    <row r="11" spans="1:6" s="524" customFormat="1" ht="13.35" customHeight="1">
      <c r="A11" s="527" t="s">
        <v>494</v>
      </c>
      <c r="B11" s="527" t="s">
        <v>183</v>
      </c>
      <c r="C11" s="527" t="s">
        <v>264</v>
      </c>
      <c r="D11" s="527" t="s">
        <v>446</v>
      </c>
      <c r="E11" s="527" t="s">
        <v>645</v>
      </c>
      <c r="F11" s="527" t="s">
        <v>473</v>
      </c>
    </row>
    <row r="12" spans="1:6" s="524" customFormat="1" ht="43.15" customHeight="1">
      <c r="A12" s="529" t="s">
        <v>502</v>
      </c>
      <c r="B12" s="530">
        <v>49474.382599999997</v>
      </c>
      <c r="C12" s="530">
        <v>100236.6827</v>
      </c>
      <c r="D12" s="530">
        <v>177934.15330000001</v>
      </c>
      <c r="E12" s="530">
        <v>484192.72960000002</v>
      </c>
      <c r="F12" s="531" t="s">
        <v>125</v>
      </c>
    </row>
    <row r="13" spans="1:6" s="524" customFormat="1" ht="15.75" customHeight="1">
      <c r="A13" s="532" t="s">
        <v>1785</v>
      </c>
      <c r="B13" s="533">
        <v>665.45240000000001</v>
      </c>
      <c r="C13" s="533">
        <v>3442.0118000000002</v>
      </c>
      <c r="D13" s="533">
        <v>8008.4850999999999</v>
      </c>
      <c r="E13" s="533">
        <v>7557.6463000000003</v>
      </c>
      <c r="F13" s="532" t="s">
        <v>1786</v>
      </c>
    </row>
    <row r="14" spans="1:6" s="524" customFormat="1" ht="15.75" customHeight="1">
      <c r="A14" s="532" t="s">
        <v>503</v>
      </c>
      <c r="B14" s="533">
        <v>1287.9725000000001</v>
      </c>
      <c r="C14" s="533">
        <v>28124.546399999999</v>
      </c>
      <c r="D14" s="533">
        <v>55377.605300000003</v>
      </c>
      <c r="E14" s="533">
        <v>74215.341100000005</v>
      </c>
      <c r="F14" s="532" t="s">
        <v>909</v>
      </c>
    </row>
    <row r="15" spans="1:6" s="524" customFormat="1" ht="15.75" customHeight="1">
      <c r="A15" s="532" t="s">
        <v>910</v>
      </c>
      <c r="B15" s="533">
        <v>1559.2917</v>
      </c>
      <c r="C15" s="533">
        <v>3929.1628000000001</v>
      </c>
      <c r="D15" s="533">
        <v>6372.7376999999997</v>
      </c>
      <c r="E15" s="533">
        <v>8028.7857999999997</v>
      </c>
      <c r="F15" s="532" t="s">
        <v>911</v>
      </c>
    </row>
    <row r="16" spans="1:6" s="524" customFormat="1" ht="15.75" customHeight="1">
      <c r="A16" s="532" t="s">
        <v>307</v>
      </c>
      <c r="B16" s="533">
        <v>1295.8327999999999</v>
      </c>
      <c r="C16" s="533">
        <v>15035.0224</v>
      </c>
      <c r="D16" s="533">
        <v>11283.6819</v>
      </c>
      <c r="E16" s="533">
        <v>45254.4398</v>
      </c>
      <c r="F16" s="532" t="s">
        <v>912</v>
      </c>
    </row>
    <row r="17" spans="1:6" s="524" customFormat="1" ht="15.75" customHeight="1">
      <c r="A17" s="532" t="s">
        <v>308</v>
      </c>
      <c r="B17" s="533">
        <v>318.6311</v>
      </c>
      <c r="C17" s="533">
        <v>97.540099999999995</v>
      </c>
      <c r="D17" s="533">
        <v>4603.3980000000001</v>
      </c>
      <c r="E17" s="533">
        <v>3396.0549000000001</v>
      </c>
      <c r="F17" s="532" t="s">
        <v>913</v>
      </c>
    </row>
    <row r="18" spans="1:6" s="524" customFormat="1" ht="15.75" customHeight="1">
      <c r="A18" s="532" t="s">
        <v>49</v>
      </c>
      <c r="B18" s="533">
        <v>3360.7694999999999</v>
      </c>
      <c r="C18" s="533">
        <v>2315.9548</v>
      </c>
      <c r="D18" s="533">
        <v>3757.8869</v>
      </c>
      <c r="E18" s="533">
        <v>16372.3526</v>
      </c>
      <c r="F18" s="532" t="s">
        <v>914</v>
      </c>
    </row>
    <row r="19" spans="1:6" s="524" customFormat="1" ht="15.75" customHeight="1">
      <c r="A19" s="532" t="s">
        <v>78</v>
      </c>
      <c r="B19" s="533">
        <v>683.9914</v>
      </c>
      <c r="C19" s="533">
        <v>1248.3472999999999</v>
      </c>
      <c r="D19" s="533">
        <v>1194.2775999999999</v>
      </c>
      <c r="E19" s="533">
        <v>5833.3549000000003</v>
      </c>
      <c r="F19" s="532" t="s">
        <v>926</v>
      </c>
    </row>
    <row r="20" spans="1:6" s="524" customFormat="1" ht="15.75" customHeight="1">
      <c r="A20" s="532" t="s">
        <v>1787</v>
      </c>
      <c r="B20" s="533">
        <v>1093.5727999999999</v>
      </c>
      <c r="C20" s="533">
        <v>432.64150000000001</v>
      </c>
      <c r="D20" s="533">
        <v>1142.183</v>
      </c>
      <c r="E20" s="533">
        <v>2689.8818000000001</v>
      </c>
      <c r="F20" s="532" t="s">
        <v>1788</v>
      </c>
    </row>
    <row r="21" spans="1:6" s="524" customFormat="1" ht="15.75" customHeight="1">
      <c r="A21" s="532" t="s">
        <v>79</v>
      </c>
      <c r="B21" s="533">
        <v>1898.4556</v>
      </c>
      <c r="C21" s="533">
        <v>2969.5990000000002</v>
      </c>
      <c r="D21" s="533">
        <v>7355.1071000000002</v>
      </c>
      <c r="E21" s="533">
        <v>7924.3996999999999</v>
      </c>
      <c r="F21" s="532" t="s">
        <v>915</v>
      </c>
    </row>
    <row r="22" spans="1:6" s="524" customFormat="1" ht="15.75" customHeight="1">
      <c r="A22" s="532" t="s">
        <v>81</v>
      </c>
      <c r="B22" s="533">
        <v>603.04660000000001</v>
      </c>
      <c r="C22" s="533">
        <v>781.24590000000001</v>
      </c>
      <c r="D22" s="533">
        <v>2301.0446999999999</v>
      </c>
      <c r="E22" s="533">
        <v>102185.42290000001</v>
      </c>
      <c r="F22" s="532" t="s">
        <v>916</v>
      </c>
    </row>
    <row r="23" spans="1:6" s="524" customFormat="1" ht="15.75" customHeight="1">
      <c r="A23" s="532" t="s">
        <v>345</v>
      </c>
      <c r="B23" s="533">
        <v>611.12270000000001</v>
      </c>
      <c r="C23" s="533">
        <v>734.11170000000004</v>
      </c>
      <c r="D23" s="533">
        <v>739.87940000000003</v>
      </c>
      <c r="E23" s="533">
        <v>1274.9251999999999</v>
      </c>
      <c r="F23" s="532" t="s">
        <v>917</v>
      </c>
    </row>
    <row r="24" spans="1:6" s="524" customFormat="1" ht="15.75" customHeight="1">
      <c r="A24" s="532" t="s">
        <v>318</v>
      </c>
      <c r="B24" s="533">
        <v>3910.1729999999998</v>
      </c>
      <c r="C24" s="533">
        <v>4371.7115000000003</v>
      </c>
      <c r="D24" s="533">
        <v>6491.6062000000002</v>
      </c>
      <c r="E24" s="533">
        <v>16663.812399999999</v>
      </c>
      <c r="F24" s="532" t="s">
        <v>918</v>
      </c>
    </row>
    <row r="25" spans="1:6" s="524" customFormat="1" ht="15.75" customHeight="1">
      <c r="A25" s="532" t="s">
        <v>278</v>
      </c>
      <c r="B25" s="533">
        <v>3112.7031000000002</v>
      </c>
      <c r="C25" s="533">
        <v>957.26959999999997</v>
      </c>
      <c r="D25" s="533">
        <v>4540.7325000000001</v>
      </c>
      <c r="E25" s="533">
        <v>11473.7071</v>
      </c>
      <c r="F25" s="532" t="s">
        <v>919</v>
      </c>
    </row>
    <row r="26" spans="1:6" s="524" customFormat="1" ht="15.75" customHeight="1">
      <c r="A26" s="532" t="s">
        <v>920</v>
      </c>
      <c r="B26" s="533">
        <v>1344.6624999999999</v>
      </c>
      <c r="C26" s="533">
        <v>1863.6627000000001</v>
      </c>
      <c r="D26" s="533">
        <v>3302.6720999999998</v>
      </c>
      <c r="E26" s="533">
        <v>48242.816700000003</v>
      </c>
      <c r="F26" s="532" t="s">
        <v>921</v>
      </c>
    </row>
    <row r="27" spans="1:6" s="524" customFormat="1" ht="15.75" customHeight="1">
      <c r="A27" s="532" t="s">
        <v>1134</v>
      </c>
      <c r="B27" s="533">
        <v>5377.93</v>
      </c>
      <c r="C27" s="533">
        <v>6018.5510999999997</v>
      </c>
      <c r="D27" s="533">
        <v>13926.075199999999</v>
      </c>
      <c r="E27" s="533">
        <v>7838.9654</v>
      </c>
      <c r="F27" s="532" t="s">
        <v>1135</v>
      </c>
    </row>
    <row r="28" spans="1:6" s="524" customFormat="1" ht="15.75" customHeight="1">
      <c r="A28" s="532" t="s">
        <v>1829</v>
      </c>
      <c r="B28" s="533">
        <v>45.065199999999997</v>
      </c>
      <c r="C28" s="533">
        <v>175.5539</v>
      </c>
      <c r="D28" s="533">
        <v>3989.8108999999999</v>
      </c>
      <c r="E28" s="533">
        <v>1469.6721</v>
      </c>
      <c r="F28" s="532" t="s">
        <v>1830</v>
      </c>
    </row>
    <row r="29" spans="1:6" s="524" customFormat="1" ht="30" customHeight="1">
      <c r="A29" s="532" t="s">
        <v>922</v>
      </c>
      <c r="B29" s="533">
        <v>2571.1028999999999</v>
      </c>
      <c r="C29" s="533">
        <v>2252.3941</v>
      </c>
      <c r="D29" s="533">
        <v>5978.1288999999997</v>
      </c>
      <c r="E29" s="533">
        <v>8191.5484999999999</v>
      </c>
      <c r="F29" s="532" t="s">
        <v>923</v>
      </c>
    </row>
    <row r="30" spans="1:6" s="524" customFormat="1" ht="15.75" customHeight="1">
      <c r="A30" s="532" t="s">
        <v>1789</v>
      </c>
      <c r="B30" s="533">
        <v>12307.212100000001</v>
      </c>
      <c r="C30" s="533">
        <v>10024.8199</v>
      </c>
      <c r="D30" s="533">
        <v>27614.7824</v>
      </c>
      <c r="E30" s="533">
        <v>86116.088600000003</v>
      </c>
      <c r="F30" s="532" t="s">
        <v>1790</v>
      </c>
    </row>
    <row r="31" spans="1:6" s="524" customFormat="1" ht="15.75" customHeight="1">
      <c r="A31" s="532" t="s">
        <v>924</v>
      </c>
      <c r="B31" s="533">
        <v>7315.7714999999998</v>
      </c>
      <c r="C31" s="533">
        <v>15189.1968</v>
      </c>
      <c r="D31" s="533">
        <v>7825.9435999999996</v>
      </c>
      <c r="E31" s="533">
        <v>28419.654699999999</v>
      </c>
      <c r="F31" s="532" t="s">
        <v>925</v>
      </c>
    </row>
    <row r="32" spans="1:6" s="524" customFormat="1" ht="15.75" customHeight="1">
      <c r="A32" s="532" t="s">
        <v>1628</v>
      </c>
      <c r="B32" s="533">
        <v>111.6232</v>
      </c>
      <c r="C32" s="533">
        <v>273.33940000000001</v>
      </c>
      <c r="D32" s="533">
        <v>2128.1147999999998</v>
      </c>
      <c r="E32" s="533">
        <v>1043.8590999999999</v>
      </c>
      <c r="F32" s="532" t="s">
        <v>1136</v>
      </c>
    </row>
    <row r="33" spans="1:6" s="524" customFormat="1" ht="35.25" customHeight="1">
      <c r="A33" s="534" t="s">
        <v>927</v>
      </c>
      <c r="B33" s="535">
        <v>2141.8998000000001</v>
      </c>
      <c r="C33" s="535">
        <v>2443.5981999999999</v>
      </c>
      <c r="D33" s="535">
        <v>6073.6310000000003</v>
      </c>
      <c r="E33" s="535">
        <v>8124.8091000000004</v>
      </c>
      <c r="F33" s="534" t="s">
        <v>928</v>
      </c>
    </row>
    <row r="34" spans="1:6" s="524" customFormat="1" ht="42" customHeight="1">
      <c r="A34" s="536" t="s">
        <v>247</v>
      </c>
      <c r="B34" s="537">
        <v>129057.75870000001</v>
      </c>
      <c r="C34" s="537">
        <v>197453.75109999999</v>
      </c>
      <c r="D34" s="537">
        <v>432539.837</v>
      </c>
      <c r="E34" s="537">
        <v>541240.62730000005</v>
      </c>
      <c r="F34" s="536" t="s">
        <v>488</v>
      </c>
    </row>
    <row r="35" spans="1:6" s="524" customFormat="1" ht="32.25" customHeight="1">
      <c r="A35" s="534" t="s">
        <v>474</v>
      </c>
      <c r="B35" s="535">
        <v>165.83449999999999</v>
      </c>
      <c r="C35" s="535">
        <v>228.4708</v>
      </c>
      <c r="D35" s="535">
        <v>427.1515</v>
      </c>
      <c r="E35" s="535">
        <v>222.1808</v>
      </c>
      <c r="F35" s="534" t="s">
        <v>409</v>
      </c>
    </row>
    <row r="36" spans="1:6" s="524" customFormat="1" ht="47.45" customHeight="1">
      <c r="A36" s="538" t="s">
        <v>381</v>
      </c>
      <c r="B36" s="539">
        <v>178532.14129999999</v>
      </c>
      <c r="C36" s="539">
        <v>297690.4338</v>
      </c>
      <c r="D36" s="539">
        <v>610473.99029999995</v>
      </c>
      <c r="E36" s="539">
        <v>1025433.3569</v>
      </c>
      <c r="F36" s="540" t="s">
        <v>330</v>
      </c>
    </row>
    <row r="37" spans="1:6" s="524" customFormat="1" ht="12"/>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pageSetUpPr fitToPage="1"/>
  </sheetPr>
  <dimension ref="A1:H32"/>
  <sheetViews>
    <sheetView zoomScaleNormal="100" zoomScaleSheetLayoutView="80" workbookViewId="0">
      <selection activeCell="N19" sqref="N19"/>
    </sheetView>
  </sheetViews>
  <sheetFormatPr defaultRowHeight="12.75"/>
  <cols>
    <col min="1" max="1" width="23" style="421" customWidth="1"/>
    <col min="2" max="5" width="12.85546875" style="421" customWidth="1"/>
    <col min="6" max="6" width="22.28515625" style="421" customWidth="1"/>
    <col min="7" max="8" width="0.28515625" style="421" customWidth="1"/>
    <col min="9" max="9" width="4.7109375" style="421" customWidth="1"/>
    <col min="10" max="16384" width="9.140625" style="421"/>
  </cols>
  <sheetData>
    <row r="1" spans="1:8" s="524" customFormat="1" ht="5.25" customHeight="1"/>
    <row r="2" spans="1:8" s="524" customFormat="1" ht="18.600000000000001" customHeight="1">
      <c r="A2" s="525" t="s">
        <v>1436</v>
      </c>
      <c r="F2" s="541" t="s">
        <v>967</v>
      </c>
    </row>
    <row r="3" spans="1:8" s="524" customFormat="1" ht="4.7" customHeight="1"/>
    <row r="4" spans="1:8" s="524" customFormat="1" ht="23.45" customHeight="1">
      <c r="A4" s="925" t="s">
        <v>1039</v>
      </c>
      <c r="B4" s="925"/>
      <c r="C4" s="925"/>
      <c r="D4" s="925"/>
      <c r="E4" s="925"/>
      <c r="F4" s="925"/>
      <c r="G4" s="925"/>
      <c r="H4" s="925"/>
    </row>
    <row r="5" spans="1:8" s="524" customFormat="1" ht="30.4" customHeight="1"/>
    <row r="6" spans="1:8" s="524" customFormat="1" ht="12.75" customHeight="1">
      <c r="A6" s="525" t="s">
        <v>122</v>
      </c>
      <c r="F6" s="541" t="s">
        <v>500</v>
      </c>
    </row>
    <row r="7" spans="1:8" s="524" customFormat="1" ht="72.75" customHeight="1">
      <c r="A7" s="527" t="s">
        <v>371</v>
      </c>
      <c r="B7" s="528" t="s">
        <v>1842</v>
      </c>
      <c r="C7" s="528" t="s">
        <v>2472</v>
      </c>
      <c r="D7" s="528" t="s">
        <v>2641</v>
      </c>
      <c r="E7" s="528" t="s">
        <v>3130</v>
      </c>
      <c r="F7" s="527" t="s">
        <v>37</v>
      </c>
    </row>
    <row r="8" spans="1:8" s="524" customFormat="1">
      <c r="A8" s="527" t="s">
        <v>494</v>
      </c>
      <c r="B8" s="527" t="s">
        <v>183</v>
      </c>
      <c r="C8" s="527" t="s">
        <v>264</v>
      </c>
      <c r="D8" s="527" t="s">
        <v>446</v>
      </c>
      <c r="E8" s="527" t="s">
        <v>645</v>
      </c>
      <c r="F8" s="527" t="s">
        <v>473</v>
      </c>
    </row>
    <row r="9" spans="1:8" s="524" customFormat="1" ht="25.5">
      <c r="A9" s="529" t="s">
        <v>502</v>
      </c>
      <c r="B9" s="542">
        <v>253279.42629999999</v>
      </c>
      <c r="C9" s="542">
        <v>644298.75349999999</v>
      </c>
      <c r="D9" s="542">
        <v>1026210.414</v>
      </c>
      <c r="E9" s="542">
        <v>387739.5184</v>
      </c>
      <c r="F9" s="529" t="s">
        <v>125</v>
      </c>
    </row>
    <row r="10" spans="1:8" s="524" customFormat="1" ht="20.25" customHeight="1">
      <c r="A10" s="532" t="s">
        <v>1785</v>
      </c>
      <c r="B10" s="543">
        <v>2143.0194000000001</v>
      </c>
      <c r="C10" s="543">
        <v>1914.9401</v>
      </c>
      <c r="D10" s="543">
        <v>2270.5632999999998</v>
      </c>
      <c r="E10" s="543">
        <v>3172.1500999999998</v>
      </c>
      <c r="F10" s="532" t="s">
        <v>1786</v>
      </c>
    </row>
    <row r="11" spans="1:8" s="524" customFormat="1" ht="20.25" customHeight="1">
      <c r="A11" s="532" t="s">
        <v>503</v>
      </c>
      <c r="B11" s="543">
        <v>8515.9824000000008</v>
      </c>
      <c r="C11" s="543">
        <v>36325.699699999997</v>
      </c>
      <c r="D11" s="543">
        <v>80158.5962</v>
      </c>
      <c r="E11" s="543">
        <v>11508.603499999999</v>
      </c>
      <c r="F11" s="532" t="s">
        <v>909</v>
      </c>
    </row>
    <row r="12" spans="1:8" s="524" customFormat="1" ht="20.25" customHeight="1">
      <c r="A12" s="532" t="s">
        <v>910</v>
      </c>
      <c r="B12" s="543">
        <v>2619.2337000000002</v>
      </c>
      <c r="C12" s="543">
        <v>37212.381200000003</v>
      </c>
      <c r="D12" s="543">
        <v>50903.3482</v>
      </c>
      <c r="E12" s="543">
        <v>27449.5903</v>
      </c>
      <c r="F12" s="532" t="s">
        <v>911</v>
      </c>
    </row>
    <row r="13" spans="1:8" s="524" customFormat="1" ht="20.25" customHeight="1">
      <c r="A13" s="532" t="s">
        <v>307</v>
      </c>
      <c r="B13" s="543">
        <v>14462.768899999999</v>
      </c>
      <c r="C13" s="543">
        <v>8059.4919</v>
      </c>
      <c r="D13" s="543">
        <v>49425.317300000002</v>
      </c>
      <c r="E13" s="543">
        <v>26128.485000000001</v>
      </c>
      <c r="F13" s="532" t="s">
        <v>912</v>
      </c>
    </row>
    <row r="14" spans="1:8" s="524" customFormat="1" ht="20.25" customHeight="1">
      <c r="A14" s="532" t="s">
        <v>308</v>
      </c>
      <c r="B14" s="543">
        <v>7301.4211999999998</v>
      </c>
      <c r="C14" s="543">
        <v>13972.706099999999</v>
      </c>
      <c r="D14" s="543">
        <v>18030.9751</v>
      </c>
      <c r="E14" s="543">
        <v>10809.0527</v>
      </c>
      <c r="F14" s="532" t="s">
        <v>913</v>
      </c>
    </row>
    <row r="15" spans="1:8" s="524" customFormat="1" ht="20.25" customHeight="1">
      <c r="A15" s="532" t="s">
        <v>49</v>
      </c>
      <c r="B15" s="543">
        <v>4730.7560999999996</v>
      </c>
      <c r="C15" s="543">
        <v>24894.8403</v>
      </c>
      <c r="D15" s="543">
        <v>21634.464599999999</v>
      </c>
      <c r="E15" s="543">
        <v>6835.1782999999996</v>
      </c>
      <c r="F15" s="532" t="s">
        <v>914</v>
      </c>
    </row>
    <row r="16" spans="1:8" s="524" customFormat="1" ht="20.25" customHeight="1">
      <c r="A16" s="532" t="s">
        <v>78</v>
      </c>
      <c r="B16" s="543">
        <v>32819.588600000003</v>
      </c>
      <c r="C16" s="543">
        <v>31943.758699999998</v>
      </c>
      <c r="D16" s="543">
        <v>8705.1334000000006</v>
      </c>
      <c r="E16" s="543">
        <v>8712.5966000000008</v>
      </c>
      <c r="F16" s="532" t="s">
        <v>926</v>
      </c>
    </row>
    <row r="17" spans="1:6" s="524" customFormat="1" ht="20.25" customHeight="1">
      <c r="A17" s="532" t="s">
        <v>1787</v>
      </c>
      <c r="B17" s="543">
        <v>4557.9395000000004</v>
      </c>
      <c r="C17" s="543">
        <v>3983.9376000000002</v>
      </c>
      <c r="D17" s="543">
        <v>10565.676600000001</v>
      </c>
      <c r="E17" s="543">
        <v>12089.2428</v>
      </c>
      <c r="F17" s="532" t="s">
        <v>1788</v>
      </c>
    </row>
    <row r="18" spans="1:6" s="524" customFormat="1" ht="20.25" customHeight="1">
      <c r="A18" s="532" t="s">
        <v>79</v>
      </c>
      <c r="B18" s="543">
        <v>9702.7139999999999</v>
      </c>
      <c r="C18" s="543">
        <v>26185.107400000001</v>
      </c>
      <c r="D18" s="543">
        <v>14628.819799999999</v>
      </c>
      <c r="E18" s="543">
        <v>7193.1354000000001</v>
      </c>
      <c r="F18" s="532" t="s">
        <v>915</v>
      </c>
    </row>
    <row r="19" spans="1:6" s="524" customFormat="1" ht="20.25" customHeight="1">
      <c r="A19" s="532" t="s">
        <v>81</v>
      </c>
      <c r="B19" s="543">
        <v>4924.0392000000002</v>
      </c>
      <c r="C19" s="543">
        <v>18714.337</v>
      </c>
      <c r="D19" s="543">
        <v>35071.468999999997</v>
      </c>
      <c r="E19" s="543">
        <v>15758.9843</v>
      </c>
      <c r="F19" s="532" t="s">
        <v>916</v>
      </c>
    </row>
    <row r="20" spans="1:6" s="524" customFormat="1" ht="20.25" customHeight="1">
      <c r="A20" s="532" t="s">
        <v>345</v>
      </c>
      <c r="B20" s="543">
        <v>2502.4702000000002</v>
      </c>
      <c r="C20" s="543">
        <v>23403.072700000001</v>
      </c>
      <c r="D20" s="543">
        <v>46422.897799999999</v>
      </c>
      <c r="E20" s="543">
        <v>4821.9522999999999</v>
      </c>
      <c r="F20" s="532" t="s">
        <v>917</v>
      </c>
    </row>
    <row r="21" spans="1:6" s="524" customFormat="1" ht="20.25" customHeight="1">
      <c r="A21" s="532" t="s">
        <v>318</v>
      </c>
      <c r="B21" s="543">
        <v>2345.4792000000002</v>
      </c>
      <c r="C21" s="543">
        <v>37395.144699999997</v>
      </c>
      <c r="D21" s="543">
        <v>37450.055899999999</v>
      </c>
      <c r="E21" s="543">
        <v>8061.3558999999996</v>
      </c>
      <c r="F21" s="532" t="s">
        <v>918</v>
      </c>
    </row>
    <row r="22" spans="1:6" s="524" customFormat="1" ht="20.25" customHeight="1">
      <c r="A22" s="532" t="s">
        <v>278</v>
      </c>
      <c r="B22" s="543">
        <v>8961.0614000000005</v>
      </c>
      <c r="C22" s="543">
        <v>17634.826099999998</v>
      </c>
      <c r="D22" s="543">
        <v>19017.873800000001</v>
      </c>
      <c r="E22" s="543">
        <v>11529.483399999999</v>
      </c>
      <c r="F22" s="532" t="s">
        <v>919</v>
      </c>
    </row>
    <row r="23" spans="1:6" s="524" customFormat="1" ht="20.25" customHeight="1">
      <c r="A23" s="532" t="s">
        <v>920</v>
      </c>
      <c r="B23" s="543">
        <v>10447.2233</v>
      </c>
      <c r="C23" s="543">
        <v>14109.6335</v>
      </c>
      <c r="D23" s="543">
        <v>19008.051599999999</v>
      </c>
      <c r="E23" s="543">
        <v>12160.182699999999</v>
      </c>
      <c r="F23" s="532" t="s">
        <v>921</v>
      </c>
    </row>
    <row r="24" spans="1:6" s="524" customFormat="1" ht="20.25" customHeight="1">
      <c r="A24" s="532" t="s">
        <v>1134</v>
      </c>
      <c r="B24" s="543">
        <v>1107.2810999999999</v>
      </c>
      <c r="C24" s="543">
        <v>60092.375099999997</v>
      </c>
      <c r="D24" s="543">
        <v>142228.66949999999</v>
      </c>
      <c r="E24" s="543">
        <v>9583.7819999999992</v>
      </c>
      <c r="F24" s="532" t="s">
        <v>1135</v>
      </c>
    </row>
    <row r="25" spans="1:6" s="524" customFormat="1" ht="20.25" customHeight="1">
      <c r="A25" s="532" t="s">
        <v>1829</v>
      </c>
      <c r="B25" s="543">
        <v>656.81479999999999</v>
      </c>
      <c r="C25" s="543">
        <v>2745.6448999999998</v>
      </c>
      <c r="D25" s="543">
        <v>3209.7678999999998</v>
      </c>
      <c r="E25" s="543">
        <v>2500.7356</v>
      </c>
      <c r="F25" s="532" t="s">
        <v>1830</v>
      </c>
    </row>
    <row r="26" spans="1:6" s="524" customFormat="1" ht="20.25" customHeight="1">
      <c r="A26" s="532" t="s">
        <v>922</v>
      </c>
      <c r="B26" s="543">
        <v>4552.4371000000001</v>
      </c>
      <c r="C26" s="543">
        <v>8482.8799999999992</v>
      </c>
      <c r="D26" s="543">
        <v>12074.289500000001</v>
      </c>
      <c r="E26" s="543">
        <v>31325.522099999998</v>
      </c>
      <c r="F26" s="532" t="s">
        <v>923</v>
      </c>
    </row>
    <row r="27" spans="1:6" s="524" customFormat="1" ht="20.25" customHeight="1">
      <c r="A27" s="532" t="s">
        <v>1789</v>
      </c>
      <c r="B27" s="543">
        <v>101212.52740000001</v>
      </c>
      <c r="C27" s="543">
        <v>161881.0134</v>
      </c>
      <c r="D27" s="543">
        <v>270543.61099999998</v>
      </c>
      <c r="E27" s="543">
        <v>76994.977499999994</v>
      </c>
      <c r="F27" s="532" t="s">
        <v>1790</v>
      </c>
    </row>
    <row r="28" spans="1:6" s="524" customFormat="1" ht="20.25" customHeight="1">
      <c r="A28" s="532" t="s">
        <v>924</v>
      </c>
      <c r="B28" s="543">
        <v>28667.913400000001</v>
      </c>
      <c r="C28" s="543">
        <v>86093.832399999999</v>
      </c>
      <c r="D28" s="543">
        <v>178217.26930000001</v>
      </c>
      <c r="E28" s="543">
        <v>96881.593999999997</v>
      </c>
      <c r="F28" s="532" t="s">
        <v>925</v>
      </c>
    </row>
    <row r="29" spans="1:6" s="524" customFormat="1" ht="20.25" customHeight="1">
      <c r="A29" s="532" t="s">
        <v>1628</v>
      </c>
      <c r="B29" s="543">
        <v>1048.7554</v>
      </c>
      <c r="C29" s="543">
        <v>29253.130700000002</v>
      </c>
      <c r="D29" s="543">
        <v>6643.5641999999998</v>
      </c>
      <c r="E29" s="543">
        <v>4222.9138999999996</v>
      </c>
      <c r="F29" s="532" t="s">
        <v>1136</v>
      </c>
    </row>
    <row r="30" spans="1:6" s="524" customFormat="1" ht="45" customHeight="1">
      <c r="A30" s="536" t="s">
        <v>247</v>
      </c>
      <c r="B30" s="543">
        <v>899515.98060000001</v>
      </c>
      <c r="C30" s="543">
        <v>910938.24529999995</v>
      </c>
      <c r="D30" s="543">
        <v>841889.6838</v>
      </c>
      <c r="E30" s="543">
        <v>972121.87789999996</v>
      </c>
      <c r="F30" s="536" t="s">
        <v>488</v>
      </c>
    </row>
    <row r="31" spans="1:6" s="524" customFormat="1" ht="38.25">
      <c r="A31" s="538" t="s">
        <v>381</v>
      </c>
      <c r="B31" s="544">
        <v>1152795.4069000001</v>
      </c>
      <c r="C31" s="544">
        <v>1555237.9028</v>
      </c>
      <c r="D31" s="544">
        <v>1868100.0978000001</v>
      </c>
      <c r="E31" s="544">
        <v>1359861.3962999999</v>
      </c>
      <c r="F31" s="540" t="s">
        <v>330</v>
      </c>
    </row>
    <row r="32" spans="1:6" s="524" customFormat="1" ht="21.4" customHeight="1"/>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50"/>
  </sheetPr>
  <dimension ref="A1:K49"/>
  <sheetViews>
    <sheetView topLeftCell="A10" zoomScale="90" zoomScaleNormal="90" zoomScaleSheetLayoutView="100" workbookViewId="0">
      <selection activeCell="R24" sqref="R24"/>
    </sheetView>
  </sheetViews>
  <sheetFormatPr defaultColWidth="9.140625" defaultRowHeight="12.75"/>
  <cols>
    <col min="1" max="1" width="35.140625" style="71" customWidth="1"/>
    <col min="2" max="3" width="18.140625" style="183" customWidth="1"/>
    <col min="4" max="4" width="16" style="183" bestFit="1" customWidth="1"/>
    <col min="5" max="5" width="44.28515625" style="205" customWidth="1"/>
    <col min="6" max="6" width="9.140625" style="183"/>
    <col min="7" max="7" width="0" style="183" hidden="1" customWidth="1"/>
    <col min="8" max="10" width="9.140625" style="183" hidden="1" customWidth="1"/>
    <col min="11" max="11" width="0" style="183" hidden="1" customWidth="1"/>
    <col min="12" max="16384" width="9.140625" style="183"/>
  </cols>
  <sheetData>
    <row r="1" spans="1:11" s="275" customFormat="1" ht="18" customHeight="1">
      <c r="A1" s="233" t="s">
        <v>1437</v>
      </c>
      <c r="B1" s="233"/>
      <c r="C1" s="233"/>
      <c r="D1" s="233"/>
      <c r="E1" s="234" t="s">
        <v>1658</v>
      </c>
    </row>
    <row r="2" spans="1:11" ht="21" customHeight="1">
      <c r="A2" s="996" t="s">
        <v>1341</v>
      </c>
      <c r="B2" s="996"/>
      <c r="C2" s="996"/>
      <c r="D2" s="996"/>
      <c r="E2" s="996"/>
    </row>
    <row r="3" spans="1:11" ht="13.5" customHeight="1">
      <c r="A3" s="235"/>
      <c r="B3" s="235"/>
      <c r="C3" s="235"/>
      <c r="D3" s="235"/>
      <c r="E3" s="333"/>
    </row>
    <row r="4" spans="1:11" ht="13.5" customHeight="1">
      <c r="A4" s="334" t="s">
        <v>2753</v>
      </c>
      <c r="B4" s="333"/>
      <c r="C4" s="333"/>
      <c r="D4" s="333"/>
      <c r="E4" s="236" t="s">
        <v>105</v>
      </c>
    </row>
    <row r="5" spans="1:11" ht="40.5" customHeight="1">
      <c r="A5" s="335" t="s">
        <v>102</v>
      </c>
      <c r="B5" s="335" t="s">
        <v>2676</v>
      </c>
      <c r="C5" s="335" t="s">
        <v>2754</v>
      </c>
      <c r="D5" s="335" t="s">
        <v>344</v>
      </c>
      <c r="E5" s="335" t="s">
        <v>35</v>
      </c>
    </row>
    <row r="6" spans="1:11" s="184" customFormat="1" ht="11.25" customHeight="1">
      <c r="A6" s="336">
        <v>1</v>
      </c>
      <c r="B6" s="336">
        <v>2</v>
      </c>
      <c r="C6" s="338">
        <v>3</v>
      </c>
      <c r="D6" s="337">
        <v>4</v>
      </c>
      <c r="E6" s="336">
        <v>5</v>
      </c>
    </row>
    <row r="7" spans="1:11">
      <c r="A7" s="339" t="s">
        <v>189</v>
      </c>
      <c r="B7" s="340"/>
      <c r="C7" s="340"/>
      <c r="D7" s="341"/>
      <c r="E7" s="339" t="s">
        <v>439</v>
      </c>
      <c r="K7" s="183" t="s">
        <v>2755</v>
      </c>
    </row>
    <row r="8" spans="1:11" ht="30.75" customHeight="1">
      <c r="A8" s="342" t="s">
        <v>326</v>
      </c>
      <c r="B8" s="344">
        <v>186334</v>
      </c>
      <c r="C8" s="343">
        <v>272588.57910579385</v>
      </c>
      <c r="D8" s="345">
        <f>C8-B8</f>
        <v>86254.579105793848</v>
      </c>
      <c r="E8" s="342" t="s">
        <v>199</v>
      </c>
      <c r="H8" s="183" t="s">
        <v>2756</v>
      </c>
      <c r="I8" s="183" t="s">
        <v>2757</v>
      </c>
      <c r="J8" s="183" t="s">
        <v>2758</v>
      </c>
      <c r="K8" s="183">
        <v>21</v>
      </c>
    </row>
    <row r="9" spans="1:11" ht="41.25" customHeight="1">
      <c r="A9" s="342" t="s">
        <v>200</v>
      </c>
      <c r="B9" s="343">
        <v>54615</v>
      </c>
      <c r="C9" s="343">
        <v>55285.874045975346</v>
      </c>
      <c r="D9" s="345">
        <f t="shared" ref="D9:D37" si="0">C9-B9</f>
        <v>670.87404597534623</v>
      </c>
      <c r="E9" s="342" t="s">
        <v>97</v>
      </c>
      <c r="F9" s="276"/>
      <c r="H9" s="183" t="s">
        <v>2759</v>
      </c>
      <c r="K9" s="183">
        <v>20</v>
      </c>
    </row>
    <row r="10" spans="1:11" ht="66" customHeight="1">
      <c r="A10" s="342" t="s">
        <v>484</v>
      </c>
      <c r="B10" s="343">
        <v>11742</v>
      </c>
      <c r="C10" s="343">
        <v>23720.728591999417</v>
      </c>
      <c r="D10" s="345">
        <f t="shared" si="0"/>
        <v>11978.728591999417</v>
      </c>
      <c r="E10" s="342" t="s">
        <v>475</v>
      </c>
      <c r="H10" s="183" t="s">
        <v>2760</v>
      </c>
      <c r="K10" s="183">
        <v>19</v>
      </c>
    </row>
    <row r="11" spans="1:11">
      <c r="A11" s="342" t="s">
        <v>385</v>
      </c>
      <c r="B11" s="343">
        <v>7686</v>
      </c>
      <c r="C11" s="343">
        <v>12652.556658928866</v>
      </c>
      <c r="D11" s="345">
        <f t="shared" si="0"/>
        <v>4966.5566589288665</v>
      </c>
      <c r="E11" s="342" t="s">
        <v>36</v>
      </c>
      <c r="H11" s="183" t="s">
        <v>2761</v>
      </c>
      <c r="K11" s="183">
        <v>18</v>
      </c>
    </row>
    <row r="12" spans="1:11" ht="45.75" customHeight="1">
      <c r="A12" s="342" t="s">
        <v>321</v>
      </c>
      <c r="B12" s="343">
        <v>2824</v>
      </c>
      <c r="C12" s="343">
        <v>2560.3064066276688</v>
      </c>
      <c r="D12" s="345">
        <f t="shared" si="0"/>
        <v>-263.69359337233118</v>
      </c>
      <c r="E12" s="342" t="s">
        <v>64</v>
      </c>
      <c r="H12" s="183" t="s">
        <v>2762</v>
      </c>
      <c r="K12" s="183">
        <v>17</v>
      </c>
    </row>
    <row r="13" spans="1:11" s="277" customFormat="1" ht="25.5">
      <c r="A13" s="346" t="s">
        <v>477</v>
      </c>
      <c r="B13" s="347">
        <v>1112</v>
      </c>
      <c r="C13" s="343">
        <v>1169.8004900091419</v>
      </c>
      <c r="D13" s="345">
        <f t="shared" si="0"/>
        <v>57.800490009141868</v>
      </c>
      <c r="E13" s="346" t="s">
        <v>89</v>
      </c>
      <c r="H13" s="277" t="s">
        <v>2763</v>
      </c>
      <c r="K13" s="183">
        <v>16</v>
      </c>
    </row>
    <row r="14" spans="1:11" ht="22.5" customHeight="1">
      <c r="A14" s="346" t="s">
        <v>335</v>
      </c>
      <c r="B14" s="347">
        <v>867</v>
      </c>
      <c r="C14" s="343">
        <v>1044.4172260590656</v>
      </c>
      <c r="D14" s="345">
        <f t="shared" si="0"/>
        <v>177.41722605906557</v>
      </c>
      <c r="E14" s="346" t="s">
        <v>4</v>
      </c>
      <c r="H14" s="421" t="s">
        <v>2764</v>
      </c>
      <c r="I14" s="421" t="s">
        <v>2765</v>
      </c>
      <c r="J14" s="421" t="s">
        <v>2766</v>
      </c>
      <c r="K14" s="183">
        <v>15</v>
      </c>
    </row>
    <row r="15" spans="1:11" ht="25.5">
      <c r="A15" s="342" t="s">
        <v>10</v>
      </c>
      <c r="B15" s="343">
        <v>466</v>
      </c>
      <c r="C15" s="343">
        <v>556.01155173518271</v>
      </c>
      <c r="D15" s="345">
        <f t="shared" si="0"/>
        <v>90.011551735182707</v>
      </c>
      <c r="E15" s="342" t="s">
        <v>259</v>
      </c>
      <c r="H15" s="183" t="s">
        <v>2767</v>
      </c>
      <c r="J15" s="421"/>
      <c r="K15" s="183">
        <v>14</v>
      </c>
    </row>
    <row r="16" spans="1:11" s="277" customFormat="1" ht="25.5">
      <c r="A16" s="346" t="s">
        <v>231</v>
      </c>
      <c r="B16" s="347">
        <v>1112</v>
      </c>
      <c r="C16" s="343">
        <v>11602.127961869417</v>
      </c>
      <c r="D16" s="345">
        <f t="shared" si="0"/>
        <v>10490.127961869417</v>
      </c>
      <c r="E16" s="346" t="s">
        <v>248</v>
      </c>
      <c r="H16" s="277" t="s">
        <v>2768</v>
      </c>
      <c r="K16" s="183">
        <v>13</v>
      </c>
    </row>
    <row r="17" spans="1:11" s="277" customFormat="1" ht="15" customHeight="1">
      <c r="A17" s="346" t="s">
        <v>266</v>
      </c>
      <c r="B17" s="343">
        <v>162853</v>
      </c>
      <c r="C17" s="343">
        <v>134540.9588732124</v>
      </c>
      <c r="D17" s="345">
        <f t="shared" si="0"/>
        <v>-28312.041126787604</v>
      </c>
      <c r="E17" s="346" t="s">
        <v>267</v>
      </c>
      <c r="H17" s="277" t="s">
        <v>2769</v>
      </c>
      <c r="K17" s="183">
        <v>11</v>
      </c>
    </row>
    <row r="18" spans="1:11" ht="29.25" customHeight="1">
      <c r="A18" s="346" t="s">
        <v>279</v>
      </c>
      <c r="B18" s="347">
        <v>250</v>
      </c>
      <c r="C18" s="343">
        <v>507.84245632635105</v>
      </c>
      <c r="D18" s="345">
        <f t="shared" si="0"/>
        <v>257.84245632635105</v>
      </c>
      <c r="E18" s="346" t="s">
        <v>26</v>
      </c>
      <c r="H18" s="183" t="s">
        <v>2770</v>
      </c>
      <c r="I18" s="183" t="s">
        <v>2771</v>
      </c>
      <c r="K18" s="183">
        <v>9</v>
      </c>
    </row>
    <row r="19" spans="1:11">
      <c r="A19" s="342" t="s">
        <v>77</v>
      </c>
      <c r="B19" s="343">
        <v>56</v>
      </c>
      <c r="C19" s="343">
        <v>62.731137679999996</v>
      </c>
      <c r="D19" s="345">
        <f t="shared" si="0"/>
        <v>6.7311376799999962</v>
      </c>
      <c r="E19" s="342" t="s">
        <v>91</v>
      </c>
      <c r="H19" s="183" t="s">
        <v>2772</v>
      </c>
      <c r="I19" s="183" t="s">
        <v>2773</v>
      </c>
      <c r="K19" s="183">
        <v>6</v>
      </c>
    </row>
    <row r="20" spans="1:11">
      <c r="A20" s="342" t="s">
        <v>268</v>
      </c>
      <c r="B20" s="343">
        <v>528</v>
      </c>
      <c r="C20" s="343">
        <v>528.43672400000003</v>
      </c>
      <c r="D20" s="345">
        <f t="shared" si="0"/>
        <v>0.43672400000002654</v>
      </c>
      <c r="E20" s="342" t="s">
        <v>288</v>
      </c>
      <c r="H20" s="183" t="s">
        <v>2774</v>
      </c>
      <c r="K20" s="183">
        <v>8</v>
      </c>
    </row>
    <row r="21" spans="1:11">
      <c r="A21" s="342" t="s">
        <v>138</v>
      </c>
      <c r="B21" s="343">
        <v>2</v>
      </c>
      <c r="C21" s="343">
        <v>0</v>
      </c>
      <c r="D21" s="345">
        <f>C21-B21</f>
        <v>-2</v>
      </c>
      <c r="E21" s="342" t="s">
        <v>451</v>
      </c>
      <c r="H21" s="467">
        <v>0</v>
      </c>
      <c r="K21" s="183">
        <v>0</v>
      </c>
    </row>
    <row r="22" spans="1:11">
      <c r="A22" s="342" t="s">
        <v>336</v>
      </c>
      <c r="B22" s="343">
        <v>87</v>
      </c>
      <c r="C22" s="343">
        <v>18.703316662158006</v>
      </c>
      <c r="D22" s="345">
        <f t="shared" si="0"/>
        <v>-68.296683337841998</v>
      </c>
      <c r="E22" s="342" t="s">
        <v>304</v>
      </c>
      <c r="H22" s="183" t="s">
        <v>2775</v>
      </c>
      <c r="K22" s="183">
        <v>7</v>
      </c>
    </row>
    <row r="23" spans="1:11">
      <c r="A23" s="342" t="s">
        <v>31</v>
      </c>
      <c r="B23" s="343">
        <v>290</v>
      </c>
      <c r="C23" s="343">
        <v>2298.9387044910923</v>
      </c>
      <c r="D23" s="345">
        <f t="shared" si="0"/>
        <v>2008.9387044910923</v>
      </c>
      <c r="E23" s="342" t="s">
        <v>607</v>
      </c>
      <c r="H23" s="421" t="s">
        <v>2776</v>
      </c>
      <c r="K23" s="183">
        <v>5</v>
      </c>
    </row>
    <row r="24" spans="1:11" ht="25.5">
      <c r="A24" s="342" t="s">
        <v>360</v>
      </c>
      <c r="B24" s="343">
        <v>0</v>
      </c>
      <c r="C24" s="343">
        <v>0</v>
      </c>
      <c r="D24" s="345">
        <f t="shared" si="0"/>
        <v>0</v>
      </c>
      <c r="E24" s="342" t="s">
        <v>221</v>
      </c>
      <c r="H24" s="467">
        <v>0</v>
      </c>
      <c r="K24" s="183">
        <v>0</v>
      </c>
    </row>
    <row r="25" spans="1:11" ht="25.5">
      <c r="A25" s="346" t="s">
        <v>15</v>
      </c>
      <c r="B25" s="343">
        <v>2065</v>
      </c>
      <c r="C25" s="343">
        <v>2777.0591461237223</v>
      </c>
      <c r="D25" s="345">
        <f t="shared" si="0"/>
        <v>712.05914612372226</v>
      </c>
      <c r="E25" s="342" t="s">
        <v>179</v>
      </c>
      <c r="H25" s="183" t="s">
        <v>2777</v>
      </c>
      <c r="K25" s="183">
        <v>3</v>
      </c>
    </row>
    <row r="26" spans="1:11" ht="25.5">
      <c r="A26" s="342" t="s">
        <v>223</v>
      </c>
      <c r="B26" s="343">
        <v>70</v>
      </c>
      <c r="C26" s="343">
        <v>79.03426606099103</v>
      </c>
      <c r="D26" s="345">
        <f t="shared" si="0"/>
        <v>9.0342660609910297</v>
      </c>
      <c r="E26" s="342" t="s">
        <v>369</v>
      </c>
      <c r="H26" s="183" t="s">
        <v>2778</v>
      </c>
      <c r="K26" s="183">
        <v>4</v>
      </c>
    </row>
    <row r="27" spans="1:11">
      <c r="A27" s="342" t="s">
        <v>604</v>
      </c>
      <c r="B27" s="343">
        <v>0</v>
      </c>
      <c r="C27" s="343">
        <v>0</v>
      </c>
      <c r="D27" s="345">
        <f t="shared" si="0"/>
        <v>0</v>
      </c>
      <c r="E27" s="342" t="s">
        <v>232</v>
      </c>
      <c r="H27" s="467">
        <v>0</v>
      </c>
      <c r="K27" s="183">
        <v>0</v>
      </c>
    </row>
    <row r="28" spans="1:11" ht="25.5">
      <c r="A28" s="342" t="s">
        <v>510</v>
      </c>
      <c r="B28" s="343">
        <v>1306</v>
      </c>
      <c r="C28" s="343">
        <v>36.67999434</v>
      </c>
      <c r="D28" s="345">
        <f t="shared" si="0"/>
        <v>-1269.3200056600001</v>
      </c>
      <c r="E28" s="342" t="s">
        <v>362</v>
      </c>
      <c r="H28" s="183" t="s">
        <v>2779</v>
      </c>
      <c r="K28" s="183">
        <v>1</v>
      </c>
    </row>
    <row r="29" spans="1:11" ht="25.5">
      <c r="A29" s="342" t="s">
        <v>471</v>
      </c>
      <c r="B29" s="343">
        <v>482</v>
      </c>
      <c r="C29" s="343">
        <v>0</v>
      </c>
      <c r="D29" s="345">
        <f t="shared" si="0"/>
        <v>-482</v>
      </c>
      <c r="E29" s="342" t="s">
        <v>23</v>
      </c>
      <c r="H29" s="467">
        <v>0</v>
      </c>
      <c r="K29" s="183">
        <v>0</v>
      </c>
    </row>
    <row r="30" spans="1:11">
      <c r="A30" s="342" t="s">
        <v>464</v>
      </c>
      <c r="B30" s="343">
        <v>38</v>
      </c>
      <c r="C30" s="343">
        <v>36.67999434</v>
      </c>
      <c r="D30" s="345">
        <f t="shared" si="0"/>
        <v>-1.3200056599999996</v>
      </c>
      <c r="E30" s="342" t="s">
        <v>411</v>
      </c>
      <c r="H30" s="183" t="s">
        <v>2779</v>
      </c>
      <c r="K30" s="183">
        <v>1</v>
      </c>
    </row>
    <row r="31" spans="1:11" s="277" customFormat="1">
      <c r="A31" s="346" t="s">
        <v>606</v>
      </c>
      <c r="B31" s="343">
        <v>0</v>
      </c>
      <c r="C31" s="343">
        <v>0</v>
      </c>
      <c r="D31" s="468">
        <f t="shared" si="0"/>
        <v>0</v>
      </c>
      <c r="E31" s="342" t="s">
        <v>210</v>
      </c>
      <c r="F31" s="183"/>
      <c r="G31" s="183"/>
    </row>
    <row r="32" spans="1:11" s="277" customFormat="1" ht="15" customHeight="1">
      <c r="A32" s="348" t="s">
        <v>280</v>
      </c>
      <c r="B32" s="469">
        <f>SUM(B8:B31)</f>
        <v>434785</v>
      </c>
      <c r="C32" s="469">
        <f>SUM(C8:C31)</f>
        <v>522067.46665223461</v>
      </c>
      <c r="D32" s="468">
        <f t="shared" si="0"/>
        <v>87282.466652234609</v>
      </c>
      <c r="E32" s="348" t="s">
        <v>431</v>
      </c>
    </row>
    <row r="33" spans="1:5" s="277" customFormat="1" ht="16.5" customHeight="1">
      <c r="A33" s="350" t="s">
        <v>338</v>
      </c>
      <c r="B33" s="349">
        <v>0</v>
      </c>
      <c r="C33" s="349">
        <v>0</v>
      </c>
      <c r="D33" s="345">
        <f t="shared" si="0"/>
        <v>0</v>
      </c>
      <c r="E33" s="350" t="s">
        <v>173</v>
      </c>
    </row>
    <row r="34" spans="1:5" s="277" customFormat="1" ht="32.25" customHeight="1">
      <c r="A34" s="351" t="s">
        <v>198</v>
      </c>
      <c r="B34" s="349">
        <v>0</v>
      </c>
      <c r="C34" s="349">
        <v>0</v>
      </c>
      <c r="D34" s="345">
        <f t="shared" si="0"/>
        <v>0</v>
      </c>
      <c r="E34" s="351" t="s">
        <v>260</v>
      </c>
    </row>
    <row r="35" spans="1:5" s="277" customFormat="1" ht="41.25" customHeight="1">
      <c r="A35" s="350" t="s">
        <v>366</v>
      </c>
      <c r="B35" s="349">
        <v>0</v>
      </c>
      <c r="C35" s="349">
        <v>0</v>
      </c>
      <c r="D35" s="345">
        <f t="shared" si="0"/>
        <v>0</v>
      </c>
      <c r="E35" s="350" t="s">
        <v>367</v>
      </c>
    </row>
    <row r="36" spans="1:5" s="277" customFormat="1" ht="40.5" customHeight="1">
      <c r="A36" s="351" t="s">
        <v>56</v>
      </c>
      <c r="B36" s="352">
        <v>0</v>
      </c>
      <c r="C36" s="352">
        <v>0</v>
      </c>
      <c r="D36" s="345">
        <f t="shared" si="0"/>
        <v>0</v>
      </c>
      <c r="E36" s="351" t="s">
        <v>302</v>
      </c>
    </row>
    <row r="37" spans="1:5" s="277" customFormat="1" ht="13.5" customHeight="1">
      <c r="A37" s="351" t="s">
        <v>245</v>
      </c>
      <c r="B37" s="349">
        <f>B32+B33+B34+B35+B36</f>
        <v>434785</v>
      </c>
      <c r="C37" s="349">
        <f>C32+C33+C34+C35+C36</f>
        <v>522067.46665223461</v>
      </c>
      <c r="D37" s="349">
        <f t="shared" si="0"/>
        <v>87282.466652234609</v>
      </c>
      <c r="E37" s="351" t="s">
        <v>192</v>
      </c>
    </row>
    <row r="38" spans="1:5" ht="15">
      <c r="A38" s="334"/>
      <c r="B38" s="333"/>
      <c r="C38" s="333"/>
      <c r="D38" s="333"/>
      <c r="E38" s="333"/>
    </row>
    <row r="39" spans="1:5" ht="15">
      <c r="A39" s="334"/>
      <c r="B39" s="333"/>
      <c r="C39" s="333"/>
      <c r="D39" s="333"/>
      <c r="E39" s="333"/>
    </row>
    <row r="40" spans="1:5" ht="15">
      <c r="A40" s="334"/>
      <c r="B40" s="333"/>
      <c r="C40" s="333"/>
      <c r="D40" s="333"/>
      <c r="E40" s="333"/>
    </row>
    <row r="41" spans="1:5" ht="15">
      <c r="A41" s="334"/>
      <c r="B41" s="333"/>
      <c r="C41" s="333"/>
      <c r="D41" s="333"/>
      <c r="E41" s="333"/>
    </row>
    <row r="42" spans="1:5" ht="15">
      <c r="A42" s="334"/>
      <c r="B42" s="333"/>
      <c r="C42" s="333"/>
      <c r="D42" s="333"/>
      <c r="E42" s="333"/>
    </row>
    <row r="43" spans="1:5" ht="15">
      <c r="A43" s="334"/>
      <c r="B43" s="333"/>
      <c r="C43" s="333"/>
      <c r="D43" s="333"/>
      <c r="E43" s="333"/>
    </row>
    <row r="44" spans="1:5" ht="15">
      <c r="A44" s="334"/>
      <c r="B44" s="333"/>
      <c r="C44" s="333"/>
      <c r="D44" s="333"/>
      <c r="E44" s="333"/>
    </row>
    <row r="45" spans="1:5">
      <c r="A45" s="334"/>
    </row>
    <row r="46" spans="1:5">
      <c r="A46" s="334"/>
    </row>
    <row r="47" spans="1:5">
      <c r="A47" s="334"/>
    </row>
    <row r="48" spans="1:5">
      <c r="A48" s="334"/>
    </row>
    <row r="49" spans="1:1">
      <c r="A49" s="334"/>
    </row>
  </sheetData>
  <mergeCells count="1">
    <mergeCell ref="A2:E2"/>
  </mergeCells>
  <pageMargins left="0.59055118110236227" right="0.31496062992125984" top="0.98425196850393704" bottom="0.98425196850393704" header="0.51181102362204722" footer="0.51181102362204722"/>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F49"/>
  <sheetViews>
    <sheetView zoomScaleNormal="100" zoomScaleSheetLayoutView="80" workbookViewId="0">
      <selection activeCell="M8" sqref="M8"/>
    </sheetView>
  </sheetViews>
  <sheetFormatPr defaultColWidth="9.140625" defaultRowHeight="12.75"/>
  <cols>
    <col min="1" max="1" width="26.7109375" style="205" customWidth="1"/>
    <col min="2" max="2" width="13.28515625" style="205" customWidth="1"/>
    <col min="3" max="3" width="12.85546875" style="205" customWidth="1"/>
    <col min="4" max="5" width="12.5703125" style="205" bestFit="1" customWidth="1"/>
    <col min="6" max="6" width="30.140625" style="205" bestFit="1" customWidth="1"/>
    <col min="7" max="16384" width="9.140625" style="205"/>
  </cols>
  <sheetData>
    <row r="1" spans="1:6" ht="14.25">
      <c r="F1" s="206" t="s">
        <v>1693</v>
      </c>
    </row>
    <row r="2" spans="1:6" ht="54" customHeight="1">
      <c r="A2" s="997" t="s">
        <v>273</v>
      </c>
      <c r="B2" s="997"/>
      <c r="C2" s="997"/>
      <c r="D2" s="997"/>
      <c r="E2" s="997"/>
      <c r="F2" s="997"/>
    </row>
    <row r="3" spans="1:6">
      <c r="A3" s="377" t="s">
        <v>2780</v>
      </c>
      <c r="B3" s="377"/>
      <c r="C3" s="377"/>
      <c r="D3" s="377"/>
      <c r="E3" s="377"/>
      <c r="F3" s="279" t="s">
        <v>105</v>
      </c>
    </row>
    <row r="4" spans="1:6" ht="37.5" customHeight="1">
      <c r="A4" s="921" t="s">
        <v>95</v>
      </c>
      <c r="B4" s="998" t="s">
        <v>1759</v>
      </c>
      <c r="C4" s="999"/>
      <c r="D4" s="998" t="s">
        <v>1760</v>
      </c>
      <c r="E4" s="999"/>
      <c r="F4" s="921" t="s">
        <v>193</v>
      </c>
    </row>
    <row r="5" spans="1:6" ht="54.75" customHeight="1">
      <c r="A5" s="922"/>
      <c r="B5" s="328" t="s">
        <v>2526</v>
      </c>
      <c r="C5" s="328" t="s">
        <v>2781</v>
      </c>
      <c r="D5" s="328" t="s">
        <v>2526</v>
      </c>
      <c r="E5" s="328" t="s">
        <v>2781</v>
      </c>
      <c r="F5" s="922"/>
    </row>
    <row r="6" spans="1:6">
      <c r="A6" s="207">
        <v>1</v>
      </c>
      <c r="B6" s="329">
        <v>2</v>
      </c>
      <c r="C6" s="329">
        <v>3</v>
      </c>
      <c r="D6" s="329">
        <v>4</v>
      </c>
      <c r="E6" s="329">
        <v>5</v>
      </c>
      <c r="F6" s="207">
        <v>6</v>
      </c>
    </row>
    <row r="7" spans="1:6" ht="12.75" customHeight="1">
      <c r="A7" s="208" t="s">
        <v>96</v>
      </c>
      <c r="B7" s="269">
        <v>73202.91</v>
      </c>
      <c r="C7" s="269">
        <v>81461.925400000007</v>
      </c>
      <c r="D7" s="330">
        <v>150048.60262999902</v>
      </c>
      <c r="E7" s="330">
        <v>321340.76293320209</v>
      </c>
      <c r="F7" s="208" t="s">
        <v>139</v>
      </c>
    </row>
    <row r="8" spans="1:6" ht="12.75" customHeight="1">
      <c r="A8" s="208" t="s">
        <v>162</v>
      </c>
      <c r="B8" s="269">
        <v>100901.0632</v>
      </c>
      <c r="C8" s="269">
        <v>104247.9892</v>
      </c>
      <c r="D8" s="330">
        <v>145342.72477419922</v>
      </c>
      <c r="E8" s="330">
        <v>185575.52595939743</v>
      </c>
      <c r="F8" s="208" t="s">
        <v>184</v>
      </c>
    </row>
    <row r="9" spans="1:6" ht="12.75" customHeight="1">
      <c r="A9" s="208" t="s">
        <v>237</v>
      </c>
      <c r="B9" s="269">
        <v>88834.331299999991</v>
      </c>
      <c r="C9" s="269">
        <v>98977.756800000003</v>
      </c>
      <c r="D9" s="330">
        <v>79136.866279999304</v>
      </c>
      <c r="E9" s="330">
        <v>193905.55306999505</v>
      </c>
      <c r="F9" s="208" t="s">
        <v>190</v>
      </c>
    </row>
    <row r="10" spans="1:6" ht="12.75" customHeight="1">
      <c r="A10" s="208" t="s">
        <v>504</v>
      </c>
      <c r="B10" s="269">
        <v>143916.7138</v>
      </c>
      <c r="C10" s="269">
        <v>134901.6048</v>
      </c>
      <c r="D10" s="330">
        <v>77772.323200000101</v>
      </c>
      <c r="E10" s="330">
        <v>153527.89954999898</v>
      </c>
      <c r="F10" s="208" t="s">
        <v>390</v>
      </c>
    </row>
    <row r="11" spans="1:6" ht="12.75" customHeight="1">
      <c r="A11" s="208" t="s">
        <v>224</v>
      </c>
      <c r="B11" s="269">
        <v>85773.652600000001</v>
      </c>
      <c r="C11" s="269">
        <v>93972.239000000001</v>
      </c>
      <c r="D11" s="330">
        <v>623901.18089550186</v>
      </c>
      <c r="E11" s="330">
        <v>181259.75416619933</v>
      </c>
      <c r="F11" s="208" t="s">
        <v>391</v>
      </c>
    </row>
    <row r="12" spans="1:6" ht="12.75" customHeight="1">
      <c r="A12" s="208" t="s">
        <v>470</v>
      </c>
      <c r="B12" s="269">
        <v>76662.818200000009</v>
      </c>
      <c r="C12" s="269">
        <v>77460.961500000005</v>
      </c>
      <c r="D12" s="330">
        <v>115641.11420959976</v>
      </c>
      <c r="E12" s="330">
        <v>136780.09695999842</v>
      </c>
      <c r="F12" s="208" t="s">
        <v>149</v>
      </c>
    </row>
    <row r="13" spans="1:6" ht="12.75" customHeight="1">
      <c r="A13" s="208" t="s">
        <v>339</v>
      </c>
      <c r="B13" s="269">
        <v>73878.986099999995</v>
      </c>
      <c r="C13" s="269">
        <v>76279.281799999997</v>
      </c>
      <c r="D13" s="343">
        <v>38281.230040000148</v>
      </c>
      <c r="E13" s="343">
        <v>235062.23922999852</v>
      </c>
      <c r="F13" s="208" t="s">
        <v>66</v>
      </c>
    </row>
    <row r="14" spans="1:6" ht="12.75" customHeight="1">
      <c r="A14" s="208" t="s">
        <v>142</v>
      </c>
      <c r="B14" s="269">
        <v>136569.57800000001</v>
      </c>
      <c r="C14" s="269">
        <v>153543.61490000002</v>
      </c>
      <c r="D14" s="330">
        <v>273174.69973569864</v>
      </c>
      <c r="E14" s="330">
        <v>343098.05579109915</v>
      </c>
      <c r="F14" s="208" t="s">
        <v>67</v>
      </c>
    </row>
    <row r="15" spans="1:6" ht="12.75" customHeight="1">
      <c r="A15" s="208" t="s">
        <v>143</v>
      </c>
      <c r="B15" s="269">
        <v>84603.065700000006</v>
      </c>
      <c r="C15" s="269">
        <v>59055.340299999996</v>
      </c>
      <c r="D15" s="330">
        <v>61530.300801208228</v>
      </c>
      <c r="E15" s="330">
        <v>104036.1629199998</v>
      </c>
      <c r="F15" s="208" t="s">
        <v>176</v>
      </c>
    </row>
    <row r="16" spans="1:6" ht="12.75" customHeight="1">
      <c r="A16" s="208" t="s">
        <v>144</v>
      </c>
      <c r="B16" s="269">
        <v>55321</v>
      </c>
      <c r="C16" s="269">
        <v>93925.061000000002</v>
      </c>
      <c r="D16" s="330">
        <v>140383.35481999957</v>
      </c>
      <c r="E16" s="330">
        <v>56914.710773100254</v>
      </c>
      <c r="F16" s="208" t="s">
        <v>425</v>
      </c>
    </row>
    <row r="17" spans="1:6" ht="12.75" customHeight="1">
      <c r="A17" s="208" t="s">
        <v>285</v>
      </c>
      <c r="B17" s="269">
        <v>133000.20170000001</v>
      </c>
      <c r="C17" s="269">
        <v>140198.37119999999</v>
      </c>
      <c r="D17" s="330">
        <v>102118.26423959988</v>
      </c>
      <c r="E17" s="330">
        <v>266627.64360999741</v>
      </c>
      <c r="F17" s="208" t="s">
        <v>148</v>
      </c>
    </row>
    <row r="18" spans="1:6" ht="12.75" customHeight="1">
      <c r="A18" s="208" t="s">
        <v>479</v>
      </c>
      <c r="B18" s="269">
        <v>94937.635699999999</v>
      </c>
      <c r="C18" s="269">
        <v>105053.2355</v>
      </c>
      <c r="D18" s="330">
        <v>21348.582360799985</v>
      </c>
      <c r="E18" s="330">
        <v>72596.736984100236</v>
      </c>
      <c r="F18" s="208" t="s">
        <v>151</v>
      </c>
    </row>
    <row r="19" spans="1:6" ht="12.75" customHeight="1">
      <c r="A19" s="208" t="s">
        <v>447</v>
      </c>
      <c r="B19" s="269">
        <v>46594.2886</v>
      </c>
      <c r="C19" s="269">
        <v>52278.832900000001</v>
      </c>
      <c r="D19" s="330">
        <v>52311.856600000028</v>
      </c>
      <c r="E19" s="330">
        <v>120560.69559109995</v>
      </c>
      <c r="F19" s="208" t="s">
        <v>306</v>
      </c>
    </row>
    <row r="20" spans="1:6" ht="12.75" customHeight="1">
      <c r="A20" s="208" t="s">
        <v>1138</v>
      </c>
      <c r="B20" s="269">
        <v>113655.7776</v>
      </c>
      <c r="C20" s="269">
        <v>117036.42779999999</v>
      </c>
      <c r="D20" s="330">
        <v>298044.50917001459</v>
      </c>
      <c r="E20" s="330">
        <v>463676.13461001241</v>
      </c>
      <c r="F20" s="208" t="s">
        <v>1334</v>
      </c>
    </row>
    <row r="21" spans="1:6" ht="12.75" customHeight="1">
      <c r="A21" s="208" t="s">
        <v>1333</v>
      </c>
      <c r="B21" s="269">
        <v>85948.269899999999</v>
      </c>
      <c r="C21" s="269">
        <v>91443.0717</v>
      </c>
      <c r="D21" s="330">
        <v>72603.744160000875</v>
      </c>
      <c r="E21" s="330">
        <v>118067.92212000108</v>
      </c>
      <c r="F21" s="208" t="s">
        <v>1332</v>
      </c>
    </row>
    <row r="22" spans="1:6" ht="12.75" customHeight="1">
      <c r="A22" s="208" t="s">
        <v>312</v>
      </c>
      <c r="B22" s="269">
        <v>482223.29070000001</v>
      </c>
      <c r="C22" s="269">
        <v>552355.80110000004</v>
      </c>
      <c r="D22" s="330">
        <v>328710.33963357308</v>
      </c>
      <c r="E22" s="330">
        <v>687967.07770601136</v>
      </c>
      <c r="F22" s="208" t="s">
        <v>185</v>
      </c>
    </row>
    <row r="23" spans="1:6" ht="12.75" customHeight="1">
      <c r="A23" s="208" t="s">
        <v>1806</v>
      </c>
      <c r="B23" s="269">
        <v>429005.02350000001</v>
      </c>
      <c r="C23" s="269">
        <v>359768.96830000001</v>
      </c>
      <c r="D23" s="330">
        <v>511330.03697699792</v>
      </c>
      <c r="E23" s="330">
        <v>524687.15716759488</v>
      </c>
      <c r="F23" s="208" t="s">
        <v>1807</v>
      </c>
    </row>
    <row r="24" spans="1:6" ht="12.75" customHeight="1">
      <c r="A24" s="208" t="s">
        <v>1808</v>
      </c>
      <c r="B24" s="269">
        <v>42038.7785</v>
      </c>
      <c r="C24" s="269">
        <v>45862.331100000003</v>
      </c>
      <c r="D24" s="330">
        <v>28485.721790000061</v>
      </c>
      <c r="E24" s="330">
        <v>99646.029039999587</v>
      </c>
      <c r="F24" s="108" t="s">
        <v>1809</v>
      </c>
    </row>
    <row r="25" spans="1:6" ht="12.75" customHeight="1">
      <c r="A25" s="208" t="s">
        <v>1810</v>
      </c>
      <c r="B25" s="269">
        <v>54900.100399999996</v>
      </c>
      <c r="C25" s="269">
        <v>58642.351799999997</v>
      </c>
      <c r="D25" s="330">
        <v>160645.74011999916</v>
      </c>
      <c r="E25" s="330">
        <v>202249.14783999851</v>
      </c>
      <c r="F25" s="108" t="s">
        <v>1811</v>
      </c>
    </row>
    <row r="26" spans="1:6" ht="12.75" customHeight="1">
      <c r="A26" s="208" t="s">
        <v>1812</v>
      </c>
      <c r="B26" s="269">
        <v>46643.3799</v>
      </c>
      <c r="C26" s="269">
        <v>52043.311099999999</v>
      </c>
      <c r="D26" s="330">
        <v>6504.5097000000005</v>
      </c>
      <c r="E26" s="330">
        <v>19306.467029999989</v>
      </c>
      <c r="F26" s="108" t="s">
        <v>1813</v>
      </c>
    </row>
    <row r="27" spans="1:6" s="209" customFormat="1" ht="12.75" customHeight="1">
      <c r="A27" s="372" t="s">
        <v>342</v>
      </c>
      <c r="B27" s="270">
        <f>SUM(B6:B26)</f>
        <v>2448612.8654</v>
      </c>
      <c r="C27" s="270">
        <f>SUM(C6:C26)</f>
        <v>2548511.4772000001</v>
      </c>
      <c r="D27" s="331">
        <f>SUM(D7:D26)</f>
        <v>3287315.7021371904</v>
      </c>
      <c r="E27" s="331">
        <f>SUM(E7:E26)</f>
        <v>4486885.7730518049</v>
      </c>
      <c r="F27" s="372" t="s">
        <v>343</v>
      </c>
    </row>
    <row r="28" spans="1:6">
      <c r="A28" s="210"/>
      <c r="B28" s="210"/>
      <c r="C28" s="210"/>
      <c r="D28" s="210"/>
      <c r="E28" s="210"/>
      <c r="F28" s="210"/>
    </row>
    <row r="29" spans="1:6" ht="14.25">
      <c r="A29" s="211" t="s">
        <v>1094</v>
      </c>
      <c r="C29" s="210"/>
      <c r="D29" s="210"/>
      <c r="E29" s="210"/>
      <c r="F29" s="210"/>
    </row>
    <row r="30" spans="1:6" ht="14.25">
      <c r="A30" s="211"/>
      <c r="C30" s="210"/>
      <c r="D30" s="210"/>
      <c r="E30" s="210"/>
      <c r="F30" s="183"/>
    </row>
    <row r="31" spans="1:6">
      <c r="A31" s="377"/>
      <c r="B31" s="271"/>
      <c r="C31" s="377"/>
      <c r="F31" s="183"/>
    </row>
    <row r="32" spans="1:6">
      <c r="F32" s="183"/>
    </row>
    <row r="33" spans="6:6">
      <c r="F33" s="183"/>
    </row>
    <row r="34" spans="6:6">
      <c r="F34" s="183"/>
    </row>
    <row r="35" spans="6:6">
      <c r="F35" s="183"/>
    </row>
    <row r="36" spans="6:6">
      <c r="F36" s="183"/>
    </row>
    <row r="37" spans="6:6">
      <c r="F37" s="183"/>
    </row>
    <row r="38" spans="6:6">
      <c r="F38" s="183"/>
    </row>
    <row r="39" spans="6:6">
      <c r="F39" s="183"/>
    </row>
    <row r="40" spans="6:6">
      <c r="F40" s="183"/>
    </row>
    <row r="41" spans="6:6">
      <c r="F41" s="183"/>
    </row>
    <row r="42" spans="6:6">
      <c r="F42" s="183"/>
    </row>
    <row r="43" spans="6:6">
      <c r="F43" s="183"/>
    </row>
    <row r="44" spans="6:6">
      <c r="F44" s="183"/>
    </row>
    <row r="45" spans="6:6">
      <c r="F45" s="183"/>
    </row>
    <row r="46" spans="6:6">
      <c r="F46" s="183"/>
    </row>
    <row r="47" spans="6:6">
      <c r="F47" s="212"/>
    </row>
    <row r="48" spans="6:6">
      <c r="F48" s="183"/>
    </row>
    <row r="49" spans="6:6">
      <c r="F49" s="183"/>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4803149606299213" right="0.74803149606299213" top="0.98425196850393704" bottom="0.98425196850393704" header="0.51181102362204722" footer="0.51181102362204722"/>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sheetPr>
  <dimension ref="B1:J47"/>
  <sheetViews>
    <sheetView topLeftCell="A19" zoomScale="90" zoomScaleNormal="90" zoomScaleSheetLayoutView="100" workbookViewId="0">
      <selection activeCell="Q17" sqref="Q17"/>
    </sheetView>
  </sheetViews>
  <sheetFormatPr defaultRowHeight="12.75"/>
  <cols>
    <col min="1" max="1" width="2.7109375" style="183" customWidth="1"/>
    <col min="2" max="2" width="48.5703125" style="183" customWidth="1"/>
    <col min="3" max="3" width="16.28515625" style="183" customWidth="1"/>
    <col min="4" max="4" width="48.5703125" style="183" customWidth="1"/>
    <col min="5" max="16384" width="9.140625" style="183"/>
  </cols>
  <sheetData>
    <row r="1" spans="2:4" s="182" customFormat="1" ht="15">
      <c r="B1" s="182" t="s">
        <v>1421</v>
      </c>
      <c r="D1" s="438" t="s">
        <v>588</v>
      </c>
    </row>
    <row r="2" spans="2:4" s="182" customFormat="1" ht="10.5" customHeight="1">
      <c r="D2" s="438"/>
    </row>
    <row r="3" spans="2:4" ht="29.25" customHeight="1">
      <c r="B3" s="918" t="s">
        <v>970</v>
      </c>
      <c r="C3" s="918"/>
      <c r="D3" s="918"/>
    </row>
    <row r="4" spans="2:4" ht="44.25" customHeight="1">
      <c r="B4" s="918" t="s">
        <v>971</v>
      </c>
      <c r="C4" s="918"/>
      <c r="D4" s="918"/>
    </row>
    <row r="5" spans="2:4" ht="13.5" customHeight="1">
      <c r="B5" s="835"/>
      <c r="C5" s="835"/>
      <c r="D5" s="835"/>
    </row>
    <row r="6" spans="2:4" ht="17.25" customHeight="1">
      <c r="B6" s="183" t="s">
        <v>1728</v>
      </c>
      <c r="D6" s="279" t="s">
        <v>105</v>
      </c>
    </row>
    <row r="7" spans="2:4" ht="51" customHeight="1">
      <c r="B7" s="371" t="s">
        <v>419</v>
      </c>
      <c r="C7" s="371" t="s">
        <v>3268</v>
      </c>
      <c r="D7" s="371" t="s">
        <v>420</v>
      </c>
    </row>
    <row r="8" spans="2:4" s="184" customFormat="1" ht="12">
      <c r="B8" s="439">
        <v>1</v>
      </c>
      <c r="C8" s="439">
        <v>2</v>
      </c>
      <c r="D8" s="439">
        <v>3</v>
      </c>
    </row>
    <row r="9" spans="2:4" s="184" customFormat="1" ht="12">
      <c r="B9" s="440" t="s">
        <v>972</v>
      </c>
      <c r="C9" s="441"/>
      <c r="D9" s="440" t="s">
        <v>973</v>
      </c>
    </row>
    <row r="10" spans="2:4">
      <c r="B10" s="442" t="s">
        <v>974</v>
      </c>
      <c r="C10" s="443">
        <v>104</v>
      </c>
      <c r="D10" s="442" t="s">
        <v>975</v>
      </c>
    </row>
    <row r="11" spans="2:4">
      <c r="B11" s="442" t="s">
        <v>976</v>
      </c>
      <c r="C11" s="444">
        <v>333538.24308999989</v>
      </c>
      <c r="D11" s="442" t="s">
        <v>977</v>
      </c>
    </row>
    <row r="12" spans="2:4">
      <c r="B12" s="442" t="s">
        <v>978</v>
      </c>
      <c r="C12" s="445">
        <v>29246.476010000002</v>
      </c>
      <c r="D12" s="442" t="s">
        <v>979</v>
      </c>
    </row>
    <row r="13" spans="2:4">
      <c r="B13" s="442" t="s">
        <v>74</v>
      </c>
      <c r="C13" s="445"/>
      <c r="D13" s="442" t="s">
        <v>292</v>
      </c>
    </row>
    <row r="14" spans="2:4">
      <c r="B14" s="446" t="s">
        <v>980</v>
      </c>
      <c r="C14" s="445">
        <v>29246.476010000002</v>
      </c>
      <c r="D14" s="446" t="s">
        <v>528</v>
      </c>
    </row>
    <row r="15" spans="2:4">
      <c r="B15" s="446" t="s">
        <v>981</v>
      </c>
      <c r="C15" s="447">
        <v>293</v>
      </c>
      <c r="D15" s="446" t="s">
        <v>1476</v>
      </c>
    </row>
    <row r="16" spans="2:4" ht="36">
      <c r="B16" s="442" t="s">
        <v>1409</v>
      </c>
      <c r="C16" s="445">
        <v>29246.476010000002</v>
      </c>
      <c r="D16" s="442" t="s">
        <v>1477</v>
      </c>
    </row>
    <row r="17" spans="2:5" ht="36">
      <c r="B17" s="442" t="s">
        <v>1410</v>
      </c>
      <c r="C17" s="448">
        <v>11201.743840000001</v>
      </c>
      <c r="D17" s="442" t="s">
        <v>1478</v>
      </c>
    </row>
    <row r="18" spans="2:5">
      <c r="B18" s="442" t="s">
        <v>982</v>
      </c>
      <c r="C18" s="443"/>
      <c r="D18" s="442" t="s">
        <v>983</v>
      </c>
    </row>
    <row r="19" spans="2:5">
      <c r="B19" s="446" t="s">
        <v>569</v>
      </c>
      <c r="C19" s="447">
        <v>6</v>
      </c>
      <c r="D19" s="446" t="s">
        <v>423</v>
      </c>
    </row>
    <row r="20" spans="2:5">
      <c r="B20" s="446" t="s">
        <v>570</v>
      </c>
      <c r="C20" s="445">
        <v>2079.8616000000002</v>
      </c>
      <c r="D20" s="446" t="s">
        <v>424</v>
      </c>
    </row>
    <row r="21" spans="2:5" ht="20.25" customHeight="1">
      <c r="B21" s="442" t="s">
        <v>2436</v>
      </c>
      <c r="C21" s="447">
        <v>874</v>
      </c>
      <c r="D21" s="442" t="s">
        <v>2437</v>
      </c>
    </row>
    <row r="22" spans="2:5">
      <c r="B22" s="446" t="s">
        <v>612</v>
      </c>
      <c r="C22" s="447"/>
      <c r="D22" s="446" t="s">
        <v>613</v>
      </c>
    </row>
    <row r="23" spans="2:5">
      <c r="B23" s="446" t="s">
        <v>614</v>
      </c>
      <c r="C23" s="445">
        <v>77.8</v>
      </c>
      <c r="D23" s="446" t="s">
        <v>615</v>
      </c>
    </row>
    <row r="24" spans="2:5">
      <c r="B24" s="446" t="s">
        <v>616</v>
      </c>
      <c r="C24" s="445">
        <v>72.099999999999994</v>
      </c>
      <c r="D24" s="446" t="s">
        <v>617</v>
      </c>
    </row>
    <row r="25" spans="2:5" ht="26.25" customHeight="1">
      <c r="B25" s="442" t="s">
        <v>984</v>
      </c>
      <c r="C25" s="447">
        <v>42</v>
      </c>
      <c r="D25" s="449" t="s">
        <v>985</v>
      </c>
    </row>
    <row r="26" spans="2:5">
      <c r="B26" s="440" t="s">
        <v>986</v>
      </c>
      <c r="C26" s="450"/>
      <c r="D26" s="440" t="s">
        <v>987</v>
      </c>
    </row>
    <row r="27" spans="2:5" ht="24">
      <c r="B27" s="442" t="s">
        <v>988</v>
      </c>
      <c r="C27" s="451"/>
      <c r="D27" s="442" t="s">
        <v>989</v>
      </c>
    </row>
    <row r="28" spans="2:5" ht="14.25" customHeight="1">
      <c r="B28" s="446" t="s">
        <v>569</v>
      </c>
      <c r="C28" s="447">
        <v>175310</v>
      </c>
      <c r="D28" s="446" t="s">
        <v>423</v>
      </c>
    </row>
    <row r="29" spans="2:5">
      <c r="B29" s="446" t="s">
        <v>990</v>
      </c>
      <c r="C29" s="445">
        <v>3438837.7318493202</v>
      </c>
      <c r="D29" s="446" t="s">
        <v>424</v>
      </c>
    </row>
    <row r="30" spans="2:5" ht="24.75">
      <c r="B30" s="442" t="s">
        <v>991</v>
      </c>
      <c r="C30" s="452"/>
      <c r="D30" s="442" t="s">
        <v>992</v>
      </c>
      <c r="E30" s="261"/>
    </row>
    <row r="31" spans="2:5" ht="14.25" customHeight="1">
      <c r="B31" s="446" t="s">
        <v>569</v>
      </c>
      <c r="C31" s="447">
        <v>14436</v>
      </c>
      <c r="D31" s="446" t="s">
        <v>423</v>
      </c>
    </row>
    <row r="32" spans="2:5" ht="13.5" customHeight="1">
      <c r="B32" s="446" t="s">
        <v>990</v>
      </c>
      <c r="C32" s="445">
        <v>375991.13497542002</v>
      </c>
      <c r="D32" s="446" t="s">
        <v>424</v>
      </c>
    </row>
    <row r="33" spans="2:10" ht="24">
      <c r="B33" s="442" t="s">
        <v>993</v>
      </c>
      <c r="C33" s="452"/>
      <c r="D33" s="442" t="s">
        <v>994</v>
      </c>
    </row>
    <row r="34" spans="2:10">
      <c r="B34" s="442" t="s">
        <v>1411</v>
      </c>
      <c r="C34" s="422"/>
      <c r="D34" s="442" t="s">
        <v>1412</v>
      </c>
    </row>
    <row r="35" spans="2:10">
      <c r="B35" s="446" t="s">
        <v>569</v>
      </c>
      <c r="C35" s="447">
        <v>13841</v>
      </c>
      <c r="D35" s="446" t="s">
        <v>423</v>
      </c>
    </row>
    <row r="36" spans="2:10">
      <c r="B36" s="446" t="s">
        <v>990</v>
      </c>
      <c r="C36" s="445">
        <v>352791.37599999999</v>
      </c>
      <c r="D36" s="446" t="s">
        <v>424</v>
      </c>
    </row>
    <row r="37" spans="2:10">
      <c r="B37" s="442" t="s">
        <v>995</v>
      </c>
      <c r="C37" s="447"/>
      <c r="D37" s="442" t="s">
        <v>996</v>
      </c>
    </row>
    <row r="38" spans="2:10">
      <c r="B38" s="446" t="s">
        <v>569</v>
      </c>
      <c r="C38" s="447">
        <v>13076</v>
      </c>
      <c r="D38" s="446" t="s">
        <v>423</v>
      </c>
    </row>
    <row r="39" spans="2:10">
      <c r="B39" s="446" t="s">
        <v>990</v>
      </c>
      <c r="C39" s="445">
        <v>326351.78898224002</v>
      </c>
      <c r="D39" s="446" t="s">
        <v>424</v>
      </c>
    </row>
    <row r="40" spans="2:10" ht="72" customHeight="1">
      <c r="B40" s="442" t="s">
        <v>997</v>
      </c>
      <c r="C40" s="447"/>
      <c r="D40" s="442" t="s">
        <v>998</v>
      </c>
      <c r="E40" s="262"/>
      <c r="F40" s="205"/>
      <c r="G40" s="205"/>
      <c r="H40" s="205"/>
      <c r="I40" s="205"/>
      <c r="J40" s="205"/>
    </row>
    <row r="41" spans="2:10" ht="24">
      <c r="B41" s="442" t="s">
        <v>1860</v>
      </c>
      <c r="C41" s="447"/>
      <c r="D41" s="442" t="s">
        <v>1861</v>
      </c>
      <c r="E41" s="262"/>
      <c r="F41" s="205"/>
      <c r="G41" s="205"/>
      <c r="H41" s="205"/>
      <c r="I41" s="205"/>
      <c r="J41" s="205"/>
    </row>
    <row r="42" spans="2:10">
      <c r="B42" s="446" t="s">
        <v>612</v>
      </c>
      <c r="C42" s="453"/>
      <c r="D42" s="446" t="s">
        <v>613</v>
      </c>
      <c r="E42" s="262"/>
      <c r="F42" s="205"/>
      <c r="G42" s="205"/>
      <c r="H42" s="205"/>
      <c r="I42" s="205"/>
      <c r="J42" s="205"/>
    </row>
    <row r="43" spans="2:10">
      <c r="B43" s="446" t="s">
        <v>614</v>
      </c>
      <c r="C43" s="454"/>
      <c r="D43" s="446" t="s">
        <v>615</v>
      </c>
      <c r="E43" s="262"/>
      <c r="F43" s="205"/>
      <c r="G43" s="205"/>
      <c r="H43" s="205"/>
      <c r="I43" s="205"/>
      <c r="J43" s="205"/>
    </row>
    <row r="44" spans="2:10">
      <c r="B44" s="446" t="s">
        <v>616</v>
      </c>
      <c r="C44" s="454"/>
      <c r="D44" s="446" t="s">
        <v>617</v>
      </c>
      <c r="E44" s="263"/>
      <c r="F44" s="264"/>
      <c r="G44" s="264"/>
      <c r="H44" s="205"/>
      <c r="I44" s="205"/>
      <c r="J44" s="205"/>
    </row>
    <row r="45" spans="2:10">
      <c r="B45" s="442" t="s">
        <v>1862</v>
      </c>
      <c r="D45" s="442" t="s">
        <v>1863</v>
      </c>
      <c r="E45" s="262"/>
      <c r="F45" s="205"/>
      <c r="G45" s="205"/>
      <c r="H45" s="205"/>
      <c r="I45" s="205"/>
      <c r="J45" s="205"/>
    </row>
    <row r="46" spans="2:10">
      <c r="B46" s="446" t="s">
        <v>569</v>
      </c>
      <c r="C46" s="455"/>
      <c r="D46" s="446" t="s">
        <v>423</v>
      </c>
      <c r="E46" s="262"/>
      <c r="F46" s="205"/>
      <c r="G46" s="205"/>
      <c r="H46" s="205"/>
      <c r="I46" s="205"/>
      <c r="J46" s="205"/>
    </row>
    <row r="47" spans="2:10">
      <c r="B47" s="456" t="s">
        <v>990</v>
      </c>
      <c r="C47" s="457"/>
      <c r="D47" s="456" t="s">
        <v>424</v>
      </c>
      <c r="E47" s="262"/>
      <c r="F47" s="205"/>
      <c r="G47" s="205"/>
      <c r="H47" s="205"/>
      <c r="I47" s="205"/>
      <c r="J47" s="205"/>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A1:J16"/>
  <sheetViews>
    <sheetView showGridLines="0" zoomScaleNormal="100" zoomScaleSheetLayoutView="100" workbookViewId="0">
      <selection activeCell="J9" sqref="J9"/>
    </sheetView>
  </sheetViews>
  <sheetFormatPr defaultRowHeight="11.25"/>
  <cols>
    <col min="1" max="1" width="24.140625" style="126" customWidth="1"/>
    <col min="2" max="2" width="15.85546875" style="495" customWidth="1"/>
    <col min="3" max="3" width="17" style="164" customWidth="1"/>
    <col min="4" max="4" width="22.5703125" style="164" customWidth="1"/>
    <col min="5" max="5" width="25.28515625" style="164" customWidth="1"/>
    <col min="6" max="6" width="23.140625" style="126" customWidth="1"/>
    <col min="7" max="8" width="25.5703125" style="126" customWidth="1"/>
    <col min="9" max="9" width="26.42578125" style="163" customWidth="1"/>
    <col min="10" max="10" width="20.140625" style="126" bestFit="1" customWidth="1"/>
    <col min="11" max="251" width="9.140625" style="126"/>
    <col min="252" max="252" width="29.28515625" style="126" customWidth="1"/>
    <col min="253" max="253" width="11.42578125" style="126" customWidth="1"/>
    <col min="254" max="254" width="11.5703125" style="126" customWidth="1"/>
    <col min="255" max="255" width="14.140625" style="126" customWidth="1"/>
    <col min="256" max="256" width="18.140625" style="126" customWidth="1"/>
    <col min="257" max="257" width="17.85546875" style="126" customWidth="1"/>
    <col min="258" max="258" width="14.140625" style="126" customWidth="1"/>
    <col min="259" max="259" width="17.85546875" style="126" customWidth="1"/>
    <col min="260" max="260" width="31" style="126" customWidth="1"/>
    <col min="261" max="507" width="9.140625" style="126"/>
    <col min="508" max="508" width="29.28515625" style="126" customWidth="1"/>
    <col min="509" max="509" width="11.42578125" style="126" customWidth="1"/>
    <col min="510" max="510" width="11.5703125" style="126" customWidth="1"/>
    <col min="511" max="511" width="14.140625" style="126" customWidth="1"/>
    <col min="512" max="512" width="18.140625" style="126" customWidth="1"/>
    <col min="513" max="513" width="17.85546875" style="126" customWidth="1"/>
    <col min="514" max="514" width="14.140625" style="126" customWidth="1"/>
    <col min="515" max="515" width="17.85546875" style="126" customWidth="1"/>
    <col min="516" max="516" width="31" style="126" customWidth="1"/>
    <col min="517" max="763" width="9.140625" style="126"/>
    <col min="764" max="764" width="29.28515625" style="126" customWidth="1"/>
    <col min="765" max="765" width="11.42578125" style="126" customWidth="1"/>
    <col min="766" max="766" width="11.5703125" style="126" customWidth="1"/>
    <col min="767" max="767" width="14.140625" style="126" customWidth="1"/>
    <col min="768" max="768" width="18.140625" style="126" customWidth="1"/>
    <col min="769" max="769" width="17.85546875" style="126" customWidth="1"/>
    <col min="770" max="770" width="14.140625" style="126" customWidth="1"/>
    <col min="771" max="771" width="17.85546875" style="126" customWidth="1"/>
    <col min="772" max="772" width="31" style="126" customWidth="1"/>
    <col min="773" max="1019" width="9.140625" style="126"/>
    <col min="1020" max="1020" width="29.28515625" style="126" customWidth="1"/>
    <col min="1021" max="1021" width="11.42578125" style="126" customWidth="1"/>
    <col min="1022" max="1022" width="11.5703125" style="126" customWidth="1"/>
    <col min="1023" max="1023" width="14.140625" style="126" customWidth="1"/>
    <col min="1024" max="1024" width="18.140625" style="126" customWidth="1"/>
    <col min="1025" max="1025" width="17.85546875" style="126" customWidth="1"/>
    <col min="1026" max="1026" width="14.140625" style="126" customWidth="1"/>
    <col min="1027" max="1027" width="17.85546875" style="126" customWidth="1"/>
    <col min="1028" max="1028" width="31" style="126" customWidth="1"/>
    <col min="1029" max="1275" width="9.140625" style="126"/>
    <col min="1276" max="1276" width="29.28515625" style="126" customWidth="1"/>
    <col min="1277" max="1277" width="11.42578125" style="126" customWidth="1"/>
    <col min="1278" max="1278" width="11.5703125" style="126" customWidth="1"/>
    <col min="1279" max="1279" width="14.140625" style="126" customWidth="1"/>
    <col min="1280" max="1280" width="18.140625" style="126" customWidth="1"/>
    <col min="1281" max="1281" width="17.85546875" style="126" customWidth="1"/>
    <col min="1282" max="1282" width="14.140625" style="126" customWidth="1"/>
    <col min="1283" max="1283" width="17.85546875" style="126" customWidth="1"/>
    <col min="1284" max="1284" width="31" style="126" customWidth="1"/>
    <col min="1285" max="1531" width="9.140625" style="126"/>
    <col min="1532" max="1532" width="29.28515625" style="126" customWidth="1"/>
    <col min="1533" max="1533" width="11.42578125" style="126" customWidth="1"/>
    <col min="1534" max="1534" width="11.5703125" style="126" customWidth="1"/>
    <col min="1535" max="1535" width="14.140625" style="126" customWidth="1"/>
    <col min="1536" max="1536" width="18.140625" style="126" customWidth="1"/>
    <col min="1537" max="1537" width="17.85546875" style="126" customWidth="1"/>
    <col min="1538" max="1538" width="14.140625" style="126" customWidth="1"/>
    <col min="1539" max="1539" width="17.85546875" style="126" customWidth="1"/>
    <col min="1540" max="1540" width="31" style="126" customWidth="1"/>
    <col min="1541" max="1787" width="9.140625" style="126"/>
    <col min="1788" max="1788" width="29.28515625" style="126" customWidth="1"/>
    <col min="1789" max="1789" width="11.42578125" style="126" customWidth="1"/>
    <col min="1790" max="1790" width="11.5703125" style="126" customWidth="1"/>
    <col min="1791" max="1791" width="14.140625" style="126" customWidth="1"/>
    <col min="1792" max="1792" width="18.140625" style="126" customWidth="1"/>
    <col min="1793" max="1793" width="17.85546875" style="126" customWidth="1"/>
    <col min="1794" max="1794" width="14.140625" style="126" customWidth="1"/>
    <col min="1795" max="1795" width="17.85546875" style="126" customWidth="1"/>
    <col min="1796" max="1796" width="31" style="126" customWidth="1"/>
    <col min="1797" max="2043" width="9.140625" style="126"/>
    <col min="2044" max="2044" width="29.28515625" style="126" customWidth="1"/>
    <col min="2045" max="2045" width="11.42578125" style="126" customWidth="1"/>
    <col min="2046" max="2046" width="11.5703125" style="126" customWidth="1"/>
    <col min="2047" max="2047" width="14.140625" style="126" customWidth="1"/>
    <col min="2048" max="2048" width="18.140625" style="126" customWidth="1"/>
    <col min="2049" max="2049" width="17.85546875" style="126" customWidth="1"/>
    <col min="2050" max="2050" width="14.140625" style="126" customWidth="1"/>
    <col min="2051" max="2051" width="17.85546875" style="126" customWidth="1"/>
    <col min="2052" max="2052" width="31" style="126" customWidth="1"/>
    <col min="2053" max="2299" width="9.140625" style="126"/>
    <col min="2300" max="2300" width="29.28515625" style="126" customWidth="1"/>
    <col min="2301" max="2301" width="11.42578125" style="126" customWidth="1"/>
    <col min="2302" max="2302" width="11.5703125" style="126" customWidth="1"/>
    <col min="2303" max="2303" width="14.140625" style="126" customWidth="1"/>
    <col min="2304" max="2304" width="18.140625" style="126" customWidth="1"/>
    <col min="2305" max="2305" width="17.85546875" style="126" customWidth="1"/>
    <col min="2306" max="2306" width="14.140625" style="126" customWidth="1"/>
    <col min="2307" max="2307" width="17.85546875" style="126" customWidth="1"/>
    <col min="2308" max="2308" width="31" style="126" customWidth="1"/>
    <col min="2309" max="2555" width="9.140625" style="126"/>
    <col min="2556" max="2556" width="29.28515625" style="126" customWidth="1"/>
    <col min="2557" max="2557" width="11.42578125" style="126" customWidth="1"/>
    <col min="2558" max="2558" width="11.5703125" style="126" customWidth="1"/>
    <col min="2559" max="2559" width="14.140625" style="126" customWidth="1"/>
    <col min="2560" max="2560" width="18.140625" style="126" customWidth="1"/>
    <col min="2561" max="2561" width="17.85546875" style="126" customWidth="1"/>
    <col min="2562" max="2562" width="14.140625" style="126" customWidth="1"/>
    <col min="2563" max="2563" width="17.85546875" style="126" customWidth="1"/>
    <col min="2564" max="2564" width="31" style="126" customWidth="1"/>
    <col min="2565" max="2811" width="9.140625" style="126"/>
    <col min="2812" max="2812" width="29.28515625" style="126" customWidth="1"/>
    <col min="2813" max="2813" width="11.42578125" style="126" customWidth="1"/>
    <col min="2814" max="2814" width="11.5703125" style="126" customWidth="1"/>
    <col min="2815" max="2815" width="14.140625" style="126" customWidth="1"/>
    <col min="2816" max="2816" width="18.140625" style="126" customWidth="1"/>
    <col min="2817" max="2817" width="17.85546875" style="126" customWidth="1"/>
    <col min="2818" max="2818" width="14.140625" style="126" customWidth="1"/>
    <col min="2819" max="2819" width="17.85546875" style="126" customWidth="1"/>
    <col min="2820" max="2820" width="31" style="126" customWidth="1"/>
    <col min="2821" max="3067" width="9.140625" style="126"/>
    <col min="3068" max="3068" width="29.28515625" style="126" customWidth="1"/>
    <col min="3069" max="3069" width="11.42578125" style="126" customWidth="1"/>
    <col min="3070" max="3070" width="11.5703125" style="126" customWidth="1"/>
    <col min="3071" max="3071" width="14.140625" style="126" customWidth="1"/>
    <col min="3072" max="3072" width="18.140625" style="126" customWidth="1"/>
    <col min="3073" max="3073" width="17.85546875" style="126" customWidth="1"/>
    <col min="3074" max="3074" width="14.140625" style="126" customWidth="1"/>
    <col min="3075" max="3075" width="17.85546875" style="126" customWidth="1"/>
    <col min="3076" max="3076" width="31" style="126" customWidth="1"/>
    <col min="3077" max="3323" width="9.140625" style="126"/>
    <col min="3324" max="3324" width="29.28515625" style="126" customWidth="1"/>
    <col min="3325" max="3325" width="11.42578125" style="126" customWidth="1"/>
    <col min="3326" max="3326" width="11.5703125" style="126" customWidth="1"/>
    <col min="3327" max="3327" width="14.140625" style="126" customWidth="1"/>
    <col min="3328" max="3328" width="18.140625" style="126" customWidth="1"/>
    <col min="3329" max="3329" width="17.85546875" style="126" customWidth="1"/>
    <col min="3330" max="3330" width="14.140625" style="126" customWidth="1"/>
    <col min="3331" max="3331" width="17.85546875" style="126" customWidth="1"/>
    <col min="3332" max="3332" width="31" style="126" customWidth="1"/>
    <col min="3333" max="3579" width="9.140625" style="126"/>
    <col min="3580" max="3580" width="29.28515625" style="126" customWidth="1"/>
    <col min="3581" max="3581" width="11.42578125" style="126" customWidth="1"/>
    <col min="3582" max="3582" width="11.5703125" style="126" customWidth="1"/>
    <col min="3583" max="3583" width="14.140625" style="126" customWidth="1"/>
    <col min="3584" max="3584" width="18.140625" style="126" customWidth="1"/>
    <col min="3585" max="3585" width="17.85546875" style="126" customWidth="1"/>
    <col min="3586" max="3586" width="14.140625" style="126" customWidth="1"/>
    <col min="3587" max="3587" width="17.85546875" style="126" customWidth="1"/>
    <col min="3588" max="3588" width="31" style="126" customWidth="1"/>
    <col min="3589" max="3835" width="9.140625" style="126"/>
    <col min="3836" max="3836" width="29.28515625" style="126" customWidth="1"/>
    <col min="3837" max="3837" width="11.42578125" style="126" customWidth="1"/>
    <col min="3838" max="3838" width="11.5703125" style="126" customWidth="1"/>
    <col min="3839" max="3839" width="14.140625" style="126" customWidth="1"/>
    <col min="3840" max="3840" width="18.140625" style="126" customWidth="1"/>
    <col min="3841" max="3841" width="17.85546875" style="126" customWidth="1"/>
    <col min="3842" max="3842" width="14.140625" style="126" customWidth="1"/>
    <col min="3843" max="3843" width="17.85546875" style="126" customWidth="1"/>
    <col min="3844" max="3844" width="31" style="126" customWidth="1"/>
    <col min="3845" max="4091" width="9.140625" style="126"/>
    <col min="4092" max="4092" width="29.28515625" style="126" customWidth="1"/>
    <col min="4093" max="4093" width="11.42578125" style="126" customWidth="1"/>
    <col min="4094" max="4094" width="11.5703125" style="126" customWidth="1"/>
    <col min="4095" max="4095" width="14.140625" style="126" customWidth="1"/>
    <col min="4096" max="4096" width="18.140625" style="126" customWidth="1"/>
    <col min="4097" max="4097" width="17.85546875" style="126" customWidth="1"/>
    <col min="4098" max="4098" width="14.140625" style="126" customWidth="1"/>
    <col min="4099" max="4099" width="17.85546875" style="126" customWidth="1"/>
    <col min="4100" max="4100" width="31" style="126" customWidth="1"/>
    <col min="4101" max="4347" width="9.140625" style="126"/>
    <col min="4348" max="4348" width="29.28515625" style="126" customWidth="1"/>
    <col min="4349" max="4349" width="11.42578125" style="126" customWidth="1"/>
    <col min="4350" max="4350" width="11.5703125" style="126" customWidth="1"/>
    <col min="4351" max="4351" width="14.140625" style="126" customWidth="1"/>
    <col min="4352" max="4352" width="18.140625" style="126" customWidth="1"/>
    <col min="4353" max="4353" width="17.85546875" style="126" customWidth="1"/>
    <col min="4354" max="4354" width="14.140625" style="126" customWidth="1"/>
    <col min="4355" max="4355" width="17.85546875" style="126" customWidth="1"/>
    <col min="4356" max="4356" width="31" style="126" customWidth="1"/>
    <col min="4357" max="4603" width="9.140625" style="126"/>
    <col min="4604" max="4604" width="29.28515625" style="126" customWidth="1"/>
    <col min="4605" max="4605" width="11.42578125" style="126" customWidth="1"/>
    <col min="4606" max="4606" width="11.5703125" style="126" customWidth="1"/>
    <col min="4607" max="4607" width="14.140625" style="126" customWidth="1"/>
    <col min="4608" max="4608" width="18.140625" style="126" customWidth="1"/>
    <col min="4609" max="4609" width="17.85546875" style="126" customWidth="1"/>
    <col min="4610" max="4610" width="14.140625" style="126" customWidth="1"/>
    <col min="4611" max="4611" width="17.85546875" style="126" customWidth="1"/>
    <col min="4612" max="4612" width="31" style="126" customWidth="1"/>
    <col min="4613" max="4859" width="9.140625" style="126"/>
    <col min="4860" max="4860" width="29.28515625" style="126" customWidth="1"/>
    <col min="4861" max="4861" width="11.42578125" style="126" customWidth="1"/>
    <col min="4862" max="4862" width="11.5703125" style="126" customWidth="1"/>
    <col min="4863" max="4863" width="14.140625" style="126" customWidth="1"/>
    <col min="4864" max="4864" width="18.140625" style="126" customWidth="1"/>
    <col min="4865" max="4865" width="17.85546875" style="126" customWidth="1"/>
    <col min="4866" max="4866" width="14.140625" style="126" customWidth="1"/>
    <col min="4867" max="4867" width="17.85546875" style="126" customWidth="1"/>
    <col min="4868" max="4868" width="31" style="126" customWidth="1"/>
    <col min="4869" max="5115" width="9.140625" style="126"/>
    <col min="5116" max="5116" width="29.28515625" style="126" customWidth="1"/>
    <col min="5117" max="5117" width="11.42578125" style="126" customWidth="1"/>
    <col min="5118" max="5118" width="11.5703125" style="126" customWidth="1"/>
    <col min="5119" max="5119" width="14.140625" style="126" customWidth="1"/>
    <col min="5120" max="5120" width="18.140625" style="126" customWidth="1"/>
    <col min="5121" max="5121" width="17.85546875" style="126" customWidth="1"/>
    <col min="5122" max="5122" width="14.140625" style="126" customWidth="1"/>
    <col min="5123" max="5123" width="17.85546875" style="126" customWidth="1"/>
    <col min="5124" max="5124" width="31" style="126" customWidth="1"/>
    <col min="5125" max="5371" width="9.140625" style="126"/>
    <col min="5372" max="5372" width="29.28515625" style="126" customWidth="1"/>
    <col min="5373" max="5373" width="11.42578125" style="126" customWidth="1"/>
    <col min="5374" max="5374" width="11.5703125" style="126" customWidth="1"/>
    <col min="5375" max="5375" width="14.140625" style="126" customWidth="1"/>
    <col min="5376" max="5376" width="18.140625" style="126" customWidth="1"/>
    <col min="5377" max="5377" width="17.85546875" style="126" customWidth="1"/>
    <col min="5378" max="5378" width="14.140625" style="126" customWidth="1"/>
    <col min="5379" max="5379" width="17.85546875" style="126" customWidth="1"/>
    <col min="5380" max="5380" width="31" style="126" customWidth="1"/>
    <col min="5381" max="5627" width="9.140625" style="126"/>
    <col min="5628" max="5628" width="29.28515625" style="126" customWidth="1"/>
    <col min="5629" max="5629" width="11.42578125" style="126" customWidth="1"/>
    <col min="5630" max="5630" width="11.5703125" style="126" customWidth="1"/>
    <col min="5631" max="5631" width="14.140625" style="126" customWidth="1"/>
    <col min="5632" max="5632" width="18.140625" style="126" customWidth="1"/>
    <col min="5633" max="5633" width="17.85546875" style="126" customWidth="1"/>
    <col min="5634" max="5634" width="14.140625" style="126" customWidth="1"/>
    <col min="5635" max="5635" width="17.85546875" style="126" customWidth="1"/>
    <col min="5636" max="5636" width="31" style="126" customWidth="1"/>
    <col min="5637" max="5883" width="9.140625" style="126"/>
    <col min="5884" max="5884" width="29.28515625" style="126" customWidth="1"/>
    <col min="5885" max="5885" width="11.42578125" style="126" customWidth="1"/>
    <col min="5886" max="5886" width="11.5703125" style="126" customWidth="1"/>
    <col min="5887" max="5887" width="14.140625" style="126" customWidth="1"/>
    <col min="5888" max="5888" width="18.140625" style="126" customWidth="1"/>
    <col min="5889" max="5889" width="17.85546875" style="126" customWidth="1"/>
    <col min="5890" max="5890" width="14.140625" style="126" customWidth="1"/>
    <col min="5891" max="5891" width="17.85546875" style="126" customWidth="1"/>
    <col min="5892" max="5892" width="31" style="126" customWidth="1"/>
    <col min="5893" max="6139" width="9.140625" style="126"/>
    <col min="6140" max="6140" width="29.28515625" style="126" customWidth="1"/>
    <col min="6141" max="6141" width="11.42578125" style="126" customWidth="1"/>
    <col min="6142" max="6142" width="11.5703125" style="126" customWidth="1"/>
    <col min="6143" max="6143" width="14.140625" style="126" customWidth="1"/>
    <col min="6144" max="6144" width="18.140625" style="126" customWidth="1"/>
    <col min="6145" max="6145" width="17.85546875" style="126" customWidth="1"/>
    <col min="6146" max="6146" width="14.140625" style="126" customWidth="1"/>
    <col min="6147" max="6147" width="17.85546875" style="126" customWidth="1"/>
    <col min="6148" max="6148" width="31" style="126" customWidth="1"/>
    <col min="6149" max="6395" width="9.140625" style="126"/>
    <col min="6396" max="6396" width="29.28515625" style="126" customWidth="1"/>
    <col min="6397" max="6397" width="11.42578125" style="126" customWidth="1"/>
    <col min="6398" max="6398" width="11.5703125" style="126" customWidth="1"/>
    <col min="6399" max="6399" width="14.140625" style="126" customWidth="1"/>
    <col min="6400" max="6400" width="18.140625" style="126" customWidth="1"/>
    <col min="6401" max="6401" width="17.85546875" style="126" customWidth="1"/>
    <col min="6402" max="6402" width="14.140625" style="126" customWidth="1"/>
    <col min="6403" max="6403" width="17.85546875" style="126" customWidth="1"/>
    <col min="6404" max="6404" width="31" style="126" customWidth="1"/>
    <col min="6405" max="6651" width="9.140625" style="126"/>
    <col min="6652" max="6652" width="29.28515625" style="126" customWidth="1"/>
    <col min="6653" max="6653" width="11.42578125" style="126" customWidth="1"/>
    <col min="6654" max="6654" width="11.5703125" style="126" customWidth="1"/>
    <col min="6655" max="6655" width="14.140625" style="126" customWidth="1"/>
    <col min="6656" max="6656" width="18.140625" style="126" customWidth="1"/>
    <col min="6657" max="6657" width="17.85546875" style="126" customWidth="1"/>
    <col min="6658" max="6658" width="14.140625" style="126" customWidth="1"/>
    <col min="6659" max="6659" width="17.85546875" style="126" customWidth="1"/>
    <col min="6660" max="6660" width="31" style="126" customWidth="1"/>
    <col min="6661" max="6907" width="9.140625" style="126"/>
    <col min="6908" max="6908" width="29.28515625" style="126" customWidth="1"/>
    <col min="6909" max="6909" width="11.42578125" style="126" customWidth="1"/>
    <col min="6910" max="6910" width="11.5703125" style="126" customWidth="1"/>
    <col min="6911" max="6911" width="14.140625" style="126" customWidth="1"/>
    <col min="6912" max="6912" width="18.140625" style="126" customWidth="1"/>
    <col min="6913" max="6913" width="17.85546875" style="126" customWidth="1"/>
    <col min="6914" max="6914" width="14.140625" style="126" customWidth="1"/>
    <col min="6915" max="6915" width="17.85546875" style="126" customWidth="1"/>
    <col min="6916" max="6916" width="31" style="126" customWidth="1"/>
    <col min="6917" max="7163" width="9.140625" style="126"/>
    <col min="7164" max="7164" width="29.28515625" style="126" customWidth="1"/>
    <col min="7165" max="7165" width="11.42578125" style="126" customWidth="1"/>
    <col min="7166" max="7166" width="11.5703125" style="126" customWidth="1"/>
    <col min="7167" max="7167" width="14.140625" style="126" customWidth="1"/>
    <col min="7168" max="7168" width="18.140625" style="126" customWidth="1"/>
    <col min="7169" max="7169" width="17.85546875" style="126" customWidth="1"/>
    <col min="7170" max="7170" width="14.140625" style="126" customWidth="1"/>
    <col min="7171" max="7171" width="17.85546875" style="126" customWidth="1"/>
    <col min="7172" max="7172" width="31" style="126" customWidth="1"/>
    <col min="7173" max="7419" width="9.140625" style="126"/>
    <col min="7420" max="7420" width="29.28515625" style="126" customWidth="1"/>
    <col min="7421" max="7421" width="11.42578125" style="126" customWidth="1"/>
    <col min="7422" max="7422" width="11.5703125" style="126" customWidth="1"/>
    <col min="7423" max="7423" width="14.140625" style="126" customWidth="1"/>
    <col min="7424" max="7424" width="18.140625" style="126" customWidth="1"/>
    <col min="7425" max="7425" width="17.85546875" style="126" customWidth="1"/>
    <col min="7426" max="7426" width="14.140625" style="126" customWidth="1"/>
    <col min="7427" max="7427" width="17.85546875" style="126" customWidth="1"/>
    <col min="7428" max="7428" width="31" style="126" customWidth="1"/>
    <col min="7429" max="7675" width="9.140625" style="126"/>
    <col min="7676" max="7676" width="29.28515625" style="126" customWidth="1"/>
    <col min="7677" max="7677" width="11.42578125" style="126" customWidth="1"/>
    <col min="7678" max="7678" width="11.5703125" style="126" customWidth="1"/>
    <col min="7679" max="7679" width="14.140625" style="126" customWidth="1"/>
    <col min="7680" max="7680" width="18.140625" style="126" customWidth="1"/>
    <col min="7681" max="7681" width="17.85546875" style="126" customWidth="1"/>
    <col min="7682" max="7682" width="14.140625" style="126" customWidth="1"/>
    <col min="7683" max="7683" width="17.85546875" style="126" customWidth="1"/>
    <col min="7684" max="7684" width="31" style="126" customWidth="1"/>
    <col min="7685" max="7931" width="9.140625" style="126"/>
    <col min="7932" max="7932" width="29.28515625" style="126" customWidth="1"/>
    <col min="7933" max="7933" width="11.42578125" style="126" customWidth="1"/>
    <col min="7934" max="7934" width="11.5703125" style="126" customWidth="1"/>
    <col min="7935" max="7935" width="14.140625" style="126" customWidth="1"/>
    <col min="7936" max="7936" width="18.140625" style="126" customWidth="1"/>
    <col min="7937" max="7937" width="17.85546875" style="126" customWidth="1"/>
    <col min="7938" max="7938" width="14.140625" style="126" customWidth="1"/>
    <col min="7939" max="7939" width="17.85546875" style="126" customWidth="1"/>
    <col min="7940" max="7940" width="31" style="126" customWidth="1"/>
    <col min="7941" max="8187" width="9.140625" style="126"/>
    <col min="8188" max="8188" width="29.28515625" style="126" customWidth="1"/>
    <col min="8189" max="8189" width="11.42578125" style="126" customWidth="1"/>
    <col min="8190" max="8190" width="11.5703125" style="126" customWidth="1"/>
    <col min="8191" max="8191" width="14.140625" style="126" customWidth="1"/>
    <col min="8192" max="8192" width="18.140625" style="126" customWidth="1"/>
    <col min="8193" max="8193" width="17.85546875" style="126" customWidth="1"/>
    <col min="8194" max="8194" width="14.140625" style="126" customWidth="1"/>
    <col min="8195" max="8195" width="17.85546875" style="126" customWidth="1"/>
    <col min="8196" max="8196" width="31" style="126" customWidth="1"/>
    <col min="8197" max="8443" width="9.140625" style="126"/>
    <col min="8444" max="8444" width="29.28515625" style="126" customWidth="1"/>
    <col min="8445" max="8445" width="11.42578125" style="126" customWidth="1"/>
    <col min="8446" max="8446" width="11.5703125" style="126" customWidth="1"/>
    <col min="8447" max="8447" width="14.140625" style="126" customWidth="1"/>
    <col min="8448" max="8448" width="18.140625" style="126" customWidth="1"/>
    <col min="8449" max="8449" width="17.85546875" style="126" customWidth="1"/>
    <col min="8450" max="8450" width="14.140625" style="126" customWidth="1"/>
    <col min="8451" max="8451" width="17.85546875" style="126" customWidth="1"/>
    <col min="8452" max="8452" width="31" style="126" customWidth="1"/>
    <col min="8453" max="8699" width="9.140625" style="126"/>
    <col min="8700" max="8700" width="29.28515625" style="126" customWidth="1"/>
    <col min="8701" max="8701" width="11.42578125" style="126" customWidth="1"/>
    <col min="8702" max="8702" width="11.5703125" style="126" customWidth="1"/>
    <col min="8703" max="8703" width="14.140625" style="126" customWidth="1"/>
    <col min="8704" max="8704" width="18.140625" style="126" customWidth="1"/>
    <col min="8705" max="8705" width="17.85546875" style="126" customWidth="1"/>
    <col min="8706" max="8706" width="14.140625" style="126" customWidth="1"/>
    <col min="8707" max="8707" width="17.85546875" style="126" customWidth="1"/>
    <col min="8708" max="8708" width="31" style="126" customWidth="1"/>
    <col min="8709" max="8955" width="9.140625" style="126"/>
    <col min="8956" max="8956" width="29.28515625" style="126" customWidth="1"/>
    <col min="8957" max="8957" width="11.42578125" style="126" customWidth="1"/>
    <col min="8958" max="8958" width="11.5703125" style="126" customWidth="1"/>
    <col min="8959" max="8959" width="14.140625" style="126" customWidth="1"/>
    <col min="8960" max="8960" width="18.140625" style="126" customWidth="1"/>
    <col min="8961" max="8961" width="17.85546875" style="126" customWidth="1"/>
    <col min="8962" max="8962" width="14.140625" style="126" customWidth="1"/>
    <col min="8963" max="8963" width="17.85546875" style="126" customWidth="1"/>
    <col min="8964" max="8964" width="31" style="126" customWidth="1"/>
    <col min="8965" max="9211" width="9.140625" style="126"/>
    <col min="9212" max="9212" width="29.28515625" style="126" customWidth="1"/>
    <col min="9213" max="9213" width="11.42578125" style="126" customWidth="1"/>
    <col min="9214" max="9214" width="11.5703125" style="126" customWidth="1"/>
    <col min="9215" max="9215" width="14.140625" style="126" customWidth="1"/>
    <col min="9216" max="9216" width="18.140625" style="126" customWidth="1"/>
    <col min="9217" max="9217" width="17.85546875" style="126" customWidth="1"/>
    <col min="9218" max="9218" width="14.140625" style="126" customWidth="1"/>
    <col min="9219" max="9219" width="17.85546875" style="126" customWidth="1"/>
    <col min="9220" max="9220" width="31" style="126" customWidth="1"/>
    <col min="9221" max="9467" width="9.140625" style="126"/>
    <col min="9468" max="9468" width="29.28515625" style="126" customWidth="1"/>
    <col min="9469" max="9469" width="11.42578125" style="126" customWidth="1"/>
    <col min="9470" max="9470" width="11.5703125" style="126" customWidth="1"/>
    <col min="9471" max="9471" width="14.140625" style="126" customWidth="1"/>
    <col min="9472" max="9472" width="18.140625" style="126" customWidth="1"/>
    <col min="9473" max="9473" width="17.85546875" style="126" customWidth="1"/>
    <col min="9474" max="9474" width="14.140625" style="126" customWidth="1"/>
    <col min="9475" max="9475" width="17.85546875" style="126" customWidth="1"/>
    <col min="9476" max="9476" width="31" style="126" customWidth="1"/>
    <col min="9477" max="9723" width="9.140625" style="126"/>
    <col min="9724" max="9724" width="29.28515625" style="126" customWidth="1"/>
    <col min="9725" max="9725" width="11.42578125" style="126" customWidth="1"/>
    <col min="9726" max="9726" width="11.5703125" style="126" customWidth="1"/>
    <col min="9727" max="9727" width="14.140625" style="126" customWidth="1"/>
    <col min="9728" max="9728" width="18.140625" style="126" customWidth="1"/>
    <col min="9729" max="9729" width="17.85546875" style="126" customWidth="1"/>
    <col min="9730" max="9730" width="14.140625" style="126" customWidth="1"/>
    <col min="9731" max="9731" width="17.85546875" style="126" customWidth="1"/>
    <col min="9732" max="9732" width="31" style="126" customWidth="1"/>
    <col min="9733" max="9979" width="9.140625" style="126"/>
    <col min="9980" max="9980" width="29.28515625" style="126" customWidth="1"/>
    <col min="9981" max="9981" width="11.42578125" style="126" customWidth="1"/>
    <col min="9982" max="9982" width="11.5703125" style="126" customWidth="1"/>
    <col min="9983" max="9983" width="14.140625" style="126" customWidth="1"/>
    <col min="9984" max="9984" width="18.140625" style="126" customWidth="1"/>
    <col min="9985" max="9985" width="17.85546875" style="126" customWidth="1"/>
    <col min="9986" max="9986" width="14.140625" style="126" customWidth="1"/>
    <col min="9987" max="9987" width="17.85546875" style="126" customWidth="1"/>
    <col min="9988" max="9988" width="31" style="126" customWidth="1"/>
    <col min="9989" max="10235" width="9.140625" style="126"/>
    <col min="10236" max="10236" width="29.28515625" style="126" customWidth="1"/>
    <col min="10237" max="10237" width="11.42578125" style="126" customWidth="1"/>
    <col min="10238" max="10238" width="11.5703125" style="126" customWidth="1"/>
    <col min="10239" max="10239" width="14.140625" style="126" customWidth="1"/>
    <col min="10240" max="10240" width="18.140625" style="126" customWidth="1"/>
    <col min="10241" max="10241" width="17.85546875" style="126" customWidth="1"/>
    <col min="10242" max="10242" width="14.140625" style="126" customWidth="1"/>
    <col min="10243" max="10243" width="17.85546875" style="126" customWidth="1"/>
    <col min="10244" max="10244" width="31" style="126" customWidth="1"/>
    <col min="10245" max="10491" width="9.140625" style="126"/>
    <col min="10492" max="10492" width="29.28515625" style="126" customWidth="1"/>
    <col min="10493" max="10493" width="11.42578125" style="126" customWidth="1"/>
    <col min="10494" max="10494" width="11.5703125" style="126" customWidth="1"/>
    <col min="10495" max="10495" width="14.140625" style="126" customWidth="1"/>
    <col min="10496" max="10496" width="18.140625" style="126" customWidth="1"/>
    <col min="10497" max="10497" width="17.85546875" style="126" customWidth="1"/>
    <col min="10498" max="10498" width="14.140625" style="126" customWidth="1"/>
    <col min="10499" max="10499" width="17.85546875" style="126" customWidth="1"/>
    <col min="10500" max="10500" width="31" style="126" customWidth="1"/>
    <col min="10501" max="10747" width="9.140625" style="126"/>
    <col min="10748" max="10748" width="29.28515625" style="126" customWidth="1"/>
    <col min="10749" max="10749" width="11.42578125" style="126" customWidth="1"/>
    <col min="10750" max="10750" width="11.5703125" style="126" customWidth="1"/>
    <col min="10751" max="10751" width="14.140625" style="126" customWidth="1"/>
    <col min="10752" max="10752" width="18.140625" style="126" customWidth="1"/>
    <col min="10753" max="10753" width="17.85546875" style="126" customWidth="1"/>
    <col min="10754" max="10754" width="14.140625" style="126" customWidth="1"/>
    <col min="10755" max="10755" width="17.85546875" style="126" customWidth="1"/>
    <col min="10756" max="10756" width="31" style="126" customWidth="1"/>
    <col min="10757" max="11003" width="9.140625" style="126"/>
    <col min="11004" max="11004" width="29.28515625" style="126" customWidth="1"/>
    <col min="11005" max="11005" width="11.42578125" style="126" customWidth="1"/>
    <col min="11006" max="11006" width="11.5703125" style="126" customWidth="1"/>
    <col min="11007" max="11007" width="14.140625" style="126" customWidth="1"/>
    <col min="11008" max="11008" width="18.140625" style="126" customWidth="1"/>
    <col min="11009" max="11009" width="17.85546875" style="126" customWidth="1"/>
    <col min="11010" max="11010" width="14.140625" style="126" customWidth="1"/>
    <col min="11011" max="11011" width="17.85546875" style="126" customWidth="1"/>
    <col min="11012" max="11012" width="31" style="126" customWidth="1"/>
    <col min="11013" max="11259" width="9.140625" style="126"/>
    <col min="11260" max="11260" width="29.28515625" style="126" customWidth="1"/>
    <col min="11261" max="11261" width="11.42578125" style="126" customWidth="1"/>
    <col min="11262" max="11262" width="11.5703125" style="126" customWidth="1"/>
    <col min="11263" max="11263" width="14.140625" style="126" customWidth="1"/>
    <col min="11264" max="11264" width="18.140625" style="126" customWidth="1"/>
    <col min="11265" max="11265" width="17.85546875" style="126" customWidth="1"/>
    <col min="11266" max="11266" width="14.140625" style="126" customWidth="1"/>
    <col min="11267" max="11267" width="17.85546875" style="126" customWidth="1"/>
    <col min="11268" max="11268" width="31" style="126" customWidth="1"/>
    <col min="11269" max="11515" width="9.140625" style="126"/>
    <col min="11516" max="11516" width="29.28515625" style="126" customWidth="1"/>
    <col min="11517" max="11517" width="11.42578125" style="126" customWidth="1"/>
    <col min="11518" max="11518" width="11.5703125" style="126" customWidth="1"/>
    <col min="11519" max="11519" width="14.140625" style="126" customWidth="1"/>
    <col min="11520" max="11520" width="18.140625" style="126" customWidth="1"/>
    <col min="11521" max="11521" width="17.85546875" style="126" customWidth="1"/>
    <col min="11522" max="11522" width="14.140625" style="126" customWidth="1"/>
    <col min="11523" max="11523" width="17.85546875" style="126" customWidth="1"/>
    <col min="11524" max="11524" width="31" style="126" customWidth="1"/>
    <col min="11525" max="11771" width="9.140625" style="126"/>
    <col min="11772" max="11772" width="29.28515625" style="126" customWidth="1"/>
    <col min="11773" max="11773" width="11.42578125" style="126" customWidth="1"/>
    <col min="11774" max="11774" width="11.5703125" style="126" customWidth="1"/>
    <col min="11775" max="11775" width="14.140625" style="126" customWidth="1"/>
    <col min="11776" max="11776" width="18.140625" style="126" customWidth="1"/>
    <col min="11777" max="11777" width="17.85546875" style="126" customWidth="1"/>
    <col min="11778" max="11778" width="14.140625" style="126" customWidth="1"/>
    <col min="11779" max="11779" width="17.85546875" style="126" customWidth="1"/>
    <col min="11780" max="11780" width="31" style="126" customWidth="1"/>
    <col min="11781" max="12027" width="9.140625" style="126"/>
    <col min="12028" max="12028" width="29.28515625" style="126" customWidth="1"/>
    <col min="12029" max="12029" width="11.42578125" style="126" customWidth="1"/>
    <col min="12030" max="12030" width="11.5703125" style="126" customWidth="1"/>
    <col min="12031" max="12031" width="14.140625" style="126" customWidth="1"/>
    <col min="12032" max="12032" width="18.140625" style="126" customWidth="1"/>
    <col min="12033" max="12033" width="17.85546875" style="126" customWidth="1"/>
    <col min="12034" max="12034" width="14.140625" style="126" customWidth="1"/>
    <col min="12035" max="12035" width="17.85546875" style="126" customWidth="1"/>
    <col min="12036" max="12036" width="31" style="126" customWidth="1"/>
    <col min="12037" max="12283" width="9.140625" style="126"/>
    <col min="12284" max="12284" width="29.28515625" style="126" customWidth="1"/>
    <col min="12285" max="12285" width="11.42578125" style="126" customWidth="1"/>
    <col min="12286" max="12286" width="11.5703125" style="126" customWidth="1"/>
    <col min="12287" max="12287" width="14.140625" style="126" customWidth="1"/>
    <col min="12288" max="12288" width="18.140625" style="126" customWidth="1"/>
    <col min="12289" max="12289" width="17.85546875" style="126" customWidth="1"/>
    <col min="12290" max="12290" width="14.140625" style="126" customWidth="1"/>
    <col min="12291" max="12291" width="17.85546875" style="126" customWidth="1"/>
    <col min="12292" max="12292" width="31" style="126" customWidth="1"/>
    <col min="12293" max="12539" width="9.140625" style="126"/>
    <col min="12540" max="12540" width="29.28515625" style="126" customWidth="1"/>
    <col min="12541" max="12541" width="11.42578125" style="126" customWidth="1"/>
    <col min="12542" max="12542" width="11.5703125" style="126" customWidth="1"/>
    <col min="12543" max="12543" width="14.140625" style="126" customWidth="1"/>
    <col min="12544" max="12544" width="18.140625" style="126" customWidth="1"/>
    <col min="12545" max="12545" width="17.85546875" style="126" customWidth="1"/>
    <col min="12546" max="12546" width="14.140625" style="126" customWidth="1"/>
    <col min="12547" max="12547" width="17.85546875" style="126" customWidth="1"/>
    <col min="12548" max="12548" width="31" style="126" customWidth="1"/>
    <col min="12549" max="12795" width="9.140625" style="126"/>
    <col min="12796" max="12796" width="29.28515625" style="126" customWidth="1"/>
    <col min="12797" max="12797" width="11.42578125" style="126" customWidth="1"/>
    <col min="12798" max="12798" width="11.5703125" style="126" customWidth="1"/>
    <col min="12799" max="12799" width="14.140625" style="126" customWidth="1"/>
    <col min="12800" max="12800" width="18.140625" style="126" customWidth="1"/>
    <col min="12801" max="12801" width="17.85546875" style="126" customWidth="1"/>
    <col min="12802" max="12802" width="14.140625" style="126" customWidth="1"/>
    <col min="12803" max="12803" width="17.85546875" style="126" customWidth="1"/>
    <col min="12804" max="12804" width="31" style="126" customWidth="1"/>
    <col min="12805" max="13051" width="9.140625" style="126"/>
    <col min="13052" max="13052" width="29.28515625" style="126" customWidth="1"/>
    <col min="13053" max="13053" width="11.42578125" style="126" customWidth="1"/>
    <col min="13054" max="13054" width="11.5703125" style="126" customWidth="1"/>
    <col min="13055" max="13055" width="14.140625" style="126" customWidth="1"/>
    <col min="13056" max="13056" width="18.140625" style="126" customWidth="1"/>
    <col min="13057" max="13057" width="17.85546875" style="126" customWidth="1"/>
    <col min="13058" max="13058" width="14.140625" style="126" customWidth="1"/>
    <col min="13059" max="13059" width="17.85546875" style="126" customWidth="1"/>
    <col min="13060" max="13060" width="31" style="126" customWidth="1"/>
    <col min="13061" max="13307" width="9.140625" style="126"/>
    <col min="13308" max="13308" width="29.28515625" style="126" customWidth="1"/>
    <col min="13309" max="13309" width="11.42578125" style="126" customWidth="1"/>
    <col min="13310" max="13310" width="11.5703125" style="126" customWidth="1"/>
    <col min="13311" max="13311" width="14.140625" style="126" customWidth="1"/>
    <col min="13312" max="13312" width="18.140625" style="126" customWidth="1"/>
    <col min="13313" max="13313" width="17.85546875" style="126" customWidth="1"/>
    <col min="13314" max="13314" width="14.140625" style="126" customWidth="1"/>
    <col min="13315" max="13315" width="17.85546875" style="126" customWidth="1"/>
    <col min="13316" max="13316" width="31" style="126" customWidth="1"/>
    <col min="13317" max="13563" width="9.140625" style="126"/>
    <col min="13564" max="13564" width="29.28515625" style="126" customWidth="1"/>
    <col min="13565" max="13565" width="11.42578125" style="126" customWidth="1"/>
    <col min="13566" max="13566" width="11.5703125" style="126" customWidth="1"/>
    <col min="13567" max="13567" width="14.140625" style="126" customWidth="1"/>
    <col min="13568" max="13568" width="18.140625" style="126" customWidth="1"/>
    <col min="13569" max="13569" width="17.85546875" style="126" customWidth="1"/>
    <col min="13570" max="13570" width="14.140625" style="126" customWidth="1"/>
    <col min="13571" max="13571" width="17.85546875" style="126" customWidth="1"/>
    <col min="13572" max="13572" width="31" style="126" customWidth="1"/>
    <col min="13573" max="13819" width="9.140625" style="126"/>
    <col min="13820" max="13820" width="29.28515625" style="126" customWidth="1"/>
    <col min="13821" max="13821" width="11.42578125" style="126" customWidth="1"/>
    <col min="13822" max="13822" width="11.5703125" style="126" customWidth="1"/>
    <col min="13823" max="13823" width="14.140625" style="126" customWidth="1"/>
    <col min="13824" max="13824" width="18.140625" style="126" customWidth="1"/>
    <col min="13825" max="13825" width="17.85546875" style="126" customWidth="1"/>
    <col min="13826" max="13826" width="14.140625" style="126" customWidth="1"/>
    <col min="13827" max="13827" width="17.85546875" style="126" customWidth="1"/>
    <col min="13828" max="13828" width="31" style="126" customWidth="1"/>
    <col min="13829" max="14075" width="9.140625" style="126"/>
    <col min="14076" max="14076" width="29.28515625" style="126" customWidth="1"/>
    <col min="14077" max="14077" width="11.42578125" style="126" customWidth="1"/>
    <col min="14078" max="14078" width="11.5703125" style="126" customWidth="1"/>
    <col min="14079" max="14079" width="14.140625" style="126" customWidth="1"/>
    <col min="14080" max="14080" width="18.140625" style="126" customWidth="1"/>
    <col min="14081" max="14081" width="17.85546875" style="126" customWidth="1"/>
    <col min="14082" max="14082" width="14.140625" style="126" customWidth="1"/>
    <col min="14083" max="14083" width="17.85546875" style="126" customWidth="1"/>
    <col min="14084" max="14084" width="31" style="126" customWidth="1"/>
    <col min="14085" max="14331" width="9.140625" style="126"/>
    <col min="14332" max="14332" width="29.28515625" style="126" customWidth="1"/>
    <col min="14333" max="14333" width="11.42578125" style="126" customWidth="1"/>
    <col min="14334" max="14334" width="11.5703125" style="126" customWidth="1"/>
    <col min="14335" max="14335" width="14.140625" style="126" customWidth="1"/>
    <col min="14336" max="14336" width="18.140625" style="126" customWidth="1"/>
    <col min="14337" max="14337" width="17.85546875" style="126" customWidth="1"/>
    <col min="14338" max="14338" width="14.140625" style="126" customWidth="1"/>
    <col min="14339" max="14339" width="17.85546875" style="126" customWidth="1"/>
    <col min="14340" max="14340" width="31" style="126" customWidth="1"/>
    <col min="14341" max="14587" width="9.140625" style="126"/>
    <col min="14588" max="14588" width="29.28515625" style="126" customWidth="1"/>
    <col min="14589" max="14589" width="11.42578125" style="126" customWidth="1"/>
    <col min="14590" max="14590" width="11.5703125" style="126" customWidth="1"/>
    <col min="14591" max="14591" width="14.140625" style="126" customWidth="1"/>
    <col min="14592" max="14592" width="18.140625" style="126" customWidth="1"/>
    <col min="14593" max="14593" width="17.85546875" style="126" customWidth="1"/>
    <col min="14594" max="14594" width="14.140625" style="126" customWidth="1"/>
    <col min="14595" max="14595" width="17.85546875" style="126" customWidth="1"/>
    <col min="14596" max="14596" width="31" style="126" customWidth="1"/>
    <col min="14597" max="14843" width="9.140625" style="126"/>
    <col min="14844" max="14844" width="29.28515625" style="126" customWidth="1"/>
    <col min="14845" max="14845" width="11.42578125" style="126" customWidth="1"/>
    <col min="14846" max="14846" width="11.5703125" style="126" customWidth="1"/>
    <col min="14847" max="14847" width="14.140625" style="126" customWidth="1"/>
    <col min="14848" max="14848" width="18.140625" style="126" customWidth="1"/>
    <col min="14849" max="14849" width="17.85546875" style="126" customWidth="1"/>
    <col min="14850" max="14850" width="14.140625" style="126" customWidth="1"/>
    <col min="14851" max="14851" width="17.85546875" style="126" customWidth="1"/>
    <col min="14852" max="14852" width="31" style="126" customWidth="1"/>
    <col min="14853" max="15099" width="9.140625" style="126"/>
    <col min="15100" max="15100" width="29.28515625" style="126" customWidth="1"/>
    <col min="15101" max="15101" width="11.42578125" style="126" customWidth="1"/>
    <col min="15102" max="15102" width="11.5703125" style="126" customWidth="1"/>
    <col min="15103" max="15103" width="14.140625" style="126" customWidth="1"/>
    <col min="15104" max="15104" width="18.140625" style="126" customWidth="1"/>
    <col min="15105" max="15105" width="17.85546875" style="126" customWidth="1"/>
    <col min="15106" max="15106" width="14.140625" style="126" customWidth="1"/>
    <col min="15107" max="15107" width="17.85546875" style="126" customWidth="1"/>
    <col min="15108" max="15108" width="31" style="126" customWidth="1"/>
    <col min="15109" max="15355" width="9.140625" style="126"/>
    <col min="15356" max="15356" width="29.28515625" style="126" customWidth="1"/>
    <col min="15357" max="15357" width="11.42578125" style="126" customWidth="1"/>
    <col min="15358" max="15358" width="11.5703125" style="126" customWidth="1"/>
    <col min="15359" max="15359" width="14.140625" style="126" customWidth="1"/>
    <col min="15360" max="15360" width="18.140625" style="126" customWidth="1"/>
    <col min="15361" max="15361" width="17.85546875" style="126" customWidth="1"/>
    <col min="15362" max="15362" width="14.140625" style="126" customWidth="1"/>
    <col min="15363" max="15363" width="17.85546875" style="126" customWidth="1"/>
    <col min="15364" max="15364" width="31" style="126" customWidth="1"/>
    <col min="15365" max="15611" width="9.140625" style="126"/>
    <col min="15612" max="15612" width="29.28515625" style="126" customWidth="1"/>
    <col min="15613" max="15613" width="11.42578125" style="126" customWidth="1"/>
    <col min="15614" max="15614" width="11.5703125" style="126" customWidth="1"/>
    <col min="15615" max="15615" width="14.140625" style="126" customWidth="1"/>
    <col min="15616" max="15616" width="18.140625" style="126" customWidth="1"/>
    <col min="15617" max="15617" width="17.85546875" style="126" customWidth="1"/>
    <col min="15618" max="15618" width="14.140625" style="126" customWidth="1"/>
    <col min="15619" max="15619" width="17.85546875" style="126" customWidth="1"/>
    <col min="15620" max="15620" width="31" style="126" customWidth="1"/>
    <col min="15621" max="15867" width="9.140625" style="126"/>
    <col min="15868" max="15868" width="29.28515625" style="126" customWidth="1"/>
    <col min="15869" max="15869" width="11.42578125" style="126" customWidth="1"/>
    <col min="15870" max="15870" width="11.5703125" style="126" customWidth="1"/>
    <col min="15871" max="15871" width="14.140625" style="126" customWidth="1"/>
    <col min="15872" max="15872" width="18.140625" style="126" customWidth="1"/>
    <col min="15873" max="15873" width="17.85546875" style="126" customWidth="1"/>
    <col min="15874" max="15874" width="14.140625" style="126" customWidth="1"/>
    <col min="15875" max="15875" width="17.85546875" style="126" customWidth="1"/>
    <col min="15876" max="15876" width="31" style="126" customWidth="1"/>
    <col min="15877" max="16123" width="9.140625" style="126"/>
    <col min="16124" max="16124" width="29.28515625" style="126" customWidth="1"/>
    <col min="16125" max="16125" width="11.42578125" style="126" customWidth="1"/>
    <col min="16126" max="16126" width="11.5703125" style="126" customWidth="1"/>
    <col min="16127" max="16127" width="14.140625" style="126" customWidth="1"/>
    <col min="16128" max="16128" width="18.140625" style="126" customWidth="1"/>
    <col min="16129" max="16129" width="17.85546875" style="126" customWidth="1"/>
    <col min="16130" max="16130" width="14.140625" style="126" customWidth="1"/>
    <col min="16131" max="16131" width="17.85546875" style="126" customWidth="1"/>
    <col min="16132" max="16132" width="31" style="126" customWidth="1"/>
    <col min="16133" max="16381" width="9.140625" style="126"/>
    <col min="16382" max="16382" width="9.140625" style="126" customWidth="1"/>
    <col min="16383" max="16384" width="9.140625" style="126"/>
  </cols>
  <sheetData>
    <row r="1" spans="1:10" ht="18.75">
      <c r="A1" s="272"/>
      <c r="B1" s="491"/>
      <c r="C1" s="223"/>
      <c r="D1" s="223"/>
      <c r="E1" s="223"/>
      <c r="I1" s="225" t="s">
        <v>2814</v>
      </c>
    </row>
    <row r="2" spans="1:10">
      <c r="A2" s="272"/>
      <c r="B2" s="491"/>
      <c r="C2" s="223"/>
      <c r="D2" s="223"/>
      <c r="E2" s="223"/>
    </row>
    <row r="3" spans="1:10" ht="18.75" customHeight="1">
      <c r="A3" s="1000" t="s">
        <v>2813</v>
      </c>
      <c r="B3" s="1000"/>
      <c r="C3" s="1000"/>
      <c r="D3" s="1000"/>
      <c r="E3" s="1000"/>
      <c r="F3" s="1000"/>
      <c r="G3" s="1000"/>
      <c r="H3" s="1000"/>
      <c r="I3" s="1000"/>
    </row>
    <row r="4" spans="1:10" ht="12.75">
      <c r="A4" s="220"/>
      <c r="B4" s="492"/>
      <c r="C4" s="220"/>
      <c r="D4" s="220"/>
      <c r="E4" s="220"/>
      <c r="F4" s="220"/>
      <c r="G4" s="220"/>
      <c r="H4" s="220"/>
    </row>
    <row r="5" spans="1:10" ht="35.25" customHeight="1">
      <c r="A5" s="1001" t="s">
        <v>1075</v>
      </c>
      <c r="B5" s="1006" t="s">
        <v>2495</v>
      </c>
      <c r="C5" s="1007"/>
      <c r="D5" s="493"/>
      <c r="E5" s="1002" t="s">
        <v>2496</v>
      </c>
      <c r="F5" s="1002" t="s">
        <v>2372</v>
      </c>
      <c r="G5" s="1002"/>
      <c r="H5" s="1002" t="s">
        <v>1488</v>
      </c>
      <c r="I5" s="1003" t="s">
        <v>1113</v>
      </c>
    </row>
    <row r="6" spans="1:10" s="221" customFormat="1">
      <c r="A6" s="1001"/>
      <c r="B6" s="1004" t="s">
        <v>544</v>
      </c>
      <c r="C6" s="1002" t="s">
        <v>581</v>
      </c>
      <c r="D6" s="1002" t="s">
        <v>1076</v>
      </c>
      <c r="E6" s="1002"/>
      <c r="F6" s="1002" t="s">
        <v>2497</v>
      </c>
      <c r="G6" s="1005" t="s">
        <v>2498</v>
      </c>
      <c r="H6" s="1002"/>
      <c r="I6" s="1003"/>
    </row>
    <row r="7" spans="1:10" s="221" customFormat="1" ht="107.25" customHeight="1">
      <c r="A7" s="1001"/>
      <c r="B7" s="1004"/>
      <c r="C7" s="1002"/>
      <c r="D7" s="1002"/>
      <c r="E7" s="1002"/>
      <c r="F7" s="1002"/>
      <c r="G7" s="1005"/>
      <c r="H7" s="1002"/>
      <c r="I7" s="1003"/>
    </row>
    <row r="8" spans="1:10" s="221" customFormat="1" ht="30.75" customHeight="1">
      <c r="A8" s="489" t="s">
        <v>192</v>
      </c>
      <c r="B8" s="273">
        <f t="shared" ref="B8:G8" si="0">B9+B10+B11+B12+B13+B14</f>
        <v>1376538</v>
      </c>
      <c r="C8" s="365">
        <f t="shared" si="0"/>
        <v>2317615</v>
      </c>
      <c r="D8" s="365">
        <f t="shared" si="0"/>
        <v>108</v>
      </c>
      <c r="E8" s="365">
        <f t="shared" si="0"/>
        <v>9848646062858.2227</v>
      </c>
      <c r="F8" s="365">
        <f t="shared" si="0"/>
        <v>8141829163967.6787</v>
      </c>
      <c r="G8" s="365">
        <f t="shared" si="0"/>
        <v>607156280.39999998</v>
      </c>
      <c r="H8" s="273">
        <v>882432862711.40002</v>
      </c>
      <c r="I8" s="490" t="s">
        <v>245</v>
      </c>
      <c r="J8" s="222"/>
    </row>
    <row r="9" spans="1:10" s="221" customFormat="1" ht="75" customHeight="1">
      <c r="A9" s="229" t="s">
        <v>1708</v>
      </c>
      <c r="B9" s="366">
        <v>70486</v>
      </c>
      <c r="C9" s="366">
        <v>85940</v>
      </c>
      <c r="D9" s="366">
        <v>6</v>
      </c>
      <c r="E9" s="226">
        <f>6127602932880.94+11545477449.75</f>
        <v>6139148410330.6904</v>
      </c>
      <c r="F9" s="226">
        <v>4934541944923</v>
      </c>
      <c r="G9" s="226">
        <v>428842508.5</v>
      </c>
      <c r="H9" s="226">
        <f>H8-H10-H11-H12-H13-H14</f>
        <v>382386601832.13873</v>
      </c>
      <c r="I9" s="228" t="s">
        <v>2687</v>
      </c>
      <c r="J9" s="224"/>
    </row>
    <row r="10" spans="1:10" s="274" customFormat="1" ht="99.75" customHeight="1">
      <c r="A10" s="229" t="s">
        <v>2499</v>
      </c>
      <c r="B10" s="366">
        <v>855</v>
      </c>
      <c r="C10" s="366">
        <v>833</v>
      </c>
      <c r="D10" s="366">
        <v>0</v>
      </c>
      <c r="E10" s="226">
        <v>35487032826.779999</v>
      </c>
      <c r="F10" s="226">
        <v>31707303041.200001</v>
      </c>
      <c r="G10" s="226">
        <v>0</v>
      </c>
      <c r="H10" s="226">
        <v>1615557181.99</v>
      </c>
      <c r="I10" s="229" t="s">
        <v>1709</v>
      </c>
      <c r="J10" s="230"/>
    </row>
    <row r="11" spans="1:10" s="274" customFormat="1" ht="84.75" customHeight="1">
      <c r="A11" s="229" t="s">
        <v>1710</v>
      </c>
      <c r="B11" s="366">
        <v>551283</v>
      </c>
      <c r="C11" s="366">
        <v>1143128</v>
      </c>
      <c r="D11" s="366">
        <v>25</v>
      </c>
      <c r="E11" s="226">
        <v>562948837299.01001</v>
      </c>
      <c r="F11" s="226">
        <v>354165344029.38</v>
      </c>
      <c r="G11" s="226">
        <v>35751921.859999999</v>
      </c>
      <c r="H11" s="226">
        <f>E11-F11</f>
        <v>208783493269.63</v>
      </c>
      <c r="I11" s="229" t="s">
        <v>1711</v>
      </c>
      <c r="J11" s="230"/>
    </row>
    <row r="12" spans="1:10" s="274" customFormat="1" ht="100.5" customHeight="1">
      <c r="A12" s="229" t="s">
        <v>2500</v>
      </c>
      <c r="B12" s="367">
        <v>381475</v>
      </c>
      <c r="C12" s="367">
        <v>605855</v>
      </c>
      <c r="D12" s="367">
        <v>77</v>
      </c>
      <c r="E12" s="368">
        <v>699751795751.12</v>
      </c>
      <c r="F12" s="368">
        <v>641347829889.58997</v>
      </c>
      <c r="G12" s="368">
        <v>142561850.03999999</v>
      </c>
      <c r="H12" s="368">
        <f>E12-F12</f>
        <v>58403965861.530029</v>
      </c>
      <c r="I12" s="229" t="s">
        <v>2501</v>
      </c>
      <c r="J12" s="230"/>
    </row>
    <row r="13" spans="1:10" s="232" customFormat="1" ht="99" customHeight="1">
      <c r="A13" s="229" t="s">
        <v>1712</v>
      </c>
      <c r="B13" s="226">
        <v>0</v>
      </c>
      <c r="C13" s="366">
        <v>306756</v>
      </c>
      <c r="D13" s="366">
        <v>0</v>
      </c>
      <c r="E13" s="226">
        <v>2149276589163.2405</v>
      </c>
      <c r="F13" s="226">
        <v>1923660818836.9492</v>
      </c>
      <c r="G13" s="226">
        <v>0</v>
      </c>
      <c r="H13" s="226">
        <f>E13-F13</f>
        <v>225615770326.29126</v>
      </c>
      <c r="I13" s="229" t="s">
        <v>1713</v>
      </c>
      <c r="J13" s="231"/>
    </row>
    <row r="14" spans="1:10" s="232" customFormat="1" ht="86.25" customHeight="1">
      <c r="A14" s="229" t="s">
        <v>2688</v>
      </c>
      <c r="B14" s="226">
        <v>372439</v>
      </c>
      <c r="C14" s="226">
        <v>175103</v>
      </c>
      <c r="D14" s="226">
        <v>0</v>
      </c>
      <c r="E14" s="226">
        <v>262033397487.38</v>
      </c>
      <c r="F14" s="226">
        <v>256405923247.56</v>
      </c>
      <c r="G14" s="226">
        <v>0</v>
      </c>
      <c r="H14" s="226">
        <f>E14-F14</f>
        <v>5627474239.8200073</v>
      </c>
      <c r="I14" s="369" t="s">
        <v>2502</v>
      </c>
    </row>
    <row r="15" spans="1:10" ht="59.25" customHeight="1">
      <c r="B15" s="494"/>
    </row>
    <row r="16" spans="1:10">
      <c r="C16" s="227"/>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E5:E7"/>
    <mergeCell ref="F5:G5"/>
    <mergeCell ref="H5:H7"/>
    <mergeCell ref="I5:I7"/>
    <mergeCell ref="B6:B7"/>
    <mergeCell ref="C6:C7"/>
    <mergeCell ref="D6:D7"/>
    <mergeCell ref="F6:F7"/>
    <mergeCell ref="G6:G7"/>
    <mergeCell ref="B5:C5"/>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93</vt:i4>
      </vt:variant>
    </vt:vector>
  </HeadingPairs>
  <TitlesOfParts>
    <vt:vector size="143"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кв+1мес</vt:lpstr>
      <vt:lpstr>табл 18</vt:lpstr>
      <vt:lpstr>табл 19 кв</vt:lpstr>
      <vt:lpstr>табл 20 кв</vt:lpstr>
      <vt:lpstr>табл 22 кв</vt:lpstr>
      <vt:lpstr>табл 21 кв </vt:lpstr>
      <vt:lpstr>табл 23</vt:lpstr>
      <vt:lpstr>табл 24 кв+1мес</vt:lpstr>
      <vt:lpstr>табл 25 кв+1мес</vt:lpstr>
      <vt:lpstr>табл 26 пг </vt:lpstr>
      <vt:lpstr>табл 27 пг</vt:lpstr>
      <vt:lpstr>28 табл</vt:lpstr>
      <vt:lpstr>табл 29 пг+1мес</vt:lpstr>
      <vt:lpstr>'28 табл'!Заголовки_для_печати</vt:lpstr>
      <vt:lpstr>'таб 11'!Заголовки_для_печати</vt:lpstr>
      <vt:lpstr>'табл 1'!Заголовки_для_печати</vt:lpstr>
      <vt:lpstr>'табл 10'!Заголовки_для_печати</vt:lpstr>
      <vt:lpstr>'табл 12'!Заголовки_для_печати</vt:lpstr>
      <vt:lpstr>'табл 12.1'!Заголовки_для_печати</vt:lpstr>
      <vt:lpstr>'табл 12.10'!Заголовки_для_печати</vt:lpstr>
      <vt:lpstr>'табл 12.11'!Заголовки_для_печати</vt:lpstr>
      <vt:lpstr>'табл 12.12'!Заголовки_для_печати</vt:lpstr>
      <vt:lpstr>'табл 12.13'!Заголовки_для_печати</vt:lpstr>
      <vt:lpstr>'табл 12.14'!Заголовки_для_печати</vt:lpstr>
      <vt:lpstr>'табл 12.15'!Заголовки_для_печати</vt:lpstr>
      <vt:lpstr>'табл 12.16'!Заголовки_для_печати</vt:lpstr>
      <vt:lpstr>'табл 12.17'!Заголовки_для_печати</vt:lpstr>
      <vt:lpstr>'табл 12.18'!Заголовки_для_печати</vt:lpstr>
      <vt:lpstr>'табл 12.19'!Заголовки_для_печати</vt:lpstr>
      <vt:lpstr>'табл 12.2'!Заголовки_для_печати</vt:lpstr>
      <vt:lpstr>'табл 12.20'!Заголовки_для_печати</vt:lpstr>
      <vt:lpstr>'табл 12.3'!Заголовки_для_печати</vt:lpstr>
      <vt:lpstr>'табл 12.4'!Заголовки_для_печати</vt:lpstr>
      <vt:lpstr>'табл 12.5'!Заголовки_для_печати</vt:lpstr>
      <vt:lpstr>'табл 12.6'!Заголовки_для_печати</vt:lpstr>
      <vt:lpstr>'табл 12.7'!Заголовки_для_печати</vt:lpstr>
      <vt:lpstr>'табл 12.8'!Заголовки_для_печати</vt:lpstr>
      <vt:lpstr>'табл 12.9'!Заголовки_для_печати</vt:lpstr>
      <vt:lpstr>'табл 13'!Заголовки_для_печати</vt:lpstr>
      <vt:lpstr>'табл 14'!Заголовки_для_печати</vt:lpstr>
      <vt:lpstr>'табл 15'!Заголовки_для_печати</vt:lpstr>
      <vt:lpstr>'табл 16'!Заголовки_для_печати</vt:lpstr>
      <vt:lpstr>'табл 17 кв+1мес'!Заголовки_для_печати</vt:lpstr>
      <vt:lpstr>'табл 18'!Заголовки_для_печати</vt:lpstr>
      <vt:lpstr>'табл 19 кв'!Заголовки_для_печати</vt:lpstr>
      <vt:lpstr>'табл 2 '!Заголовки_для_печати</vt:lpstr>
      <vt:lpstr>'табл 20 кв'!Заголовки_для_печати</vt:lpstr>
      <vt:lpstr>'табл 21 кв '!Заголовки_для_печати</vt:lpstr>
      <vt:lpstr>'табл 22 кв'!Заголовки_для_печати</vt:lpstr>
      <vt:lpstr>'табл 24 кв+1мес'!Заголовки_для_печати</vt:lpstr>
      <vt:lpstr>'табл 25 кв+1мес'!Заголовки_для_печати</vt:lpstr>
      <vt:lpstr>'табл 26 пг '!Заголовки_для_печати</vt:lpstr>
      <vt:lpstr>'табл 27 пг'!Заголовки_для_печати</vt:lpstr>
      <vt:lpstr>'табл 29 пг+1мес'!Заголовки_для_печати</vt:lpstr>
      <vt:lpstr>'табл 3'!Заголовки_для_печати</vt:lpstr>
      <vt:lpstr>'табл 4'!Заголовки_для_печати</vt:lpstr>
      <vt:lpstr>'табл 5'!Заголовки_для_печати</vt:lpstr>
      <vt:lpstr>'табл 6'!Заголовки_для_печати</vt:lpstr>
      <vt:lpstr>'табл 7'!Заголовки_для_печати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12.20'!Область_печати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Сулейменова Айгуль Сатыбаевна</cp:lastModifiedBy>
  <cp:lastPrinted>2026-02-26T10:53:00Z</cp:lastPrinted>
  <dcterms:created xsi:type="dcterms:W3CDTF">2007-04-10T05:38:52Z</dcterms:created>
  <dcterms:modified xsi:type="dcterms:W3CDTF">2026-04-03T03:58:13Z</dcterms:modified>
</cp:coreProperties>
</file>